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logos\Dropbox\2.Korea Development Institute\99.개인연구\140.(국토교통부) 제5차 택시 총량 검증계획 연구\"/>
    </mc:Choice>
  </mc:AlternateContent>
  <xr:revisionPtr revIDLastSave="0" documentId="13_ncr:1_{26B1036B-3C81-4303-9558-7BE28F744B29}" xr6:coauthVersionLast="47" xr6:coauthVersionMax="47" xr10:uidLastSave="{00000000-0000-0000-0000-000000000000}"/>
  <bookViews>
    <workbookView xWindow="-98" yWindow="-98" windowWidth="21795" windowHeight="13875" xr2:uid="{FC1327E8-063E-4ED7-ABA3-78160A17C6EA}"/>
  </bookViews>
  <sheets>
    <sheet name="법정산식 총량" sheetId="7" r:id="rId1"/>
    <sheet name="기초자료" sheetId="1" r:id="rId2"/>
    <sheet name="목표실차율, 안정적가동률" sheetId="8" r:id="rId3"/>
  </sheets>
  <externalReferences>
    <externalReference r:id="rId4"/>
    <externalReference r:id="rId5"/>
    <externalReference r:id="rId6"/>
  </externalReferences>
  <definedNames>
    <definedName name="_xlnm._FilterDatabase" localSheetId="1" hidden="1">기초자료!$A$1:$GR$156</definedName>
    <definedName name="_xlnm._FilterDatabase" localSheetId="0" hidden="1">'법정산식 총량'!$A$1:$AM$156</definedName>
    <definedName name="_xlnm.Print_Area" localSheetId="0">'법정산식 총량'!$A$1:$BC$161</definedName>
    <definedName name="_xlnm.Print_Titles" localSheetId="0">'법정산식 총량'!$1:$3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7" l="1"/>
  <c r="L4" i="7"/>
  <c r="M4" i="7"/>
  <c r="N4" i="7"/>
  <c r="O4" i="7"/>
  <c r="P4" i="7"/>
  <c r="Q4" i="7"/>
  <c r="R4" i="7"/>
  <c r="S4" i="7"/>
  <c r="T4" i="7"/>
  <c r="U4" i="7"/>
  <c r="AH4" i="7" s="1"/>
  <c r="V4" i="7"/>
  <c r="AD4" i="7" s="1"/>
  <c r="W4" i="7"/>
  <c r="X4" i="7"/>
  <c r="Y4" i="7"/>
  <c r="Z4" i="7"/>
  <c r="AA4" i="7"/>
  <c r="AB4" i="7"/>
  <c r="AC4" i="7"/>
  <c r="AG4" i="7"/>
  <c r="AF4" i="7" s="1"/>
  <c r="AM4" i="7"/>
  <c r="AO4" i="7"/>
  <c r="AS4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G5" i="7"/>
  <c r="AM5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G6" i="7"/>
  <c r="AH6" i="7"/>
  <c r="AM6" i="7"/>
  <c r="AS6" i="7" s="1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G7" i="7"/>
  <c r="AF7" i="7" s="1"/>
  <c r="BA7" i="7" s="1"/>
  <c r="AH7" i="7"/>
  <c r="AM7" i="7"/>
  <c r="K8" i="7"/>
  <c r="L8" i="7"/>
  <c r="M8" i="7"/>
  <c r="N8" i="7"/>
  <c r="O8" i="7"/>
  <c r="P8" i="7"/>
  <c r="Q8" i="7"/>
  <c r="R8" i="7"/>
  <c r="S8" i="7"/>
  <c r="T8" i="7"/>
  <c r="U8" i="7"/>
  <c r="V8" i="7"/>
  <c r="AD8" i="7" s="1"/>
  <c r="W8" i="7"/>
  <c r="X8" i="7"/>
  <c r="Y8" i="7"/>
  <c r="Z8" i="7"/>
  <c r="AA8" i="7"/>
  <c r="AB8" i="7"/>
  <c r="AC8" i="7"/>
  <c r="AG8" i="7"/>
  <c r="AH8" i="7"/>
  <c r="AM8" i="7"/>
  <c r="AO8" i="7"/>
  <c r="AS8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E9" i="7"/>
  <c r="AF9" i="7" s="1"/>
  <c r="AG9" i="7"/>
  <c r="AM9" i="7"/>
  <c r="AS9" i="7" s="1"/>
  <c r="AT9" i="7"/>
  <c r="AU9" i="7" s="1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G10" i="7"/>
  <c r="AM10" i="7"/>
  <c r="AS10" i="7" s="1"/>
  <c r="AO10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E11" i="7"/>
  <c r="AF11" i="7" s="1"/>
  <c r="AG11" i="7"/>
  <c r="AH11" i="7"/>
  <c r="AM11" i="7"/>
  <c r="K12" i="7"/>
  <c r="L12" i="7"/>
  <c r="M12" i="7"/>
  <c r="N12" i="7"/>
  <c r="O12" i="7"/>
  <c r="P12" i="7"/>
  <c r="Q12" i="7"/>
  <c r="R12" i="7"/>
  <c r="S12" i="7"/>
  <c r="T12" i="7"/>
  <c r="U12" i="7"/>
  <c r="V12" i="7"/>
  <c r="AD12" i="7" s="1"/>
  <c r="W12" i="7"/>
  <c r="X12" i="7"/>
  <c r="Y12" i="7"/>
  <c r="Z12" i="7"/>
  <c r="AA12" i="7"/>
  <c r="AB12" i="7"/>
  <c r="AC12" i="7"/>
  <c r="AE12" i="7"/>
  <c r="AF12" i="7"/>
  <c r="AG12" i="7"/>
  <c r="AH12" i="7"/>
  <c r="AM12" i="7"/>
  <c r="AO12" i="7"/>
  <c r="AS12" i="7"/>
  <c r="AW12" i="7"/>
  <c r="AX12" i="7"/>
  <c r="AY12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E13" i="7"/>
  <c r="AG13" i="7"/>
  <c r="AM13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G14" i="7"/>
  <c r="AH14" i="7"/>
  <c r="AM14" i="7"/>
  <c r="AS14" i="7" s="1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G15" i="7"/>
  <c r="AH15" i="7"/>
  <c r="AM15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G16" i="7"/>
  <c r="AF16" i="7" s="1"/>
  <c r="AM16" i="7"/>
  <c r="AO16" i="7"/>
  <c r="AS16" i="7"/>
  <c r="AT16" i="7"/>
  <c r="AU16" i="7" s="1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J17" i="7" s="1"/>
  <c r="AG17" i="7"/>
  <c r="AM17" i="7"/>
  <c r="AO17" i="7" s="1"/>
  <c r="AP17" i="7"/>
  <c r="AQ17" i="7"/>
  <c r="AS17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G18" i="7"/>
  <c r="AH18" i="7"/>
  <c r="AM18" i="7"/>
  <c r="K19" i="7"/>
  <c r="L19" i="7"/>
  <c r="M19" i="7"/>
  <c r="N19" i="7"/>
  <c r="O19" i="7"/>
  <c r="P19" i="7"/>
  <c r="Q19" i="7"/>
  <c r="R19" i="7"/>
  <c r="S19" i="7"/>
  <c r="T19" i="7"/>
  <c r="U19" i="7"/>
  <c r="AE19" i="7" s="1"/>
  <c r="AF19" i="7" s="1"/>
  <c r="V19" i="7"/>
  <c r="W19" i="7"/>
  <c r="X19" i="7"/>
  <c r="Y19" i="7"/>
  <c r="Z19" i="7"/>
  <c r="AA19" i="7"/>
  <c r="AB19" i="7"/>
  <c r="AC19" i="7"/>
  <c r="AG19" i="7"/>
  <c r="AH19" i="7"/>
  <c r="AM19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 s="1"/>
  <c r="AG20" i="7"/>
  <c r="AM20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G21" i="7"/>
  <c r="AM21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G22" i="7"/>
  <c r="AH22" i="7"/>
  <c r="AM22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G23" i="7"/>
  <c r="AH23" i="7"/>
  <c r="AM23" i="7"/>
  <c r="K24" i="7"/>
  <c r="L24" i="7"/>
  <c r="M24" i="7"/>
  <c r="N24" i="7"/>
  <c r="O24" i="7"/>
  <c r="P24" i="7"/>
  <c r="Q24" i="7"/>
  <c r="R24" i="7"/>
  <c r="S24" i="7"/>
  <c r="T24" i="7"/>
  <c r="U24" i="7"/>
  <c r="V24" i="7"/>
  <c r="AD24" i="7" s="1"/>
  <c r="W24" i="7"/>
  <c r="X24" i="7"/>
  <c r="Y24" i="7"/>
  <c r="Z24" i="7"/>
  <c r="AA24" i="7"/>
  <c r="AB24" i="7"/>
  <c r="AC24" i="7"/>
  <c r="AG24" i="7"/>
  <c r="AF24" i="7" s="1"/>
  <c r="AM24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G25" i="7"/>
  <c r="AM25" i="7"/>
  <c r="AO25" i="7" s="1"/>
  <c r="AS25" i="7"/>
  <c r="K26" i="7"/>
  <c r="L26" i="7"/>
  <c r="M26" i="7"/>
  <c r="N26" i="7"/>
  <c r="O26" i="7"/>
  <c r="P26" i="7"/>
  <c r="Q26" i="7"/>
  <c r="R26" i="7"/>
  <c r="S26" i="7"/>
  <c r="T26" i="7"/>
  <c r="U26" i="7"/>
  <c r="V26" i="7"/>
  <c r="AD26" i="7" s="1"/>
  <c r="AJ26" i="7" s="1"/>
  <c r="W26" i="7"/>
  <c r="X26" i="7"/>
  <c r="Y26" i="7"/>
  <c r="Z26" i="7"/>
  <c r="AA26" i="7"/>
  <c r="AB26" i="7"/>
  <c r="AC26" i="7"/>
  <c r="AG26" i="7"/>
  <c r="AF26" i="7" s="1"/>
  <c r="AH26" i="7"/>
  <c r="AK26" i="7"/>
  <c r="AM26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G27" i="7"/>
  <c r="AM27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G28" i="7"/>
  <c r="AM28" i="7"/>
  <c r="AO28" i="7"/>
  <c r="AS28" i="7"/>
  <c r="K29" i="7"/>
  <c r="L29" i="7"/>
  <c r="M29" i="7"/>
  <c r="N29" i="7"/>
  <c r="O29" i="7"/>
  <c r="P29" i="7"/>
  <c r="Q29" i="7"/>
  <c r="AD29" i="7" s="1"/>
  <c r="R29" i="7"/>
  <c r="S29" i="7"/>
  <c r="T29" i="7"/>
  <c r="U29" i="7"/>
  <c r="V29" i="7"/>
  <c r="W29" i="7"/>
  <c r="X29" i="7"/>
  <c r="Y29" i="7"/>
  <c r="Z29" i="7"/>
  <c r="AA29" i="7"/>
  <c r="AB29" i="7"/>
  <c r="AC29" i="7"/>
  <c r="AG29" i="7"/>
  <c r="AF29" i="7" s="1"/>
  <c r="AK29" i="7" s="1"/>
  <c r="AM29" i="7"/>
  <c r="AS29" i="7"/>
  <c r="AT29" i="7"/>
  <c r="AU29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G30" i="7"/>
  <c r="AH30" i="7"/>
  <c r="AM30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G31" i="7"/>
  <c r="AH31" i="7"/>
  <c r="AM31" i="7"/>
  <c r="K32" i="7"/>
  <c r="L32" i="7"/>
  <c r="M32" i="7"/>
  <c r="N32" i="7"/>
  <c r="O32" i="7"/>
  <c r="P32" i="7"/>
  <c r="Q32" i="7"/>
  <c r="R32" i="7"/>
  <c r="S32" i="7"/>
  <c r="T32" i="7"/>
  <c r="U32" i="7"/>
  <c r="V32" i="7"/>
  <c r="AD32" i="7" s="1"/>
  <c r="W32" i="7"/>
  <c r="X32" i="7"/>
  <c r="Y32" i="7"/>
  <c r="Z32" i="7"/>
  <c r="AA32" i="7"/>
  <c r="AB32" i="7"/>
  <c r="AC32" i="7"/>
  <c r="AG32" i="7"/>
  <c r="AM32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J33" i="7" s="1"/>
  <c r="AG33" i="7"/>
  <c r="AM33" i="7"/>
  <c r="AO33" i="7" s="1"/>
  <c r="AS33" i="7"/>
  <c r="K34" i="7"/>
  <c r="L34" i="7"/>
  <c r="M34" i="7"/>
  <c r="N34" i="7"/>
  <c r="O34" i="7"/>
  <c r="P34" i="7"/>
  <c r="Q34" i="7"/>
  <c r="R34" i="7"/>
  <c r="S34" i="7"/>
  <c r="T34" i="7"/>
  <c r="U34" i="7"/>
  <c r="AH34" i="7" s="1"/>
  <c r="V34" i="7"/>
  <c r="AD34" i="7" s="1"/>
  <c r="W34" i="7"/>
  <c r="X34" i="7"/>
  <c r="Y34" i="7"/>
  <c r="Z34" i="7"/>
  <c r="AA34" i="7"/>
  <c r="AB34" i="7"/>
  <c r="AC34" i="7"/>
  <c r="AG34" i="7"/>
  <c r="AF34" i="7" s="1"/>
  <c r="AK34" i="7" s="1"/>
  <c r="AM34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G35" i="7"/>
  <c r="AF35" i="7" s="1"/>
  <c r="AH35" i="7"/>
  <c r="AK35" i="7"/>
  <c r="AM35" i="7"/>
  <c r="K36" i="7"/>
  <c r="L36" i="7"/>
  <c r="M36" i="7"/>
  <c r="N36" i="7"/>
  <c r="O36" i="7"/>
  <c r="P36" i="7"/>
  <c r="Q36" i="7"/>
  <c r="R36" i="7"/>
  <c r="S36" i="7"/>
  <c r="T36" i="7"/>
  <c r="U36" i="7"/>
  <c r="V36" i="7"/>
  <c r="AD36" i="7" s="1"/>
  <c r="W36" i="7"/>
  <c r="X36" i="7"/>
  <c r="Y36" i="7"/>
  <c r="Z36" i="7"/>
  <c r="AA36" i="7"/>
  <c r="AB36" i="7"/>
  <c r="AC36" i="7"/>
  <c r="AG36" i="7"/>
  <c r="AH36" i="7"/>
  <c r="AM36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G37" i="7"/>
  <c r="AF37" i="7" s="1"/>
  <c r="AK37" i="7" s="1"/>
  <c r="AM37" i="7"/>
  <c r="AS37" i="7"/>
  <c r="AT37" i="7"/>
  <c r="AU37" i="7" s="1"/>
  <c r="K38" i="7"/>
  <c r="L38" i="7"/>
  <c r="M38" i="7"/>
  <c r="N38" i="7"/>
  <c r="O38" i="7"/>
  <c r="P38" i="7"/>
  <c r="Q38" i="7"/>
  <c r="R38" i="7"/>
  <c r="S38" i="7"/>
  <c r="T38" i="7"/>
  <c r="U38" i="7"/>
  <c r="AH38" i="7" s="1"/>
  <c r="V38" i="7"/>
  <c r="AD38" i="7" s="1"/>
  <c r="W38" i="7"/>
  <c r="X38" i="7"/>
  <c r="Y38" i="7"/>
  <c r="Z38" i="7"/>
  <c r="AA38" i="7"/>
  <c r="AB38" i="7"/>
  <c r="AC38" i="7"/>
  <c r="AG38" i="7"/>
  <c r="AM38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AD39" i="7" s="1"/>
  <c r="Z39" i="7"/>
  <c r="AA39" i="7"/>
  <c r="AB39" i="7"/>
  <c r="AC39" i="7"/>
  <c r="AE39" i="7"/>
  <c r="AG39" i="7"/>
  <c r="AF39" i="7" s="1"/>
  <c r="AH39" i="7"/>
  <c r="AJ39" i="7"/>
  <c r="AM39" i="7"/>
  <c r="K40" i="7"/>
  <c r="L40" i="7"/>
  <c r="M40" i="7"/>
  <c r="N40" i="7"/>
  <c r="O40" i="7"/>
  <c r="P40" i="7"/>
  <c r="Q40" i="7"/>
  <c r="R40" i="7"/>
  <c r="S40" i="7"/>
  <c r="T40" i="7"/>
  <c r="U40" i="7"/>
  <c r="V40" i="7"/>
  <c r="AD40" i="7" s="1"/>
  <c r="W40" i="7"/>
  <c r="X40" i="7"/>
  <c r="Y40" i="7"/>
  <c r="Z40" i="7"/>
  <c r="AA40" i="7"/>
  <c r="AB40" i="7"/>
  <c r="AC40" i="7"/>
  <c r="AG40" i="7"/>
  <c r="AH40" i="7"/>
  <c r="AM40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AD41" i="7" s="1"/>
  <c r="AJ41" i="7" s="1"/>
  <c r="Z41" i="7"/>
  <c r="AA41" i="7"/>
  <c r="AB41" i="7"/>
  <c r="AC41" i="7"/>
  <c r="AG41" i="7"/>
  <c r="AF41" i="7" s="1"/>
  <c r="AK41" i="7" s="1"/>
  <c r="AM41" i="7"/>
  <c r="AS41" i="7"/>
  <c r="AT41" i="7"/>
  <c r="AU41" i="7"/>
  <c r="K42" i="7"/>
  <c r="L42" i="7"/>
  <c r="M42" i="7"/>
  <c r="N42" i="7"/>
  <c r="O42" i="7"/>
  <c r="P42" i="7"/>
  <c r="Q42" i="7"/>
  <c r="R42" i="7"/>
  <c r="S42" i="7"/>
  <c r="T42" i="7"/>
  <c r="U42" i="7"/>
  <c r="AH42" i="7" s="1"/>
  <c r="V42" i="7"/>
  <c r="W42" i="7"/>
  <c r="X42" i="7"/>
  <c r="Y42" i="7"/>
  <c r="Z42" i="7"/>
  <c r="AA42" i="7"/>
  <c r="AB42" i="7"/>
  <c r="AC42" i="7"/>
  <c r="AD42" i="7"/>
  <c r="AG42" i="7"/>
  <c r="AF42" i="7" s="1"/>
  <c r="AM42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AD43" i="7" s="1"/>
  <c r="AJ43" i="7" s="1"/>
  <c r="Z43" i="7"/>
  <c r="AA43" i="7"/>
  <c r="AB43" i="7"/>
  <c r="AC43" i="7"/>
  <c r="AG43" i="7"/>
  <c r="AF43" i="7" s="1"/>
  <c r="AK43" i="7"/>
  <c r="AM43" i="7"/>
  <c r="K44" i="7"/>
  <c r="L44" i="7"/>
  <c r="M44" i="7"/>
  <c r="N44" i="7"/>
  <c r="O44" i="7"/>
  <c r="P44" i="7"/>
  <c r="Q44" i="7"/>
  <c r="R44" i="7"/>
  <c r="S44" i="7"/>
  <c r="T44" i="7"/>
  <c r="U44" i="7"/>
  <c r="V44" i="7"/>
  <c r="AD44" i="7" s="1"/>
  <c r="W44" i="7"/>
  <c r="X44" i="7"/>
  <c r="Y44" i="7"/>
  <c r="Z44" i="7"/>
  <c r="AA44" i="7"/>
  <c r="AB44" i="7"/>
  <c r="AC44" i="7"/>
  <c r="AG44" i="7"/>
  <c r="AF44" i="7" s="1"/>
  <c r="AK44" i="7"/>
  <c r="AM44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G45" i="7"/>
  <c r="AM45" i="7"/>
  <c r="AO45" i="7" s="1"/>
  <c r="AS45" i="7"/>
  <c r="K46" i="7"/>
  <c r="L46" i="7"/>
  <c r="M46" i="7"/>
  <c r="N46" i="7"/>
  <c r="O46" i="7"/>
  <c r="P46" i="7"/>
  <c r="Q46" i="7"/>
  <c r="R46" i="7"/>
  <c r="S46" i="7"/>
  <c r="T46" i="7"/>
  <c r="U46" i="7"/>
  <c r="AH46" i="7" s="1"/>
  <c r="V46" i="7"/>
  <c r="AD46" i="7" s="1"/>
  <c r="W46" i="7"/>
  <c r="X46" i="7"/>
  <c r="Y46" i="7"/>
  <c r="Z46" i="7"/>
  <c r="AA46" i="7"/>
  <c r="AB46" i="7"/>
  <c r="AC46" i="7"/>
  <c r="AG46" i="7"/>
  <c r="AF46" i="7" s="1"/>
  <c r="AK46" i="7" s="1"/>
  <c r="AM46" i="7"/>
  <c r="BA46" i="7"/>
  <c r="K47" i="7"/>
  <c r="L47" i="7"/>
  <c r="M47" i="7"/>
  <c r="N47" i="7"/>
  <c r="O47" i="7"/>
  <c r="P47" i="7"/>
  <c r="Q47" i="7"/>
  <c r="R47" i="7"/>
  <c r="AH47" i="7" s="1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M47" i="7"/>
  <c r="K48" i="7"/>
  <c r="L48" i="7"/>
  <c r="M48" i="7"/>
  <c r="N48" i="7"/>
  <c r="O48" i="7"/>
  <c r="P48" i="7"/>
  <c r="Q48" i="7"/>
  <c r="R48" i="7"/>
  <c r="AH48" i="7" s="1"/>
  <c r="S48" i="7"/>
  <c r="T48" i="7"/>
  <c r="U48" i="7"/>
  <c r="V48" i="7"/>
  <c r="W48" i="7"/>
  <c r="X48" i="7"/>
  <c r="Y48" i="7"/>
  <c r="Z48" i="7"/>
  <c r="AA48" i="7"/>
  <c r="AB48" i="7"/>
  <c r="AC48" i="7"/>
  <c r="AD48" i="7"/>
  <c r="AG48" i="7"/>
  <c r="AM48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G49" i="7"/>
  <c r="AM49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G50" i="7"/>
  <c r="AF50" i="7" s="1"/>
  <c r="AW50" i="7" s="1"/>
  <c r="AK50" i="7"/>
  <c r="AM50" i="7"/>
  <c r="AS50" i="7" s="1"/>
  <c r="AT50" i="7"/>
  <c r="AU50" i="7" s="1"/>
  <c r="AX50" i="7"/>
  <c r="AY50" i="7" s="1"/>
  <c r="K51" i="7"/>
  <c r="L51" i="7"/>
  <c r="M51" i="7"/>
  <c r="N51" i="7"/>
  <c r="O51" i="7"/>
  <c r="P51" i="7"/>
  <c r="Q51" i="7"/>
  <c r="R51" i="7"/>
  <c r="AE51" i="7" s="1"/>
  <c r="AF51" i="7" s="1"/>
  <c r="S51" i="7"/>
  <c r="T51" i="7"/>
  <c r="U51" i="7"/>
  <c r="AH51" i="7" s="1"/>
  <c r="V51" i="7"/>
  <c r="W51" i="7"/>
  <c r="X51" i="7"/>
  <c r="Y51" i="7"/>
  <c r="Z51" i="7"/>
  <c r="AA51" i="7"/>
  <c r="AB51" i="7"/>
  <c r="AC51" i="7"/>
  <c r="AD51" i="7"/>
  <c r="AG51" i="7"/>
  <c r="AM51" i="7"/>
  <c r="K52" i="7"/>
  <c r="L52" i="7"/>
  <c r="M52" i="7"/>
  <c r="N52" i="7"/>
  <c r="O52" i="7"/>
  <c r="P52" i="7"/>
  <c r="Q52" i="7"/>
  <c r="AD52" i="7" s="1"/>
  <c r="AJ52" i="7" s="1"/>
  <c r="R52" i="7"/>
  <c r="S52" i="7"/>
  <c r="T52" i="7"/>
  <c r="U52" i="7"/>
  <c r="V52" i="7"/>
  <c r="W52" i="7"/>
  <c r="X52" i="7"/>
  <c r="Y52" i="7"/>
  <c r="Z52" i="7"/>
  <c r="AA52" i="7"/>
  <c r="AB52" i="7"/>
  <c r="AC52" i="7"/>
  <c r="AG52" i="7"/>
  <c r="AF52" i="7" s="1"/>
  <c r="AM52" i="7"/>
  <c r="AO52" i="7"/>
  <c r="AP52" i="7"/>
  <c r="AQ52" i="7"/>
  <c r="AS52" i="7"/>
  <c r="AT52" i="7"/>
  <c r="AU52" i="7" s="1"/>
  <c r="K53" i="7"/>
  <c r="L53" i="7"/>
  <c r="M53" i="7"/>
  <c r="N53" i="7"/>
  <c r="O53" i="7"/>
  <c r="P53" i="7"/>
  <c r="Q53" i="7"/>
  <c r="AD53" i="7" s="1"/>
  <c r="R53" i="7"/>
  <c r="S53" i="7"/>
  <c r="T53" i="7"/>
  <c r="U53" i="7"/>
  <c r="V53" i="7"/>
  <c r="W53" i="7"/>
  <c r="X53" i="7"/>
  <c r="Y53" i="7"/>
  <c r="Z53" i="7"/>
  <c r="AA53" i="7"/>
  <c r="AB53" i="7"/>
  <c r="AC53" i="7"/>
  <c r="AG53" i="7"/>
  <c r="AF53" i="7" s="1"/>
  <c r="AK53" i="7"/>
  <c r="AM53" i="7"/>
  <c r="AO53" i="7"/>
  <c r="AS53" i="7"/>
  <c r="AT53" i="7"/>
  <c r="AU53" i="7" s="1"/>
  <c r="K54" i="7"/>
  <c r="L54" i="7"/>
  <c r="M54" i="7"/>
  <c r="N54" i="7"/>
  <c r="O54" i="7"/>
  <c r="P54" i="7"/>
  <c r="Q54" i="7"/>
  <c r="R54" i="7"/>
  <c r="S54" i="7"/>
  <c r="T54" i="7"/>
  <c r="U54" i="7"/>
  <c r="AH54" i="7" s="1"/>
  <c r="V54" i="7"/>
  <c r="AD54" i="7" s="1"/>
  <c r="W54" i="7"/>
  <c r="X54" i="7"/>
  <c r="Y54" i="7"/>
  <c r="Z54" i="7"/>
  <c r="AA54" i="7"/>
  <c r="AB54" i="7"/>
  <c r="AC54" i="7"/>
  <c r="AG54" i="7"/>
  <c r="AM54" i="7"/>
  <c r="K55" i="7"/>
  <c r="L55" i="7"/>
  <c r="M55" i="7"/>
  <c r="N55" i="7"/>
  <c r="O55" i="7"/>
  <c r="P55" i="7"/>
  <c r="Q55" i="7"/>
  <c r="R55" i="7"/>
  <c r="S55" i="7"/>
  <c r="T55" i="7"/>
  <c r="U55" i="7"/>
  <c r="V55" i="7"/>
  <c r="AD55" i="7" s="1"/>
  <c r="AJ55" i="7" s="1"/>
  <c r="W55" i="7"/>
  <c r="X55" i="7"/>
  <c r="Y55" i="7"/>
  <c r="Z55" i="7"/>
  <c r="AA55" i="7"/>
  <c r="AB55" i="7"/>
  <c r="AC55" i="7"/>
  <c r="AF55" i="7"/>
  <c r="AG55" i="7"/>
  <c r="AH55" i="7"/>
  <c r="AK55" i="7"/>
  <c r="AM55" i="7"/>
  <c r="AS55" i="7" s="1"/>
  <c r="AT55" i="7" s="1"/>
  <c r="AU55" i="7" s="1"/>
  <c r="K56" i="7"/>
  <c r="L56" i="7"/>
  <c r="M56" i="7"/>
  <c r="N56" i="7"/>
  <c r="O56" i="7"/>
  <c r="P56" i="7"/>
  <c r="Q56" i="7"/>
  <c r="AD56" i="7" s="1"/>
  <c r="R56" i="7"/>
  <c r="S56" i="7"/>
  <c r="T56" i="7"/>
  <c r="U56" i="7"/>
  <c r="V56" i="7"/>
  <c r="W56" i="7"/>
  <c r="X56" i="7"/>
  <c r="Y56" i="7"/>
  <c r="Z56" i="7"/>
  <c r="AA56" i="7"/>
  <c r="AB56" i="7"/>
  <c r="AC56" i="7"/>
  <c r="AG56" i="7"/>
  <c r="AH56" i="7"/>
  <c r="AM56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G57" i="7"/>
  <c r="AF57" i="7" s="1"/>
  <c r="AW57" i="7" s="1"/>
  <c r="AK57" i="7"/>
  <c r="AM57" i="7"/>
  <c r="AO57" i="7"/>
  <c r="AS57" i="7"/>
  <c r="AT57" i="7" s="1"/>
  <c r="AU57" i="7" s="1"/>
  <c r="AX57" i="7"/>
  <c r="AY57" i="7" s="1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G58" i="7"/>
  <c r="AM58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F59" i="7"/>
  <c r="BA59" i="7" s="1"/>
  <c r="AG59" i="7"/>
  <c r="AK59" i="7"/>
  <c r="AM59" i="7"/>
  <c r="AO59" i="7" s="1"/>
  <c r="AS59" i="7"/>
  <c r="AT59" i="7" s="1"/>
  <c r="AU59" i="7" s="1"/>
  <c r="BB59" i="7"/>
  <c r="BC59" i="7" s="1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G60" i="7"/>
  <c r="AF60" i="7" s="1"/>
  <c r="AK60" i="7"/>
  <c r="AM60" i="7"/>
  <c r="AO60" i="7" s="1"/>
  <c r="AS60" i="7"/>
  <c r="AT60" i="7"/>
  <c r="AU60" i="7" s="1"/>
  <c r="BA60" i="7"/>
  <c r="BB60" i="7" s="1"/>
  <c r="BC60" i="7" s="1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E61" i="7"/>
  <c r="AF61" i="7"/>
  <c r="AG61" i="7"/>
  <c r="AM61" i="7"/>
  <c r="AW61" i="7"/>
  <c r="AX61" i="7"/>
  <c r="AY61" i="7" s="1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 s="1"/>
  <c r="AG62" i="7"/>
  <c r="AM62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G63" i="7"/>
  <c r="AM63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AC64" i="7"/>
  <c r="AD64" i="7"/>
  <c r="AJ64" i="7" s="1"/>
  <c r="AE64" i="7"/>
  <c r="AF64" i="7" s="1"/>
  <c r="AG64" i="7"/>
  <c r="AM64" i="7"/>
  <c r="AO64" i="7" s="1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AC65" i="7"/>
  <c r="AG65" i="7"/>
  <c r="AF65" i="7" s="1"/>
  <c r="BA65" i="7" s="1"/>
  <c r="AM65" i="7"/>
  <c r="K66" i="7"/>
  <c r="L66" i="7"/>
  <c r="M66" i="7"/>
  <c r="N66" i="7"/>
  <c r="O66" i="7"/>
  <c r="P66" i="7"/>
  <c r="Q66" i="7"/>
  <c r="AD66" i="7" s="1"/>
  <c r="R66" i="7"/>
  <c r="S66" i="7"/>
  <c r="T66" i="7"/>
  <c r="U66" i="7"/>
  <c r="V66" i="7"/>
  <c r="W66" i="7"/>
  <c r="X66" i="7"/>
  <c r="Y66" i="7"/>
  <c r="Z66" i="7"/>
  <c r="AA66" i="7"/>
  <c r="AB66" i="7"/>
  <c r="AC66" i="7"/>
  <c r="AF66" i="7"/>
  <c r="AG66" i="7"/>
  <c r="AM66" i="7"/>
  <c r="AO66" i="7" s="1"/>
  <c r="AS66" i="7"/>
  <c r="K67" i="7"/>
  <c r="L67" i="7"/>
  <c r="M67" i="7"/>
  <c r="N67" i="7"/>
  <c r="O67" i="7"/>
  <c r="P67" i="7"/>
  <c r="Q67" i="7"/>
  <c r="AD67" i="7" s="1"/>
  <c r="R67" i="7"/>
  <c r="S67" i="7"/>
  <c r="T67" i="7"/>
  <c r="U67" i="7"/>
  <c r="V67" i="7"/>
  <c r="W67" i="7"/>
  <c r="X67" i="7"/>
  <c r="Y67" i="7"/>
  <c r="AE67" i="7" s="1"/>
  <c r="Z67" i="7"/>
  <c r="AA67" i="7"/>
  <c r="AB67" i="7"/>
  <c r="AC67" i="7"/>
  <c r="AG67" i="7"/>
  <c r="AM67" i="7"/>
  <c r="K68" i="7"/>
  <c r="L68" i="7"/>
  <c r="M68" i="7"/>
  <c r="N68" i="7"/>
  <c r="O68" i="7"/>
  <c r="P68" i="7"/>
  <c r="Q68" i="7"/>
  <c r="AD68" i="7" s="1"/>
  <c r="AJ68" i="7" s="1"/>
  <c r="R68" i="7"/>
  <c r="S68" i="7"/>
  <c r="T68" i="7"/>
  <c r="U68" i="7"/>
  <c r="V68" i="7"/>
  <c r="W68" i="7"/>
  <c r="X68" i="7"/>
  <c r="Y68" i="7"/>
  <c r="Z68" i="7"/>
  <c r="AA68" i="7"/>
  <c r="AB68" i="7"/>
  <c r="AC68" i="7"/>
  <c r="AG68" i="7"/>
  <c r="AF68" i="7" s="1"/>
  <c r="AM68" i="7"/>
  <c r="AO68" i="7" s="1"/>
  <c r="AP68" i="7"/>
  <c r="AQ68" i="7" s="1"/>
  <c r="AS68" i="7"/>
  <c r="AT68" i="7" s="1"/>
  <c r="AU68" i="7" s="1"/>
  <c r="K69" i="7"/>
  <c r="L69" i="7"/>
  <c r="M69" i="7"/>
  <c r="N69" i="7"/>
  <c r="O69" i="7"/>
  <c r="P69" i="7"/>
  <c r="Q69" i="7"/>
  <c r="R69" i="7"/>
  <c r="AE69" i="7" s="1"/>
  <c r="S69" i="7"/>
  <c r="T69" i="7"/>
  <c r="U69" i="7"/>
  <c r="V69" i="7"/>
  <c r="W69" i="7"/>
  <c r="X69" i="7"/>
  <c r="Y69" i="7"/>
  <c r="Z69" i="7"/>
  <c r="AA69" i="7"/>
  <c r="AB69" i="7"/>
  <c r="AC69" i="7"/>
  <c r="AD69" i="7"/>
  <c r="AG69" i="7"/>
  <c r="AF69" i="7" s="1"/>
  <c r="AM69" i="7"/>
  <c r="AW69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G70" i="7"/>
  <c r="AM70" i="7"/>
  <c r="K71" i="7"/>
  <c r="L71" i="7"/>
  <c r="M71" i="7"/>
  <c r="N71" i="7"/>
  <c r="O71" i="7"/>
  <c r="P71" i="7"/>
  <c r="Q71" i="7"/>
  <c r="AD71" i="7" s="1"/>
  <c r="AJ71" i="7" s="1"/>
  <c r="R71" i="7"/>
  <c r="S71" i="7"/>
  <c r="T71" i="7"/>
  <c r="U71" i="7"/>
  <c r="V71" i="7"/>
  <c r="W71" i="7"/>
  <c r="X71" i="7"/>
  <c r="Y71" i="7"/>
  <c r="Z71" i="7"/>
  <c r="AA71" i="7"/>
  <c r="AB71" i="7"/>
  <c r="AC71" i="7"/>
  <c r="AG71" i="7"/>
  <c r="AF71" i="7" s="1"/>
  <c r="AK71" i="7" s="1"/>
  <c r="AM71" i="7"/>
  <c r="AS71" i="7" s="1"/>
  <c r="AT71" i="7" s="1"/>
  <c r="AU71" i="7" s="1"/>
  <c r="AO71" i="7"/>
  <c r="AP71" i="7" s="1"/>
  <c r="AQ71" i="7" s="1"/>
  <c r="K72" i="7"/>
  <c r="L72" i="7"/>
  <c r="M72" i="7"/>
  <c r="N72" i="7"/>
  <c r="O72" i="7"/>
  <c r="P72" i="7"/>
  <c r="Q72" i="7"/>
  <c r="AD72" i="7" s="1"/>
  <c r="R72" i="7"/>
  <c r="S72" i="7"/>
  <c r="T72" i="7"/>
  <c r="U72" i="7"/>
  <c r="V72" i="7"/>
  <c r="W72" i="7"/>
  <c r="X72" i="7"/>
  <c r="Y72" i="7"/>
  <c r="Z72" i="7"/>
  <c r="AA72" i="7"/>
  <c r="AB72" i="7"/>
  <c r="AC72" i="7"/>
  <c r="AG72" i="7"/>
  <c r="AF72" i="7" s="1"/>
  <c r="AJ72" i="7"/>
  <c r="AM72" i="7"/>
  <c r="AS72" i="7" s="1"/>
  <c r="K73" i="7"/>
  <c r="L73" i="7"/>
  <c r="M73" i="7"/>
  <c r="N73" i="7"/>
  <c r="O73" i="7"/>
  <c r="P73" i="7"/>
  <c r="Q73" i="7"/>
  <c r="R73" i="7"/>
  <c r="S73" i="7"/>
  <c r="T73" i="7"/>
  <c r="U73" i="7"/>
  <c r="AE73" i="7" s="1"/>
  <c r="V73" i="7"/>
  <c r="W73" i="7"/>
  <c r="X73" i="7"/>
  <c r="Y73" i="7"/>
  <c r="AD73" i="7" s="1"/>
  <c r="Z73" i="7"/>
  <c r="AA73" i="7"/>
  <c r="AB73" i="7"/>
  <c r="AC73" i="7"/>
  <c r="AG73" i="7"/>
  <c r="AF73" i="7" s="1"/>
  <c r="AH73" i="7"/>
  <c r="AK73" i="7"/>
  <c r="AM73" i="7"/>
  <c r="AW73" i="7"/>
  <c r="BA73" i="7"/>
  <c r="BB73" i="7"/>
  <c r="BC73" i="7"/>
  <c r="K74" i="7"/>
  <c r="L74" i="7"/>
  <c r="M74" i="7"/>
  <c r="N74" i="7"/>
  <c r="O74" i="7"/>
  <c r="P74" i="7"/>
  <c r="Q74" i="7"/>
  <c r="AE74" i="7" s="1"/>
  <c r="AF74" i="7" s="1"/>
  <c r="R74" i="7"/>
  <c r="S74" i="7"/>
  <c r="T74" i="7"/>
  <c r="U74" i="7"/>
  <c r="AH74" i="7" s="1"/>
  <c r="V74" i="7"/>
  <c r="W74" i="7"/>
  <c r="X74" i="7"/>
  <c r="Y74" i="7"/>
  <c r="Z74" i="7"/>
  <c r="AA74" i="7"/>
  <c r="AB74" i="7"/>
  <c r="AC74" i="7"/>
  <c r="AG74" i="7"/>
  <c r="AM74" i="7"/>
  <c r="K75" i="7"/>
  <c r="L75" i="7"/>
  <c r="M75" i="7"/>
  <c r="N75" i="7"/>
  <c r="O75" i="7"/>
  <c r="P75" i="7"/>
  <c r="Q75" i="7"/>
  <c r="R75" i="7"/>
  <c r="S75" i="7"/>
  <c r="T75" i="7"/>
  <c r="U75" i="7"/>
  <c r="AE75" i="7" s="1"/>
  <c r="AF75" i="7" s="1"/>
  <c r="V75" i="7"/>
  <c r="W75" i="7"/>
  <c r="X75" i="7"/>
  <c r="Y75" i="7"/>
  <c r="Z75" i="7"/>
  <c r="AA75" i="7"/>
  <c r="AB75" i="7"/>
  <c r="AC75" i="7"/>
  <c r="AD75" i="7"/>
  <c r="AG75" i="7"/>
  <c r="AM75" i="7"/>
  <c r="AO75" i="7" s="1"/>
  <c r="AW75" i="7"/>
  <c r="AX75" i="7"/>
  <c r="AY75" i="7" s="1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AC76" i="7"/>
  <c r="AD76" i="7"/>
  <c r="AJ76" i="7" s="1"/>
  <c r="AE76" i="7"/>
  <c r="AG76" i="7"/>
  <c r="AF76" i="7" s="1"/>
  <c r="AM76" i="7"/>
  <c r="AO76" i="7" s="1"/>
  <c r="AS76" i="7"/>
  <c r="K77" i="7"/>
  <c r="L77" i="7"/>
  <c r="M77" i="7"/>
  <c r="N77" i="7"/>
  <c r="AH77" i="7" s="1"/>
  <c r="O77" i="7"/>
  <c r="P77" i="7"/>
  <c r="Q77" i="7"/>
  <c r="R77" i="7"/>
  <c r="S77" i="7"/>
  <c r="T77" i="7"/>
  <c r="U77" i="7"/>
  <c r="V77" i="7"/>
  <c r="W77" i="7"/>
  <c r="X77" i="7"/>
  <c r="Y77" i="7"/>
  <c r="AD77" i="7" s="1"/>
  <c r="Z77" i="7"/>
  <c r="AA77" i="7"/>
  <c r="AB77" i="7"/>
  <c r="AC77" i="7"/>
  <c r="AG77" i="7"/>
  <c r="AF77" i="7" s="1"/>
  <c r="AM77" i="7"/>
  <c r="AW77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G78" i="7"/>
  <c r="AM78" i="7"/>
  <c r="K79" i="7"/>
  <c r="L79" i="7"/>
  <c r="M79" i="7"/>
  <c r="N79" i="7"/>
  <c r="AH79" i="7" s="1"/>
  <c r="O79" i="7"/>
  <c r="P79" i="7"/>
  <c r="Q79" i="7"/>
  <c r="AD79" i="7" s="1"/>
  <c r="R79" i="7"/>
  <c r="S79" i="7"/>
  <c r="T79" i="7"/>
  <c r="U79" i="7"/>
  <c r="V79" i="7"/>
  <c r="W79" i="7"/>
  <c r="X79" i="7"/>
  <c r="Y79" i="7"/>
  <c r="Z79" i="7"/>
  <c r="AA79" i="7"/>
  <c r="AB79" i="7"/>
  <c r="AC79" i="7"/>
  <c r="AG79" i="7"/>
  <c r="AM79" i="7"/>
  <c r="AS79" i="7" s="1"/>
  <c r="K80" i="7"/>
  <c r="L80" i="7"/>
  <c r="M80" i="7"/>
  <c r="N80" i="7"/>
  <c r="O80" i="7"/>
  <c r="P80" i="7"/>
  <c r="Q80" i="7"/>
  <c r="AE80" i="7" s="1"/>
  <c r="R80" i="7"/>
  <c r="S80" i="7"/>
  <c r="T80" i="7"/>
  <c r="U80" i="7"/>
  <c r="V80" i="7"/>
  <c r="W80" i="7"/>
  <c r="X80" i="7"/>
  <c r="Y80" i="7"/>
  <c r="Z80" i="7"/>
  <c r="AA80" i="7"/>
  <c r="AB80" i="7"/>
  <c r="AC80" i="7"/>
  <c r="AG80" i="7"/>
  <c r="AH80" i="7"/>
  <c r="AM80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G81" i="7"/>
  <c r="AM81" i="7"/>
  <c r="K82" i="7"/>
  <c r="L82" i="7"/>
  <c r="M82" i="7"/>
  <c r="N82" i="7"/>
  <c r="O82" i="7"/>
  <c r="P82" i="7"/>
  <c r="Q82" i="7"/>
  <c r="AE82" i="7" s="1"/>
  <c r="R82" i="7"/>
  <c r="S82" i="7"/>
  <c r="T82" i="7"/>
  <c r="U82" i="7"/>
  <c r="V82" i="7"/>
  <c r="W82" i="7"/>
  <c r="X82" i="7"/>
  <c r="Y82" i="7"/>
  <c r="Z82" i="7"/>
  <c r="AA82" i="7"/>
  <c r="AB82" i="7"/>
  <c r="AC82" i="7"/>
  <c r="AG82" i="7"/>
  <c r="AM82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AC83" i="7"/>
  <c r="AG83" i="7"/>
  <c r="AH83" i="7"/>
  <c r="AM83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AE84" i="7" s="1"/>
  <c r="AF84" i="7" s="1"/>
  <c r="AS84" i="7" s="1"/>
  <c r="AT84" i="7" s="1"/>
  <c r="AU84" i="7" s="1"/>
  <c r="Z84" i="7"/>
  <c r="AA84" i="7"/>
  <c r="AB84" i="7"/>
  <c r="AC84" i="7"/>
  <c r="AG84" i="7"/>
  <c r="AH84" i="7"/>
  <c r="AM84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AB85" i="7"/>
  <c r="AC85" i="7"/>
  <c r="AF85" i="7"/>
  <c r="AG85" i="7"/>
  <c r="AM85" i="7"/>
  <c r="AO85" i="7"/>
  <c r="AS85" i="7"/>
  <c r="AT85" i="7" s="1"/>
  <c r="AU85" i="7" s="1"/>
  <c r="AW85" i="7"/>
  <c r="K86" i="7"/>
  <c r="L86" i="7"/>
  <c r="M86" i="7"/>
  <c r="N86" i="7"/>
  <c r="O86" i="7"/>
  <c r="P86" i="7"/>
  <c r="Q86" i="7"/>
  <c r="AE86" i="7" s="1"/>
  <c r="AF86" i="7" s="1"/>
  <c r="R86" i="7"/>
  <c r="S86" i="7"/>
  <c r="T86" i="7"/>
  <c r="U86" i="7"/>
  <c r="V86" i="7"/>
  <c r="W86" i="7"/>
  <c r="X86" i="7"/>
  <c r="Y86" i="7"/>
  <c r="Z86" i="7"/>
  <c r="AA86" i="7"/>
  <c r="AB86" i="7"/>
  <c r="AC86" i="7"/>
  <c r="AG86" i="7"/>
  <c r="AM86" i="7"/>
  <c r="K87" i="7"/>
  <c r="L87" i="7"/>
  <c r="M87" i="7"/>
  <c r="N87" i="7"/>
  <c r="O87" i="7"/>
  <c r="P87" i="7"/>
  <c r="Q87" i="7"/>
  <c r="R87" i="7"/>
  <c r="S87" i="7"/>
  <c r="T87" i="7"/>
  <c r="U87" i="7"/>
  <c r="AH87" i="7" s="1"/>
  <c r="V87" i="7"/>
  <c r="W87" i="7"/>
  <c r="X87" i="7"/>
  <c r="Y87" i="7"/>
  <c r="Z87" i="7"/>
  <c r="AA87" i="7"/>
  <c r="AB87" i="7"/>
  <c r="AC87" i="7"/>
  <c r="AG87" i="7"/>
  <c r="AM87" i="7"/>
  <c r="AS87" i="7" s="1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AE88" i="7" s="1"/>
  <c r="AF88" i="7" s="1"/>
  <c r="Z88" i="7"/>
  <c r="AA88" i="7"/>
  <c r="AB88" i="7"/>
  <c r="AC88" i="7"/>
  <c r="AG88" i="7"/>
  <c r="AH88" i="7"/>
  <c r="AM88" i="7"/>
  <c r="AO88" i="7" s="1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Z89" i="7"/>
  <c r="AA89" i="7"/>
  <c r="AB89" i="7"/>
  <c r="AC89" i="7"/>
  <c r="AG89" i="7"/>
  <c r="AM89" i="7"/>
  <c r="AO89" i="7"/>
  <c r="AS89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E90" i="7"/>
  <c r="AF90" i="7" s="1"/>
  <c r="BA90" i="7" s="1"/>
  <c r="AG90" i="7"/>
  <c r="AM90" i="7"/>
  <c r="AO90" i="7" s="1"/>
  <c r="AS90" i="7"/>
  <c r="K92" i="7"/>
  <c r="L92" i="7"/>
  <c r="M92" i="7"/>
  <c r="N92" i="7"/>
  <c r="O92" i="7"/>
  <c r="P92" i="7"/>
  <c r="Q92" i="7"/>
  <c r="R92" i="7"/>
  <c r="S92" i="7"/>
  <c r="T92" i="7"/>
  <c r="U92" i="7"/>
  <c r="AH92" i="7" s="1"/>
  <c r="V92" i="7"/>
  <c r="W92" i="7"/>
  <c r="X92" i="7"/>
  <c r="Y92" i="7"/>
  <c r="Z92" i="7"/>
  <c r="AA92" i="7"/>
  <c r="AB92" i="7"/>
  <c r="AC92" i="7"/>
  <c r="AG92" i="7"/>
  <c r="AM92" i="7"/>
  <c r="K93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Z93" i="7"/>
  <c r="AA93" i="7"/>
  <c r="AB93" i="7"/>
  <c r="AC93" i="7"/>
  <c r="AG93" i="7"/>
  <c r="AM93" i="7"/>
  <c r="AS93" i="7" s="1"/>
  <c r="AO93" i="7"/>
  <c r="K94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Y94" i="7"/>
  <c r="Z94" i="7"/>
  <c r="AA94" i="7"/>
  <c r="AB94" i="7"/>
  <c r="AC94" i="7"/>
  <c r="AG94" i="7"/>
  <c r="AM94" i="7"/>
  <c r="K95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Z95" i="7"/>
  <c r="AA95" i="7"/>
  <c r="AB95" i="7"/>
  <c r="AC95" i="7"/>
  <c r="AG95" i="7"/>
  <c r="AM95" i="7"/>
  <c r="K96" i="7"/>
  <c r="L96" i="7"/>
  <c r="M96" i="7"/>
  <c r="N96" i="7"/>
  <c r="O96" i="7"/>
  <c r="P96" i="7"/>
  <c r="Q96" i="7"/>
  <c r="R96" i="7"/>
  <c r="AE96" i="7" s="1"/>
  <c r="S96" i="7"/>
  <c r="T96" i="7"/>
  <c r="U96" i="7"/>
  <c r="V96" i="7"/>
  <c r="W96" i="7"/>
  <c r="X96" i="7"/>
  <c r="Y96" i="7"/>
  <c r="Z96" i="7"/>
  <c r="AA96" i="7"/>
  <c r="AB96" i="7"/>
  <c r="AC96" i="7"/>
  <c r="AD96" i="7"/>
  <c r="AF96" i="7" s="1"/>
  <c r="AG96" i="7"/>
  <c r="AM96" i="7"/>
  <c r="K97" i="7"/>
  <c r="L97" i="7"/>
  <c r="M97" i="7"/>
  <c r="N97" i="7"/>
  <c r="O97" i="7"/>
  <c r="P97" i="7"/>
  <c r="Q97" i="7"/>
  <c r="AD97" i="7" s="1"/>
  <c r="R97" i="7"/>
  <c r="S97" i="7"/>
  <c r="T97" i="7"/>
  <c r="U97" i="7"/>
  <c r="V97" i="7"/>
  <c r="W97" i="7"/>
  <c r="X97" i="7"/>
  <c r="Y97" i="7"/>
  <c r="Z97" i="7"/>
  <c r="AA97" i="7"/>
  <c r="AB97" i="7"/>
  <c r="AC97" i="7"/>
  <c r="AE97" i="7"/>
  <c r="AG97" i="7"/>
  <c r="AM97" i="7"/>
  <c r="K98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Z98" i="7"/>
  <c r="AA98" i="7"/>
  <c r="AB98" i="7"/>
  <c r="AC98" i="7"/>
  <c r="AG98" i="7"/>
  <c r="AF98" i="7" s="1"/>
  <c r="AM98" i="7"/>
  <c r="K99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Z99" i="7"/>
  <c r="AA99" i="7"/>
  <c r="AB99" i="7"/>
  <c r="AC99" i="7"/>
  <c r="AG99" i="7"/>
  <c r="AM99" i="7"/>
  <c r="AO99" i="7" s="1"/>
  <c r="AS99" i="7"/>
  <c r="K100" i="7"/>
  <c r="L100" i="7"/>
  <c r="M100" i="7"/>
  <c r="N100" i="7"/>
  <c r="O100" i="7"/>
  <c r="P100" i="7"/>
  <c r="Q100" i="7"/>
  <c r="AD100" i="7" s="1"/>
  <c r="R100" i="7"/>
  <c r="S100" i="7"/>
  <c r="T100" i="7"/>
  <c r="U100" i="7"/>
  <c r="V100" i="7"/>
  <c r="W100" i="7"/>
  <c r="X100" i="7"/>
  <c r="Y100" i="7"/>
  <c r="Z100" i="7"/>
  <c r="AA100" i="7"/>
  <c r="AB100" i="7"/>
  <c r="AC100" i="7"/>
  <c r="AG100" i="7"/>
  <c r="AF100" i="7" s="1"/>
  <c r="AM100" i="7"/>
  <c r="K101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Z101" i="7"/>
  <c r="AA101" i="7"/>
  <c r="AB101" i="7"/>
  <c r="AC101" i="7"/>
  <c r="AG101" i="7"/>
  <c r="AM101" i="7"/>
  <c r="K102" i="7"/>
  <c r="L102" i="7"/>
  <c r="M102" i="7"/>
  <c r="N102" i="7"/>
  <c r="O102" i="7"/>
  <c r="P102" i="7"/>
  <c r="Q102" i="7"/>
  <c r="R102" i="7"/>
  <c r="S102" i="7"/>
  <c r="T102" i="7"/>
  <c r="U102" i="7"/>
  <c r="V102" i="7"/>
  <c r="W102" i="7"/>
  <c r="X102" i="7"/>
  <c r="Y102" i="7"/>
  <c r="Z102" i="7"/>
  <c r="AA102" i="7"/>
  <c r="AB102" i="7"/>
  <c r="AC102" i="7"/>
  <c r="AG102" i="7"/>
  <c r="AM102" i="7"/>
  <c r="AS102" i="7" s="1"/>
  <c r="K103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Z103" i="7"/>
  <c r="AA103" i="7"/>
  <c r="AB103" i="7"/>
  <c r="AC103" i="7"/>
  <c r="AG103" i="7"/>
  <c r="AM103" i="7"/>
  <c r="K104" i="7"/>
  <c r="L104" i="7"/>
  <c r="M104" i="7"/>
  <c r="N104" i="7"/>
  <c r="O104" i="7"/>
  <c r="P104" i="7"/>
  <c r="Q104" i="7"/>
  <c r="R104" i="7"/>
  <c r="S104" i="7"/>
  <c r="T104" i="7"/>
  <c r="U104" i="7"/>
  <c r="V104" i="7"/>
  <c r="AD104" i="7" s="1"/>
  <c r="W104" i="7"/>
  <c r="X104" i="7"/>
  <c r="Y104" i="7"/>
  <c r="Z104" i="7"/>
  <c r="AA104" i="7"/>
  <c r="AB104" i="7"/>
  <c r="AC104" i="7"/>
  <c r="AG104" i="7"/>
  <c r="AM104" i="7"/>
  <c r="K105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Y105" i="7"/>
  <c r="Z105" i="7"/>
  <c r="AA105" i="7"/>
  <c r="AB105" i="7"/>
  <c r="AC105" i="7"/>
  <c r="AG105" i="7"/>
  <c r="AF105" i="7" s="1"/>
  <c r="AM105" i="7"/>
  <c r="AO105" i="7"/>
  <c r="AS105" i="7"/>
  <c r="AT105" i="7" s="1"/>
  <c r="AU105" i="7" s="1"/>
  <c r="BA105" i="7"/>
  <c r="K106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Y106" i="7"/>
  <c r="Z106" i="7"/>
  <c r="AA106" i="7"/>
  <c r="AB106" i="7"/>
  <c r="AC106" i="7"/>
  <c r="AG106" i="7"/>
  <c r="AM106" i="7"/>
  <c r="K107" i="7"/>
  <c r="L107" i="7"/>
  <c r="M107" i="7"/>
  <c r="N107" i="7"/>
  <c r="O107" i="7"/>
  <c r="P107" i="7"/>
  <c r="Q107" i="7"/>
  <c r="R107" i="7"/>
  <c r="S107" i="7"/>
  <c r="T107" i="7"/>
  <c r="U107" i="7"/>
  <c r="V107" i="7"/>
  <c r="W107" i="7"/>
  <c r="X107" i="7"/>
  <c r="Y107" i="7"/>
  <c r="Z107" i="7"/>
  <c r="AA107" i="7"/>
  <c r="AB107" i="7"/>
  <c r="AC107" i="7"/>
  <c r="AG107" i="7"/>
  <c r="AF107" i="7" s="1"/>
  <c r="AM107" i="7"/>
  <c r="AO107" i="7" s="1"/>
  <c r="BA107" i="7"/>
  <c r="K108" i="7"/>
  <c r="L108" i="7"/>
  <c r="M108" i="7"/>
  <c r="N108" i="7"/>
  <c r="AD108" i="7" s="1"/>
  <c r="O108" i="7"/>
  <c r="P108" i="7"/>
  <c r="Q108" i="7"/>
  <c r="R108" i="7"/>
  <c r="S108" i="7"/>
  <c r="T108" i="7"/>
  <c r="U108" i="7"/>
  <c r="V108" i="7"/>
  <c r="W108" i="7"/>
  <c r="X108" i="7"/>
  <c r="Y108" i="7"/>
  <c r="Z108" i="7"/>
  <c r="AA108" i="7"/>
  <c r="AB108" i="7"/>
  <c r="AC108" i="7"/>
  <c r="AG108" i="7"/>
  <c r="AM108" i="7"/>
  <c r="K109" i="7"/>
  <c r="L109" i="7"/>
  <c r="M109" i="7"/>
  <c r="N109" i="7"/>
  <c r="AD109" i="7" s="1"/>
  <c r="O109" i="7"/>
  <c r="P109" i="7"/>
  <c r="Q109" i="7"/>
  <c r="R109" i="7"/>
  <c r="S109" i="7"/>
  <c r="T109" i="7"/>
  <c r="U109" i="7"/>
  <c r="V109" i="7"/>
  <c r="W109" i="7"/>
  <c r="X109" i="7"/>
  <c r="Y109" i="7"/>
  <c r="Z109" i="7"/>
  <c r="AA109" i="7"/>
  <c r="AB109" i="7"/>
  <c r="AC109" i="7"/>
  <c r="AG109" i="7"/>
  <c r="AM109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AA110" i="7"/>
  <c r="AB110" i="7"/>
  <c r="AC110" i="7"/>
  <c r="AG110" i="7"/>
  <c r="AM110" i="7"/>
  <c r="K111" i="7"/>
  <c r="L111" i="7"/>
  <c r="M111" i="7"/>
  <c r="N111" i="7"/>
  <c r="O111" i="7"/>
  <c r="P111" i="7"/>
  <c r="Q111" i="7"/>
  <c r="R111" i="7"/>
  <c r="AH111" i="7" s="1"/>
  <c r="S111" i="7"/>
  <c r="T111" i="7"/>
  <c r="U111" i="7"/>
  <c r="V111" i="7"/>
  <c r="W111" i="7"/>
  <c r="X111" i="7"/>
  <c r="Y111" i="7"/>
  <c r="Z111" i="7"/>
  <c r="AA111" i="7"/>
  <c r="AB111" i="7"/>
  <c r="AC111" i="7"/>
  <c r="AG111" i="7"/>
  <c r="AM111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AA112" i="7"/>
  <c r="AB112" i="7"/>
  <c r="AC112" i="7"/>
  <c r="AG112" i="7"/>
  <c r="AM112" i="7"/>
  <c r="K113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Z113" i="7"/>
  <c r="AA113" i="7"/>
  <c r="AB113" i="7"/>
  <c r="AC113" i="7"/>
  <c r="AG113" i="7"/>
  <c r="AM113" i="7"/>
  <c r="K114" i="7"/>
  <c r="L114" i="7"/>
  <c r="M114" i="7"/>
  <c r="N114" i="7"/>
  <c r="AD114" i="7" s="1"/>
  <c r="AO114" i="7" s="1"/>
  <c r="O114" i="7"/>
  <c r="P114" i="7"/>
  <c r="Q114" i="7"/>
  <c r="R114" i="7"/>
  <c r="S114" i="7"/>
  <c r="T114" i="7"/>
  <c r="U114" i="7"/>
  <c r="V114" i="7"/>
  <c r="W114" i="7"/>
  <c r="X114" i="7"/>
  <c r="Y114" i="7"/>
  <c r="Z114" i="7"/>
  <c r="AA114" i="7"/>
  <c r="AB114" i="7"/>
  <c r="AC114" i="7"/>
  <c r="AG114" i="7"/>
  <c r="AM114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Z115" i="7"/>
  <c r="AA115" i="7"/>
  <c r="AB115" i="7"/>
  <c r="AC115" i="7"/>
  <c r="AG115" i="7"/>
  <c r="AM115" i="7"/>
  <c r="K116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Z116" i="7"/>
  <c r="AA116" i="7"/>
  <c r="AB116" i="7"/>
  <c r="AC116" i="7"/>
  <c r="AD116" i="7"/>
  <c r="AG116" i="7"/>
  <c r="AM116" i="7"/>
  <c r="K117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AG117" i="7"/>
  <c r="AM117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AG118" i="7"/>
  <c r="AF118" i="7" s="1"/>
  <c r="AK118" i="7" s="1"/>
  <c r="AM118" i="7"/>
  <c r="AS118" i="7" s="1"/>
  <c r="AO118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G119" i="7"/>
  <c r="AF119" i="7" s="1"/>
  <c r="AW119" i="7" s="1"/>
  <c r="AM119" i="7"/>
  <c r="AO119" i="7" s="1"/>
  <c r="AX119" i="7"/>
  <c r="AY119" i="7" s="1"/>
  <c r="K120" i="7"/>
  <c r="L120" i="7"/>
  <c r="M120" i="7"/>
  <c r="N120" i="7"/>
  <c r="AD120" i="7" s="1"/>
  <c r="O120" i="7"/>
  <c r="P120" i="7"/>
  <c r="Q120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AG120" i="7"/>
  <c r="AF120" i="7" s="1"/>
  <c r="AM120" i="7"/>
  <c r="AO120" i="7"/>
  <c r="AS120" i="7"/>
  <c r="K121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Y121" i="7"/>
  <c r="Z121" i="7"/>
  <c r="AA121" i="7"/>
  <c r="AB121" i="7"/>
  <c r="AC121" i="7"/>
  <c r="AG121" i="7"/>
  <c r="AM121" i="7"/>
  <c r="K122" i="7"/>
  <c r="L122" i="7"/>
  <c r="M122" i="7"/>
  <c r="N122" i="7"/>
  <c r="AD122" i="7" s="1"/>
  <c r="AJ122" i="7" s="1"/>
  <c r="O122" i="7"/>
  <c r="P122" i="7"/>
  <c r="Q122" i="7"/>
  <c r="R122" i="7"/>
  <c r="S122" i="7"/>
  <c r="T122" i="7"/>
  <c r="U122" i="7"/>
  <c r="V122" i="7"/>
  <c r="W122" i="7"/>
  <c r="X122" i="7"/>
  <c r="Y122" i="7"/>
  <c r="Z122" i="7"/>
  <c r="AA122" i="7"/>
  <c r="AB122" i="7"/>
  <c r="AC122" i="7"/>
  <c r="AG122" i="7"/>
  <c r="AM122" i="7"/>
  <c r="K123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Y123" i="7"/>
  <c r="Z123" i="7"/>
  <c r="AA123" i="7"/>
  <c r="AB123" i="7"/>
  <c r="AC123" i="7"/>
  <c r="AG123" i="7"/>
  <c r="AF123" i="7" s="1"/>
  <c r="AK123" i="7" s="1"/>
  <c r="AM123" i="7"/>
  <c r="K124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X124" i="7"/>
  <c r="Y124" i="7"/>
  <c r="Z124" i="7"/>
  <c r="AA124" i="7"/>
  <c r="AB124" i="7"/>
  <c r="AC124" i="7"/>
  <c r="AG124" i="7"/>
  <c r="AH124" i="7"/>
  <c r="AM124" i="7"/>
  <c r="K125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Y125" i="7"/>
  <c r="Z125" i="7"/>
  <c r="AA125" i="7"/>
  <c r="AB125" i="7"/>
  <c r="AC125" i="7"/>
  <c r="AG125" i="7"/>
  <c r="AM125" i="7"/>
  <c r="K126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Y126" i="7"/>
  <c r="Z126" i="7"/>
  <c r="AA126" i="7"/>
  <c r="AB126" i="7"/>
  <c r="AC126" i="7"/>
  <c r="AG126" i="7"/>
  <c r="AM126" i="7"/>
  <c r="AS126" i="7" s="1"/>
  <c r="K127" i="7"/>
  <c r="L127" i="7"/>
  <c r="M127" i="7"/>
  <c r="N127" i="7"/>
  <c r="O127" i="7"/>
  <c r="P127" i="7"/>
  <c r="Q127" i="7"/>
  <c r="AD127" i="7" s="1"/>
  <c r="R127" i="7"/>
  <c r="S127" i="7"/>
  <c r="T127" i="7"/>
  <c r="U127" i="7"/>
  <c r="V127" i="7"/>
  <c r="W127" i="7"/>
  <c r="X127" i="7"/>
  <c r="Y127" i="7"/>
  <c r="Z127" i="7"/>
  <c r="AA127" i="7"/>
  <c r="AB127" i="7"/>
  <c r="AC127" i="7"/>
  <c r="AG127" i="7"/>
  <c r="AF127" i="7" s="1"/>
  <c r="AM127" i="7"/>
  <c r="AO127" i="7" s="1"/>
  <c r="K128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Z128" i="7"/>
  <c r="AA128" i="7"/>
  <c r="AB128" i="7"/>
  <c r="AC128" i="7"/>
  <c r="AG128" i="7"/>
  <c r="AM128" i="7"/>
  <c r="K129" i="7"/>
  <c r="L129" i="7"/>
  <c r="M129" i="7"/>
  <c r="N129" i="7"/>
  <c r="O129" i="7"/>
  <c r="P129" i="7"/>
  <c r="Q129" i="7"/>
  <c r="AD129" i="7" s="1"/>
  <c r="R129" i="7"/>
  <c r="S129" i="7"/>
  <c r="T129" i="7"/>
  <c r="U129" i="7"/>
  <c r="V129" i="7"/>
  <c r="W129" i="7"/>
  <c r="X129" i="7"/>
  <c r="Y129" i="7"/>
  <c r="Z129" i="7"/>
  <c r="AA129" i="7"/>
  <c r="AB129" i="7"/>
  <c r="AC129" i="7"/>
  <c r="AG129" i="7"/>
  <c r="AM129" i="7"/>
  <c r="K130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AD130" i="7" s="1"/>
  <c r="Z130" i="7"/>
  <c r="AA130" i="7"/>
  <c r="AB130" i="7"/>
  <c r="AC130" i="7"/>
  <c r="AG130" i="7"/>
  <c r="AM130" i="7"/>
  <c r="AO130" i="7" s="1"/>
  <c r="K131" i="7"/>
  <c r="L131" i="7"/>
  <c r="M131" i="7"/>
  <c r="N131" i="7"/>
  <c r="O131" i="7"/>
  <c r="P131" i="7"/>
  <c r="Q131" i="7"/>
  <c r="R131" i="7"/>
  <c r="S131" i="7"/>
  <c r="T131" i="7"/>
  <c r="U131" i="7"/>
  <c r="AH131" i="7" s="1"/>
  <c r="V131" i="7"/>
  <c r="W131" i="7"/>
  <c r="X131" i="7"/>
  <c r="Y131" i="7"/>
  <c r="Z131" i="7"/>
  <c r="AA131" i="7"/>
  <c r="AB131" i="7"/>
  <c r="AC131" i="7"/>
  <c r="AG131" i="7"/>
  <c r="AM131" i="7"/>
  <c r="K132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Z132" i="7"/>
  <c r="AA132" i="7"/>
  <c r="AB132" i="7"/>
  <c r="AC132" i="7"/>
  <c r="AG132" i="7"/>
  <c r="AF132" i="7" s="1"/>
  <c r="AH132" i="7"/>
  <c r="AM132" i="7"/>
  <c r="K133" i="7"/>
  <c r="L133" i="7"/>
  <c r="M133" i="7"/>
  <c r="N133" i="7"/>
  <c r="AD133" i="7" s="1"/>
  <c r="AJ133" i="7" s="1"/>
  <c r="O133" i="7"/>
  <c r="P133" i="7"/>
  <c r="Q133" i="7"/>
  <c r="R133" i="7"/>
  <c r="S133" i="7"/>
  <c r="T133" i="7"/>
  <c r="U133" i="7"/>
  <c r="V133" i="7"/>
  <c r="W133" i="7"/>
  <c r="X133" i="7"/>
  <c r="Y133" i="7"/>
  <c r="Z133" i="7"/>
  <c r="AA133" i="7"/>
  <c r="AB133" i="7"/>
  <c r="AC133" i="7"/>
  <c r="AG133" i="7"/>
  <c r="AF133" i="7" s="1"/>
  <c r="AW133" i="7" s="1"/>
  <c r="AM133" i="7"/>
  <c r="AO133" i="7"/>
  <c r="AS133" i="7"/>
  <c r="AX133" i="7"/>
  <c r="AY133" i="7" s="1"/>
  <c r="K134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Z134" i="7"/>
  <c r="AA134" i="7"/>
  <c r="AB134" i="7"/>
  <c r="AC134" i="7"/>
  <c r="AG134" i="7"/>
  <c r="AM134" i="7"/>
  <c r="K135" i="7"/>
  <c r="L135" i="7"/>
  <c r="M135" i="7"/>
  <c r="N135" i="7"/>
  <c r="O135" i="7"/>
  <c r="P135" i="7"/>
  <c r="Q135" i="7"/>
  <c r="AD135" i="7" s="1"/>
  <c r="R135" i="7"/>
  <c r="S135" i="7"/>
  <c r="T135" i="7"/>
  <c r="U135" i="7"/>
  <c r="V135" i="7"/>
  <c r="W135" i="7"/>
  <c r="X135" i="7"/>
  <c r="Y135" i="7"/>
  <c r="Z135" i="7"/>
  <c r="AA135" i="7"/>
  <c r="AB135" i="7"/>
  <c r="AC135" i="7"/>
  <c r="AG135" i="7"/>
  <c r="AF135" i="7" s="1"/>
  <c r="AM135" i="7"/>
  <c r="AO135" i="7" s="1"/>
  <c r="K136" i="7"/>
  <c r="L136" i="7"/>
  <c r="M136" i="7"/>
  <c r="N136" i="7"/>
  <c r="O136" i="7"/>
  <c r="P136" i="7"/>
  <c r="Q136" i="7"/>
  <c r="R136" i="7"/>
  <c r="S136" i="7"/>
  <c r="T136" i="7"/>
  <c r="U136" i="7"/>
  <c r="V136" i="7"/>
  <c r="W136" i="7"/>
  <c r="X136" i="7"/>
  <c r="Y136" i="7"/>
  <c r="Z136" i="7"/>
  <c r="AA136" i="7"/>
  <c r="AB136" i="7"/>
  <c r="AC136" i="7"/>
  <c r="AG136" i="7"/>
  <c r="AF136" i="7" s="1"/>
  <c r="AM136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AA137" i="7"/>
  <c r="AB137" i="7"/>
  <c r="AC137" i="7"/>
  <c r="AG137" i="7"/>
  <c r="AF137" i="7" s="1"/>
  <c r="BA137" i="7" s="1"/>
  <c r="AM137" i="7"/>
  <c r="K138" i="7"/>
  <c r="L138" i="7"/>
  <c r="M138" i="7"/>
  <c r="N138" i="7"/>
  <c r="AD138" i="7" s="1"/>
  <c r="O138" i="7"/>
  <c r="P138" i="7"/>
  <c r="Q138" i="7"/>
  <c r="R138" i="7"/>
  <c r="S138" i="7"/>
  <c r="T138" i="7"/>
  <c r="U138" i="7"/>
  <c r="V138" i="7"/>
  <c r="W138" i="7"/>
  <c r="X138" i="7"/>
  <c r="Y138" i="7"/>
  <c r="Z138" i="7"/>
  <c r="AA138" i="7"/>
  <c r="AB138" i="7"/>
  <c r="AC138" i="7"/>
  <c r="AG138" i="7"/>
  <c r="AM138" i="7"/>
  <c r="K139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Y139" i="7"/>
  <c r="AD139" i="7" s="1"/>
  <c r="AJ139" i="7" s="1"/>
  <c r="Z139" i="7"/>
  <c r="AA139" i="7"/>
  <c r="AB139" i="7"/>
  <c r="AC139" i="7"/>
  <c r="AG139" i="7"/>
  <c r="AF139" i="7" s="1"/>
  <c r="AK139" i="7"/>
  <c r="AM139" i="7"/>
  <c r="K140" i="7"/>
  <c r="L140" i="7"/>
  <c r="M140" i="7"/>
  <c r="N140" i="7"/>
  <c r="AH140" i="7" s="1"/>
  <c r="O140" i="7"/>
  <c r="P140" i="7"/>
  <c r="Q140" i="7"/>
  <c r="R140" i="7"/>
  <c r="S140" i="7"/>
  <c r="T140" i="7"/>
  <c r="U140" i="7"/>
  <c r="V140" i="7"/>
  <c r="W140" i="7"/>
  <c r="X140" i="7"/>
  <c r="Y140" i="7"/>
  <c r="Z140" i="7"/>
  <c r="AA140" i="7"/>
  <c r="AB140" i="7"/>
  <c r="AC140" i="7"/>
  <c r="AG140" i="7"/>
  <c r="AM140" i="7"/>
  <c r="AO140" i="7"/>
  <c r="AS140" i="7"/>
  <c r="K141" i="7"/>
  <c r="L141" i="7"/>
  <c r="M141" i="7"/>
  <c r="N141" i="7"/>
  <c r="AD141" i="7" s="1"/>
  <c r="O141" i="7"/>
  <c r="P141" i="7"/>
  <c r="Q141" i="7"/>
  <c r="R141" i="7"/>
  <c r="S141" i="7"/>
  <c r="T141" i="7"/>
  <c r="U141" i="7"/>
  <c r="V141" i="7"/>
  <c r="W141" i="7"/>
  <c r="X141" i="7"/>
  <c r="Y141" i="7"/>
  <c r="Z141" i="7"/>
  <c r="AA141" i="7"/>
  <c r="AB141" i="7"/>
  <c r="AC141" i="7"/>
  <c r="AG141" i="7"/>
  <c r="AF141" i="7" s="1"/>
  <c r="AW141" i="7" s="1"/>
  <c r="AK141" i="7"/>
  <c r="AM141" i="7"/>
  <c r="AS141" i="7"/>
  <c r="AT141" i="7"/>
  <c r="AU141" i="7" s="1"/>
  <c r="AX141" i="7"/>
  <c r="AY141" i="7" s="1"/>
  <c r="K142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Y142" i="7"/>
  <c r="Z142" i="7"/>
  <c r="AA142" i="7"/>
  <c r="AB142" i="7"/>
  <c r="AC142" i="7"/>
  <c r="AG142" i="7"/>
  <c r="AM142" i="7"/>
  <c r="K143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Z143" i="7"/>
  <c r="AA143" i="7"/>
  <c r="AB143" i="7"/>
  <c r="AC143" i="7"/>
  <c r="AF143" i="7"/>
  <c r="AW143" i="7" s="1"/>
  <c r="AX143" i="7" s="1"/>
  <c r="AY143" i="7" s="1"/>
  <c r="AG143" i="7"/>
  <c r="AM143" i="7"/>
  <c r="AS143" i="7" s="1"/>
  <c r="AT143" i="7" s="1"/>
  <c r="AU143" i="7" s="1"/>
  <c r="K144" i="7"/>
  <c r="L144" i="7"/>
  <c r="M144" i="7"/>
  <c r="N144" i="7"/>
  <c r="O144" i="7"/>
  <c r="P144" i="7"/>
  <c r="Q144" i="7"/>
  <c r="R144" i="7"/>
  <c r="S144" i="7"/>
  <c r="T144" i="7"/>
  <c r="U144" i="7"/>
  <c r="V144" i="7"/>
  <c r="W144" i="7"/>
  <c r="X144" i="7"/>
  <c r="Y144" i="7"/>
  <c r="Z144" i="7"/>
  <c r="AA144" i="7"/>
  <c r="AB144" i="7"/>
  <c r="AC144" i="7"/>
  <c r="AG144" i="7"/>
  <c r="AM144" i="7"/>
  <c r="AS144" i="7" s="1"/>
  <c r="K145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X145" i="7"/>
  <c r="Y145" i="7"/>
  <c r="Z145" i="7"/>
  <c r="AA145" i="7"/>
  <c r="AB145" i="7"/>
  <c r="AC145" i="7"/>
  <c r="AG145" i="7"/>
  <c r="AM145" i="7"/>
  <c r="K146" i="7"/>
  <c r="L146" i="7"/>
  <c r="M146" i="7"/>
  <c r="N146" i="7"/>
  <c r="O146" i="7"/>
  <c r="P146" i="7"/>
  <c r="Q146" i="7"/>
  <c r="R146" i="7"/>
  <c r="S146" i="7"/>
  <c r="T146" i="7"/>
  <c r="U146" i="7"/>
  <c r="V146" i="7"/>
  <c r="W146" i="7"/>
  <c r="X146" i="7"/>
  <c r="Y146" i="7"/>
  <c r="Z146" i="7"/>
  <c r="AA146" i="7"/>
  <c r="AB146" i="7"/>
  <c r="AC146" i="7"/>
  <c r="AD146" i="7"/>
  <c r="AP146" i="7" s="1"/>
  <c r="AQ146" i="7" s="1"/>
  <c r="AG146" i="7"/>
  <c r="AJ146" i="7"/>
  <c r="AM146" i="7"/>
  <c r="AO146" i="7" s="1"/>
  <c r="K147" i="7"/>
  <c r="L147" i="7"/>
  <c r="M147" i="7"/>
  <c r="N147" i="7"/>
  <c r="O147" i="7"/>
  <c r="P147" i="7"/>
  <c r="Q147" i="7"/>
  <c r="R147" i="7"/>
  <c r="S147" i="7"/>
  <c r="T147" i="7"/>
  <c r="U147" i="7"/>
  <c r="AH147" i="7" s="1"/>
  <c r="V147" i="7"/>
  <c r="W147" i="7"/>
  <c r="X147" i="7"/>
  <c r="Y147" i="7"/>
  <c r="Z147" i="7"/>
  <c r="AA147" i="7"/>
  <c r="AB147" i="7"/>
  <c r="AC147" i="7"/>
  <c r="AD147" i="7"/>
  <c r="AG147" i="7"/>
  <c r="AM147" i="7"/>
  <c r="K148" i="7"/>
  <c r="L148" i="7"/>
  <c r="M148" i="7"/>
  <c r="N148" i="7"/>
  <c r="O148" i="7"/>
  <c r="P148" i="7"/>
  <c r="Q148" i="7"/>
  <c r="R148" i="7"/>
  <c r="S148" i="7"/>
  <c r="T148" i="7"/>
  <c r="U148" i="7"/>
  <c r="V148" i="7"/>
  <c r="W148" i="7"/>
  <c r="X148" i="7"/>
  <c r="Y148" i="7"/>
  <c r="Z148" i="7"/>
  <c r="AA148" i="7"/>
  <c r="AB148" i="7"/>
  <c r="AC148" i="7"/>
  <c r="AG148" i="7"/>
  <c r="AM148" i="7"/>
  <c r="K149" i="7"/>
  <c r="L149" i="7"/>
  <c r="M149" i="7"/>
  <c r="N149" i="7"/>
  <c r="O149" i="7"/>
  <c r="P149" i="7"/>
  <c r="Q149" i="7"/>
  <c r="R149" i="7"/>
  <c r="S149" i="7"/>
  <c r="T149" i="7"/>
  <c r="U149" i="7"/>
  <c r="V149" i="7"/>
  <c r="W149" i="7"/>
  <c r="X149" i="7"/>
  <c r="Y149" i="7"/>
  <c r="Z149" i="7"/>
  <c r="AA149" i="7"/>
  <c r="AB149" i="7"/>
  <c r="AC149" i="7"/>
  <c r="AG149" i="7"/>
  <c r="AM149" i="7"/>
  <c r="K150" i="7"/>
  <c r="L150" i="7"/>
  <c r="M150" i="7"/>
  <c r="N150" i="7"/>
  <c r="AE150" i="7" s="1"/>
  <c r="O150" i="7"/>
  <c r="P150" i="7"/>
  <c r="Q150" i="7"/>
  <c r="R150" i="7"/>
  <c r="S150" i="7"/>
  <c r="T150" i="7"/>
  <c r="U150" i="7"/>
  <c r="V150" i="7"/>
  <c r="W150" i="7"/>
  <c r="X150" i="7"/>
  <c r="Y150" i="7"/>
  <c r="Z150" i="7"/>
  <c r="AA150" i="7"/>
  <c r="AB150" i="7"/>
  <c r="AC150" i="7"/>
  <c r="AG150" i="7"/>
  <c r="AF150" i="7" s="1"/>
  <c r="AK150" i="7" s="1"/>
  <c r="AM150" i="7"/>
  <c r="AS150" i="7" s="1"/>
  <c r="K151" i="7"/>
  <c r="L151" i="7"/>
  <c r="M151" i="7"/>
  <c r="N151" i="7"/>
  <c r="O151" i="7"/>
  <c r="P151" i="7"/>
  <c r="Q151" i="7"/>
  <c r="AE151" i="7" s="1"/>
  <c r="AF151" i="7" s="1"/>
  <c r="AW151" i="7" s="1"/>
  <c r="R151" i="7"/>
  <c r="S151" i="7"/>
  <c r="T151" i="7"/>
  <c r="U151" i="7"/>
  <c r="V151" i="7"/>
  <c r="W151" i="7"/>
  <c r="X151" i="7"/>
  <c r="Y151" i="7"/>
  <c r="Z151" i="7"/>
  <c r="AA151" i="7"/>
  <c r="AB151" i="7"/>
  <c r="AC151" i="7"/>
  <c r="AG151" i="7"/>
  <c r="AM151" i="7"/>
  <c r="K152" i="7"/>
  <c r="L152" i="7"/>
  <c r="M152" i="7"/>
  <c r="N152" i="7"/>
  <c r="O152" i="7"/>
  <c r="P152" i="7"/>
  <c r="Q152" i="7"/>
  <c r="R152" i="7"/>
  <c r="S152" i="7"/>
  <c r="T152" i="7"/>
  <c r="U152" i="7"/>
  <c r="V152" i="7"/>
  <c r="W152" i="7"/>
  <c r="X152" i="7"/>
  <c r="Y152" i="7"/>
  <c r="Z152" i="7"/>
  <c r="AA152" i="7"/>
  <c r="AB152" i="7"/>
  <c r="AC152" i="7"/>
  <c r="AD152" i="7"/>
  <c r="AG152" i="7"/>
  <c r="AM152" i="7"/>
  <c r="AO152" i="7" s="1"/>
  <c r="K153" i="7"/>
  <c r="L153" i="7"/>
  <c r="M153" i="7"/>
  <c r="N153" i="7"/>
  <c r="O153" i="7"/>
  <c r="P153" i="7"/>
  <c r="Q153" i="7"/>
  <c r="R153" i="7"/>
  <c r="S153" i="7"/>
  <c r="T153" i="7"/>
  <c r="U153" i="7"/>
  <c r="V153" i="7"/>
  <c r="W153" i="7"/>
  <c r="X153" i="7"/>
  <c r="Y153" i="7"/>
  <c r="Z153" i="7"/>
  <c r="AA153" i="7"/>
  <c r="AB153" i="7"/>
  <c r="AC153" i="7"/>
  <c r="AG153" i="7"/>
  <c r="AF153" i="7" s="1"/>
  <c r="AM153" i="7"/>
  <c r="AS153" i="7" s="1"/>
  <c r="K154" i="7"/>
  <c r="L154" i="7"/>
  <c r="M154" i="7"/>
  <c r="N154" i="7"/>
  <c r="O154" i="7"/>
  <c r="P154" i="7"/>
  <c r="Q154" i="7"/>
  <c r="R154" i="7"/>
  <c r="S154" i="7"/>
  <c r="T154" i="7"/>
  <c r="U154" i="7"/>
  <c r="V154" i="7"/>
  <c r="W154" i="7"/>
  <c r="X154" i="7"/>
  <c r="Y154" i="7"/>
  <c r="Z154" i="7"/>
  <c r="AA154" i="7"/>
  <c r="AB154" i="7"/>
  <c r="AC154" i="7"/>
  <c r="AG154" i="7"/>
  <c r="AF154" i="7" s="1"/>
  <c r="AK154" i="7"/>
  <c r="AM154" i="7"/>
  <c r="L155" i="7"/>
  <c r="M155" i="7"/>
  <c r="N155" i="7"/>
  <c r="O155" i="7"/>
  <c r="P155" i="7"/>
  <c r="Q155" i="7"/>
  <c r="R155" i="7"/>
  <c r="S155" i="7"/>
  <c r="T155" i="7"/>
  <c r="U155" i="7"/>
  <c r="V155" i="7"/>
  <c r="W155" i="7"/>
  <c r="X155" i="7"/>
  <c r="Y155" i="7"/>
  <c r="Z155" i="7"/>
  <c r="AA155" i="7"/>
  <c r="AB155" i="7"/>
  <c r="AC155" i="7"/>
  <c r="AG155" i="7"/>
  <c r="AM155" i="7"/>
  <c r="L156" i="7"/>
  <c r="M156" i="7"/>
  <c r="N156" i="7"/>
  <c r="O156" i="7"/>
  <c r="P156" i="7"/>
  <c r="Q156" i="7"/>
  <c r="R156" i="7"/>
  <c r="S156" i="7"/>
  <c r="T156" i="7"/>
  <c r="U156" i="7"/>
  <c r="AH156" i="7" s="1"/>
  <c r="V156" i="7"/>
  <c r="W156" i="7"/>
  <c r="X156" i="7"/>
  <c r="Y156" i="7"/>
  <c r="Z156" i="7"/>
  <c r="AA156" i="7"/>
  <c r="AB156" i="7"/>
  <c r="AC156" i="7"/>
  <c r="AG156" i="7"/>
  <c r="AM156" i="7"/>
  <c r="L4" i="1"/>
  <c r="N4" i="1" s="1"/>
  <c r="M4" i="1"/>
  <c r="O4" i="1"/>
  <c r="P4" i="1"/>
  <c r="Q4" i="1"/>
  <c r="R4" i="1"/>
  <c r="S4" i="1"/>
  <c r="T4" i="1"/>
  <c r="U4" i="1"/>
  <c r="V4" i="1"/>
  <c r="W4" i="1"/>
  <c r="X4" i="1"/>
  <c r="Z4" i="1" s="1"/>
  <c r="Y4" i="1"/>
  <c r="AA4" i="1"/>
  <c r="AB4" i="1"/>
  <c r="AC4" i="1"/>
  <c r="AD4" i="1"/>
  <c r="AE4" i="1"/>
  <c r="AF4" i="1"/>
  <c r="AG4" i="1"/>
  <c r="AH4" i="1"/>
  <c r="AI4" i="1"/>
  <c r="AJ4" i="1"/>
  <c r="AL4" i="1" s="1"/>
  <c r="AK4" i="1"/>
  <c r="AM4" i="1"/>
  <c r="AN4" i="1"/>
  <c r="AO4" i="1"/>
  <c r="AP4" i="1"/>
  <c r="AQ4" i="1"/>
  <c r="AR4" i="1"/>
  <c r="AS4" i="1"/>
  <c r="AT4" i="1"/>
  <c r="AU4" i="1"/>
  <c r="CI4" i="1"/>
  <c r="CJ4" i="1"/>
  <c r="DV4" i="1"/>
  <c r="DW4" i="1"/>
  <c r="FI4" i="1"/>
  <c r="FJ4" i="1"/>
  <c r="GP4" i="1"/>
  <c r="GQ4" i="1"/>
  <c r="L5" i="1"/>
  <c r="N5" i="1" s="1"/>
  <c r="M5" i="1"/>
  <c r="O5" i="1"/>
  <c r="P5" i="1"/>
  <c r="R5" i="1"/>
  <c r="S5" i="1"/>
  <c r="T5" i="1"/>
  <c r="U5" i="1"/>
  <c r="W5" i="1" s="1"/>
  <c r="V5" i="1"/>
  <c r="X5" i="1"/>
  <c r="Y5" i="1"/>
  <c r="AA5" i="1"/>
  <c r="AB5" i="1"/>
  <c r="AD5" i="1"/>
  <c r="AE5" i="1"/>
  <c r="AF5" i="1"/>
  <c r="AG5" i="1"/>
  <c r="AH5" i="1"/>
  <c r="AJ5" i="1"/>
  <c r="AL5" i="1" s="1"/>
  <c r="AK5" i="1"/>
  <c r="AM5" i="1"/>
  <c r="AN5" i="1"/>
  <c r="AP5" i="1"/>
  <c r="AQ5" i="1"/>
  <c r="AR5" i="1"/>
  <c r="AS5" i="1"/>
  <c r="AT5" i="1"/>
  <c r="CI5" i="1"/>
  <c r="CJ5" i="1"/>
  <c r="DV5" i="1"/>
  <c r="DW5" i="1"/>
  <c r="FI5" i="1"/>
  <c r="FJ5" i="1"/>
  <c r="GP5" i="1"/>
  <c r="GQ5" i="1"/>
  <c r="L6" i="1"/>
  <c r="M6" i="1"/>
  <c r="N6" i="1"/>
  <c r="O6" i="1"/>
  <c r="P6" i="1"/>
  <c r="R6" i="1"/>
  <c r="T6" i="1" s="1"/>
  <c r="S6" i="1"/>
  <c r="U6" i="1"/>
  <c r="W6" i="1" s="1"/>
  <c r="V6" i="1"/>
  <c r="X6" i="1"/>
  <c r="Y6" i="1"/>
  <c r="Z6" i="1"/>
  <c r="FN6" i="1" s="1"/>
  <c r="AA6" i="1"/>
  <c r="AC6" i="1" s="1"/>
  <c r="AB6" i="1"/>
  <c r="AD6" i="1"/>
  <c r="AE6" i="1"/>
  <c r="AF6" i="1"/>
  <c r="AG6" i="1"/>
  <c r="AI6" i="1" s="1"/>
  <c r="AH6" i="1"/>
  <c r="AJ6" i="1"/>
  <c r="AK6" i="1"/>
  <c r="AL6" i="1"/>
  <c r="AM6" i="1"/>
  <c r="AO6" i="1" s="1"/>
  <c r="AN6" i="1"/>
  <c r="AP6" i="1"/>
  <c r="AR6" i="1" s="1"/>
  <c r="AQ6" i="1"/>
  <c r="AS6" i="1"/>
  <c r="AU6" i="1" s="1"/>
  <c r="AT6" i="1"/>
  <c r="CI6" i="1"/>
  <c r="CJ6" i="1"/>
  <c r="DV6" i="1"/>
  <c r="DW6" i="1"/>
  <c r="FI6" i="1"/>
  <c r="FJ6" i="1"/>
  <c r="FT6" i="1"/>
  <c r="FW6" i="1"/>
  <c r="GF6" i="1"/>
  <c r="GI6" i="1"/>
  <c r="GL6" i="1"/>
  <c r="GO6" i="1"/>
  <c r="GP6" i="1"/>
  <c r="GQ6" i="1"/>
  <c r="L7" i="1"/>
  <c r="M7" i="1"/>
  <c r="N7" i="1"/>
  <c r="O7" i="1"/>
  <c r="P7" i="1"/>
  <c r="Q7" i="1"/>
  <c r="R7" i="1"/>
  <c r="T7" i="1" s="1"/>
  <c r="S7" i="1"/>
  <c r="U7" i="1"/>
  <c r="W7" i="1" s="1"/>
  <c r="V7" i="1"/>
  <c r="X7" i="1"/>
  <c r="Y7" i="1"/>
  <c r="Z7" i="1"/>
  <c r="AA7" i="1"/>
  <c r="AB7" i="1"/>
  <c r="AC7" i="1"/>
  <c r="AD7" i="1"/>
  <c r="AF7" i="1" s="1"/>
  <c r="AX7" i="1" s="1"/>
  <c r="AE7" i="1"/>
  <c r="AG7" i="1"/>
  <c r="AI7" i="1" s="1"/>
  <c r="AH7" i="1"/>
  <c r="AJ7" i="1"/>
  <c r="AK7" i="1"/>
  <c r="AL7" i="1"/>
  <c r="AM7" i="1"/>
  <c r="AN7" i="1"/>
  <c r="AO7" i="1"/>
  <c r="AP7" i="1"/>
  <c r="AQ7" i="1"/>
  <c r="AR7" i="1" s="1"/>
  <c r="AS7" i="1"/>
  <c r="AU7" i="1" s="1"/>
  <c r="AT7" i="1"/>
  <c r="CI7" i="1"/>
  <c r="CJ7" i="1"/>
  <c r="DV7" i="1"/>
  <c r="DW7" i="1"/>
  <c r="FI7" i="1"/>
  <c r="FJ7" i="1"/>
  <c r="FT7" i="1"/>
  <c r="GC7" i="1"/>
  <c r="GF7" i="1"/>
  <c r="GI7" i="1"/>
  <c r="GL7" i="1"/>
  <c r="GP7" i="1"/>
  <c r="GQ7" i="1"/>
  <c r="L8" i="1"/>
  <c r="M8" i="1"/>
  <c r="O8" i="1"/>
  <c r="P8" i="1"/>
  <c r="Q8" i="1" s="1"/>
  <c r="R8" i="1"/>
  <c r="S8" i="1"/>
  <c r="U8" i="1"/>
  <c r="W8" i="1" s="1"/>
  <c r="V8" i="1"/>
  <c r="X8" i="1"/>
  <c r="Y8" i="1"/>
  <c r="AA8" i="1"/>
  <c r="AB8" i="1"/>
  <c r="AC8" i="1"/>
  <c r="AD8" i="1"/>
  <c r="AF8" i="1" s="1"/>
  <c r="AE8" i="1"/>
  <c r="AG8" i="1"/>
  <c r="AI8" i="1" s="1"/>
  <c r="AH8" i="1"/>
  <c r="AJ8" i="1"/>
  <c r="AL8" i="1" s="1"/>
  <c r="AK8" i="1"/>
  <c r="AM8" i="1"/>
  <c r="AN8" i="1"/>
  <c r="AO8" i="1"/>
  <c r="AP8" i="1"/>
  <c r="AQ8" i="1"/>
  <c r="AS8" i="1"/>
  <c r="AU8" i="1" s="1"/>
  <c r="AT8" i="1"/>
  <c r="CI8" i="1"/>
  <c r="CJ8" i="1"/>
  <c r="DV8" i="1"/>
  <c r="DW8" i="1"/>
  <c r="FI8" i="1"/>
  <c r="FJ8" i="1"/>
  <c r="GP8" i="1"/>
  <c r="GQ8" i="1"/>
  <c r="L9" i="1"/>
  <c r="M9" i="1"/>
  <c r="O9" i="1"/>
  <c r="P9" i="1"/>
  <c r="Q9" i="1"/>
  <c r="R9" i="1"/>
  <c r="T9" i="1" s="1"/>
  <c r="S9" i="1"/>
  <c r="U9" i="1"/>
  <c r="V9" i="1"/>
  <c r="W9" i="1"/>
  <c r="X9" i="1"/>
  <c r="Y9" i="1"/>
  <c r="AA9" i="1"/>
  <c r="AB9" i="1"/>
  <c r="AD9" i="1"/>
  <c r="AF9" i="1" s="1"/>
  <c r="AE9" i="1"/>
  <c r="AG9" i="1"/>
  <c r="AH9" i="1"/>
  <c r="AI9" i="1"/>
  <c r="AJ9" i="1"/>
  <c r="AL9" i="1" s="1"/>
  <c r="AK9" i="1"/>
  <c r="AM9" i="1"/>
  <c r="AO9" i="1" s="1"/>
  <c r="AN9" i="1"/>
  <c r="AP9" i="1"/>
  <c r="AR9" i="1" s="1"/>
  <c r="AQ9" i="1"/>
  <c r="AS9" i="1"/>
  <c r="AT9" i="1"/>
  <c r="AU9" i="1"/>
  <c r="CI9" i="1"/>
  <c r="CJ9" i="1"/>
  <c r="DV9" i="1"/>
  <c r="DW9" i="1"/>
  <c r="FI9" i="1"/>
  <c r="FJ9" i="1"/>
  <c r="GP9" i="1"/>
  <c r="GQ9" i="1"/>
  <c r="L10" i="1"/>
  <c r="M10" i="1"/>
  <c r="N10" i="1"/>
  <c r="O10" i="1"/>
  <c r="Q10" i="1" s="1"/>
  <c r="P10" i="1"/>
  <c r="R10" i="1"/>
  <c r="T10" i="1" s="1"/>
  <c r="S10" i="1"/>
  <c r="U10" i="1"/>
  <c r="V10" i="1"/>
  <c r="W10" i="1"/>
  <c r="X10" i="1"/>
  <c r="GI10" i="1" s="1"/>
  <c r="Y10" i="1"/>
  <c r="Z10" i="1"/>
  <c r="AA10" i="1"/>
  <c r="AC10" i="1" s="1"/>
  <c r="AB10" i="1"/>
  <c r="AD10" i="1"/>
  <c r="AF10" i="1" s="1"/>
  <c r="AE10" i="1"/>
  <c r="AG10" i="1"/>
  <c r="AH10" i="1"/>
  <c r="AI10" i="1"/>
  <c r="AJ10" i="1"/>
  <c r="AK10" i="1"/>
  <c r="AL10" i="1"/>
  <c r="AM10" i="1"/>
  <c r="AO10" i="1" s="1"/>
  <c r="AN10" i="1"/>
  <c r="AP10" i="1"/>
  <c r="AR10" i="1" s="1"/>
  <c r="AQ10" i="1"/>
  <c r="AS10" i="1"/>
  <c r="AT10" i="1"/>
  <c r="AU10" i="1"/>
  <c r="AX10" i="1"/>
  <c r="CI10" i="1"/>
  <c r="CJ10" i="1"/>
  <c r="DV10" i="1"/>
  <c r="DW10" i="1"/>
  <c r="FI10" i="1"/>
  <c r="FJ10" i="1"/>
  <c r="FT10" i="1"/>
  <c r="FW10" i="1"/>
  <c r="FZ10" i="1"/>
  <c r="GC10" i="1"/>
  <c r="GP10" i="1"/>
  <c r="GQ10" i="1"/>
  <c r="L11" i="1"/>
  <c r="M11" i="1"/>
  <c r="N11" i="1" s="1"/>
  <c r="O11" i="1"/>
  <c r="P11" i="1"/>
  <c r="R11" i="1"/>
  <c r="S11" i="1"/>
  <c r="T11" i="1" s="1"/>
  <c r="U11" i="1"/>
  <c r="V11" i="1"/>
  <c r="X11" i="1"/>
  <c r="Y11" i="1"/>
  <c r="Z11" i="1" s="1"/>
  <c r="FT11" i="1" s="1"/>
  <c r="AA11" i="1"/>
  <c r="AC11" i="1" s="1"/>
  <c r="AB11" i="1"/>
  <c r="AD11" i="1"/>
  <c r="AF11" i="1" s="1"/>
  <c r="AE11" i="1"/>
  <c r="AG11" i="1"/>
  <c r="AH11" i="1"/>
  <c r="AJ11" i="1"/>
  <c r="AK11" i="1"/>
  <c r="AL11" i="1" s="1"/>
  <c r="AM11" i="1"/>
  <c r="AN11" i="1"/>
  <c r="AP11" i="1"/>
  <c r="AR11" i="1" s="1"/>
  <c r="AQ11" i="1"/>
  <c r="AS11" i="1"/>
  <c r="AU11" i="1" s="1"/>
  <c r="AT11" i="1"/>
  <c r="CI11" i="1"/>
  <c r="CJ11" i="1"/>
  <c r="DV11" i="1"/>
  <c r="DW11" i="1"/>
  <c r="FI11" i="1"/>
  <c r="FJ11" i="1"/>
  <c r="FW11" i="1"/>
  <c r="FZ11" i="1"/>
  <c r="GO11" i="1"/>
  <c r="GP11" i="1"/>
  <c r="GQ11" i="1"/>
  <c r="L12" i="1"/>
  <c r="N12" i="1" s="1"/>
  <c r="M12" i="1"/>
  <c r="O12" i="1"/>
  <c r="Q12" i="1" s="1"/>
  <c r="P12" i="1"/>
  <c r="R12" i="1"/>
  <c r="S12" i="1"/>
  <c r="T12" i="1"/>
  <c r="U12" i="1"/>
  <c r="V12" i="1"/>
  <c r="X12" i="1"/>
  <c r="Y12" i="1"/>
  <c r="AA12" i="1"/>
  <c r="AC12" i="1" s="1"/>
  <c r="AB12" i="1"/>
  <c r="AD12" i="1"/>
  <c r="AE12" i="1"/>
  <c r="AF12" i="1"/>
  <c r="AG12" i="1"/>
  <c r="AI12" i="1" s="1"/>
  <c r="AH12" i="1"/>
  <c r="AJ12" i="1"/>
  <c r="AK12" i="1"/>
  <c r="AW12" i="1" s="1"/>
  <c r="AL12" i="1"/>
  <c r="AM12" i="1"/>
  <c r="AO12" i="1" s="1"/>
  <c r="AN12" i="1"/>
  <c r="AP12" i="1"/>
  <c r="AQ12" i="1"/>
  <c r="AR12" i="1"/>
  <c r="AS12" i="1"/>
  <c r="AU12" i="1" s="1"/>
  <c r="AT12" i="1"/>
  <c r="CI12" i="1"/>
  <c r="CJ12" i="1"/>
  <c r="DV12" i="1"/>
  <c r="DW12" i="1"/>
  <c r="FI12" i="1"/>
  <c r="FJ12" i="1"/>
  <c r="GP12" i="1"/>
  <c r="GQ12" i="1"/>
  <c r="L13" i="1"/>
  <c r="AV13" i="1" s="1"/>
  <c r="M13" i="1"/>
  <c r="O13" i="1"/>
  <c r="Q13" i="1" s="1"/>
  <c r="P13" i="1"/>
  <c r="R13" i="1"/>
  <c r="S13" i="1"/>
  <c r="T13" i="1" s="1"/>
  <c r="U13" i="1"/>
  <c r="V13" i="1"/>
  <c r="W13" i="1"/>
  <c r="X13" i="1"/>
  <c r="Y13" i="1"/>
  <c r="Z13" i="1"/>
  <c r="AA13" i="1"/>
  <c r="AC13" i="1" s="1"/>
  <c r="AB13" i="1"/>
  <c r="AD13" i="1"/>
  <c r="AE13" i="1"/>
  <c r="AF13" i="1" s="1"/>
  <c r="AG13" i="1"/>
  <c r="AH13" i="1"/>
  <c r="AI13" i="1"/>
  <c r="AJ13" i="1"/>
  <c r="AL13" i="1" s="1"/>
  <c r="AK13" i="1"/>
  <c r="AM13" i="1"/>
  <c r="AO13" i="1" s="1"/>
  <c r="AN13" i="1"/>
  <c r="AP13" i="1"/>
  <c r="AQ13" i="1"/>
  <c r="AR13" i="1"/>
  <c r="AS13" i="1"/>
  <c r="AT13" i="1"/>
  <c r="AU13" i="1"/>
  <c r="CI13" i="1"/>
  <c r="CJ13" i="1"/>
  <c r="DV13" i="1"/>
  <c r="DW13" i="1"/>
  <c r="FI13" i="1"/>
  <c r="FJ13" i="1"/>
  <c r="FN13" i="1"/>
  <c r="FQ13" i="1"/>
  <c r="GP13" i="1"/>
  <c r="GQ13" i="1"/>
  <c r="L14" i="1"/>
  <c r="N14" i="1" s="1"/>
  <c r="M14" i="1"/>
  <c r="O14" i="1"/>
  <c r="P14" i="1"/>
  <c r="Q14" i="1" s="1"/>
  <c r="R14" i="1"/>
  <c r="T14" i="1" s="1"/>
  <c r="S14" i="1"/>
  <c r="AW14" i="1" s="1"/>
  <c r="U14" i="1"/>
  <c r="V14" i="1"/>
  <c r="W14" i="1" s="1"/>
  <c r="X14" i="1"/>
  <c r="Y14" i="1"/>
  <c r="AA14" i="1"/>
  <c r="AC14" i="1" s="1"/>
  <c r="AB14" i="1"/>
  <c r="AD14" i="1"/>
  <c r="AF14" i="1" s="1"/>
  <c r="AE14" i="1"/>
  <c r="AG14" i="1"/>
  <c r="AH14" i="1"/>
  <c r="AI14" i="1"/>
  <c r="AJ14" i="1"/>
  <c r="AK14" i="1"/>
  <c r="AM14" i="1"/>
  <c r="AO14" i="1" s="1"/>
  <c r="AN14" i="1"/>
  <c r="AP14" i="1"/>
  <c r="AQ14" i="1"/>
  <c r="AS14" i="1"/>
  <c r="AT14" i="1"/>
  <c r="AU14" i="1" s="1"/>
  <c r="CI14" i="1"/>
  <c r="CJ14" i="1"/>
  <c r="DV14" i="1"/>
  <c r="DW14" i="1"/>
  <c r="FI14" i="1"/>
  <c r="FJ14" i="1"/>
  <c r="GP14" i="1"/>
  <c r="GQ14" i="1"/>
  <c r="L15" i="1"/>
  <c r="M15" i="1"/>
  <c r="O15" i="1"/>
  <c r="P15" i="1"/>
  <c r="Q15" i="1"/>
  <c r="R15" i="1"/>
  <c r="T15" i="1" s="1"/>
  <c r="S15" i="1"/>
  <c r="U15" i="1"/>
  <c r="W15" i="1" s="1"/>
  <c r="V15" i="1"/>
  <c r="X15" i="1"/>
  <c r="Y15" i="1"/>
  <c r="AA15" i="1"/>
  <c r="AB15" i="1"/>
  <c r="AC15" i="1"/>
  <c r="AD15" i="1"/>
  <c r="AF15" i="1" s="1"/>
  <c r="AE15" i="1"/>
  <c r="AG15" i="1"/>
  <c r="AI15" i="1" s="1"/>
  <c r="AH15" i="1"/>
  <c r="AJ15" i="1"/>
  <c r="AL15" i="1" s="1"/>
  <c r="AK15" i="1"/>
  <c r="AM15" i="1"/>
  <c r="AN15" i="1"/>
  <c r="AO15" i="1"/>
  <c r="AP15" i="1"/>
  <c r="AR15" i="1" s="1"/>
  <c r="AQ15" i="1"/>
  <c r="AS15" i="1"/>
  <c r="AU15" i="1" s="1"/>
  <c r="AT15" i="1"/>
  <c r="CI15" i="1"/>
  <c r="CJ15" i="1"/>
  <c r="DV15" i="1"/>
  <c r="DW15" i="1"/>
  <c r="FI15" i="1"/>
  <c r="FJ15" i="1"/>
  <c r="GP15" i="1"/>
  <c r="GQ15" i="1"/>
  <c r="L16" i="1"/>
  <c r="N16" i="1" s="1"/>
  <c r="M16" i="1"/>
  <c r="O16" i="1"/>
  <c r="P16" i="1"/>
  <c r="Q16" i="1" s="1"/>
  <c r="R16" i="1"/>
  <c r="S16" i="1"/>
  <c r="T16" i="1"/>
  <c r="U16" i="1"/>
  <c r="V16" i="1"/>
  <c r="X16" i="1"/>
  <c r="Y16" i="1"/>
  <c r="AA16" i="1"/>
  <c r="AB16" i="1"/>
  <c r="AC16" i="1" s="1"/>
  <c r="AD16" i="1"/>
  <c r="AE16" i="1"/>
  <c r="AF16" i="1"/>
  <c r="AG16" i="1"/>
  <c r="AH16" i="1"/>
  <c r="AJ16" i="1"/>
  <c r="AL16" i="1" s="1"/>
  <c r="AK16" i="1"/>
  <c r="AM16" i="1"/>
  <c r="AN16" i="1"/>
  <c r="AO16" i="1"/>
  <c r="AP16" i="1"/>
  <c r="AQ16" i="1"/>
  <c r="AR16" i="1"/>
  <c r="AS16" i="1"/>
  <c r="AT16" i="1"/>
  <c r="AU16" i="1" s="1"/>
  <c r="CI16" i="1"/>
  <c r="CJ16" i="1"/>
  <c r="DV16" i="1"/>
  <c r="DW16" i="1"/>
  <c r="FI16" i="1"/>
  <c r="FJ16" i="1"/>
  <c r="GP16" i="1"/>
  <c r="GQ16" i="1"/>
  <c r="L17" i="1"/>
  <c r="M17" i="1"/>
  <c r="N17" i="1" s="1"/>
  <c r="O17" i="1"/>
  <c r="P17" i="1"/>
  <c r="R17" i="1"/>
  <c r="S17" i="1"/>
  <c r="T17" i="1"/>
  <c r="U17" i="1"/>
  <c r="V17" i="1"/>
  <c r="X17" i="1"/>
  <c r="Z17" i="1" s="1"/>
  <c r="GL17" i="1" s="1"/>
  <c r="Y17" i="1"/>
  <c r="AA17" i="1"/>
  <c r="AC17" i="1" s="1"/>
  <c r="AB17" i="1"/>
  <c r="AD17" i="1"/>
  <c r="AE17" i="1"/>
  <c r="AF17" i="1" s="1"/>
  <c r="AG17" i="1"/>
  <c r="AH17" i="1"/>
  <c r="AW17" i="1" s="1"/>
  <c r="AI17" i="1"/>
  <c r="AJ17" i="1"/>
  <c r="AK17" i="1"/>
  <c r="AM17" i="1"/>
  <c r="AN17" i="1"/>
  <c r="AP17" i="1"/>
  <c r="AQ17" i="1"/>
  <c r="AR17" i="1"/>
  <c r="AS17" i="1"/>
  <c r="AU17" i="1" s="1"/>
  <c r="AT17" i="1"/>
  <c r="CI17" i="1"/>
  <c r="CJ17" i="1"/>
  <c r="DV17" i="1"/>
  <c r="DW17" i="1"/>
  <c r="FI17" i="1"/>
  <c r="FJ17" i="1"/>
  <c r="FQ17" i="1"/>
  <c r="FW17" i="1"/>
  <c r="GF17" i="1"/>
  <c r="GI17" i="1"/>
  <c r="GP17" i="1"/>
  <c r="GQ17" i="1"/>
  <c r="L18" i="1"/>
  <c r="N18" i="1" s="1"/>
  <c r="M18" i="1"/>
  <c r="O18" i="1"/>
  <c r="P18" i="1"/>
  <c r="R18" i="1"/>
  <c r="S18" i="1"/>
  <c r="T18" i="1" s="1"/>
  <c r="U18" i="1"/>
  <c r="W18" i="1" s="1"/>
  <c r="V18" i="1"/>
  <c r="X18" i="1"/>
  <c r="Z18" i="1" s="1"/>
  <c r="FW18" i="1" s="1"/>
  <c r="Y18" i="1"/>
  <c r="AA18" i="1"/>
  <c r="AB18" i="1"/>
  <c r="AC18" i="1"/>
  <c r="AD18" i="1"/>
  <c r="AF18" i="1" s="1"/>
  <c r="AE18" i="1"/>
  <c r="AG18" i="1"/>
  <c r="AI18" i="1" s="1"/>
  <c r="AH18" i="1"/>
  <c r="AJ18" i="1"/>
  <c r="AL18" i="1" s="1"/>
  <c r="AK18" i="1"/>
  <c r="AM18" i="1"/>
  <c r="AN18" i="1"/>
  <c r="AO18" i="1"/>
  <c r="AP18" i="1"/>
  <c r="AQ18" i="1"/>
  <c r="AR18" i="1"/>
  <c r="AS18" i="1"/>
  <c r="AU18" i="1" s="1"/>
  <c r="AT18" i="1"/>
  <c r="CI18" i="1"/>
  <c r="CJ18" i="1"/>
  <c r="DV18" i="1"/>
  <c r="DW18" i="1"/>
  <c r="FI18" i="1"/>
  <c r="FJ18" i="1"/>
  <c r="FZ18" i="1"/>
  <c r="GC18" i="1"/>
  <c r="GF18" i="1"/>
  <c r="GI18" i="1"/>
  <c r="GL18" i="1"/>
  <c r="GO18" i="1"/>
  <c r="GP18" i="1"/>
  <c r="GQ18" i="1"/>
  <c r="L19" i="1"/>
  <c r="M19" i="1"/>
  <c r="N19" i="1"/>
  <c r="O19" i="1"/>
  <c r="P19" i="1"/>
  <c r="Q19" i="1"/>
  <c r="R19" i="1"/>
  <c r="S19" i="1"/>
  <c r="T19" i="1"/>
  <c r="U19" i="1"/>
  <c r="W19" i="1" s="1"/>
  <c r="V19" i="1"/>
  <c r="X19" i="1"/>
  <c r="Y19" i="1"/>
  <c r="Z19" i="1"/>
  <c r="GC19" i="1" s="1"/>
  <c r="AA19" i="1"/>
  <c r="AC19" i="1" s="1"/>
  <c r="AB19" i="1"/>
  <c r="AD19" i="1"/>
  <c r="AE19" i="1"/>
  <c r="AG19" i="1"/>
  <c r="AI19" i="1" s="1"/>
  <c r="AH19" i="1"/>
  <c r="AJ19" i="1"/>
  <c r="AK19" i="1"/>
  <c r="AL19" i="1"/>
  <c r="AM19" i="1"/>
  <c r="AO19" i="1" s="1"/>
  <c r="AN19" i="1"/>
  <c r="AP19" i="1"/>
  <c r="AQ19" i="1"/>
  <c r="AR19" i="1"/>
  <c r="AS19" i="1"/>
  <c r="AU19" i="1" s="1"/>
  <c r="AT19" i="1"/>
  <c r="CI19" i="1"/>
  <c r="CJ19" i="1"/>
  <c r="DV19" i="1"/>
  <c r="DW19" i="1"/>
  <c r="FI19" i="1"/>
  <c r="FJ19" i="1"/>
  <c r="FZ19" i="1"/>
  <c r="GL19" i="1"/>
  <c r="GO19" i="1"/>
  <c r="GP19" i="1"/>
  <c r="GQ19" i="1"/>
  <c r="L20" i="1"/>
  <c r="N20" i="1" s="1"/>
  <c r="M20" i="1"/>
  <c r="O20" i="1"/>
  <c r="P20" i="1"/>
  <c r="Q20" i="1"/>
  <c r="R20" i="1"/>
  <c r="T20" i="1" s="1"/>
  <c r="S20" i="1"/>
  <c r="U20" i="1"/>
  <c r="W20" i="1" s="1"/>
  <c r="V20" i="1"/>
  <c r="X20" i="1"/>
  <c r="Y20" i="1"/>
  <c r="AA20" i="1"/>
  <c r="AB20" i="1"/>
  <c r="AD20" i="1"/>
  <c r="AF20" i="1" s="1"/>
  <c r="AE20" i="1"/>
  <c r="AG20" i="1"/>
  <c r="AH20" i="1"/>
  <c r="AJ20" i="1"/>
  <c r="AL20" i="1" s="1"/>
  <c r="AK20" i="1"/>
  <c r="AM20" i="1"/>
  <c r="AN20" i="1"/>
  <c r="AO20" i="1"/>
  <c r="AP20" i="1"/>
  <c r="AR20" i="1" s="1"/>
  <c r="AQ20" i="1"/>
  <c r="AS20" i="1"/>
  <c r="AU20" i="1" s="1"/>
  <c r="AT20" i="1"/>
  <c r="CI20" i="1"/>
  <c r="CJ20" i="1"/>
  <c r="DV20" i="1"/>
  <c r="DW20" i="1"/>
  <c r="FI20" i="1"/>
  <c r="FJ20" i="1"/>
  <c r="GP20" i="1"/>
  <c r="GQ20" i="1"/>
  <c r="L21" i="1"/>
  <c r="M21" i="1"/>
  <c r="N21" i="1"/>
  <c r="O21" i="1"/>
  <c r="P21" i="1"/>
  <c r="Q21" i="1"/>
  <c r="R21" i="1"/>
  <c r="T21" i="1" s="1"/>
  <c r="S21" i="1"/>
  <c r="U21" i="1"/>
  <c r="W21" i="1" s="1"/>
  <c r="V21" i="1"/>
  <c r="X21" i="1"/>
  <c r="Y21" i="1"/>
  <c r="Z21" i="1"/>
  <c r="AA21" i="1"/>
  <c r="AC21" i="1" s="1"/>
  <c r="AB21" i="1"/>
  <c r="AD21" i="1"/>
  <c r="AF21" i="1" s="1"/>
  <c r="AE21" i="1"/>
  <c r="AG21" i="1"/>
  <c r="AI21" i="1" s="1"/>
  <c r="AH21" i="1"/>
  <c r="AJ21" i="1"/>
  <c r="AK21" i="1"/>
  <c r="AL21" i="1"/>
  <c r="AM21" i="1"/>
  <c r="AN21" i="1"/>
  <c r="AP21" i="1"/>
  <c r="AR21" i="1" s="1"/>
  <c r="AQ21" i="1"/>
  <c r="AS21" i="1"/>
  <c r="AU21" i="1" s="1"/>
  <c r="AT21" i="1"/>
  <c r="CI21" i="1"/>
  <c r="CJ21" i="1"/>
  <c r="DV21" i="1"/>
  <c r="DW21" i="1"/>
  <c r="FI21" i="1"/>
  <c r="FJ21" i="1"/>
  <c r="GL21" i="1"/>
  <c r="GO21" i="1"/>
  <c r="GP21" i="1"/>
  <c r="GQ21" i="1"/>
  <c r="L22" i="1"/>
  <c r="M22" i="1"/>
  <c r="N22" i="1" s="1"/>
  <c r="O22" i="1"/>
  <c r="P22" i="1"/>
  <c r="Q22" i="1"/>
  <c r="R22" i="1"/>
  <c r="S22" i="1"/>
  <c r="T22" i="1" s="1"/>
  <c r="U22" i="1"/>
  <c r="W22" i="1" s="1"/>
  <c r="V22" i="1"/>
  <c r="X22" i="1"/>
  <c r="Y22" i="1"/>
  <c r="Z22" i="1"/>
  <c r="FN22" i="1" s="1"/>
  <c r="AA22" i="1"/>
  <c r="AC22" i="1" s="1"/>
  <c r="AB22" i="1"/>
  <c r="AD22" i="1"/>
  <c r="AF22" i="1" s="1"/>
  <c r="AE22" i="1"/>
  <c r="AG22" i="1"/>
  <c r="AI22" i="1" s="1"/>
  <c r="AH22" i="1"/>
  <c r="AJ22" i="1"/>
  <c r="AK22" i="1"/>
  <c r="AL22" i="1"/>
  <c r="AM22" i="1"/>
  <c r="AO22" i="1" s="1"/>
  <c r="AN22" i="1"/>
  <c r="AP22" i="1"/>
  <c r="AQ22" i="1"/>
  <c r="AW22" i="1" s="1"/>
  <c r="AS22" i="1"/>
  <c r="AU22" i="1" s="1"/>
  <c r="AT22" i="1"/>
  <c r="CI22" i="1"/>
  <c r="CJ22" i="1"/>
  <c r="DV22" i="1"/>
  <c r="DW22" i="1"/>
  <c r="FI22" i="1"/>
  <c r="FJ22" i="1"/>
  <c r="FQ22" i="1"/>
  <c r="FZ22" i="1"/>
  <c r="GL22" i="1"/>
  <c r="GO22" i="1"/>
  <c r="GP22" i="1"/>
  <c r="GQ22" i="1"/>
  <c r="L23" i="1"/>
  <c r="M23" i="1"/>
  <c r="AW23" i="1" s="1"/>
  <c r="O23" i="1"/>
  <c r="Q23" i="1" s="1"/>
  <c r="P23" i="1"/>
  <c r="R23" i="1"/>
  <c r="S23" i="1"/>
  <c r="T23" i="1"/>
  <c r="U23" i="1"/>
  <c r="W23" i="1" s="1"/>
  <c r="V23" i="1"/>
  <c r="X23" i="1"/>
  <c r="Y23" i="1"/>
  <c r="Z23" i="1"/>
  <c r="FN23" i="1" s="1"/>
  <c r="AA23" i="1"/>
  <c r="AB23" i="1"/>
  <c r="AC23" i="1"/>
  <c r="AD23" i="1"/>
  <c r="AF23" i="1" s="1"/>
  <c r="AE23" i="1"/>
  <c r="AG23" i="1"/>
  <c r="AI23" i="1" s="1"/>
  <c r="AH23" i="1"/>
  <c r="AJ23" i="1"/>
  <c r="AK23" i="1"/>
  <c r="AM23" i="1"/>
  <c r="AO23" i="1" s="1"/>
  <c r="AN23" i="1"/>
  <c r="AP23" i="1"/>
  <c r="AR23" i="1" s="1"/>
  <c r="AQ23" i="1"/>
  <c r="AS23" i="1"/>
  <c r="AU23" i="1" s="1"/>
  <c r="AT23" i="1"/>
  <c r="CI23" i="1"/>
  <c r="CJ23" i="1"/>
  <c r="DV23" i="1"/>
  <c r="DW23" i="1"/>
  <c r="FI23" i="1"/>
  <c r="FJ23" i="1"/>
  <c r="FQ23" i="1"/>
  <c r="FT23" i="1"/>
  <c r="GC23" i="1"/>
  <c r="GP23" i="1"/>
  <c r="GQ23" i="1"/>
  <c r="L24" i="1"/>
  <c r="M24" i="1"/>
  <c r="N24" i="1" s="1"/>
  <c r="O24" i="1"/>
  <c r="P24" i="1"/>
  <c r="Q24" i="1"/>
  <c r="R24" i="1"/>
  <c r="T24" i="1" s="1"/>
  <c r="S24" i="1"/>
  <c r="U24" i="1"/>
  <c r="V24" i="1"/>
  <c r="W24" i="1"/>
  <c r="X24" i="1"/>
  <c r="Y24" i="1"/>
  <c r="Z24" i="1"/>
  <c r="FQ24" i="1" s="1"/>
  <c r="AA24" i="1"/>
  <c r="AC24" i="1" s="1"/>
  <c r="AB24" i="1"/>
  <c r="AD24" i="1"/>
  <c r="AE24" i="1"/>
  <c r="AG24" i="1"/>
  <c r="AH24" i="1"/>
  <c r="AI24" i="1"/>
  <c r="AJ24" i="1"/>
  <c r="AK24" i="1"/>
  <c r="AW24" i="1" s="1"/>
  <c r="AM24" i="1"/>
  <c r="AN24" i="1"/>
  <c r="AP24" i="1"/>
  <c r="AQ24" i="1"/>
  <c r="AS24" i="1"/>
  <c r="AT24" i="1"/>
  <c r="AU24" i="1"/>
  <c r="CI24" i="1"/>
  <c r="CJ24" i="1"/>
  <c r="DV24" i="1"/>
  <c r="DW24" i="1"/>
  <c r="FI24" i="1"/>
  <c r="FJ24" i="1"/>
  <c r="FN24" i="1"/>
  <c r="FW24" i="1"/>
  <c r="GF24" i="1"/>
  <c r="GP24" i="1"/>
  <c r="GQ24" i="1"/>
  <c r="L25" i="1"/>
  <c r="M25" i="1"/>
  <c r="N25" i="1"/>
  <c r="O25" i="1"/>
  <c r="Q25" i="1" s="1"/>
  <c r="P25" i="1"/>
  <c r="R25" i="1"/>
  <c r="T25" i="1" s="1"/>
  <c r="S25" i="1"/>
  <c r="U25" i="1"/>
  <c r="V25" i="1"/>
  <c r="W25" i="1" s="1"/>
  <c r="X25" i="1"/>
  <c r="Y25" i="1"/>
  <c r="AA25" i="1"/>
  <c r="AB25" i="1"/>
  <c r="AC25" i="1"/>
  <c r="AD25" i="1"/>
  <c r="AF25" i="1" s="1"/>
  <c r="AE25" i="1"/>
  <c r="AG25" i="1"/>
  <c r="AH25" i="1"/>
  <c r="AI25" i="1" s="1"/>
  <c r="AJ25" i="1"/>
  <c r="AK25" i="1"/>
  <c r="AL25" i="1"/>
  <c r="AM25" i="1"/>
  <c r="AN25" i="1"/>
  <c r="AO25" i="1"/>
  <c r="AP25" i="1"/>
  <c r="AR25" i="1" s="1"/>
  <c r="AQ25" i="1"/>
  <c r="AS25" i="1"/>
  <c r="AT25" i="1"/>
  <c r="AU25" i="1" s="1"/>
  <c r="CI25" i="1"/>
  <c r="CJ25" i="1"/>
  <c r="DV25" i="1"/>
  <c r="DW25" i="1"/>
  <c r="FI25" i="1"/>
  <c r="FJ25" i="1"/>
  <c r="GP25" i="1"/>
  <c r="GQ25" i="1"/>
  <c r="L26" i="1"/>
  <c r="M26" i="1"/>
  <c r="N26" i="1"/>
  <c r="O26" i="1"/>
  <c r="P26" i="1"/>
  <c r="Q26" i="1"/>
  <c r="R26" i="1"/>
  <c r="T26" i="1" s="1"/>
  <c r="S26" i="1"/>
  <c r="U26" i="1"/>
  <c r="V26" i="1"/>
  <c r="W26" i="1"/>
  <c r="X26" i="1"/>
  <c r="Y26" i="1"/>
  <c r="AA26" i="1"/>
  <c r="AB26" i="1"/>
  <c r="AD26" i="1"/>
  <c r="AF26" i="1" s="1"/>
  <c r="AE26" i="1"/>
  <c r="AG26" i="1"/>
  <c r="AH26" i="1"/>
  <c r="AI26" i="1"/>
  <c r="AJ26" i="1"/>
  <c r="AL26" i="1" s="1"/>
  <c r="AK26" i="1"/>
  <c r="AM26" i="1"/>
  <c r="AN26" i="1"/>
  <c r="AO26" i="1"/>
  <c r="AP26" i="1"/>
  <c r="AR26" i="1" s="1"/>
  <c r="AQ26" i="1"/>
  <c r="AS26" i="1"/>
  <c r="AU26" i="1" s="1"/>
  <c r="AT26" i="1"/>
  <c r="AW26" i="1"/>
  <c r="CI26" i="1"/>
  <c r="CJ26" i="1"/>
  <c r="DV26" i="1"/>
  <c r="DW26" i="1"/>
  <c r="FI26" i="1"/>
  <c r="FJ26" i="1"/>
  <c r="GP26" i="1"/>
  <c r="GQ26" i="1"/>
  <c r="L27" i="1"/>
  <c r="M27" i="1"/>
  <c r="N27" i="1"/>
  <c r="O27" i="1"/>
  <c r="P27" i="1"/>
  <c r="Q27" i="1"/>
  <c r="R27" i="1"/>
  <c r="T27" i="1" s="1"/>
  <c r="S27" i="1"/>
  <c r="U27" i="1"/>
  <c r="V27" i="1"/>
  <c r="X27" i="1"/>
  <c r="Y27" i="1"/>
  <c r="Z27" i="1" s="1"/>
  <c r="AA27" i="1"/>
  <c r="AB27" i="1"/>
  <c r="AC27" i="1" s="1"/>
  <c r="AD27" i="1"/>
  <c r="AF27" i="1" s="1"/>
  <c r="AE27" i="1"/>
  <c r="AG27" i="1"/>
  <c r="AH27" i="1"/>
  <c r="AI27" i="1"/>
  <c r="AJ27" i="1"/>
  <c r="AK27" i="1"/>
  <c r="AL27" i="1"/>
  <c r="AM27" i="1"/>
  <c r="AN27" i="1"/>
  <c r="AO27" i="1" s="1"/>
  <c r="AP27" i="1"/>
  <c r="AR27" i="1" s="1"/>
  <c r="AQ27" i="1"/>
  <c r="AS27" i="1"/>
  <c r="AT27" i="1"/>
  <c r="AU27" i="1"/>
  <c r="AV27" i="1"/>
  <c r="CI27" i="1"/>
  <c r="CJ27" i="1"/>
  <c r="DV27" i="1"/>
  <c r="DW27" i="1"/>
  <c r="FI27" i="1"/>
  <c r="FJ27" i="1"/>
  <c r="GC27" i="1"/>
  <c r="GP27" i="1"/>
  <c r="GQ27" i="1"/>
  <c r="L28" i="1"/>
  <c r="M28" i="1"/>
  <c r="O28" i="1"/>
  <c r="Q28" i="1" s="1"/>
  <c r="P28" i="1"/>
  <c r="R28" i="1"/>
  <c r="S28" i="1"/>
  <c r="T28" i="1"/>
  <c r="U28" i="1"/>
  <c r="V28" i="1"/>
  <c r="W28" i="1"/>
  <c r="X28" i="1"/>
  <c r="Y28" i="1"/>
  <c r="AA28" i="1"/>
  <c r="AB28" i="1"/>
  <c r="AC28" i="1"/>
  <c r="AD28" i="1"/>
  <c r="AE28" i="1"/>
  <c r="AF28" i="1"/>
  <c r="AG28" i="1"/>
  <c r="AH28" i="1"/>
  <c r="AI28" i="1" s="1"/>
  <c r="AJ28" i="1"/>
  <c r="AL28" i="1" s="1"/>
  <c r="AK28" i="1"/>
  <c r="AM28" i="1"/>
  <c r="AO28" i="1" s="1"/>
  <c r="AN28" i="1"/>
  <c r="AP28" i="1"/>
  <c r="AQ28" i="1"/>
  <c r="AR28" i="1"/>
  <c r="AS28" i="1"/>
  <c r="AU28" i="1" s="1"/>
  <c r="AT28" i="1"/>
  <c r="CI28" i="1"/>
  <c r="CJ28" i="1"/>
  <c r="DV28" i="1"/>
  <c r="DW28" i="1"/>
  <c r="FI28" i="1"/>
  <c r="FJ28" i="1"/>
  <c r="GP28" i="1"/>
  <c r="GQ28" i="1"/>
  <c r="L29" i="1"/>
  <c r="M29" i="1"/>
  <c r="N29" i="1"/>
  <c r="O29" i="1"/>
  <c r="Q29" i="1" s="1"/>
  <c r="P29" i="1"/>
  <c r="R29" i="1"/>
  <c r="S29" i="1"/>
  <c r="T29" i="1" s="1"/>
  <c r="U29" i="1"/>
  <c r="V29" i="1"/>
  <c r="X29" i="1"/>
  <c r="Y29" i="1"/>
  <c r="Z29" i="1"/>
  <c r="FZ29" i="1" s="1"/>
  <c r="AA29" i="1"/>
  <c r="AC29" i="1" s="1"/>
  <c r="AB29" i="1"/>
  <c r="AD29" i="1"/>
  <c r="AE29" i="1"/>
  <c r="AF29" i="1"/>
  <c r="AG29" i="1"/>
  <c r="AH29" i="1"/>
  <c r="AI29" i="1"/>
  <c r="AJ29" i="1"/>
  <c r="AK29" i="1"/>
  <c r="AL29" i="1" s="1"/>
  <c r="AM29" i="1"/>
  <c r="AN29" i="1"/>
  <c r="AP29" i="1"/>
  <c r="AQ29" i="1"/>
  <c r="AR29" i="1" s="1"/>
  <c r="AS29" i="1"/>
  <c r="AT29" i="1"/>
  <c r="AU29" i="1"/>
  <c r="CI29" i="1"/>
  <c r="CJ29" i="1"/>
  <c r="DV29" i="1"/>
  <c r="DW29" i="1"/>
  <c r="FI29" i="1"/>
  <c r="FJ29" i="1"/>
  <c r="GO29" i="1"/>
  <c r="GP29" i="1"/>
  <c r="GQ29" i="1"/>
  <c r="L30" i="1"/>
  <c r="M30" i="1"/>
  <c r="N30" i="1"/>
  <c r="O30" i="1"/>
  <c r="Q30" i="1" s="1"/>
  <c r="P30" i="1"/>
  <c r="R30" i="1"/>
  <c r="S30" i="1"/>
  <c r="T30" i="1"/>
  <c r="U30" i="1"/>
  <c r="W30" i="1" s="1"/>
  <c r="V30" i="1"/>
  <c r="X30" i="1"/>
  <c r="Y30" i="1"/>
  <c r="Z30" i="1"/>
  <c r="FW30" i="1" s="1"/>
  <c r="AA30" i="1"/>
  <c r="AC30" i="1" s="1"/>
  <c r="AB30" i="1"/>
  <c r="AD30" i="1"/>
  <c r="AE30" i="1"/>
  <c r="AF30" i="1" s="1"/>
  <c r="AG30" i="1"/>
  <c r="AI30" i="1" s="1"/>
  <c r="AH30" i="1"/>
  <c r="AJ30" i="1"/>
  <c r="AK30" i="1"/>
  <c r="AL30" i="1"/>
  <c r="AM30" i="1"/>
  <c r="AO30" i="1" s="1"/>
  <c r="AN30" i="1"/>
  <c r="AP30" i="1"/>
  <c r="AQ30" i="1"/>
  <c r="AR30" i="1"/>
  <c r="AS30" i="1"/>
  <c r="AT30" i="1"/>
  <c r="AU30" i="1" s="1"/>
  <c r="CI30" i="1"/>
  <c r="CJ30" i="1"/>
  <c r="DV30" i="1"/>
  <c r="DW30" i="1"/>
  <c r="FI30" i="1"/>
  <c r="FJ30" i="1"/>
  <c r="FN30" i="1"/>
  <c r="GP30" i="1"/>
  <c r="GQ30" i="1"/>
  <c r="L31" i="1"/>
  <c r="N31" i="1" s="1"/>
  <c r="M31" i="1"/>
  <c r="O31" i="1"/>
  <c r="P31" i="1"/>
  <c r="Q31" i="1"/>
  <c r="R31" i="1"/>
  <c r="T31" i="1" s="1"/>
  <c r="S31" i="1"/>
  <c r="U31" i="1"/>
  <c r="V31" i="1"/>
  <c r="W31" i="1"/>
  <c r="X31" i="1"/>
  <c r="Y31" i="1"/>
  <c r="AA31" i="1"/>
  <c r="AB31" i="1"/>
  <c r="AC31" i="1"/>
  <c r="AD31" i="1"/>
  <c r="AE31" i="1"/>
  <c r="AG31" i="1"/>
  <c r="AH31" i="1"/>
  <c r="AI31" i="1"/>
  <c r="AJ31" i="1"/>
  <c r="AK31" i="1"/>
  <c r="AM31" i="1"/>
  <c r="AN31" i="1"/>
  <c r="AO31" i="1"/>
  <c r="AP31" i="1"/>
  <c r="AQ31" i="1"/>
  <c r="AS31" i="1"/>
  <c r="AT31" i="1"/>
  <c r="AU31" i="1"/>
  <c r="CI31" i="1"/>
  <c r="CJ31" i="1"/>
  <c r="DV31" i="1"/>
  <c r="DW31" i="1"/>
  <c r="FI31" i="1"/>
  <c r="FJ31" i="1"/>
  <c r="GP31" i="1"/>
  <c r="GQ31" i="1"/>
  <c r="L32" i="1"/>
  <c r="M32" i="1"/>
  <c r="O32" i="1"/>
  <c r="P32" i="1"/>
  <c r="Q32" i="1"/>
  <c r="R32" i="1"/>
  <c r="S32" i="1"/>
  <c r="T32" i="1" s="1"/>
  <c r="U32" i="1"/>
  <c r="W32" i="1" s="1"/>
  <c r="V32" i="1"/>
  <c r="X32" i="1"/>
  <c r="Y32" i="1"/>
  <c r="AA32" i="1"/>
  <c r="AB32" i="1"/>
  <c r="AC32" i="1" s="1"/>
  <c r="AD32" i="1"/>
  <c r="AE32" i="1"/>
  <c r="AF32" i="1"/>
  <c r="AG32" i="1"/>
  <c r="AI32" i="1" s="1"/>
  <c r="AH32" i="1"/>
  <c r="AJ32" i="1"/>
  <c r="AK32" i="1"/>
  <c r="AM32" i="1"/>
  <c r="AN32" i="1"/>
  <c r="AO32" i="1"/>
  <c r="AP32" i="1"/>
  <c r="AQ32" i="1"/>
  <c r="AR32" i="1"/>
  <c r="AS32" i="1"/>
  <c r="AT32" i="1"/>
  <c r="AU32" i="1"/>
  <c r="CI32" i="1"/>
  <c r="CJ32" i="1"/>
  <c r="DV32" i="1"/>
  <c r="DW32" i="1"/>
  <c r="FI32" i="1"/>
  <c r="FJ32" i="1"/>
  <c r="GP32" i="1"/>
  <c r="GQ32" i="1"/>
  <c r="L33" i="1"/>
  <c r="M33" i="1"/>
  <c r="O33" i="1"/>
  <c r="Q33" i="1" s="1"/>
  <c r="P33" i="1"/>
  <c r="R33" i="1"/>
  <c r="S33" i="1"/>
  <c r="T33" i="1"/>
  <c r="U33" i="1"/>
  <c r="W33" i="1" s="1"/>
  <c r="V33" i="1"/>
  <c r="X33" i="1"/>
  <c r="Y33" i="1"/>
  <c r="AA33" i="1"/>
  <c r="AB33" i="1"/>
  <c r="AD33" i="1"/>
  <c r="AE33" i="1"/>
  <c r="AF33" i="1" s="1"/>
  <c r="AG33" i="1"/>
  <c r="AI33" i="1" s="1"/>
  <c r="AH33" i="1"/>
  <c r="AJ33" i="1"/>
  <c r="AK33" i="1"/>
  <c r="AM33" i="1"/>
  <c r="AN33" i="1"/>
  <c r="AO33" i="1" s="1"/>
  <c r="AP33" i="1"/>
  <c r="AQ33" i="1"/>
  <c r="AR33" i="1"/>
  <c r="AS33" i="1"/>
  <c r="AT33" i="1"/>
  <c r="AU33" i="1"/>
  <c r="CI33" i="1"/>
  <c r="CJ33" i="1"/>
  <c r="DV33" i="1"/>
  <c r="DW33" i="1"/>
  <c r="FI33" i="1"/>
  <c r="FJ33" i="1"/>
  <c r="GP33" i="1"/>
  <c r="GQ33" i="1"/>
  <c r="L34" i="1"/>
  <c r="M34" i="1"/>
  <c r="N34" i="1"/>
  <c r="O34" i="1"/>
  <c r="Q34" i="1" s="1"/>
  <c r="P34" i="1"/>
  <c r="R34" i="1"/>
  <c r="S34" i="1"/>
  <c r="T34" i="1"/>
  <c r="U34" i="1"/>
  <c r="W34" i="1" s="1"/>
  <c r="V34" i="1"/>
  <c r="X34" i="1"/>
  <c r="FQ34" i="1" s="1"/>
  <c r="Y34" i="1"/>
  <c r="Z34" i="1"/>
  <c r="AA34" i="1"/>
  <c r="AC34" i="1" s="1"/>
  <c r="AB34" i="1"/>
  <c r="AD34" i="1"/>
  <c r="AF34" i="1" s="1"/>
  <c r="AE34" i="1"/>
  <c r="AG34" i="1"/>
  <c r="AI34" i="1" s="1"/>
  <c r="AH34" i="1"/>
  <c r="AJ34" i="1"/>
  <c r="AL34" i="1" s="1"/>
  <c r="AX34" i="1" s="1"/>
  <c r="AK34" i="1"/>
  <c r="AM34" i="1"/>
  <c r="AN34" i="1"/>
  <c r="AO34" i="1"/>
  <c r="AP34" i="1"/>
  <c r="AQ34" i="1"/>
  <c r="AR34" i="1"/>
  <c r="AS34" i="1"/>
  <c r="AU34" i="1" s="1"/>
  <c r="AT34" i="1"/>
  <c r="CI34" i="1"/>
  <c r="CJ34" i="1"/>
  <c r="DV34" i="1"/>
  <c r="DW34" i="1"/>
  <c r="FI34" i="1"/>
  <c r="FJ34" i="1"/>
  <c r="FN34" i="1"/>
  <c r="FT34" i="1"/>
  <c r="FW34" i="1"/>
  <c r="GC34" i="1"/>
  <c r="GF34" i="1"/>
  <c r="GI34" i="1"/>
  <c r="GL34" i="1"/>
  <c r="GO34" i="1"/>
  <c r="GP34" i="1"/>
  <c r="GQ34" i="1"/>
  <c r="L35" i="1"/>
  <c r="M35" i="1"/>
  <c r="N35" i="1"/>
  <c r="O35" i="1"/>
  <c r="P35" i="1"/>
  <c r="AW35" i="1" s="1"/>
  <c r="R35" i="1"/>
  <c r="T35" i="1" s="1"/>
  <c r="S35" i="1"/>
  <c r="U35" i="1"/>
  <c r="V35" i="1"/>
  <c r="W35" i="1"/>
  <c r="X35" i="1"/>
  <c r="Y35" i="1"/>
  <c r="Z35" i="1"/>
  <c r="AA35" i="1"/>
  <c r="AB35" i="1"/>
  <c r="AC35" i="1"/>
  <c r="AD35" i="1"/>
  <c r="AF35" i="1" s="1"/>
  <c r="AE35" i="1"/>
  <c r="AG35" i="1"/>
  <c r="AH35" i="1"/>
  <c r="AI35" i="1"/>
  <c r="AJ35" i="1"/>
  <c r="AK35" i="1"/>
  <c r="AL35" i="1"/>
  <c r="AM35" i="1"/>
  <c r="AN35" i="1"/>
  <c r="AO35" i="1"/>
  <c r="AP35" i="1"/>
  <c r="AR35" i="1" s="1"/>
  <c r="AQ35" i="1"/>
  <c r="AS35" i="1"/>
  <c r="AT35" i="1"/>
  <c r="AU35" i="1"/>
  <c r="CI35" i="1"/>
  <c r="CJ35" i="1"/>
  <c r="DV35" i="1"/>
  <c r="DW35" i="1"/>
  <c r="FI35" i="1"/>
  <c r="FJ35" i="1"/>
  <c r="FQ35" i="1"/>
  <c r="FT35" i="1"/>
  <c r="GC35" i="1"/>
  <c r="GF35" i="1"/>
  <c r="GI35" i="1"/>
  <c r="GL35" i="1"/>
  <c r="GP35" i="1"/>
  <c r="GQ35" i="1"/>
  <c r="L36" i="1"/>
  <c r="M36" i="1"/>
  <c r="O36" i="1"/>
  <c r="P36" i="1"/>
  <c r="Q36" i="1"/>
  <c r="R36" i="1"/>
  <c r="S36" i="1"/>
  <c r="U36" i="1"/>
  <c r="V36" i="1"/>
  <c r="W36" i="1" s="1"/>
  <c r="X36" i="1"/>
  <c r="Y36" i="1"/>
  <c r="AW36" i="1" s="1"/>
  <c r="AA36" i="1"/>
  <c r="AB36" i="1"/>
  <c r="AC36" i="1"/>
  <c r="AD36" i="1"/>
  <c r="AE36" i="1"/>
  <c r="AG36" i="1"/>
  <c r="AH36" i="1"/>
  <c r="AI36" i="1" s="1"/>
  <c r="AJ36" i="1"/>
  <c r="AK36" i="1"/>
  <c r="AM36" i="1"/>
  <c r="AN36" i="1"/>
  <c r="AO36" i="1"/>
  <c r="AP36" i="1"/>
  <c r="AR36" i="1" s="1"/>
  <c r="AQ36" i="1"/>
  <c r="AS36" i="1"/>
  <c r="AT36" i="1"/>
  <c r="AU36" i="1" s="1"/>
  <c r="CI36" i="1"/>
  <c r="CJ36" i="1"/>
  <c r="DV36" i="1"/>
  <c r="DW36" i="1"/>
  <c r="FI36" i="1"/>
  <c r="FJ36" i="1"/>
  <c r="GP36" i="1"/>
  <c r="GQ36" i="1"/>
  <c r="L37" i="1"/>
  <c r="M37" i="1"/>
  <c r="O37" i="1"/>
  <c r="P37" i="1"/>
  <c r="Q37" i="1"/>
  <c r="R37" i="1"/>
  <c r="T37" i="1" s="1"/>
  <c r="S37" i="1"/>
  <c r="U37" i="1"/>
  <c r="V37" i="1"/>
  <c r="W37" i="1"/>
  <c r="X37" i="1"/>
  <c r="Y37" i="1"/>
  <c r="AA37" i="1"/>
  <c r="AB37" i="1"/>
  <c r="AC37" i="1" s="1"/>
  <c r="AD37" i="1"/>
  <c r="AF37" i="1" s="1"/>
  <c r="AE37" i="1"/>
  <c r="AG37" i="1"/>
  <c r="AH37" i="1"/>
  <c r="AI37" i="1"/>
  <c r="AJ37" i="1"/>
  <c r="AL37" i="1" s="1"/>
  <c r="AK37" i="1"/>
  <c r="AM37" i="1"/>
  <c r="AN37" i="1"/>
  <c r="AO37" i="1"/>
  <c r="AP37" i="1"/>
  <c r="AR37" i="1" s="1"/>
  <c r="AQ37" i="1"/>
  <c r="AS37" i="1"/>
  <c r="AU37" i="1" s="1"/>
  <c r="AT37" i="1"/>
  <c r="CI37" i="1"/>
  <c r="CJ37" i="1"/>
  <c r="DV37" i="1"/>
  <c r="DW37" i="1"/>
  <c r="FI37" i="1"/>
  <c r="FJ37" i="1"/>
  <c r="GP37" i="1"/>
  <c r="GQ37" i="1"/>
  <c r="L38" i="1"/>
  <c r="M38" i="1"/>
  <c r="O38" i="1"/>
  <c r="P38" i="1"/>
  <c r="Q38" i="1"/>
  <c r="R38" i="1"/>
  <c r="S38" i="1"/>
  <c r="T38" i="1"/>
  <c r="U38" i="1"/>
  <c r="V38" i="1"/>
  <c r="W38" i="1" s="1"/>
  <c r="X38" i="1"/>
  <c r="Y38" i="1"/>
  <c r="Z38" i="1" s="1"/>
  <c r="AA38" i="1"/>
  <c r="AB38" i="1"/>
  <c r="AC38" i="1"/>
  <c r="AD38" i="1"/>
  <c r="AE38" i="1"/>
  <c r="AG38" i="1"/>
  <c r="AH38" i="1"/>
  <c r="AI38" i="1" s="1"/>
  <c r="AJ38" i="1"/>
  <c r="AK38" i="1"/>
  <c r="AM38" i="1"/>
  <c r="AN38" i="1"/>
  <c r="AO38" i="1"/>
  <c r="AP38" i="1"/>
  <c r="AR38" i="1" s="1"/>
  <c r="AQ38" i="1"/>
  <c r="AS38" i="1"/>
  <c r="AT38" i="1"/>
  <c r="AU38" i="1" s="1"/>
  <c r="CI38" i="1"/>
  <c r="CJ38" i="1"/>
  <c r="DV38" i="1"/>
  <c r="DW38" i="1"/>
  <c r="FI38" i="1"/>
  <c r="FJ38" i="1"/>
  <c r="GC38" i="1"/>
  <c r="GP38" i="1"/>
  <c r="GQ38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FZ39" i="1" s="1"/>
  <c r="Y39" i="1"/>
  <c r="Z39" i="1"/>
  <c r="FW39" i="1" s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CI39" i="1"/>
  <c r="CJ39" i="1"/>
  <c r="DV39" i="1"/>
  <c r="DW39" i="1"/>
  <c r="FI39" i="1"/>
  <c r="FJ39" i="1"/>
  <c r="FN39" i="1"/>
  <c r="FQ39" i="1"/>
  <c r="FT39" i="1"/>
  <c r="GC39" i="1"/>
  <c r="GL39" i="1"/>
  <c r="GO39" i="1"/>
  <c r="GP39" i="1"/>
  <c r="GQ39" i="1"/>
  <c r="L40" i="1"/>
  <c r="M40" i="1"/>
  <c r="N40" i="1"/>
  <c r="O40" i="1"/>
  <c r="Q40" i="1" s="1"/>
  <c r="P40" i="1"/>
  <c r="R40" i="1"/>
  <c r="S40" i="1"/>
  <c r="T40" i="1"/>
  <c r="U40" i="1"/>
  <c r="W40" i="1" s="1"/>
  <c r="V40" i="1"/>
  <c r="X40" i="1"/>
  <c r="FZ40" i="1" s="1"/>
  <c r="Y40" i="1"/>
  <c r="Z40" i="1" s="1"/>
  <c r="AA40" i="1"/>
  <c r="AC40" i="1" s="1"/>
  <c r="AB40" i="1"/>
  <c r="AD40" i="1"/>
  <c r="AE40" i="1"/>
  <c r="AF40" i="1"/>
  <c r="AG40" i="1"/>
  <c r="AI40" i="1" s="1"/>
  <c r="AH40" i="1"/>
  <c r="AJ40" i="1"/>
  <c r="AK40" i="1"/>
  <c r="AL40" i="1"/>
  <c r="AM40" i="1"/>
  <c r="AO40" i="1" s="1"/>
  <c r="AN40" i="1"/>
  <c r="AP40" i="1"/>
  <c r="AQ40" i="1"/>
  <c r="AR40" i="1"/>
  <c r="AS40" i="1"/>
  <c r="AU40" i="1" s="1"/>
  <c r="AT40" i="1"/>
  <c r="CI40" i="1"/>
  <c r="CJ40" i="1"/>
  <c r="DV40" i="1"/>
  <c r="DW40" i="1"/>
  <c r="FI40" i="1"/>
  <c r="FJ40" i="1"/>
  <c r="GP40" i="1"/>
  <c r="GQ40" i="1"/>
  <c r="L41" i="1"/>
  <c r="M41" i="1"/>
  <c r="O41" i="1"/>
  <c r="P41" i="1"/>
  <c r="Q41" i="1"/>
  <c r="R41" i="1"/>
  <c r="S41" i="1"/>
  <c r="T41" i="1"/>
  <c r="U41" i="1"/>
  <c r="V41" i="1"/>
  <c r="W41" i="1"/>
  <c r="X41" i="1"/>
  <c r="Y41" i="1"/>
  <c r="AA41" i="1"/>
  <c r="AB41" i="1"/>
  <c r="AC41" i="1"/>
  <c r="AD41" i="1"/>
  <c r="AE41" i="1"/>
  <c r="AF41" i="1"/>
  <c r="AG41" i="1"/>
  <c r="AH41" i="1"/>
  <c r="AI41" i="1" s="1"/>
  <c r="AJ41" i="1"/>
  <c r="AK41" i="1"/>
  <c r="AL41" i="1" s="1"/>
  <c r="AM41" i="1"/>
  <c r="AN41" i="1"/>
  <c r="AO41" i="1"/>
  <c r="AP41" i="1"/>
  <c r="AQ41" i="1"/>
  <c r="AR41" i="1"/>
  <c r="AS41" i="1"/>
  <c r="AT41" i="1"/>
  <c r="AU41" i="1" s="1"/>
  <c r="CI41" i="1"/>
  <c r="CJ41" i="1"/>
  <c r="DV41" i="1"/>
  <c r="DW41" i="1"/>
  <c r="FI41" i="1"/>
  <c r="FJ41" i="1"/>
  <c r="GP41" i="1"/>
  <c r="GQ41" i="1"/>
  <c r="L42" i="1"/>
  <c r="N42" i="1" s="1"/>
  <c r="M42" i="1"/>
  <c r="O42" i="1"/>
  <c r="P42" i="1"/>
  <c r="Q42" i="1" s="1"/>
  <c r="R42" i="1"/>
  <c r="T42" i="1" s="1"/>
  <c r="S42" i="1"/>
  <c r="U42" i="1"/>
  <c r="V42" i="1"/>
  <c r="W42" i="1"/>
  <c r="X42" i="1"/>
  <c r="Y42" i="1"/>
  <c r="AA42" i="1"/>
  <c r="AB42" i="1"/>
  <c r="AC42" i="1" s="1"/>
  <c r="AD42" i="1"/>
  <c r="AF42" i="1" s="1"/>
  <c r="AE42" i="1"/>
  <c r="AG42" i="1"/>
  <c r="AH42" i="1"/>
  <c r="AI42" i="1"/>
  <c r="AJ42" i="1"/>
  <c r="AK42" i="1"/>
  <c r="AM42" i="1"/>
  <c r="AN42" i="1"/>
  <c r="AO42" i="1" s="1"/>
  <c r="AP42" i="1"/>
  <c r="AR42" i="1" s="1"/>
  <c r="AQ42" i="1"/>
  <c r="AS42" i="1"/>
  <c r="AT42" i="1"/>
  <c r="AU42" i="1"/>
  <c r="CI42" i="1"/>
  <c r="CJ42" i="1"/>
  <c r="DV42" i="1"/>
  <c r="DW42" i="1"/>
  <c r="FI42" i="1"/>
  <c r="FJ42" i="1"/>
  <c r="GP42" i="1"/>
  <c r="GQ42" i="1"/>
  <c r="L43" i="1"/>
  <c r="M43" i="1"/>
  <c r="O43" i="1"/>
  <c r="P43" i="1"/>
  <c r="Q43" i="1"/>
  <c r="R43" i="1"/>
  <c r="T43" i="1" s="1"/>
  <c r="S43" i="1"/>
  <c r="U43" i="1"/>
  <c r="V43" i="1"/>
  <c r="W43" i="1"/>
  <c r="X43" i="1"/>
  <c r="Y43" i="1"/>
  <c r="AA43" i="1"/>
  <c r="AB43" i="1"/>
  <c r="AC43" i="1"/>
  <c r="AD43" i="1"/>
  <c r="AF43" i="1" s="1"/>
  <c r="AE43" i="1"/>
  <c r="AG43" i="1"/>
  <c r="AH43" i="1"/>
  <c r="AI43" i="1"/>
  <c r="AJ43" i="1"/>
  <c r="AL43" i="1" s="1"/>
  <c r="AK43" i="1"/>
  <c r="AM43" i="1"/>
  <c r="AN43" i="1"/>
  <c r="AO43" i="1"/>
  <c r="AP43" i="1"/>
  <c r="AR43" i="1" s="1"/>
  <c r="AQ43" i="1"/>
  <c r="AS43" i="1"/>
  <c r="AT43" i="1"/>
  <c r="AU43" i="1"/>
  <c r="CI43" i="1"/>
  <c r="CJ43" i="1"/>
  <c r="DV43" i="1"/>
  <c r="DW43" i="1"/>
  <c r="FI43" i="1"/>
  <c r="FJ43" i="1"/>
  <c r="GP43" i="1"/>
  <c r="GQ43" i="1"/>
  <c r="L44" i="1"/>
  <c r="M44" i="1"/>
  <c r="N44" i="1"/>
  <c r="O44" i="1"/>
  <c r="P44" i="1"/>
  <c r="Q44" i="1"/>
  <c r="R44" i="1"/>
  <c r="S44" i="1"/>
  <c r="T44" i="1" s="1"/>
  <c r="U44" i="1"/>
  <c r="V44" i="1"/>
  <c r="W44" i="1"/>
  <c r="X44" i="1"/>
  <c r="FQ44" i="1" s="1"/>
  <c r="Y44" i="1"/>
  <c r="Z44" i="1"/>
  <c r="FN44" i="1" s="1"/>
  <c r="AA44" i="1"/>
  <c r="AB44" i="1"/>
  <c r="AC44" i="1" s="1"/>
  <c r="AD44" i="1"/>
  <c r="AE44" i="1"/>
  <c r="AF44" i="1" s="1"/>
  <c r="AG44" i="1"/>
  <c r="AI44" i="1" s="1"/>
  <c r="AH44" i="1"/>
  <c r="AJ44" i="1"/>
  <c r="AK44" i="1"/>
  <c r="AL44" i="1"/>
  <c r="AM44" i="1"/>
  <c r="AN44" i="1"/>
  <c r="AO44" i="1" s="1"/>
  <c r="AP44" i="1"/>
  <c r="AQ44" i="1"/>
  <c r="AR44" i="1" s="1"/>
  <c r="AS44" i="1"/>
  <c r="AT44" i="1"/>
  <c r="CI44" i="1"/>
  <c r="CJ44" i="1"/>
  <c r="DV44" i="1"/>
  <c r="DW44" i="1"/>
  <c r="FI44" i="1"/>
  <c r="FJ44" i="1"/>
  <c r="FT44" i="1"/>
  <c r="FZ44" i="1"/>
  <c r="GC44" i="1"/>
  <c r="GI44" i="1"/>
  <c r="GL44" i="1"/>
  <c r="GO44" i="1"/>
  <c r="GP44" i="1"/>
  <c r="GQ44" i="1"/>
  <c r="L45" i="1"/>
  <c r="M45" i="1"/>
  <c r="N45" i="1" s="1"/>
  <c r="O45" i="1"/>
  <c r="P45" i="1"/>
  <c r="R45" i="1"/>
  <c r="S45" i="1"/>
  <c r="T45" i="1"/>
  <c r="U45" i="1"/>
  <c r="V45" i="1"/>
  <c r="X45" i="1"/>
  <c r="Y45" i="1"/>
  <c r="Z45" i="1" s="1"/>
  <c r="FW45" i="1" s="1"/>
  <c r="AA45" i="1"/>
  <c r="AC45" i="1" s="1"/>
  <c r="AB45" i="1"/>
  <c r="AD45" i="1"/>
  <c r="AE45" i="1"/>
  <c r="AF45" i="1"/>
  <c r="AG45" i="1"/>
  <c r="AI45" i="1" s="1"/>
  <c r="AH45" i="1"/>
  <c r="AJ45" i="1"/>
  <c r="AK45" i="1"/>
  <c r="AL45" i="1" s="1"/>
  <c r="AM45" i="1"/>
  <c r="AO45" i="1" s="1"/>
  <c r="AN45" i="1"/>
  <c r="AP45" i="1"/>
  <c r="AQ45" i="1"/>
  <c r="AR45" i="1"/>
  <c r="AS45" i="1"/>
  <c r="AT45" i="1"/>
  <c r="CI45" i="1"/>
  <c r="CJ45" i="1"/>
  <c r="DV45" i="1"/>
  <c r="DW45" i="1"/>
  <c r="FI45" i="1"/>
  <c r="FJ45" i="1"/>
  <c r="FZ45" i="1"/>
  <c r="GL45" i="1"/>
  <c r="GP45" i="1"/>
  <c r="GQ45" i="1"/>
  <c r="L46" i="1"/>
  <c r="M46" i="1"/>
  <c r="N46" i="1"/>
  <c r="O46" i="1"/>
  <c r="Q46" i="1" s="1"/>
  <c r="P46" i="1"/>
  <c r="R46" i="1"/>
  <c r="S46" i="1"/>
  <c r="T46" i="1"/>
  <c r="U46" i="1"/>
  <c r="W46" i="1" s="1"/>
  <c r="V46" i="1"/>
  <c r="X46" i="1"/>
  <c r="Y46" i="1"/>
  <c r="Z46" i="1"/>
  <c r="AA46" i="1"/>
  <c r="AC46" i="1" s="1"/>
  <c r="AB46" i="1"/>
  <c r="AD46" i="1"/>
  <c r="AE46" i="1"/>
  <c r="AF46" i="1" s="1"/>
  <c r="AG46" i="1"/>
  <c r="AI46" i="1" s="1"/>
  <c r="AH46" i="1"/>
  <c r="AJ46" i="1"/>
  <c r="AL46" i="1" s="1"/>
  <c r="AK46" i="1"/>
  <c r="AM46" i="1"/>
  <c r="AO46" i="1" s="1"/>
  <c r="AN46" i="1"/>
  <c r="AP46" i="1"/>
  <c r="AQ46" i="1"/>
  <c r="AR46" i="1" s="1"/>
  <c r="AS46" i="1"/>
  <c r="AU46" i="1" s="1"/>
  <c r="AT46" i="1"/>
  <c r="CI46" i="1"/>
  <c r="CJ46" i="1"/>
  <c r="DV46" i="1"/>
  <c r="DW46" i="1"/>
  <c r="FI46" i="1"/>
  <c r="FJ46" i="1"/>
  <c r="GO46" i="1"/>
  <c r="GP46" i="1"/>
  <c r="GQ46" i="1"/>
  <c r="L47" i="1"/>
  <c r="M47" i="1"/>
  <c r="O47" i="1"/>
  <c r="P47" i="1"/>
  <c r="Q47" i="1" s="1"/>
  <c r="R47" i="1"/>
  <c r="AV47" i="1" s="1"/>
  <c r="S47" i="1"/>
  <c r="T47" i="1" s="1"/>
  <c r="U47" i="1"/>
  <c r="V47" i="1"/>
  <c r="W47" i="1"/>
  <c r="X47" i="1"/>
  <c r="Y47" i="1"/>
  <c r="Z47" i="1"/>
  <c r="AA47" i="1"/>
  <c r="AB47" i="1"/>
  <c r="AC47" i="1" s="1"/>
  <c r="AD47" i="1"/>
  <c r="AE47" i="1"/>
  <c r="AF47" i="1"/>
  <c r="AG47" i="1"/>
  <c r="AH47" i="1"/>
  <c r="AI47" i="1"/>
  <c r="AJ47" i="1"/>
  <c r="AL47" i="1" s="1"/>
  <c r="AK47" i="1"/>
  <c r="AM47" i="1"/>
  <c r="AN47" i="1"/>
  <c r="AP47" i="1"/>
  <c r="AQ47" i="1"/>
  <c r="AR47" i="1"/>
  <c r="AS47" i="1"/>
  <c r="AT47" i="1"/>
  <c r="AU47" i="1"/>
  <c r="CI47" i="1"/>
  <c r="CJ47" i="1"/>
  <c r="DV47" i="1"/>
  <c r="DW47" i="1"/>
  <c r="FI47" i="1"/>
  <c r="FJ47" i="1"/>
  <c r="GP47" i="1"/>
  <c r="GQ47" i="1"/>
  <c r="L48" i="1"/>
  <c r="M48" i="1"/>
  <c r="O48" i="1"/>
  <c r="P48" i="1"/>
  <c r="Q48" i="1" s="1"/>
  <c r="R48" i="1"/>
  <c r="T48" i="1" s="1"/>
  <c r="S48" i="1"/>
  <c r="U48" i="1"/>
  <c r="V48" i="1"/>
  <c r="W48" i="1"/>
  <c r="X48" i="1"/>
  <c r="Y48" i="1"/>
  <c r="AA48" i="1"/>
  <c r="AB48" i="1"/>
  <c r="AC48" i="1"/>
  <c r="AD48" i="1"/>
  <c r="AF48" i="1" s="1"/>
  <c r="AE48" i="1"/>
  <c r="AG48" i="1"/>
  <c r="AH48" i="1"/>
  <c r="AI48" i="1"/>
  <c r="AJ48" i="1"/>
  <c r="AL48" i="1" s="1"/>
  <c r="AK48" i="1"/>
  <c r="AM48" i="1"/>
  <c r="AN48" i="1"/>
  <c r="AO48" i="1"/>
  <c r="AP48" i="1"/>
  <c r="AR48" i="1" s="1"/>
  <c r="AQ48" i="1"/>
  <c r="AS48" i="1"/>
  <c r="AT48" i="1"/>
  <c r="AU48" i="1"/>
  <c r="CI48" i="1"/>
  <c r="CJ48" i="1"/>
  <c r="DV48" i="1"/>
  <c r="DW48" i="1"/>
  <c r="FI48" i="1"/>
  <c r="FJ48" i="1"/>
  <c r="GP48" i="1"/>
  <c r="GQ48" i="1"/>
  <c r="L49" i="1"/>
  <c r="M49" i="1"/>
  <c r="N49" i="1"/>
  <c r="O49" i="1"/>
  <c r="P49" i="1"/>
  <c r="R49" i="1"/>
  <c r="S49" i="1"/>
  <c r="U49" i="1"/>
  <c r="W49" i="1" s="1"/>
  <c r="V49" i="1"/>
  <c r="X49" i="1"/>
  <c r="GI49" i="1" s="1"/>
  <c r="Y49" i="1"/>
  <c r="Z49" i="1"/>
  <c r="GF49" i="1" s="1"/>
  <c r="AA49" i="1"/>
  <c r="AB49" i="1"/>
  <c r="AD49" i="1"/>
  <c r="AE49" i="1"/>
  <c r="AG49" i="1"/>
  <c r="AI49" i="1" s="1"/>
  <c r="AH49" i="1"/>
  <c r="AJ49" i="1"/>
  <c r="AL49" i="1" s="1"/>
  <c r="AK49" i="1"/>
  <c r="AM49" i="1"/>
  <c r="AN49" i="1"/>
  <c r="AO49" i="1" s="1"/>
  <c r="AP49" i="1"/>
  <c r="AR49" i="1" s="1"/>
  <c r="AQ49" i="1"/>
  <c r="AS49" i="1"/>
  <c r="AT49" i="1"/>
  <c r="AU49" i="1" s="1"/>
  <c r="CI49" i="1"/>
  <c r="CJ49" i="1"/>
  <c r="DV49" i="1"/>
  <c r="DW49" i="1"/>
  <c r="FI49" i="1"/>
  <c r="FJ49" i="1"/>
  <c r="FQ49" i="1"/>
  <c r="FT49" i="1"/>
  <c r="FW49" i="1"/>
  <c r="FZ49" i="1"/>
  <c r="GC49" i="1"/>
  <c r="GO49" i="1"/>
  <c r="GP49" i="1"/>
  <c r="GQ49" i="1"/>
  <c r="L50" i="1"/>
  <c r="M50" i="1"/>
  <c r="N50" i="1"/>
  <c r="O50" i="1"/>
  <c r="P50" i="1"/>
  <c r="AW50" i="1" s="1"/>
  <c r="R50" i="1"/>
  <c r="S50" i="1"/>
  <c r="T50" i="1"/>
  <c r="U50" i="1"/>
  <c r="V50" i="1"/>
  <c r="X50" i="1"/>
  <c r="Y50" i="1"/>
  <c r="Z50" i="1"/>
  <c r="AA50" i="1"/>
  <c r="AB50" i="1"/>
  <c r="AD50" i="1"/>
  <c r="AF50" i="1" s="1"/>
  <c r="AE50" i="1"/>
  <c r="AG50" i="1"/>
  <c r="AI50" i="1" s="1"/>
  <c r="AH50" i="1"/>
  <c r="AJ50" i="1"/>
  <c r="AK50" i="1"/>
  <c r="AL50" i="1"/>
  <c r="AM50" i="1"/>
  <c r="AN50" i="1"/>
  <c r="AP50" i="1"/>
  <c r="AR50" i="1" s="1"/>
  <c r="AQ50" i="1"/>
  <c r="AS50" i="1"/>
  <c r="AT50" i="1"/>
  <c r="CI50" i="1"/>
  <c r="CJ50" i="1"/>
  <c r="DV50" i="1"/>
  <c r="DW50" i="1"/>
  <c r="FI50" i="1"/>
  <c r="FJ50" i="1"/>
  <c r="FZ50" i="1"/>
  <c r="GO50" i="1"/>
  <c r="GP50" i="1"/>
  <c r="GQ50" i="1"/>
  <c r="L51" i="1"/>
  <c r="M51" i="1"/>
  <c r="N51" i="1" s="1"/>
  <c r="O51" i="1"/>
  <c r="P51" i="1"/>
  <c r="R51" i="1"/>
  <c r="S51" i="1"/>
  <c r="T51" i="1"/>
  <c r="U51" i="1"/>
  <c r="W51" i="1" s="1"/>
  <c r="V51" i="1"/>
  <c r="X51" i="1"/>
  <c r="FZ51" i="1" s="1"/>
  <c r="Y51" i="1"/>
  <c r="Z51" i="1" s="1"/>
  <c r="GL51" i="1" s="1"/>
  <c r="AA51" i="1"/>
  <c r="AC51" i="1" s="1"/>
  <c r="AB51" i="1"/>
  <c r="AD51" i="1"/>
  <c r="AE51" i="1"/>
  <c r="AF51" i="1"/>
  <c r="AG51" i="1"/>
  <c r="AI51" i="1" s="1"/>
  <c r="AH51" i="1"/>
  <c r="AJ51" i="1"/>
  <c r="AK51" i="1"/>
  <c r="AM51" i="1"/>
  <c r="AO51" i="1" s="1"/>
  <c r="AN51" i="1"/>
  <c r="AP51" i="1"/>
  <c r="AQ51" i="1"/>
  <c r="AR51" i="1"/>
  <c r="AS51" i="1"/>
  <c r="AU51" i="1" s="1"/>
  <c r="AT51" i="1"/>
  <c r="CI51" i="1"/>
  <c r="CJ51" i="1"/>
  <c r="DV51" i="1"/>
  <c r="DW51" i="1"/>
  <c r="FI51" i="1"/>
  <c r="FJ51" i="1"/>
  <c r="FW51" i="1"/>
  <c r="GO51" i="1"/>
  <c r="GP51" i="1"/>
  <c r="GQ51" i="1"/>
  <c r="L52" i="1"/>
  <c r="N52" i="1" s="1"/>
  <c r="M52" i="1"/>
  <c r="O52" i="1"/>
  <c r="Q52" i="1" s="1"/>
  <c r="P52" i="1"/>
  <c r="R52" i="1"/>
  <c r="S52" i="1"/>
  <c r="T52" i="1"/>
  <c r="U52" i="1"/>
  <c r="V52" i="1"/>
  <c r="W52" i="1"/>
  <c r="X52" i="1"/>
  <c r="Z52" i="1" s="1"/>
  <c r="Y52" i="1"/>
  <c r="AA52" i="1"/>
  <c r="AC52" i="1" s="1"/>
  <c r="AB52" i="1"/>
  <c r="AD52" i="1"/>
  <c r="AE52" i="1"/>
  <c r="AF52" i="1" s="1"/>
  <c r="AG52" i="1"/>
  <c r="AI52" i="1" s="1"/>
  <c r="AH52" i="1"/>
  <c r="AJ52" i="1"/>
  <c r="AL52" i="1" s="1"/>
  <c r="AK52" i="1"/>
  <c r="AM52" i="1"/>
  <c r="AO52" i="1" s="1"/>
  <c r="AN52" i="1"/>
  <c r="AP52" i="1"/>
  <c r="AQ52" i="1"/>
  <c r="AS52" i="1"/>
  <c r="AU52" i="1" s="1"/>
  <c r="AT52" i="1"/>
  <c r="CI52" i="1"/>
  <c r="CJ52" i="1"/>
  <c r="DV52" i="1"/>
  <c r="DW52" i="1"/>
  <c r="FI52" i="1"/>
  <c r="FJ52" i="1"/>
  <c r="GP52" i="1"/>
  <c r="GQ52" i="1"/>
  <c r="L53" i="1"/>
  <c r="M53" i="1"/>
  <c r="O53" i="1"/>
  <c r="P53" i="1"/>
  <c r="Q53" i="1"/>
  <c r="R53" i="1"/>
  <c r="S53" i="1"/>
  <c r="U53" i="1"/>
  <c r="V53" i="1"/>
  <c r="W53" i="1"/>
  <c r="X53" i="1"/>
  <c r="Y53" i="1"/>
  <c r="AA53" i="1"/>
  <c r="AC53" i="1" s="1"/>
  <c r="AB53" i="1"/>
  <c r="AD53" i="1"/>
  <c r="AE53" i="1"/>
  <c r="AG53" i="1"/>
  <c r="AH53" i="1"/>
  <c r="AI53" i="1"/>
  <c r="AJ53" i="1"/>
  <c r="AK53" i="1"/>
  <c r="AM53" i="1"/>
  <c r="AO53" i="1" s="1"/>
  <c r="AN53" i="1"/>
  <c r="AP53" i="1"/>
  <c r="AR53" i="1" s="1"/>
  <c r="AQ53" i="1"/>
  <c r="AS53" i="1"/>
  <c r="AT53" i="1"/>
  <c r="AU53" i="1"/>
  <c r="AW53" i="1"/>
  <c r="CI53" i="1"/>
  <c r="CJ53" i="1"/>
  <c r="DV53" i="1"/>
  <c r="DW53" i="1"/>
  <c r="FI53" i="1"/>
  <c r="FJ53" i="1"/>
  <c r="GP53" i="1"/>
  <c r="GQ53" i="1"/>
  <c r="L54" i="1"/>
  <c r="N54" i="1" s="1"/>
  <c r="M54" i="1"/>
  <c r="O54" i="1"/>
  <c r="P54" i="1"/>
  <c r="Q54" i="1"/>
  <c r="R54" i="1"/>
  <c r="T54" i="1" s="1"/>
  <c r="S54" i="1"/>
  <c r="U54" i="1"/>
  <c r="V54" i="1"/>
  <c r="W54" i="1"/>
  <c r="X54" i="1"/>
  <c r="Y54" i="1"/>
  <c r="AA54" i="1"/>
  <c r="AB54" i="1"/>
  <c r="AC54" i="1"/>
  <c r="AD54" i="1"/>
  <c r="AF54" i="1" s="1"/>
  <c r="AE54" i="1"/>
  <c r="AG54" i="1"/>
  <c r="AH54" i="1"/>
  <c r="AI54" i="1" s="1"/>
  <c r="AJ54" i="1"/>
  <c r="AL54" i="1" s="1"/>
  <c r="AK54" i="1"/>
  <c r="AM54" i="1"/>
  <c r="AN54" i="1"/>
  <c r="AO54" i="1"/>
  <c r="AP54" i="1"/>
  <c r="AR54" i="1" s="1"/>
  <c r="AQ54" i="1"/>
  <c r="AS54" i="1"/>
  <c r="AT54" i="1"/>
  <c r="AU54" i="1"/>
  <c r="AV54" i="1"/>
  <c r="CI54" i="1"/>
  <c r="CJ54" i="1"/>
  <c r="DV54" i="1"/>
  <c r="DW54" i="1"/>
  <c r="FI54" i="1"/>
  <c r="FJ54" i="1"/>
  <c r="GP54" i="1"/>
  <c r="GQ54" i="1"/>
  <c r="L55" i="1"/>
  <c r="N55" i="1" s="1"/>
  <c r="M55" i="1"/>
  <c r="O55" i="1"/>
  <c r="P55" i="1"/>
  <c r="Q55" i="1" s="1"/>
  <c r="R55" i="1"/>
  <c r="S55" i="1"/>
  <c r="T55" i="1"/>
  <c r="U55" i="1"/>
  <c r="V55" i="1"/>
  <c r="X55" i="1"/>
  <c r="Y55" i="1"/>
  <c r="AA55" i="1"/>
  <c r="AB55" i="1"/>
  <c r="AC55" i="1" s="1"/>
  <c r="AD55" i="1"/>
  <c r="AF55" i="1" s="1"/>
  <c r="AE55" i="1"/>
  <c r="AG55" i="1"/>
  <c r="AH55" i="1"/>
  <c r="AI55" i="1" s="1"/>
  <c r="AJ55" i="1"/>
  <c r="AL55" i="1" s="1"/>
  <c r="AK55" i="1"/>
  <c r="AM55" i="1"/>
  <c r="AN55" i="1"/>
  <c r="AO55" i="1" s="1"/>
  <c r="AP55" i="1"/>
  <c r="AR55" i="1" s="1"/>
  <c r="AQ55" i="1"/>
  <c r="AS55" i="1"/>
  <c r="AT55" i="1"/>
  <c r="AU55" i="1"/>
  <c r="CI55" i="1"/>
  <c r="CJ55" i="1"/>
  <c r="DV55" i="1"/>
  <c r="DW55" i="1"/>
  <c r="FI55" i="1"/>
  <c r="FJ55" i="1"/>
  <c r="GP55" i="1"/>
  <c r="GQ55" i="1"/>
  <c r="L56" i="1"/>
  <c r="M56" i="1"/>
  <c r="N56" i="1" s="1"/>
  <c r="O56" i="1"/>
  <c r="P56" i="1"/>
  <c r="Q56" i="1"/>
  <c r="R56" i="1"/>
  <c r="S56" i="1"/>
  <c r="T56" i="1" s="1"/>
  <c r="U56" i="1"/>
  <c r="W56" i="1" s="1"/>
  <c r="V56" i="1"/>
  <c r="X56" i="1"/>
  <c r="Z56" i="1" s="1"/>
  <c r="FZ56" i="1" s="1"/>
  <c r="Y56" i="1"/>
  <c r="AA56" i="1"/>
  <c r="AC56" i="1" s="1"/>
  <c r="AB56" i="1"/>
  <c r="AD56" i="1"/>
  <c r="AE56" i="1"/>
  <c r="AF56" i="1"/>
  <c r="AG56" i="1"/>
  <c r="AH56" i="1"/>
  <c r="AI56" i="1"/>
  <c r="AJ56" i="1"/>
  <c r="AL56" i="1" s="1"/>
  <c r="AK56" i="1"/>
  <c r="AM56" i="1"/>
  <c r="AO56" i="1" s="1"/>
  <c r="AN56" i="1"/>
  <c r="AP56" i="1"/>
  <c r="AQ56" i="1"/>
  <c r="AR56" i="1" s="1"/>
  <c r="AS56" i="1"/>
  <c r="AT56" i="1"/>
  <c r="AU56" i="1"/>
  <c r="CI56" i="1"/>
  <c r="CJ56" i="1"/>
  <c r="DV56" i="1"/>
  <c r="DW56" i="1"/>
  <c r="FI56" i="1"/>
  <c r="FJ56" i="1"/>
  <c r="FQ56" i="1"/>
  <c r="FW56" i="1"/>
  <c r="GC56" i="1"/>
  <c r="GO56" i="1"/>
  <c r="GP56" i="1"/>
  <c r="GQ56" i="1"/>
  <c r="L57" i="1"/>
  <c r="M57" i="1"/>
  <c r="N57" i="1"/>
  <c r="O57" i="1"/>
  <c r="P57" i="1"/>
  <c r="AW57" i="1" s="1"/>
  <c r="R57" i="1"/>
  <c r="T57" i="1" s="1"/>
  <c r="S57" i="1"/>
  <c r="U57" i="1"/>
  <c r="V57" i="1"/>
  <c r="X57" i="1"/>
  <c r="GC57" i="1" s="1"/>
  <c r="Y57" i="1"/>
  <c r="Z57" i="1"/>
  <c r="FW57" i="1" s="1"/>
  <c r="AA57" i="1"/>
  <c r="AB57" i="1"/>
  <c r="AD57" i="1"/>
  <c r="AF57" i="1" s="1"/>
  <c r="AE57" i="1"/>
  <c r="AG57" i="1"/>
  <c r="AI57" i="1" s="1"/>
  <c r="AH57" i="1"/>
  <c r="AJ57" i="1"/>
  <c r="AK57" i="1"/>
  <c r="AL57" i="1"/>
  <c r="AM57" i="1"/>
  <c r="AN57" i="1"/>
  <c r="AP57" i="1"/>
  <c r="AQ57" i="1"/>
  <c r="AR57" i="1"/>
  <c r="AS57" i="1"/>
  <c r="AU57" i="1" s="1"/>
  <c r="AT57" i="1"/>
  <c r="CI57" i="1"/>
  <c r="CJ57" i="1"/>
  <c r="DV57" i="1"/>
  <c r="DW57" i="1"/>
  <c r="FI57" i="1"/>
  <c r="FJ57" i="1"/>
  <c r="FN57" i="1"/>
  <c r="FQ57" i="1"/>
  <c r="FT57" i="1"/>
  <c r="FZ57" i="1"/>
  <c r="GI57" i="1"/>
  <c r="GO57" i="1"/>
  <c r="GP57" i="1"/>
  <c r="GQ57" i="1"/>
  <c r="L58" i="1"/>
  <c r="M58" i="1"/>
  <c r="O58" i="1"/>
  <c r="Q58" i="1" s="1"/>
  <c r="P58" i="1"/>
  <c r="R58" i="1"/>
  <c r="T58" i="1" s="1"/>
  <c r="S58" i="1"/>
  <c r="U58" i="1"/>
  <c r="V58" i="1"/>
  <c r="W58" i="1"/>
  <c r="X58" i="1"/>
  <c r="Y58" i="1"/>
  <c r="AA58" i="1"/>
  <c r="AC58" i="1" s="1"/>
  <c r="AB58" i="1"/>
  <c r="AD58" i="1"/>
  <c r="AF58" i="1" s="1"/>
  <c r="AE58" i="1"/>
  <c r="AG58" i="1"/>
  <c r="AH58" i="1"/>
  <c r="AI58" i="1"/>
  <c r="AJ58" i="1"/>
  <c r="AL58" i="1" s="1"/>
  <c r="AK58" i="1"/>
  <c r="AM58" i="1"/>
  <c r="AO58" i="1" s="1"/>
  <c r="AN58" i="1"/>
  <c r="AP58" i="1"/>
  <c r="AR58" i="1" s="1"/>
  <c r="AQ58" i="1"/>
  <c r="AS58" i="1"/>
  <c r="AT58" i="1"/>
  <c r="AU58" i="1" s="1"/>
  <c r="CI58" i="1"/>
  <c r="CJ58" i="1"/>
  <c r="DV58" i="1"/>
  <c r="DW58" i="1"/>
  <c r="FI58" i="1"/>
  <c r="FJ58" i="1"/>
  <c r="GP58" i="1"/>
  <c r="GQ58" i="1"/>
  <c r="L59" i="1"/>
  <c r="N59" i="1" s="1"/>
  <c r="M59" i="1"/>
  <c r="O59" i="1"/>
  <c r="P59" i="1"/>
  <c r="Q59" i="1"/>
  <c r="R59" i="1"/>
  <c r="S59" i="1"/>
  <c r="T59" i="1"/>
  <c r="U59" i="1"/>
  <c r="V59" i="1"/>
  <c r="X59" i="1"/>
  <c r="Y59" i="1"/>
  <c r="AA59" i="1"/>
  <c r="AB59" i="1"/>
  <c r="AC59" i="1"/>
  <c r="AD59" i="1"/>
  <c r="AE59" i="1"/>
  <c r="AF59" i="1"/>
  <c r="AG59" i="1"/>
  <c r="AI59" i="1" s="1"/>
  <c r="AH59" i="1"/>
  <c r="AJ59" i="1"/>
  <c r="AL59" i="1" s="1"/>
  <c r="AK59" i="1"/>
  <c r="AM59" i="1"/>
  <c r="AN59" i="1"/>
  <c r="AO59" i="1"/>
  <c r="AP59" i="1"/>
  <c r="AR59" i="1" s="1"/>
  <c r="AQ59" i="1"/>
  <c r="AS59" i="1"/>
  <c r="AT59" i="1"/>
  <c r="AU59" i="1" s="1"/>
  <c r="CI59" i="1"/>
  <c r="CJ59" i="1"/>
  <c r="DV59" i="1"/>
  <c r="DW59" i="1"/>
  <c r="FI59" i="1"/>
  <c r="FJ59" i="1"/>
  <c r="GP59" i="1"/>
  <c r="GQ59" i="1"/>
  <c r="L60" i="1"/>
  <c r="M60" i="1"/>
  <c r="N60" i="1" s="1"/>
  <c r="O60" i="1"/>
  <c r="P60" i="1"/>
  <c r="R60" i="1"/>
  <c r="S60" i="1"/>
  <c r="T60" i="1"/>
  <c r="U60" i="1"/>
  <c r="V60" i="1"/>
  <c r="X60" i="1"/>
  <c r="Z60" i="1" s="1"/>
  <c r="Y60" i="1"/>
  <c r="AA60" i="1"/>
  <c r="AB60" i="1"/>
  <c r="AC60" i="1" s="1"/>
  <c r="AD60" i="1"/>
  <c r="AE60" i="1"/>
  <c r="AF60" i="1"/>
  <c r="AG60" i="1"/>
  <c r="AH60" i="1"/>
  <c r="AJ60" i="1"/>
  <c r="AL60" i="1" s="1"/>
  <c r="AK60" i="1"/>
  <c r="AM60" i="1"/>
  <c r="AN60" i="1"/>
  <c r="AO60" i="1" s="1"/>
  <c r="AP60" i="1"/>
  <c r="AQ60" i="1"/>
  <c r="AR60" i="1"/>
  <c r="AS60" i="1"/>
  <c r="AU60" i="1" s="1"/>
  <c r="AT60" i="1"/>
  <c r="CI60" i="1"/>
  <c r="CJ60" i="1"/>
  <c r="DV60" i="1"/>
  <c r="DW60" i="1"/>
  <c r="FI60" i="1"/>
  <c r="FJ60" i="1"/>
  <c r="GP60" i="1"/>
  <c r="GQ60" i="1"/>
  <c r="L61" i="1"/>
  <c r="N61" i="1" s="1"/>
  <c r="M61" i="1"/>
  <c r="O61" i="1"/>
  <c r="P61" i="1"/>
  <c r="R61" i="1"/>
  <c r="S61" i="1"/>
  <c r="T61" i="1"/>
  <c r="U61" i="1"/>
  <c r="W61" i="1" s="1"/>
  <c r="V61" i="1"/>
  <c r="X61" i="1"/>
  <c r="Y61" i="1"/>
  <c r="AA61" i="1"/>
  <c r="AC61" i="1" s="1"/>
  <c r="AB61" i="1"/>
  <c r="AD61" i="1"/>
  <c r="AE61" i="1"/>
  <c r="AF61" i="1"/>
  <c r="AG61" i="1"/>
  <c r="AI61" i="1" s="1"/>
  <c r="AH61" i="1"/>
  <c r="AJ61" i="1"/>
  <c r="AL61" i="1" s="1"/>
  <c r="AK61" i="1"/>
  <c r="AM61" i="1"/>
  <c r="AO61" i="1" s="1"/>
  <c r="AN61" i="1"/>
  <c r="AP61" i="1"/>
  <c r="AQ61" i="1"/>
  <c r="AR61" i="1" s="1"/>
  <c r="AS61" i="1"/>
  <c r="AU61" i="1" s="1"/>
  <c r="AT61" i="1"/>
  <c r="CI61" i="1"/>
  <c r="CJ61" i="1"/>
  <c r="DV61" i="1"/>
  <c r="DW61" i="1"/>
  <c r="FI61" i="1"/>
  <c r="FJ61" i="1"/>
  <c r="GP61" i="1"/>
  <c r="GQ61" i="1"/>
  <c r="L62" i="1"/>
  <c r="M62" i="1"/>
  <c r="N62" i="1"/>
  <c r="O62" i="1"/>
  <c r="P62" i="1"/>
  <c r="Q62" i="1"/>
  <c r="R62" i="1"/>
  <c r="T62" i="1" s="1"/>
  <c r="S62" i="1"/>
  <c r="U62" i="1"/>
  <c r="W62" i="1" s="1"/>
  <c r="V62" i="1"/>
  <c r="X62" i="1"/>
  <c r="Y62" i="1"/>
  <c r="Z62" i="1"/>
  <c r="AA62" i="1"/>
  <c r="AC62" i="1" s="1"/>
  <c r="AB62" i="1"/>
  <c r="AD62" i="1"/>
  <c r="AE62" i="1"/>
  <c r="AG62" i="1"/>
  <c r="AI62" i="1" s="1"/>
  <c r="AH62" i="1"/>
  <c r="AJ62" i="1"/>
  <c r="AK62" i="1"/>
  <c r="AL62" i="1"/>
  <c r="AM62" i="1"/>
  <c r="AO62" i="1" s="1"/>
  <c r="AN62" i="1"/>
  <c r="AP62" i="1"/>
  <c r="AR62" i="1" s="1"/>
  <c r="AQ62" i="1"/>
  <c r="AS62" i="1"/>
  <c r="AU62" i="1" s="1"/>
  <c r="AT62" i="1"/>
  <c r="CI62" i="1"/>
  <c r="CJ62" i="1"/>
  <c r="DV62" i="1"/>
  <c r="DW62" i="1"/>
  <c r="FI62" i="1"/>
  <c r="FJ62" i="1"/>
  <c r="GP62" i="1"/>
  <c r="GQ62" i="1"/>
  <c r="L63" i="1"/>
  <c r="M63" i="1"/>
  <c r="O63" i="1"/>
  <c r="P63" i="1"/>
  <c r="Q63" i="1"/>
  <c r="R63" i="1"/>
  <c r="T63" i="1" s="1"/>
  <c r="S63" i="1"/>
  <c r="U63" i="1"/>
  <c r="V63" i="1"/>
  <c r="W63" i="1" s="1"/>
  <c r="X63" i="1"/>
  <c r="Y63" i="1"/>
  <c r="Z63" i="1" s="1"/>
  <c r="AA63" i="1"/>
  <c r="AB63" i="1"/>
  <c r="AC63" i="1"/>
  <c r="AD63" i="1"/>
  <c r="AE63" i="1"/>
  <c r="AG63" i="1"/>
  <c r="AI63" i="1" s="1"/>
  <c r="AH63" i="1"/>
  <c r="AJ63" i="1"/>
  <c r="AK63" i="1"/>
  <c r="AL63" i="1" s="1"/>
  <c r="AM63" i="1"/>
  <c r="AN63" i="1"/>
  <c r="AO63" i="1"/>
  <c r="AP63" i="1"/>
  <c r="AQ63" i="1"/>
  <c r="AR63" i="1"/>
  <c r="AS63" i="1"/>
  <c r="AU63" i="1" s="1"/>
  <c r="AT63" i="1"/>
  <c r="CI63" i="1"/>
  <c r="CJ63" i="1"/>
  <c r="DV63" i="1"/>
  <c r="DW63" i="1"/>
  <c r="FI63" i="1"/>
  <c r="FJ63" i="1"/>
  <c r="FQ63" i="1"/>
  <c r="GC63" i="1"/>
  <c r="GF63" i="1"/>
  <c r="GI63" i="1"/>
  <c r="GL63" i="1"/>
  <c r="GP63" i="1"/>
  <c r="GQ63" i="1"/>
  <c r="L64" i="1"/>
  <c r="M64" i="1"/>
  <c r="O64" i="1"/>
  <c r="P64" i="1"/>
  <c r="Q64" i="1"/>
  <c r="R64" i="1"/>
  <c r="S64" i="1"/>
  <c r="U64" i="1"/>
  <c r="W64" i="1" s="1"/>
  <c r="V64" i="1"/>
  <c r="X64" i="1"/>
  <c r="Y64" i="1"/>
  <c r="AA64" i="1"/>
  <c r="AB64" i="1"/>
  <c r="AC64" i="1" s="1"/>
  <c r="AD64" i="1"/>
  <c r="AF64" i="1" s="1"/>
  <c r="AE64" i="1"/>
  <c r="AG64" i="1"/>
  <c r="AI64" i="1" s="1"/>
  <c r="AH64" i="1"/>
  <c r="AJ64" i="1"/>
  <c r="AL64" i="1" s="1"/>
  <c r="AK64" i="1"/>
  <c r="AM64" i="1"/>
  <c r="AN64" i="1"/>
  <c r="AO64" i="1" s="1"/>
  <c r="AP64" i="1"/>
  <c r="AQ64" i="1"/>
  <c r="AS64" i="1"/>
  <c r="AU64" i="1" s="1"/>
  <c r="AT64" i="1"/>
  <c r="CI64" i="1"/>
  <c r="CJ64" i="1"/>
  <c r="DV64" i="1"/>
  <c r="DW64" i="1"/>
  <c r="FI64" i="1"/>
  <c r="FJ64" i="1"/>
  <c r="GP64" i="1"/>
  <c r="GQ64" i="1"/>
  <c r="L65" i="1"/>
  <c r="N65" i="1" s="1"/>
  <c r="M65" i="1"/>
  <c r="O65" i="1"/>
  <c r="P65" i="1"/>
  <c r="AW65" i="1" s="1"/>
  <c r="Q65" i="1"/>
  <c r="R65" i="1"/>
  <c r="S65" i="1"/>
  <c r="T65" i="1"/>
  <c r="U65" i="1"/>
  <c r="V65" i="1"/>
  <c r="W65" i="1"/>
  <c r="X65" i="1"/>
  <c r="Y65" i="1"/>
  <c r="AA65" i="1"/>
  <c r="AB65" i="1"/>
  <c r="AC65" i="1"/>
  <c r="AD65" i="1"/>
  <c r="AE65" i="1"/>
  <c r="AF65" i="1"/>
  <c r="AG65" i="1"/>
  <c r="AH65" i="1"/>
  <c r="AI65" i="1"/>
  <c r="AJ65" i="1"/>
  <c r="AL65" i="1" s="1"/>
  <c r="AK65" i="1"/>
  <c r="AM65" i="1"/>
  <c r="AO65" i="1" s="1"/>
  <c r="AN65" i="1"/>
  <c r="AP65" i="1"/>
  <c r="AR65" i="1" s="1"/>
  <c r="AQ65" i="1"/>
  <c r="AS65" i="1"/>
  <c r="AT65" i="1"/>
  <c r="AU65" i="1"/>
  <c r="CI65" i="1"/>
  <c r="CJ65" i="1"/>
  <c r="DV65" i="1"/>
  <c r="DW65" i="1"/>
  <c r="FI65" i="1"/>
  <c r="FJ65" i="1"/>
  <c r="GP65" i="1"/>
  <c r="GQ65" i="1"/>
  <c r="L66" i="1"/>
  <c r="M66" i="1"/>
  <c r="N66" i="1"/>
  <c r="O66" i="1"/>
  <c r="P66" i="1"/>
  <c r="R66" i="1"/>
  <c r="S66" i="1"/>
  <c r="T66" i="1" s="1"/>
  <c r="U66" i="1"/>
  <c r="V66" i="1"/>
  <c r="W66" i="1" s="1"/>
  <c r="X66" i="1"/>
  <c r="Y66" i="1"/>
  <c r="Z66" i="1"/>
  <c r="AA66" i="1"/>
  <c r="AC66" i="1" s="1"/>
  <c r="AB66" i="1"/>
  <c r="AD66" i="1"/>
  <c r="AE66" i="1"/>
  <c r="AF66" i="1" s="1"/>
  <c r="AG66" i="1"/>
  <c r="AH66" i="1"/>
  <c r="AI66" i="1"/>
  <c r="AJ66" i="1"/>
  <c r="AK66" i="1"/>
  <c r="AL66" i="1"/>
  <c r="AM66" i="1"/>
  <c r="AO66" i="1" s="1"/>
  <c r="AN66" i="1"/>
  <c r="AP66" i="1"/>
  <c r="AR66" i="1" s="1"/>
  <c r="AQ66" i="1"/>
  <c r="AS66" i="1"/>
  <c r="AT66" i="1"/>
  <c r="AU66" i="1"/>
  <c r="CI66" i="1"/>
  <c r="CJ66" i="1"/>
  <c r="DV66" i="1"/>
  <c r="DW66" i="1"/>
  <c r="FI66" i="1"/>
  <c r="FJ66" i="1"/>
  <c r="GP66" i="1"/>
  <c r="GQ66" i="1"/>
  <c r="L67" i="1"/>
  <c r="M67" i="1"/>
  <c r="O67" i="1"/>
  <c r="P67" i="1"/>
  <c r="R67" i="1"/>
  <c r="T67" i="1" s="1"/>
  <c r="S67" i="1"/>
  <c r="U67" i="1"/>
  <c r="W67" i="1" s="1"/>
  <c r="V67" i="1"/>
  <c r="X67" i="1"/>
  <c r="Y67" i="1"/>
  <c r="Z67" i="1"/>
  <c r="AA67" i="1"/>
  <c r="AB67" i="1"/>
  <c r="AD67" i="1"/>
  <c r="AF67" i="1" s="1"/>
  <c r="AE67" i="1"/>
  <c r="AG67" i="1"/>
  <c r="AH67" i="1"/>
  <c r="AJ67" i="1"/>
  <c r="AL67" i="1" s="1"/>
  <c r="AK67" i="1"/>
  <c r="AM67" i="1"/>
  <c r="AN67" i="1"/>
  <c r="AP67" i="1"/>
  <c r="AR67" i="1" s="1"/>
  <c r="AQ67" i="1"/>
  <c r="AS67" i="1"/>
  <c r="AT67" i="1"/>
  <c r="CI67" i="1"/>
  <c r="CJ67" i="1"/>
  <c r="DV67" i="1"/>
  <c r="DW67" i="1"/>
  <c r="FI67" i="1"/>
  <c r="FJ67" i="1"/>
  <c r="GF67" i="1"/>
  <c r="GP67" i="1"/>
  <c r="GQ67" i="1"/>
  <c r="L68" i="1"/>
  <c r="M68" i="1"/>
  <c r="AW68" i="1" s="1"/>
  <c r="O68" i="1"/>
  <c r="Q68" i="1" s="1"/>
  <c r="P68" i="1"/>
  <c r="R68" i="1"/>
  <c r="S68" i="1"/>
  <c r="T68" i="1"/>
  <c r="U68" i="1"/>
  <c r="W68" i="1" s="1"/>
  <c r="V68" i="1"/>
  <c r="X68" i="1"/>
  <c r="Z68" i="1" s="1"/>
  <c r="Y68" i="1"/>
  <c r="AA68" i="1"/>
  <c r="AB68" i="1"/>
  <c r="AC68" i="1"/>
  <c r="AD68" i="1"/>
  <c r="AE68" i="1"/>
  <c r="AF68" i="1"/>
  <c r="AG68" i="1"/>
  <c r="AI68" i="1" s="1"/>
  <c r="AH68" i="1"/>
  <c r="AJ68" i="1"/>
  <c r="AK68" i="1"/>
  <c r="AM68" i="1"/>
  <c r="AO68" i="1" s="1"/>
  <c r="AN68" i="1"/>
  <c r="AP68" i="1"/>
  <c r="AR68" i="1" s="1"/>
  <c r="AQ68" i="1"/>
  <c r="AS68" i="1"/>
  <c r="AU68" i="1" s="1"/>
  <c r="AT68" i="1"/>
  <c r="CI68" i="1"/>
  <c r="CJ68" i="1"/>
  <c r="DV68" i="1"/>
  <c r="DW68" i="1"/>
  <c r="FI68" i="1"/>
  <c r="FJ68" i="1"/>
  <c r="GP68" i="1"/>
  <c r="GQ68" i="1"/>
  <c r="L69" i="1"/>
  <c r="M69" i="1"/>
  <c r="N69" i="1"/>
  <c r="O69" i="1"/>
  <c r="P69" i="1"/>
  <c r="Q69" i="1" s="1"/>
  <c r="R69" i="1"/>
  <c r="S69" i="1"/>
  <c r="T69" i="1"/>
  <c r="U69" i="1"/>
  <c r="V69" i="1"/>
  <c r="W69" i="1" s="1"/>
  <c r="X69" i="1"/>
  <c r="Y69" i="1"/>
  <c r="AA69" i="1"/>
  <c r="AB69" i="1"/>
  <c r="AC69" i="1" s="1"/>
  <c r="AD69" i="1"/>
  <c r="AE69" i="1"/>
  <c r="AF69" i="1"/>
  <c r="AG69" i="1"/>
  <c r="AH69" i="1"/>
  <c r="AI69" i="1"/>
  <c r="AJ69" i="1"/>
  <c r="AL69" i="1" s="1"/>
  <c r="AK69" i="1"/>
  <c r="AM69" i="1"/>
  <c r="AO69" i="1" s="1"/>
  <c r="AN69" i="1"/>
  <c r="AP69" i="1"/>
  <c r="AQ69" i="1"/>
  <c r="AR69" i="1"/>
  <c r="AS69" i="1"/>
  <c r="AT69" i="1"/>
  <c r="AU69" i="1"/>
  <c r="AV69" i="1"/>
  <c r="AW69" i="1"/>
  <c r="CI69" i="1"/>
  <c r="CJ69" i="1"/>
  <c r="DV69" i="1"/>
  <c r="DW69" i="1"/>
  <c r="FI69" i="1"/>
  <c r="FJ69" i="1"/>
  <c r="GP69" i="1"/>
  <c r="GQ69" i="1"/>
  <c r="L70" i="1"/>
  <c r="M70" i="1"/>
  <c r="O70" i="1"/>
  <c r="Q70" i="1" s="1"/>
  <c r="P70" i="1"/>
  <c r="R70" i="1"/>
  <c r="S70" i="1"/>
  <c r="U70" i="1"/>
  <c r="V70" i="1"/>
  <c r="X70" i="1"/>
  <c r="Y70" i="1"/>
  <c r="AA70" i="1"/>
  <c r="AC70" i="1" s="1"/>
  <c r="AB70" i="1"/>
  <c r="AD70" i="1"/>
  <c r="AE70" i="1"/>
  <c r="AG70" i="1"/>
  <c r="AH70" i="1"/>
  <c r="AI70" i="1"/>
  <c r="AJ70" i="1"/>
  <c r="AK70" i="1"/>
  <c r="AM70" i="1"/>
  <c r="AO70" i="1" s="1"/>
  <c r="AN70" i="1"/>
  <c r="AP70" i="1"/>
  <c r="AQ70" i="1"/>
  <c r="AS70" i="1"/>
  <c r="AT70" i="1"/>
  <c r="AU70" i="1"/>
  <c r="CI70" i="1"/>
  <c r="CJ70" i="1"/>
  <c r="DV70" i="1"/>
  <c r="DW70" i="1"/>
  <c r="FI70" i="1"/>
  <c r="FJ70" i="1"/>
  <c r="GP70" i="1"/>
  <c r="GQ70" i="1"/>
  <c r="L71" i="1"/>
  <c r="M71" i="1"/>
  <c r="O71" i="1"/>
  <c r="P71" i="1"/>
  <c r="Q71" i="1"/>
  <c r="R71" i="1"/>
  <c r="T71" i="1" s="1"/>
  <c r="S71" i="1"/>
  <c r="U71" i="1"/>
  <c r="V71" i="1"/>
  <c r="AW71" i="1" s="1"/>
  <c r="W71" i="1"/>
  <c r="X71" i="1"/>
  <c r="Y71" i="1"/>
  <c r="AA71" i="1"/>
  <c r="AB71" i="1"/>
  <c r="AC71" i="1"/>
  <c r="AD71" i="1"/>
  <c r="AE71" i="1"/>
  <c r="AF71" i="1"/>
  <c r="AG71" i="1"/>
  <c r="AH71" i="1"/>
  <c r="AI71" i="1"/>
  <c r="AJ71" i="1"/>
  <c r="AL71" i="1" s="1"/>
  <c r="AK71" i="1"/>
  <c r="AM71" i="1"/>
  <c r="AN71" i="1"/>
  <c r="AO71" i="1"/>
  <c r="AP71" i="1"/>
  <c r="AQ71" i="1"/>
  <c r="AR71" i="1"/>
  <c r="AS71" i="1"/>
  <c r="AU71" i="1" s="1"/>
  <c r="AT71" i="1"/>
  <c r="CI71" i="1"/>
  <c r="CJ71" i="1"/>
  <c r="DV71" i="1"/>
  <c r="DW71" i="1"/>
  <c r="FI71" i="1"/>
  <c r="FJ71" i="1"/>
  <c r="GP71" i="1"/>
  <c r="GQ71" i="1"/>
  <c r="L72" i="1"/>
  <c r="N72" i="1" s="1"/>
  <c r="M72" i="1"/>
  <c r="O72" i="1"/>
  <c r="P72" i="1"/>
  <c r="Q72" i="1"/>
  <c r="R72" i="1"/>
  <c r="S72" i="1"/>
  <c r="T72" i="1" s="1"/>
  <c r="U72" i="1"/>
  <c r="V72" i="1"/>
  <c r="W72" i="1"/>
  <c r="X72" i="1"/>
  <c r="Y72" i="1"/>
  <c r="AA72" i="1"/>
  <c r="AB72" i="1"/>
  <c r="AC72" i="1"/>
  <c r="AD72" i="1"/>
  <c r="AE72" i="1"/>
  <c r="AF72" i="1"/>
  <c r="AG72" i="1"/>
  <c r="AH72" i="1"/>
  <c r="AI72" i="1"/>
  <c r="AJ72" i="1"/>
  <c r="AL72" i="1" s="1"/>
  <c r="AK72" i="1"/>
  <c r="AM72" i="1"/>
  <c r="AN72" i="1"/>
  <c r="AO72" i="1"/>
  <c r="AP72" i="1"/>
  <c r="AQ72" i="1"/>
  <c r="AR72" i="1" s="1"/>
  <c r="AS72" i="1"/>
  <c r="AU72" i="1" s="1"/>
  <c r="AT72" i="1"/>
  <c r="CI72" i="1"/>
  <c r="CJ72" i="1"/>
  <c r="DV72" i="1"/>
  <c r="DW72" i="1"/>
  <c r="FI72" i="1"/>
  <c r="FJ72" i="1"/>
  <c r="GP72" i="1"/>
  <c r="GQ72" i="1"/>
  <c r="L73" i="1"/>
  <c r="N73" i="1" s="1"/>
  <c r="M73" i="1"/>
  <c r="O73" i="1"/>
  <c r="P73" i="1"/>
  <c r="R73" i="1"/>
  <c r="T73" i="1" s="1"/>
  <c r="S73" i="1"/>
  <c r="U73" i="1"/>
  <c r="V73" i="1"/>
  <c r="X73" i="1"/>
  <c r="Y73" i="1"/>
  <c r="AA73" i="1"/>
  <c r="AB73" i="1"/>
  <c r="AD73" i="1"/>
  <c r="AE73" i="1"/>
  <c r="AF73" i="1"/>
  <c r="AG73" i="1"/>
  <c r="AH73" i="1"/>
  <c r="AJ73" i="1"/>
  <c r="AL73" i="1" s="1"/>
  <c r="AK73" i="1"/>
  <c r="AM73" i="1"/>
  <c r="AN73" i="1"/>
  <c r="AP73" i="1"/>
  <c r="AQ73" i="1"/>
  <c r="AR73" i="1"/>
  <c r="AS73" i="1"/>
  <c r="AU73" i="1" s="1"/>
  <c r="AT73" i="1"/>
  <c r="CI73" i="1"/>
  <c r="CJ73" i="1"/>
  <c r="DV73" i="1"/>
  <c r="DW73" i="1"/>
  <c r="FI73" i="1"/>
  <c r="FJ73" i="1"/>
  <c r="GP73" i="1"/>
  <c r="GQ73" i="1"/>
  <c r="L74" i="1"/>
  <c r="M74" i="1"/>
  <c r="N74" i="1"/>
  <c r="O74" i="1"/>
  <c r="P74" i="1"/>
  <c r="Q74" i="1"/>
  <c r="R74" i="1"/>
  <c r="T74" i="1" s="1"/>
  <c r="S74" i="1"/>
  <c r="U74" i="1"/>
  <c r="W74" i="1" s="1"/>
  <c r="V74" i="1"/>
  <c r="X74" i="1"/>
  <c r="FQ74" i="1" s="1"/>
  <c r="Y74" i="1"/>
  <c r="Z74" i="1"/>
  <c r="FN74" i="1" s="1"/>
  <c r="AA74" i="1"/>
  <c r="AC74" i="1" s="1"/>
  <c r="AB74" i="1"/>
  <c r="AD74" i="1"/>
  <c r="AE74" i="1"/>
  <c r="AG74" i="1"/>
  <c r="AI74" i="1" s="1"/>
  <c r="AH74" i="1"/>
  <c r="AJ74" i="1"/>
  <c r="AK74" i="1"/>
  <c r="AL74" i="1"/>
  <c r="AM74" i="1"/>
  <c r="AO74" i="1" s="1"/>
  <c r="AN74" i="1"/>
  <c r="AP74" i="1"/>
  <c r="AQ74" i="1"/>
  <c r="AR74" i="1"/>
  <c r="AS74" i="1"/>
  <c r="AT74" i="1"/>
  <c r="CI74" i="1"/>
  <c r="CJ74" i="1"/>
  <c r="DV74" i="1"/>
  <c r="DW74" i="1"/>
  <c r="FI74" i="1"/>
  <c r="FJ74" i="1"/>
  <c r="FT74" i="1"/>
  <c r="FW74" i="1"/>
  <c r="GC74" i="1"/>
  <c r="GF74" i="1"/>
  <c r="GI74" i="1"/>
  <c r="GL74" i="1"/>
  <c r="GO74" i="1"/>
  <c r="GP74" i="1"/>
  <c r="GQ74" i="1"/>
  <c r="L75" i="1"/>
  <c r="M75" i="1"/>
  <c r="N75" i="1"/>
  <c r="O75" i="1"/>
  <c r="P75" i="1"/>
  <c r="Q75" i="1" s="1"/>
  <c r="R75" i="1"/>
  <c r="S75" i="1"/>
  <c r="U75" i="1"/>
  <c r="W75" i="1" s="1"/>
  <c r="V75" i="1"/>
  <c r="X75" i="1"/>
  <c r="Y75" i="1"/>
  <c r="Z75" i="1"/>
  <c r="AA75" i="1"/>
  <c r="AB75" i="1"/>
  <c r="AC75" i="1" s="1"/>
  <c r="AD75" i="1"/>
  <c r="AE75" i="1"/>
  <c r="AF75" i="1"/>
  <c r="AG75" i="1"/>
  <c r="AI75" i="1" s="1"/>
  <c r="AH75" i="1"/>
  <c r="AJ75" i="1"/>
  <c r="AK75" i="1"/>
  <c r="AL75" i="1"/>
  <c r="AM75" i="1"/>
  <c r="AN75" i="1"/>
  <c r="AO75" i="1" s="1"/>
  <c r="AP75" i="1"/>
  <c r="AQ75" i="1"/>
  <c r="AR75" i="1"/>
  <c r="AS75" i="1"/>
  <c r="AU75" i="1" s="1"/>
  <c r="AT75" i="1"/>
  <c r="CI75" i="1"/>
  <c r="CJ75" i="1"/>
  <c r="DV75" i="1"/>
  <c r="DW75" i="1"/>
  <c r="FI75" i="1"/>
  <c r="FJ75" i="1"/>
  <c r="GO75" i="1"/>
  <c r="GP75" i="1"/>
  <c r="GQ75" i="1"/>
  <c r="L76" i="1"/>
  <c r="M76" i="1"/>
  <c r="O76" i="1"/>
  <c r="Q76" i="1" s="1"/>
  <c r="P76" i="1"/>
  <c r="R76" i="1"/>
  <c r="S76" i="1"/>
  <c r="T76" i="1"/>
  <c r="U76" i="1"/>
  <c r="W76" i="1" s="1"/>
  <c r="V76" i="1"/>
  <c r="X76" i="1"/>
  <c r="Y76" i="1"/>
  <c r="AA76" i="1"/>
  <c r="AB76" i="1"/>
  <c r="AC76" i="1"/>
  <c r="AD76" i="1"/>
  <c r="AF76" i="1" s="1"/>
  <c r="AE76" i="1"/>
  <c r="AG76" i="1"/>
  <c r="AI76" i="1" s="1"/>
  <c r="AH76" i="1"/>
  <c r="AJ76" i="1"/>
  <c r="AK76" i="1"/>
  <c r="AW76" i="1" s="1"/>
  <c r="AM76" i="1"/>
  <c r="AN76" i="1"/>
  <c r="AO76" i="1"/>
  <c r="AP76" i="1"/>
  <c r="AR76" i="1" s="1"/>
  <c r="AQ76" i="1"/>
  <c r="AS76" i="1"/>
  <c r="AU76" i="1" s="1"/>
  <c r="AT76" i="1"/>
  <c r="CI76" i="1"/>
  <c r="CJ76" i="1"/>
  <c r="DV76" i="1"/>
  <c r="DW76" i="1"/>
  <c r="FI76" i="1"/>
  <c r="FJ76" i="1"/>
  <c r="GP76" i="1"/>
  <c r="GQ76" i="1"/>
  <c r="L77" i="1"/>
  <c r="N77" i="1" s="1"/>
  <c r="M77" i="1"/>
  <c r="O77" i="1"/>
  <c r="P77" i="1"/>
  <c r="Q77" i="1"/>
  <c r="R77" i="1"/>
  <c r="T77" i="1" s="1"/>
  <c r="S77" i="1"/>
  <c r="U77" i="1"/>
  <c r="V77" i="1"/>
  <c r="W77" i="1"/>
  <c r="X77" i="1"/>
  <c r="Y77" i="1"/>
  <c r="AA77" i="1"/>
  <c r="AB77" i="1"/>
  <c r="AC77" i="1"/>
  <c r="AD77" i="1"/>
  <c r="AF77" i="1" s="1"/>
  <c r="AE77" i="1"/>
  <c r="AG77" i="1"/>
  <c r="AH77" i="1"/>
  <c r="AI77" i="1"/>
  <c r="AJ77" i="1"/>
  <c r="AK77" i="1"/>
  <c r="AM77" i="1"/>
  <c r="AN77" i="1"/>
  <c r="AO77" i="1"/>
  <c r="AP77" i="1"/>
  <c r="AR77" i="1" s="1"/>
  <c r="AQ77" i="1"/>
  <c r="AS77" i="1"/>
  <c r="AT77" i="1"/>
  <c r="AU77" i="1"/>
  <c r="AW77" i="1"/>
  <c r="CI77" i="1"/>
  <c r="CJ77" i="1"/>
  <c r="DV77" i="1"/>
  <c r="DW77" i="1"/>
  <c r="FI77" i="1"/>
  <c r="FJ77" i="1"/>
  <c r="GP77" i="1"/>
  <c r="GQ77" i="1"/>
  <c r="L78" i="1"/>
  <c r="M78" i="1"/>
  <c r="N78" i="1" s="1"/>
  <c r="O78" i="1"/>
  <c r="P78" i="1"/>
  <c r="R78" i="1"/>
  <c r="S78" i="1"/>
  <c r="T78" i="1"/>
  <c r="U78" i="1"/>
  <c r="V78" i="1"/>
  <c r="W78" i="1"/>
  <c r="X78" i="1"/>
  <c r="Y78" i="1"/>
  <c r="AA78" i="1"/>
  <c r="AC78" i="1" s="1"/>
  <c r="AB78" i="1"/>
  <c r="AD78" i="1"/>
  <c r="AE78" i="1"/>
  <c r="AF78" i="1"/>
  <c r="AG78" i="1"/>
  <c r="AI78" i="1" s="1"/>
  <c r="AH78" i="1"/>
  <c r="AJ78" i="1"/>
  <c r="AK78" i="1"/>
  <c r="AL78" i="1"/>
  <c r="AM78" i="1"/>
  <c r="AO78" i="1" s="1"/>
  <c r="AN78" i="1"/>
  <c r="AP78" i="1"/>
  <c r="AQ78" i="1"/>
  <c r="AR78" i="1"/>
  <c r="AS78" i="1"/>
  <c r="AU78" i="1" s="1"/>
  <c r="AT78" i="1"/>
  <c r="CI78" i="1"/>
  <c r="CJ78" i="1"/>
  <c r="DV78" i="1"/>
  <c r="DW78" i="1"/>
  <c r="FI78" i="1"/>
  <c r="FJ78" i="1"/>
  <c r="GP78" i="1"/>
  <c r="GQ78" i="1"/>
  <c r="L79" i="1"/>
  <c r="AV79" i="1" s="1"/>
  <c r="M79" i="1"/>
  <c r="AW79" i="1" s="1"/>
  <c r="N79" i="1"/>
  <c r="O79" i="1"/>
  <c r="P79" i="1"/>
  <c r="Q79" i="1"/>
  <c r="R79" i="1"/>
  <c r="S79" i="1"/>
  <c r="U79" i="1"/>
  <c r="W79" i="1" s="1"/>
  <c r="V79" i="1"/>
  <c r="X79" i="1"/>
  <c r="Y79" i="1"/>
  <c r="Z79" i="1"/>
  <c r="AA79" i="1"/>
  <c r="AB79" i="1"/>
  <c r="AC79" i="1"/>
  <c r="AD79" i="1"/>
  <c r="AF79" i="1" s="1"/>
  <c r="AE79" i="1"/>
  <c r="AG79" i="1"/>
  <c r="AI79" i="1" s="1"/>
  <c r="AH79" i="1"/>
  <c r="AJ79" i="1"/>
  <c r="AK79" i="1"/>
  <c r="AL79" i="1"/>
  <c r="AM79" i="1"/>
  <c r="AN79" i="1"/>
  <c r="AO79" i="1"/>
  <c r="AP79" i="1"/>
  <c r="AR79" i="1" s="1"/>
  <c r="AQ79" i="1"/>
  <c r="AS79" i="1"/>
  <c r="AU79" i="1" s="1"/>
  <c r="AT79" i="1"/>
  <c r="CI79" i="1"/>
  <c r="CJ79" i="1"/>
  <c r="DV79" i="1"/>
  <c r="DW79" i="1"/>
  <c r="FI79" i="1"/>
  <c r="FJ79" i="1"/>
  <c r="GP79" i="1"/>
  <c r="GQ79" i="1"/>
  <c r="L80" i="1"/>
  <c r="N80" i="1" s="1"/>
  <c r="M80" i="1"/>
  <c r="AW80" i="1" s="1"/>
  <c r="O80" i="1"/>
  <c r="P80" i="1"/>
  <c r="Q80" i="1"/>
  <c r="R80" i="1"/>
  <c r="T80" i="1" s="1"/>
  <c r="S80" i="1"/>
  <c r="U80" i="1"/>
  <c r="V80" i="1"/>
  <c r="W80" i="1"/>
  <c r="X80" i="1"/>
  <c r="Y80" i="1"/>
  <c r="AA80" i="1"/>
  <c r="AB80" i="1"/>
  <c r="AC80" i="1"/>
  <c r="AD80" i="1"/>
  <c r="AF80" i="1" s="1"/>
  <c r="AE80" i="1"/>
  <c r="AG80" i="1"/>
  <c r="AH80" i="1"/>
  <c r="AI80" i="1"/>
  <c r="AJ80" i="1"/>
  <c r="AK80" i="1"/>
  <c r="AM80" i="1"/>
  <c r="AN80" i="1"/>
  <c r="AO80" i="1"/>
  <c r="AP80" i="1"/>
  <c r="AR80" i="1" s="1"/>
  <c r="AQ80" i="1"/>
  <c r="AS80" i="1"/>
  <c r="AT80" i="1"/>
  <c r="AU80" i="1"/>
  <c r="CI80" i="1"/>
  <c r="CJ80" i="1"/>
  <c r="DV80" i="1"/>
  <c r="DW80" i="1"/>
  <c r="FI80" i="1"/>
  <c r="FJ80" i="1"/>
  <c r="GP80" i="1"/>
  <c r="GQ80" i="1"/>
  <c r="L81" i="1"/>
  <c r="N81" i="1" s="1"/>
  <c r="M81" i="1"/>
  <c r="O81" i="1"/>
  <c r="P81" i="1"/>
  <c r="Q81" i="1"/>
  <c r="R81" i="1"/>
  <c r="S81" i="1"/>
  <c r="T81" i="1"/>
  <c r="U81" i="1"/>
  <c r="V81" i="1"/>
  <c r="W81" i="1" s="1"/>
  <c r="X81" i="1"/>
  <c r="Y81" i="1"/>
  <c r="AA81" i="1"/>
  <c r="AB81" i="1"/>
  <c r="AC81" i="1"/>
  <c r="AD81" i="1"/>
  <c r="AE81" i="1"/>
  <c r="AF81" i="1"/>
  <c r="AG81" i="1"/>
  <c r="AH81" i="1"/>
  <c r="AI81" i="1" s="1"/>
  <c r="AJ81" i="1"/>
  <c r="AL81" i="1" s="1"/>
  <c r="AK81" i="1"/>
  <c r="AM81" i="1"/>
  <c r="AN81" i="1"/>
  <c r="AO81" i="1"/>
  <c r="AP81" i="1"/>
  <c r="AQ81" i="1"/>
  <c r="AR81" i="1" s="1"/>
  <c r="AS81" i="1"/>
  <c r="AT81" i="1"/>
  <c r="AU81" i="1"/>
  <c r="CI81" i="1"/>
  <c r="CJ81" i="1"/>
  <c r="DV81" i="1"/>
  <c r="DW81" i="1"/>
  <c r="FI81" i="1"/>
  <c r="FJ81" i="1"/>
  <c r="GP81" i="1"/>
  <c r="GQ81" i="1"/>
  <c r="L82" i="1"/>
  <c r="M82" i="1"/>
  <c r="N82" i="1"/>
  <c r="O82" i="1"/>
  <c r="P82" i="1"/>
  <c r="R82" i="1"/>
  <c r="T82" i="1" s="1"/>
  <c r="S82" i="1"/>
  <c r="U82" i="1"/>
  <c r="W82" i="1" s="1"/>
  <c r="V82" i="1"/>
  <c r="X82" i="1"/>
  <c r="GC82" i="1" s="1"/>
  <c r="Y82" i="1"/>
  <c r="Z82" i="1"/>
  <c r="FN82" i="1" s="1"/>
  <c r="AA82" i="1"/>
  <c r="AC82" i="1" s="1"/>
  <c r="AB82" i="1"/>
  <c r="AD82" i="1"/>
  <c r="AF82" i="1" s="1"/>
  <c r="AE82" i="1"/>
  <c r="AG82" i="1"/>
  <c r="AI82" i="1" s="1"/>
  <c r="AH82" i="1"/>
  <c r="AJ82" i="1"/>
  <c r="AK82" i="1"/>
  <c r="AL82" i="1"/>
  <c r="AM82" i="1"/>
  <c r="AN82" i="1"/>
  <c r="AP82" i="1"/>
  <c r="AR82" i="1" s="1"/>
  <c r="AQ82" i="1"/>
  <c r="AS82" i="1"/>
  <c r="AT82" i="1"/>
  <c r="AU82" i="1"/>
  <c r="CI82" i="1"/>
  <c r="CJ82" i="1"/>
  <c r="DV82" i="1"/>
  <c r="DW82" i="1"/>
  <c r="FI82" i="1"/>
  <c r="FJ82" i="1"/>
  <c r="FT82" i="1"/>
  <c r="FW82" i="1"/>
  <c r="FZ82" i="1"/>
  <c r="GO82" i="1"/>
  <c r="GP82" i="1"/>
  <c r="GQ82" i="1"/>
  <c r="L83" i="1"/>
  <c r="M83" i="1"/>
  <c r="N83" i="1"/>
  <c r="O83" i="1"/>
  <c r="P83" i="1"/>
  <c r="R83" i="1"/>
  <c r="S83" i="1"/>
  <c r="T83" i="1"/>
  <c r="U83" i="1"/>
  <c r="W83" i="1" s="1"/>
  <c r="V83" i="1"/>
  <c r="X83" i="1"/>
  <c r="Y83" i="1"/>
  <c r="Z83" i="1"/>
  <c r="FN83" i="1" s="1"/>
  <c r="AA83" i="1"/>
  <c r="AC83" i="1" s="1"/>
  <c r="AB83" i="1"/>
  <c r="AD83" i="1"/>
  <c r="AE83" i="1"/>
  <c r="AF83" i="1"/>
  <c r="AG83" i="1"/>
  <c r="AH83" i="1"/>
  <c r="AW83" i="1" s="1"/>
  <c r="AJ83" i="1"/>
  <c r="AK83" i="1"/>
  <c r="AL83" i="1"/>
  <c r="AM83" i="1"/>
  <c r="AO83" i="1" s="1"/>
  <c r="AN83" i="1"/>
  <c r="AP83" i="1"/>
  <c r="AQ83" i="1"/>
  <c r="AR83" i="1"/>
  <c r="AS83" i="1"/>
  <c r="AT83" i="1"/>
  <c r="CI83" i="1"/>
  <c r="CJ83" i="1"/>
  <c r="DV83" i="1"/>
  <c r="DW83" i="1"/>
  <c r="FI83" i="1"/>
  <c r="FJ83" i="1"/>
  <c r="GL83" i="1"/>
  <c r="GP83" i="1"/>
  <c r="GQ83" i="1"/>
  <c r="L84" i="1"/>
  <c r="AV84" i="1" s="1"/>
  <c r="CB84" i="1" s="1"/>
  <c r="M84" i="1"/>
  <c r="AW84" i="1" s="1"/>
  <c r="N84" i="1"/>
  <c r="AX84" i="1" s="1"/>
  <c r="O84" i="1"/>
  <c r="P84" i="1"/>
  <c r="Q84" i="1"/>
  <c r="R84" i="1"/>
  <c r="S84" i="1"/>
  <c r="T84" i="1"/>
  <c r="U84" i="1"/>
  <c r="W84" i="1" s="1"/>
  <c r="V84" i="1"/>
  <c r="X84" i="1"/>
  <c r="Y84" i="1"/>
  <c r="Z84" i="1"/>
  <c r="FN84" i="1" s="1"/>
  <c r="AA84" i="1"/>
  <c r="AB84" i="1"/>
  <c r="AC84" i="1"/>
  <c r="AD84" i="1"/>
  <c r="AE84" i="1"/>
  <c r="AF84" i="1"/>
  <c r="AG84" i="1"/>
  <c r="AI84" i="1" s="1"/>
  <c r="AH84" i="1"/>
  <c r="AJ84" i="1"/>
  <c r="AL84" i="1" s="1"/>
  <c r="AK84" i="1"/>
  <c r="AM84" i="1"/>
  <c r="AN84" i="1"/>
  <c r="AO84" i="1"/>
  <c r="AP84" i="1"/>
  <c r="AQ84" i="1"/>
  <c r="AR84" i="1" s="1"/>
  <c r="AS84" i="1"/>
  <c r="AU84" i="1" s="1"/>
  <c r="AT84" i="1"/>
  <c r="CI84" i="1"/>
  <c r="CJ84" i="1"/>
  <c r="DV84" i="1"/>
  <c r="DW84" i="1"/>
  <c r="FI84" i="1"/>
  <c r="FJ84" i="1"/>
  <c r="FQ84" i="1"/>
  <c r="FT84" i="1"/>
  <c r="GP84" i="1"/>
  <c r="GQ84" i="1"/>
  <c r="L85" i="1"/>
  <c r="M85" i="1"/>
  <c r="O85" i="1"/>
  <c r="Q85" i="1" s="1"/>
  <c r="P85" i="1"/>
  <c r="R85" i="1"/>
  <c r="S85" i="1"/>
  <c r="U85" i="1"/>
  <c r="W85" i="1" s="1"/>
  <c r="V85" i="1"/>
  <c r="X85" i="1"/>
  <c r="Y85" i="1"/>
  <c r="AA85" i="1"/>
  <c r="AC85" i="1" s="1"/>
  <c r="AB85" i="1"/>
  <c r="AD85" i="1"/>
  <c r="AE85" i="1"/>
  <c r="AF85" i="1"/>
  <c r="AG85" i="1"/>
  <c r="AI85" i="1" s="1"/>
  <c r="AH85" i="1"/>
  <c r="AJ85" i="1"/>
  <c r="AK85" i="1"/>
  <c r="AM85" i="1"/>
  <c r="AO85" i="1" s="1"/>
  <c r="AN85" i="1"/>
  <c r="AP85" i="1"/>
  <c r="AR85" i="1" s="1"/>
  <c r="AQ85" i="1"/>
  <c r="AS85" i="1"/>
  <c r="AT85" i="1"/>
  <c r="AU85" i="1"/>
  <c r="CI85" i="1"/>
  <c r="CJ85" i="1"/>
  <c r="DV85" i="1"/>
  <c r="DW85" i="1"/>
  <c r="FI85" i="1"/>
  <c r="FJ85" i="1"/>
  <c r="GP85" i="1"/>
  <c r="GQ85" i="1"/>
  <c r="L86" i="1"/>
  <c r="M86" i="1"/>
  <c r="O86" i="1"/>
  <c r="Q86" i="1" s="1"/>
  <c r="P86" i="1"/>
  <c r="R86" i="1"/>
  <c r="T86" i="1" s="1"/>
  <c r="S86" i="1"/>
  <c r="U86" i="1"/>
  <c r="V86" i="1"/>
  <c r="W86" i="1"/>
  <c r="X86" i="1"/>
  <c r="Y86" i="1"/>
  <c r="AA86" i="1"/>
  <c r="AC86" i="1" s="1"/>
  <c r="AB86" i="1"/>
  <c r="AD86" i="1"/>
  <c r="AF86" i="1" s="1"/>
  <c r="AE86" i="1"/>
  <c r="AG86" i="1"/>
  <c r="AI86" i="1" s="1"/>
  <c r="AH86" i="1"/>
  <c r="AJ86" i="1"/>
  <c r="AL86" i="1" s="1"/>
  <c r="AK86" i="1"/>
  <c r="AM86" i="1"/>
  <c r="AO86" i="1" s="1"/>
  <c r="AN86" i="1"/>
  <c r="AP86" i="1"/>
  <c r="AQ86" i="1"/>
  <c r="AR86" i="1"/>
  <c r="AS86" i="1"/>
  <c r="AT86" i="1"/>
  <c r="AU86" i="1"/>
  <c r="CI86" i="1"/>
  <c r="CJ86" i="1"/>
  <c r="DV86" i="1"/>
  <c r="DW86" i="1"/>
  <c r="FI86" i="1"/>
  <c r="FJ86" i="1"/>
  <c r="GP86" i="1"/>
  <c r="GQ86" i="1"/>
  <c r="L87" i="1"/>
  <c r="M87" i="1"/>
  <c r="N87" i="1"/>
  <c r="O87" i="1"/>
  <c r="P87" i="1"/>
  <c r="R87" i="1"/>
  <c r="S87" i="1"/>
  <c r="T87" i="1"/>
  <c r="U87" i="1"/>
  <c r="W87" i="1" s="1"/>
  <c r="V87" i="1"/>
  <c r="X87" i="1"/>
  <c r="Y87" i="1"/>
  <c r="Z87" i="1"/>
  <c r="FN87" i="1" s="1"/>
  <c r="AA87" i="1"/>
  <c r="AB87" i="1"/>
  <c r="AC87" i="1" s="1"/>
  <c r="AD87" i="1"/>
  <c r="AF87" i="1" s="1"/>
  <c r="AE87" i="1"/>
  <c r="AG87" i="1"/>
  <c r="AI87" i="1" s="1"/>
  <c r="AH87" i="1"/>
  <c r="AJ87" i="1"/>
  <c r="AK87" i="1"/>
  <c r="AL87" i="1"/>
  <c r="AM87" i="1"/>
  <c r="AN87" i="1"/>
  <c r="AO87" i="1" s="1"/>
  <c r="AP87" i="1"/>
  <c r="AR87" i="1" s="1"/>
  <c r="AQ87" i="1"/>
  <c r="AS87" i="1"/>
  <c r="AU87" i="1" s="1"/>
  <c r="AT87" i="1"/>
  <c r="CI87" i="1"/>
  <c r="CJ87" i="1"/>
  <c r="DV87" i="1"/>
  <c r="DW87" i="1"/>
  <c r="FI87" i="1"/>
  <c r="FJ87" i="1"/>
  <c r="GP87" i="1"/>
  <c r="GQ87" i="1"/>
  <c r="L88" i="1"/>
  <c r="M88" i="1"/>
  <c r="AW88" i="1" s="1"/>
  <c r="O88" i="1"/>
  <c r="Q88" i="1" s="1"/>
  <c r="P88" i="1"/>
  <c r="R88" i="1"/>
  <c r="T88" i="1" s="1"/>
  <c r="S88" i="1"/>
  <c r="U88" i="1"/>
  <c r="V88" i="1"/>
  <c r="X88" i="1"/>
  <c r="Y88" i="1"/>
  <c r="AA88" i="1"/>
  <c r="AC88" i="1" s="1"/>
  <c r="AB88" i="1"/>
  <c r="AD88" i="1"/>
  <c r="AF88" i="1" s="1"/>
  <c r="AE88" i="1"/>
  <c r="AG88" i="1"/>
  <c r="AI88" i="1" s="1"/>
  <c r="AH88" i="1"/>
  <c r="AJ88" i="1"/>
  <c r="AK88" i="1"/>
  <c r="AM88" i="1"/>
  <c r="AN88" i="1"/>
  <c r="AO88" i="1"/>
  <c r="AP88" i="1"/>
  <c r="AR88" i="1" s="1"/>
  <c r="AQ88" i="1"/>
  <c r="AS88" i="1"/>
  <c r="AT88" i="1"/>
  <c r="CI88" i="1"/>
  <c r="CJ88" i="1"/>
  <c r="DV88" i="1"/>
  <c r="DW88" i="1"/>
  <c r="FI88" i="1"/>
  <c r="FJ88" i="1"/>
  <c r="GP88" i="1"/>
  <c r="GQ88" i="1"/>
  <c r="L89" i="1"/>
  <c r="M89" i="1"/>
  <c r="N89" i="1"/>
  <c r="O89" i="1"/>
  <c r="P89" i="1"/>
  <c r="R89" i="1"/>
  <c r="S89" i="1"/>
  <c r="T89" i="1"/>
  <c r="U89" i="1"/>
  <c r="V89" i="1"/>
  <c r="W89" i="1"/>
  <c r="X89" i="1"/>
  <c r="Y89" i="1"/>
  <c r="Z89" i="1"/>
  <c r="FN89" i="1" s="1"/>
  <c r="AA89" i="1"/>
  <c r="AC89" i="1" s="1"/>
  <c r="AB89" i="1"/>
  <c r="AD89" i="1"/>
  <c r="AE89" i="1"/>
  <c r="AF89" i="1"/>
  <c r="AG89" i="1"/>
  <c r="AH89" i="1"/>
  <c r="AI89" i="1"/>
  <c r="AJ89" i="1"/>
  <c r="AK89" i="1"/>
  <c r="AL89" i="1"/>
  <c r="AM89" i="1"/>
  <c r="AO89" i="1" s="1"/>
  <c r="AN89" i="1"/>
  <c r="AP89" i="1"/>
  <c r="AQ89" i="1"/>
  <c r="AR89" i="1"/>
  <c r="AS89" i="1"/>
  <c r="AT89" i="1"/>
  <c r="AU89" i="1"/>
  <c r="CI89" i="1"/>
  <c r="CJ89" i="1"/>
  <c r="DV89" i="1"/>
  <c r="DW89" i="1"/>
  <c r="FI89" i="1"/>
  <c r="FJ89" i="1"/>
  <c r="GP89" i="1"/>
  <c r="GQ89" i="1"/>
  <c r="L90" i="1"/>
  <c r="M90" i="1"/>
  <c r="N90" i="1"/>
  <c r="O90" i="1"/>
  <c r="Q90" i="1" s="1"/>
  <c r="P90" i="1"/>
  <c r="R90" i="1"/>
  <c r="S90" i="1"/>
  <c r="T90" i="1"/>
  <c r="U90" i="1"/>
  <c r="V90" i="1"/>
  <c r="X90" i="1"/>
  <c r="Y90" i="1"/>
  <c r="Z90" i="1"/>
  <c r="FW90" i="1" s="1"/>
  <c r="AA90" i="1"/>
  <c r="AC90" i="1" s="1"/>
  <c r="AB90" i="1"/>
  <c r="AD90" i="1"/>
  <c r="AE90" i="1"/>
  <c r="AF90" i="1"/>
  <c r="AG90" i="1"/>
  <c r="AH90" i="1"/>
  <c r="AI90" i="1" s="1"/>
  <c r="AJ90" i="1"/>
  <c r="AK90" i="1"/>
  <c r="AL90" i="1"/>
  <c r="AM90" i="1"/>
  <c r="AO90" i="1" s="1"/>
  <c r="AN90" i="1"/>
  <c r="AP90" i="1"/>
  <c r="AQ90" i="1"/>
  <c r="AR90" i="1"/>
  <c r="AS90" i="1"/>
  <c r="AT90" i="1"/>
  <c r="AU90" i="1" s="1"/>
  <c r="CI90" i="1"/>
  <c r="CJ90" i="1"/>
  <c r="DV90" i="1"/>
  <c r="DW90" i="1"/>
  <c r="FI90" i="1"/>
  <c r="FJ90" i="1"/>
  <c r="FQ90" i="1"/>
  <c r="FT90" i="1"/>
  <c r="FZ90" i="1"/>
  <c r="GC90" i="1"/>
  <c r="GF90" i="1"/>
  <c r="GI90" i="1"/>
  <c r="GP90" i="1"/>
  <c r="GQ90" i="1"/>
  <c r="L92" i="1"/>
  <c r="N92" i="1" s="1"/>
  <c r="M92" i="1"/>
  <c r="O92" i="1"/>
  <c r="Q92" i="1" s="1"/>
  <c r="P92" i="1"/>
  <c r="R92" i="1"/>
  <c r="S92" i="1"/>
  <c r="T92" i="1"/>
  <c r="U92" i="1"/>
  <c r="V92" i="1"/>
  <c r="W92" i="1" s="1"/>
  <c r="X92" i="1"/>
  <c r="Y92" i="1"/>
  <c r="Z92" i="1" s="1"/>
  <c r="AA92" i="1"/>
  <c r="AB92" i="1"/>
  <c r="AD92" i="1"/>
  <c r="AE92" i="1"/>
  <c r="AG92" i="1"/>
  <c r="AH92" i="1"/>
  <c r="AI92" i="1" s="1"/>
  <c r="AJ92" i="1"/>
  <c r="AK92" i="1"/>
  <c r="AL92" i="1" s="1"/>
  <c r="AM92" i="1"/>
  <c r="AN92" i="1"/>
  <c r="AP92" i="1"/>
  <c r="AQ92" i="1"/>
  <c r="AR92" i="1" s="1"/>
  <c r="AS92" i="1"/>
  <c r="AT92" i="1"/>
  <c r="CI92" i="1"/>
  <c r="CJ92" i="1"/>
  <c r="DV92" i="1"/>
  <c r="DW92" i="1"/>
  <c r="FI92" i="1"/>
  <c r="FJ92" i="1"/>
  <c r="GP92" i="1"/>
  <c r="GQ92" i="1"/>
  <c r="L93" i="1"/>
  <c r="M93" i="1"/>
  <c r="O93" i="1"/>
  <c r="P93" i="1"/>
  <c r="Q93" i="1" s="1"/>
  <c r="R93" i="1"/>
  <c r="S93" i="1"/>
  <c r="T93" i="1" s="1"/>
  <c r="U93" i="1"/>
  <c r="V93" i="1"/>
  <c r="X93" i="1"/>
  <c r="Y93" i="1"/>
  <c r="AA93" i="1"/>
  <c r="AB93" i="1"/>
  <c r="AC93" i="1"/>
  <c r="AD93" i="1"/>
  <c r="AE93" i="1"/>
  <c r="AF93" i="1" s="1"/>
  <c r="AG93" i="1"/>
  <c r="AH93" i="1"/>
  <c r="AJ93" i="1"/>
  <c r="AK93" i="1"/>
  <c r="AM93" i="1"/>
  <c r="AO93" i="1" s="1"/>
  <c r="AN93" i="1"/>
  <c r="AP93" i="1"/>
  <c r="AQ93" i="1"/>
  <c r="AS93" i="1"/>
  <c r="AT93" i="1"/>
  <c r="CI93" i="1"/>
  <c r="CJ93" i="1"/>
  <c r="DV93" i="1"/>
  <c r="DW93" i="1"/>
  <c r="FI93" i="1"/>
  <c r="FJ93" i="1"/>
  <c r="GP93" i="1"/>
  <c r="GQ93" i="1"/>
  <c r="L94" i="1"/>
  <c r="M94" i="1"/>
  <c r="O94" i="1"/>
  <c r="P94" i="1"/>
  <c r="R94" i="1"/>
  <c r="T94" i="1" s="1"/>
  <c r="S94" i="1"/>
  <c r="U94" i="1"/>
  <c r="V94" i="1"/>
  <c r="X94" i="1"/>
  <c r="Y94" i="1"/>
  <c r="AA94" i="1"/>
  <c r="AB94" i="1"/>
  <c r="AC94" i="1"/>
  <c r="AD94" i="1"/>
  <c r="AE94" i="1"/>
  <c r="AG94" i="1"/>
  <c r="AI94" i="1" s="1"/>
  <c r="AH94" i="1"/>
  <c r="AJ94" i="1"/>
  <c r="AK94" i="1"/>
  <c r="AM94" i="1"/>
  <c r="AN94" i="1"/>
  <c r="AP94" i="1"/>
  <c r="AQ94" i="1"/>
  <c r="AS94" i="1"/>
  <c r="AT94" i="1"/>
  <c r="CI94" i="1"/>
  <c r="CJ94" i="1"/>
  <c r="DV94" i="1"/>
  <c r="DW94" i="1"/>
  <c r="FI94" i="1"/>
  <c r="FJ94" i="1"/>
  <c r="GP94" i="1"/>
  <c r="GQ94" i="1"/>
  <c r="L95" i="1"/>
  <c r="M95" i="1"/>
  <c r="O95" i="1"/>
  <c r="P95" i="1"/>
  <c r="R95" i="1"/>
  <c r="T95" i="1" s="1"/>
  <c r="S95" i="1"/>
  <c r="U95" i="1"/>
  <c r="W95" i="1" s="1"/>
  <c r="V95" i="1"/>
  <c r="X95" i="1"/>
  <c r="Y95" i="1"/>
  <c r="AA95" i="1"/>
  <c r="AC95" i="1" s="1"/>
  <c r="AB95" i="1"/>
  <c r="AD95" i="1"/>
  <c r="AE95" i="1"/>
  <c r="AG95" i="1"/>
  <c r="AI95" i="1" s="1"/>
  <c r="AH95" i="1"/>
  <c r="AJ95" i="1"/>
  <c r="AL95" i="1" s="1"/>
  <c r="AK95" i="1"/>
  <c r="AM95" i="1"/>
  <c r="AN95" i="1"/>
  <c r="AO95" i="1" s="1"/>
  <c r="AP95" i="1"/>
  <c r="AQ95" i="1"/>
  <c r="AS95" i="1"/>
  <c r="AU95" i="1" s="1"/>
  <c r="AT95" i="1"/>
  <c r="CI95" i="1"/>
  <c r="CJ95" i="1"/>
  <c r="DV95" i="1"/>
  <c r="DW95" i="1"/>
  <c r="FI95" i="1"/>
  <c r="FJ95" i="1"/>
  <c r="GP95" i="1"/>
  <c r="GQ95" i="1"/>
  <c r="L96" i="1"/>
  <c r="M96" i="1"/>
  <c r="N96" i="1" s="1"/>
  <c r="O96" i="1"/>
  <c r="P96" i="1"/>
  <c r="R96" i="1"/>
  <c r="S96" i="1"/>
  <c r="U96" i="1"/>
  <c r="V96" i="1"/>
  <c r="X96" i="1"/>
  <c r="Y96" i="1"/>
  <c r="Z96" i="1"/>
  <c r="GF96" i="1" s="1"/>
  <c r="AA96" i="1"/>
  <c r="AB96" i="1"/>
  <c r="AC96" i="1" s="1"/>
  <c r="AD96" i="1"/>
  <c r="AE96" i="1"/>
  <c r="AG96" i="1"/>
  <c r="AH96" i="1"/>
  <c r="AJ96" i="1"/>
  <c r="AL96" i="1" s="1"/>
  <c r="AK96" i="1"/>
  <c r="AM96" i="1"/>
  <c r="AN96" i="1"/>
  <c r="AO96" i="1"/>
  <c r="AP96" i="1"/>
  <c r="AR96" i="1" s="1"/>
  <c r="AQ96" i="1"/>
  <c r="AS96" i="1"/>
  <c r="AT96" i="1"/>
  <c r="CI96" i="1"/>
  <c r="CJ96" i="1"/>
  <c r="DV96" i="1"/>
  <c r="DW96" i="1"/>
  <c r="FI96" i="1"/>
  <c r="FJ96" i="1"/>
  <c r="FZ96" i="1"/>
  <c r="GC96" i="1"/>
  <c r="GP96" i="1"/>
  <c r="GQ96" i="1"/>
  <c r="L97" i="1"/>
  <c r="M97" i="1"/>
  <c r="O97" i="1"/>
  <c r="P97" i="1"/>
  <c r="Q97" i="1" s="1"/>
  <c r="R97" i="1"/>
  <c r="S97" i="1"/>
  <c r="U97" i="1"/>
  <c r="W97" i="1" s="1"/>
  <c r="V97" i="1"/>
  <c r="X97" i="1"/>
  <c r="Z97" i="1" s="1"/>
  <c r="Y97" i="1"/>
  <c r="AA97" i="1"/>
  <c r="AB97" i="1"/>
  <c r="AD97" i="1"/>
  <c r="AE97" i="1"/>
  <c r="AG97" i="1"/>
  <c r="AI97" i="1" s="1"/>
  <c r="AH97" i="1"/>
  <c r="AJ97" i="1"/>
  <c r="AK97" i="1"/>
  <c r="AL97" i="1" s="1"/>
  <c r="AM97" i="1"/>
  <c r="AO97" i="1" s="1"/>
  <c r="AN97" i="1"/>
  <c r="AP97" i="1"/>
  <c r="AQ97" i="1"/>
  <c r="AS97" i="1"/>
  <c r="AT97" i="1"/>
  <c r="CI97" i="1"/>
  <c r="CJ97" i="1"/>
  <c r="DV97" i="1"/>
  <c r="DW97" i="1"/>
  <c r="FI97" i="1"/>
  <c r="FJ97" i="1"/>
  <c r="GP97" i="1"/>
  <c r="GQ97" i="1"/>
  <c r="L98" i="1"/>
  <c r="M98" i="1"/>
  <c r="O98" i="1"/>
  <c r="P98" i="1"/>
  <c r="R98" i="1"/>
  <c r="S98" i="1"/>
  <c r="T98" i="1"/>
  <c r="U98" i="1"/>
  <c r="V98" i="1"/>
  <c r="X98" i="1"/>
  <c r="Z98" i="1" s="1"/>
  <c r="GL98" i="1" s="1"/>
  <c r="Y98" i="1"/>
  <c r="AA98" i="1"/>
  <c r="AB98" i="1"/>
  <c r="AD98" i="1"/>
  <c r="AE98" i="1"/>
  <c r="AF98" i="1"/>
  <c r="AG98" i="1"/>
  <c r="AH98" i="1"/>
  <c r="AJ98" i="1"/>
  <c r="AL98" i="1" s="1"/>
  <c r="AK98" i="1"/>
  <c r="AM98" i="1"/>
  <c r="AN98" i="1"/>
  <c r="AP98" i="1"/>
  <c r="AQ98" i="1"/>
  <c r="AR98" i="1"/>
  <c r="AS98" i="1"/>
  <c r="AT98" i="1"/>
  <c r="CI98" i="1"/>
  <c r="CJ98" i="1"/>
  <c r="DV98" i="1"/>
  <c r="DW98" i="1"/>
  <c r="FI98" i="1"/>
  <c r="FJ98" i="1"/>
  <c r="GP98" i="1"/>
  <c r="GQ98" i="1"/>
  <c r="L99" i="1"/>
  <c r="M99" i="1"/>
  <c r="AW99" i="1" s="1"/>
  <c r="O99" i="1"/>
  <c r="P99" i="1"/>
  <c r="R99" i="1"/>
  <c r="S99" i="1"/>
  <c r="U99" i="1"/>
  <c r="V99" i="1"/>
  <c r="X99" i="1"/>
  <c r="Y99" i="1"/>
  <c r="AA99" i="1"/>
  <c r="AB99" i="1"/>
  <c r="AD99" i="1"/>
  <c r="AE99" i="1"/>
  <c r="AG99" i="1"/>
  <c r="AH99" i="1"/>
  <c r="AI99" i="1"/>
  <c r="AJ99" i="1"/>
  <c r="AK99" i="1"/>
  <c r="AM99" i="1"/>
  <c r="AO99" i="1" s="1"/>
  <c r="AN99" i="1"/>
  <c r="AP99" i="1"/>
  <c r="AQ99" i="1"/>
  <c r="AS99" i="1"/>
  <c r="AT99" i="1"/>
  <c r="AU99" i="1"/>
  <c r="CI99" i="1"/>
  <c r="CJ99" i="1"/>
  <c r="DV99" i="1"/>
  <c r="DW99" i="1"/>
  <c r="FI99" i="1"/>
  <c r="FJ99" i="1"/>
  <c r="GP99" i="1"/>
  <c r="GQ99" i="1"/>
  <c r="L100" i="1"/>
  <c r="M100" i="1"/>
  <c r="O100" i="1"/>
  <c r="Q100" i="1" s="1"/>
  <c r="P100" i="1"/>
  <c r="R100" i="1"/>
  <c r="S100" i="1"/>
  <c r="U100" i="1"/>
  <c r="W100" i="1" s="1"/>
  <c r="V100" i="1"/>
  <c r="X100" i="1"/>
  <c r="Y100" i="1"/>
  <c r="Z100" i="1"/>
  <c r="FQ100" i="1" s="1"/>
  <c r="AA100" i="1"/>
  <c r="AB100" i="1"/>
  <c r="AD100" i="1"/>
  <c r="AF100" i="1" s="1"/>
  <c r="AE100" i="1"/>
  <c r="AG100" i="1"/>
  <c r="AH100" i="1"/>
  <c r="AI100" i="1" s="1"/>
  <c r="AJ100" i="1"/>
  <c r="AK100" i="1"/>
  <c r="AM100" i="1"/>
  <c r="AO100" i="1" s="1"/>
  <c r="AN100" i="1"/>
  <c r="AP100" i="1"/>
  <c r="AQ100" i="1"/>
  <c r="AS100" i="1"/>
  <c r="AT100" i="1"/>
  <c r="AU100" i="1" s="1"/>
  <c r="CI100" i="1"/>
  <c r="CJ100" i="1"/>
  <c r="DV100" i="1"/>
  <c r="DW100" i="1"/>
  <c r="FI100" i="1"/>
  <c r="FJ100" i="1"/>
  <c r="GP100" i="1"/>
  <c r="GQ100" i="1"/>
  <c r="L101" i="1"/>
  <c r="N101" i="1" s="1"/>
  <c r="M101" i="1"/>
  <c r="O101" i="1"/>
  <c r="P101" i="1"/>
  <c r="Q101" i="1"/>
  <c r="R101" i="1"/>
  <c r="S101" i="1"/>
  <c r="U101" i="1"/>
  <c r="V101" i="1"/>
  <c r="X101" i="1"/>
  <c r="Y101" i="1"/>
  <c r="Z101" i="1" s="1"/>
  <c r="FT101" i="1" s="1"/>
  <c r="AA101" i="1"/>
  <c r="AC101" i="1" s="1"/>
  <c r="AB101" i="1"/>
  <c r="AD101" i="1"/>
  <c r="AF101" i="1" s="1"/>
  <c r="AE101" i="1"/>
  <c r="AG101" i="1"/>
  <c r="AH101" i="1"/>
  <c r="AI101" i="1"/>
  <c r="AJ101" i="1"/>
  <c r="AL101" i="1" s="1"/>
  <c r="AK101" i="1"/>
  <c r="AM101" i="1"/>
  <c r="AN101" i="1"/>
  <c r="AO101" i="1" s="1"/>
  <c r="AP101" i="1"/>
  <c r="AQ101" i="1"/>
  <c r="AS101" i="1"/>
  <c r="AT101" i="1"/>
  <c r="CI101" i="1"/>
  <c r="CJ101" i="1"/>
  <c r="DV101" i="1"/>
  <c r="DW101" i="1"/>
  <c r="FI101" i="1"/>
  <c r="FJ101" i="1"/>
  <c r="FN101" i="1"/>
  <c r="FQ101" i="1"/>
  <c r="GP101" i="1"/>
  <c r="GQ101" i="1"/>
  <c r="L102" i="1"/>
  <c r="M102" i="1"/>
  <c r="O102" i="1"/>
  <c r="P102" i="1"/>
  <c r="R102" i="1"/>
  <c r="T102" i="1" s="1"/>
  <c r="S102" i="1"/>
  <c r="U102" i="1"/>
  <c r="V102" i="1"/>
  <c r="X102" i="1"/>
  <c r="Y102" i="1"/>
  <c r="AA102" i="1"/>
  <c r="AB102" i="1"/>
  <c r="AD102" i="1"/>
  <c r="AE102" i="1"/>
  <c r="AF102" i="1"/>
  <c r="AG102" i="1"/>
  <c r="AH102" i="1"/>
  <c r="AJ102" i="1"/>
  <c r="AK102" i="1"/>
  <c r="AM102" i="1"/>
  <c r="AN102" i="1"/>
  <c r="AP102" i="1"/>
  <c r="AR102" i="1" s="1"/>
  <c r="AQ102" i="1"/>
  <c r="AS102" i="1"/>
  <c r="AT102" i="1"/>
  <c r="CI102" i="1"/>
  <c r="CJ102" i="1"/>
  <c r="DV102" i="1"/>
  <c r="DW102" i="1"/>
  <c r="FI102" i="1"/>
  <c r="FJ102" i="1"/>
  <c r="GP102" i="1"/>
  <c r="GQ102" i="1"/>
  <c r="L103" i="1"/>
  <c r="N103" i="1" s="1"/>
  <c r="M103" i="1"/>
  <c r="O103" i="1"/>
  <c r="P103" i="1"/>
  <c r="R103" i="1"/>
  <c r="S103" i="1"/>
  <c r="U103" i="1"/>
  <c r="W103" i="1" s="1"/>
  <c r="V103" i="1"/>
  <c r="X103" i="1"/>
  <c r="Y103" i="1"/>
  <c r="AA103" i="1"/>
  <c r="AB103" i="1"/>
  <c r="AD103" i="1"/>
  <c r="AE103" i="1"/>
  <c r="AF103" i="1"/>
  <c r="AG103" i="1"/>
  <c r="AI103" i="1" s="1"/>
  <c r="AH103" i="1"/>
  <c r="AJ103" i="1"/>
  <c r="AK103" i="1"/>
  <c r="AM103" i="1"/>
  <c r="AN103" i="1"/>
  <c r="AP103" i="1"/>
  <c r="AR103" i="1" s="1"/>
  <c r="AQ103" i="1"/>
  <c r="AS103" i="1"/>
  <c r="AT103" i="1"/>
  <c r="AU103" i="1"/>
  <c r="CI103" i="1"/>
  <c r="CJ103" i="1"/>
  <c r="DV103" i="1"/>
  <c r="DW103" i="1"/>
  <c r="FI103" i="1"/>
  <c r="FJ103" i="1"/>
  <c r="GP103" i="1"/>
  <c r="GQ103" i="1"/>
  <c r="L104" i="1"/>
  <c r="N104" i="1" s="1"/>
  <c r="M104" i="1"/>
  <c r="O104" i="1"/>
  <c r="P104" i="1"/>
  <c r="R104" i="1"/>
  <c r="S104" i="1"/>
  <c r="U104" i="1"/>
  <c r="W104" i="1" s="1"/>
  <c r="V104" i="1"/>
  <c r="X104" i="1"/>
  <c r="Y104" i="1"/>
  <c r="AA104" i="1"/>
  <c r="AC104" i="1" s="1"/>
  <c r="AB104" i="1"/>
  <c r="AD104" i="1"/>
  <c r="AE104" i="1"/>
  <c r="AF104" i="1" s="1"/>
  <c r="AG104" i="1"/>
  <c r="AH104" i="1"/>
  <c r="AI104" i="1" s="1"/>
  <c r="AJ104" i="1"/>
  <c r="AK104" i="1"/>
  <c r="AL104" i="1"/>
  <c r="AM104" i="1"/>
  <c r="AN104" i="1"/>
  <c r="AP104" i="1"/>
  <c r="AR104" i="1" s="1"/>
  <c r="AQ104" i="1"/>
  <c r="AS104" i="1"/>
  <c r="AT104" i="1"/>
  <c r="CI104" i="1"/>
  <c r="CJ104" i="1"/>
  <c r="DV104" i="1"/>
  <c r="DW104" i="1"/>
  <c r="FI104" i="1"/>
  <c r="FJ104" i="1"/>
  <c r="GP104" i="1"/>
  <c r="GQ104" i="1"/>
  <c r="L105" i="1"/>
  <c r="M105" i="1"/>
  <c r="O105" i="1"/>
  <c r="P105" i="1"/>
  <c r="Q105" i="1" s="1"/>
  <c r="R105" i="1"/>
  <c r="S105" i="1"/>
  <c r="U105" i="1"/>
  <c r="V105" i="1"/>
  <c r="X105" i="1"/>
  <c r="Y105" i="1"/>
  <c r="AA105" i="1"/>
  <c r="AC105" i="1" s="1"/>
  <c r="AB105" i="1"/>
  <c r="AD105" i="1"/>
  <c r="AF105" i="1" s="1"/>
  <c r="AE105" i="1"/>
  <c r="AG105" i="1"/>
  <c r="AH105" i="1"/>
  <c r="AJ105" i="1"/>
  <c r="AK105" i="1"/>
  <c r="AM105" i="1"/>
  <c r="AO105" i="1" s="1"/>
  <c r="AN105" i="1"/>
  <c r="AP105" i="1"/>
  <c r="AR105" i="1" s="1"/>
  <c r="AQ105" i="1"/>
  <c r="AS105" i="1"/>
  <c r="AU105" i="1" s="1"/>
  <c r="AT105" i="1"/>
  <c r="CI105" i="1"/>
  <c r="CJ105" i="1"/>
  <c r="DV105" i="1"/>
  <c r="DW105" i="1"/>
  <c r="FI105" i="1"/>
  <c r="FJ105" i="1"/>
  <c r="GP105" i="1"/>
  <c r="GQ105" i="1"/>
  <c r="L106" i="1"/>
  <c r="M106" i="1"/>
  <c r="O106" i="1"/>
  <c r="P106" i="1"/>
  <c r="Q106" i="1"/>
  <c r="R106" i="1"/>
  <c r="S106" i="1"/>
  <c r="U106" i="1"/>
  <c r="W106" i="1" s="1"/>
  <c r="V106" i="1"/>
  <c r="X106" i="1"/>
  <c r="Y106" i="1"/>
  <c r="AA106" i="1"/>
  <c r="AB106" i="1"/>
  <c r="AC106" i="1" s="1"/>
  <c r="AD106" i="1"/>
  <c r="AE106" i="1"/>
  <c r="AF106" i="1"/>
  <c r="AG106" i="1"/>
  <c r="AI106" i="1" s="1"/>
  <c r="AH106" i="1"/>
  <c r="AJ106" i="1"/>
  <c r="AL106" i="1" s="1"/>
  <c r="AK106" i="1"/>
  <c r="AM106" i="1"/>
  <c r="AO106" i="1" s="1"/>
  <c r="AN106" i="1"/>
  <c r="AP106" i="1"/>
  <c r="AR106" i="1" s="1"/>
  <c r="AQ106" i="1"/>
  <c r="AS106" i="1"/>
  <c r="AT106" i="1"/>
  <c r="CI106" i="1"/>
  <c r="CJ106" i="1"/>
  <c r="DV106" i="1"/>
  <c r="DW106" i="1"/>
  <c r="FI106" i="1"/>
  <c r="FJ106" i="1"/>
  <c r="GP106" i="1"/>
  <c r="GQ106" i="1"/>
  <c r="L107" i="1"/>
  <c r="M107" i="1"/>
  <c r="O107" i="1"/>
  <c r="P107" i="1"/>
  <c r="AW107" i="1" s="1"/>
  <c r="R107" i="1"/>
  <c r="S107" i="1"/>
  <c r="U107" i="1"/>
  <c r="V107" i="1"/>
  <c r="X107" i="1"/>
  <c r="Y107" i="1"/>
  <c r="AA107" i="1"/>
  <c r="AB107" i="1"/>
  <c r="AD107" i="1"/>
  <c r="AE107" i="1"/>
  <c r="AF107" i="1"/>
  <c r="AG107" i="1"/>
  <c r="AI107" i="1" s="1"/>
  <c r="AH107" i="1"/>
  <c r="AJ107" i="1"/>
  <c r="AL107" i="1" s="1"/>
  <c r="AK107" i="1"/>
  <c r="AM107" i="1"/>
  <c r="AO107" i="1" s="1"/>
  <c r="AN107" i="1"/>
  <c r="AP107" i="1"/>
  <c r="AQ107" i="1"/>
  <c r="AS107" i="1"/>
  <c r="AT107" i="1"/>
  <c r="CI107" i="1"/>
  <c r="CJ107" i="1"/>
  <c r="DV107" i="1"/>
  <c r="DW107" i="1"/>
  <c r="FI107" i="1"/>
  <c r="FJ107" i="1"/>
  <c r="GP107" i="1"/>
  <c r="GQ107" i="1"/>
  <c r="L108" i="1"/>
  <c r="M108" i="1"/>
  <c r="N108" i="1"/>
  <c r="O108" i="1"/>
  <c r="P108" i="1"/>
  <c r="R108" i="1"/>
  <c r="S108" i="1"/>
  <c r="U108" i="1"/>
  <c r="V108" i="1"/>
  <c r="W108" i="1"/>
  <c r="X108" i="1"/>
  <c r="Y108" i="1"/>
  <c r="Z108" i="1"/>
  <c r="GO108" i="1" s="1"/>
  <c r="AA108" i="1"/>
  <c r="AB108" i="1"/>
  <c r="AD108" i="1"/>
  <c r="AF108" i="1" s="1"/>
  <c r="AE108" i="1"/>
  <c r="AG108" i="1"/>
  <c r="AH108" i="1"/>
  <c r="AJ108" i="1"/>
  <c r="AK108" i="1"/>
  <c r="AM108" i="1"/>
  <c r="AO108" i="1" s="1"/>
  <c r="AN108" i="1"/>
  <c r="AP108" i="1"/>
  <c r="AQ108" i="1"/>
  <c r="AS108" i="1"/>
  <c r="AT108" i="1"/>
  <c r="CI108" i="1"/>
  <c r="CJ108" i="1"/>
  <c r="DV108" i="1"/>
  <c r="DW108" i="1"/>
  <c r="FI108" i="1"/>
  <c r="FJ108" i="1"/>
  <c r="FT108" i="1"/>
  <c r="FZ108" i="1"/>
  <c r="GC108" i="1"/>
  <c r="GI108" i="1"/>
  <c r="GP108" i="1"/>
  <c r="GQ108" i="1"/>
  <c r="L109" i="1"/>
  <c r="M109" i="1"/>
  <c r="O109" i="1"/>
  <c r="P109" i="1"/>
  <c r="Q109" i="1"/>
  <c r="R109" i="1"/>
  <c r="S109" i="1"/>
  <c r="T109" i="1"/>
  <c r="U109" i="1"/>
  <c r="W109" i="1" s="1"/>
  <c r="V109" i="1"/>
  <c r="X109" i="1"/>
  <c r="Y109" i="1"/>
  <c r="AA109" i="1"/>
  <c r="AC109" i="1" s="1"/>
  <c r="AB109" i="1"/>
  <c r="AD109" i="1"/>
  <c r="AE109" i="1"/>
  <c r="AF109" i="1"/>
  <c r="AG109" i="1"/>
  <c r="AH109" i="1"/>
  <c r="AJ109" i="1"/>
  <c r="AK109" i="1"/>
  <c r="AM109" i="1"/>
  <c r="AN109" i="1"/>
  <c r="AO109" i="1"/>
  <c r="AP109" i="1"/>
  <c r="AQ109" i="1"/>
  <c r="AR109" i="1"/>
  <c r="AS109" i="1"/>
  <c r="AT109" i="1"/>
  <c r="AU109" i="1" s="1"/>
  <c r="CI109" i="1"/>
  <c r="CJ109" i="1"/>
  <c r="DV109" i="1"/>
  <c r="DW109" i="1"/>
  <c r="FI109" i="1"/>
  <c r="FJ109" i="1"/>
  <c r="GP109" i="1"/>
  <c r="GQ109" i="1"/>
  <c r="L110" i="1"/>
  <c r="M110" i="1"/>
  <c r="O110" i="1"/>
  <c r="P110" i="1"/>
  <c r="R110" i="1"/>
  <c r="S110" i="1"/>
  <c r="U110" i="1"/>
  <c r="V110" i="1"/>
  <c r="X110" i="1"/>
  <c r="Y110" i="1"/>
  <c r="AA110" i="1"/>
  <c r="AC110" i="1" s="1"/>
  <c r="AB110" i="1"/>
  <c r="AD110" i="1"/>
  <c r="AE110" i="1"/>
  <c r="AF110" i="1" s="1"/>
  <c r="AG110" i="1"/>
  <c r="AH110" i="1"/>
  <c r="AJ110" i="1"/>
  <c r="AL110" i="1" s="1"/>
  <c r="AK110" i="1"/>
  <c r="AM110" i="1"/>
  <c r="AN110" i="1"/>
  <c r="AP110" i="1"/>
  <c r="AQ110" i="1"/>
  <c r="AR110" i="1" s="1"/>
  <c r="AS110" i="1"/>
  <c r="AT110" i="1"/>
  <c r="AU110" i="1" s="1"/>
  <c r="CI110" i="1"/>
  <c r="CJ110" i="1"/>
  <c r="DV110" i="1"/>
  <c r="DW110" i="1"/>
  <c r="FI110" i="1"/>
  <c r="FJ110" i="1"/>
  <c r="GP110" i="1"/>
  <c r="GQ110" i="1"/>
  <c r="L111" i="1"/>
  <c r="M111" i="1"/>
  <c r="O111" i="1"/>
  <c r="P111" i="1"/>
  <c r="R111" i="1"/>
  <c r="S111" i="1"/>
  <c r="T111" i="1"/>
  <c r="U111" i="1"/>
  <c r="V111" i="1"/>
  <c r="X111" i="1"/>
  <c r="Z111" i="1" s="1"/>
  <c r="Y111" i="1"/>
  <c r="AA111" i="1"/>
  <c r="AB111" i="1"/>
  <c r="AD111" i="1"/>
  <c r="AE111" i="1"/>
  <c r="AF111" i="1"/>
  <c r="AG111" i="1"/>
  <c r="AH111" i="1"/>
  <c r="AJ111" i="1"/>
  <c r="AK111" i="1"/>
  <c r="AM111" i="1"/>
  <c r="AN111" i="1"/>
  <c r="AP111" i="1"/>
  <c r="AQ111" i="1"/>
  <c r="AS111" i="1"/>
  <c r="AU111" i="1" s="1"/>
  <c r="AT111" i="1"/>
  <c r="CI111" i="1"/>
  <c r="CJ111" i="1"/>
  <c r="DV111" i="1"/>
  <c r="DW111" i="1"/>
  <c r="FI111" i="1"/>
  <c r="FJ111" i="1"/>
  <c r="GP111" i="1"/>
  <c r="GQ111" i="1"/>
  <c r="L112" i="1"/>
  <c r="M112" i="1"/>
  <c r="O112" i="1"/>
  <c r="Q112" i="1" s="1"/>
  <c r="P112" i="1"/>
  <c r="R112" i="1"/>
  <c r="T112" i="1" s="1"/>
  <c r="S112" i="1"/>
  <c r="U112" i="1"/>
  <c r="V112" i="1"/>
  <c r="X112" i="1"/>
  <c r="Y112" i="1"/>
  <c r="AA112" i="1"/>
  <c r="AC112" i="1" s="1"/>
  <c r="AB112" i="1"/>
  <c r="AD112" i="1"/>
  <c r="AF112" i="1" s="1"/>
  <c r="AE112" i="1"/>
  <c r="AG112" i="1"/>
  <c r="AH112" i="1"/>
  <c r="AJ112" i="1"/>
  <c r="AK112" i="1"/>
  <c r="AL112" i="1"/>
  <c r="AM112" i="1"/>
  <c r="AO112" i="1" s="1"/>
  <c r="AN112" i="1"/>
  <c r="AP112" i="1"/>
  <c r="AQ112" i="1"/>
  <c r="AS112" i="1"/>
  <c r="AU112" i="1" s="1"/>
  <c r="AT112" i="1"/>
  <c r="CI112" i="1"/>
  <c r="CJ112" i="1"/>
  <c r="DV112" i="1"/>
  <c r="DW112" i="1"/>
  <c r="FI112" i="1"/>
  <c r="FJ112" i="1"/>
  <c r="GP112" i="1"/>
  <c r="GQ112" i="1"/>
  <c r="L113" i="1"/>
  <c r="M113" i="1"/>
  <c r="O113" i="1"/>
  <c r="P113" i="1"/>
  <c r="R113" i="1"/>
  <c r="T113" i="1" s="1"/>
  <c r="S113" i="1"/>
  <c r="U113" i="1"/>
  <c r="V113" i="1"/>
  <c r="X113" i="1"/>
  <c r="Y113" i="1"/>
  <c r="AA113" i="1"/>
  <c r="AB113" i="1"/>
  <c r="AC113" i="1"/>
  <c r="AD113" i="1"/>
  <c r="AF113" i="1" s="1"/>
  <c r="AE113" i="1"/>
  <c r="AG113" i="1"/>
  <c r="AH113" i="1"/>
  <c r="AJ113" i="1"/>
  <c r="AK113" i="1"/>
  <c r="AM113" i="1"/>
  <c r="AO113" i="1" s="1"/>
  <c r="AN113" i="1"/>
  <c r="AP113" i="1"/>
  <c r="AQ113" i="1"/>
  <c r="AR113" i="1" s="1"/>
  <c r="AS113" i="1"/>
  <c r="AU113" i="1" s="1"/>
  <c r="AT113" i="1"/>
  <c r="CI113" i="1"/>
  <c r="CJ113" i="1"/>
  <c r="DV113" i="1"/>
  <c r="DW113" i="1"/>
  <c r="FI113" i="1"/>
  <c r="FJ113" i="1"/>
  <c r="GP113" i="1"/>
  <c r="GQ113" i="1"/>
  <c r="N114" i="1"/>
  <c r="Q114" i="1"/>
  <c r="T114" i="1"/>
  <c r="W114" i="1"/>
  <c r="Z114" i="1"/>
  <c r="GL114" i="1" s="1"/>
  <c r="AC114" i="1"/>
  <c r="AF114" i="1"/>
  <c r="AI114" i="1"/>
  <c r="AL114" i="1"/>
  <c r="AO114" i="1"/>
  <c r="AR114" i="1"/>
  <c r="AU114" i="1"/>
  <c r="AV114" i="1"/>
  <c r="AW114" i="1"/>
  <c r="CI114" i="1"/>
  <c r="CJ114" i="1"/>
  <c r="DV114" i="1"/>
  <c r="DW114" i="1"/>
  <c r="FI114" i="1"/>
  <c r="FJ114" i="1"/>
  <c r="FW114" i="1"/>
  <c r="FZ114" i="1"/>
  <c r="GP114" i="1"/>
  <c r="GQ114" i="1"/>
  <c r="L115" i="1"/>
  <c r="N115" i="1" s="1"/>
  <c r="M115" i="1"/>
  <c r="O115" i="1"/>
  <c r="P115" i="1"/>
  <c r="R115" i="1"/>
  <c r="S115" i="1"/>
  <c r="T115" i="1" s="1"/>
  <c r="U115" i="1"/>
  <c r="V115" i="1"/>
  <c r="X115" i="1"/>
  <c r="Y115" i="1"/>
  <c r="Z115" i="1"/>
  <c r="AA115" i="1"/>
  <c r="AB115" i="1"/>
  <c r="AD115" i="1"/>
  <c r="AF115" i="1" s="1"/>
  <c r="AE115" i="1"/>
  <c r="AG115" i="1"/>
  <c r="AH115" i="1"/>
  <c r="AJ115" i="1"/>
  <c r="AL115" i="1" s="1"/>
  <c r="AK115" i="1"/>
  <c r="AM115" i="1"/>
  <c r="AN115" i="1"/>
  <c r="AP115" i="1"/>
  <c r="AR115" i="1" s="1"/>
  <c r="AQ115" i="1"/>
  <c r="AS115" i="1"/>
  <c r="AT115" i="1"/>
  <c r="CI115" i="1"/>
  <c r="CJ115" i="1"/>
  <c r="DV115" i="1"/>
  <c r="DW115" i="1"/>
  <c r="FI115" i="1"/>
  <c r="FJ115" i="1"/>
  <c r="GP115" i="1"/>
  <c r="GQ115" i="1"/>
  <c r="L116" i="1"/>
  <c r="M116" i="1"/>
  <c r="O116" i="1"/>
  <c r="P116" i="1"/>
  <c r="R116" i="1"/>
  <c r="S116" i="1"/>
  <c r="U116" i="1"/>
  <c r="W116" i="1" s="1"/>
  <c r="V116" i="1"/>
  <c r="X116" i="1"/>
  <c r="Z116" i="1" s="1"/>
  <c r="Y116" i="1"/>
  <c r="AA116" i="1"/>
  <c r="AB116" i="1"/>
  <c r="AD116" i="1"/>
  <c r="AE116" i="1"/>
  <c r="AG116" i="1"/>
  <c r="AI116" i="1" s="1"/>
  <c r="AH116" i="1"/>
  <c r="AJ116" i="1"/>
  <c r="AK116" i="1"/>
  <c r="AL116" i="1" s="1"/>
  <c r="AM116" i="1"/>
  <c r="AN116" i="1"/>
  <c r="AP116" i="1"/>
  <c r="AR116" i="1" s="1"/>
  <c r="AQ116" i="1"/>
  <c r="AS116" i="1"/>
  <c r="AT116" i="1"/>
  <c r="CI116" i="1"/>
  <c r="CJ116" i="1"/>
  <c r="DV116" i="1"/>
  <c r="DW116" i="1"/>
  <c r="FI116" i="1"/>
  <c r="FJ116" i="1"/>
  <c r="GO116" i="1"/>
  <c r="GP116" i="1"/>
  <c r="GQ116" i="1"/>
  <c r="L117" i="1"/>
  <c r="M117" i="1"/>
  <c r="O117" i="1"/>
  <c r="Q117" i="1" s="1"/>
  <c r="P117" i="1"/>
  <c r="R117" i="1"/>
  <c r="S117" i="1"/>
  <c r="U117" i="1"/>
  <c r="V117" i="1"/>
  <c r="W117" i="1"/>
  <c r="X117" i="1"/>
  <c r="Y117" i="1"/>
  <c r="AA117" i="1"/>
  <c r="AC117" i="1" s="1"/>
  <c r="AB117" i="1"/>
  <c r="AD117" i="1"/>
  <c r="AF117" i="1" s="1"/>
  <c r="AE117" i="1"/>
  <c r="AG117" i="1"/>
  <c r="AI117" i="1" s="1"/>
  <c r="AH117" i="1"/>
  <c r="AJ117" i="1"/>
  <c r="AK117" i="1"/>
  <c r="AM117" i="1"/>
  <c r="AO117" i="1" s="1"/>
  <c r="AN117" i="1"/>
  <c r="AP117" i="1"/>
  <c r="AR117" i="1" s="1"/>
  <c r="AQ117" i="1"/>
  <c r="AS117" i="1"/>
  <c r="AT117" i="1"/>
  <c r="CI117" i="1"/>
  <c r="CJ117" i="1"/>
  <c r="DV117" i="1"/>
  <c r="DW117" i="1"/>
  <c r="FI117" i="1"/>
  <c r="FJ117" i="1"/>
  <c r="GP117" i="1"/>
  <c r="GQ117" i="1"/>
  <c r="L118" i="1"/>
  <c r="M118" i="1"/>
  <c r="O118" i="1"/>
  <c r="Q118" i="1" s="1"/>
  <c r="P118" i="1"/>
  <c r="R118" i="1"/>
  <c r="T118" i="1" s="1"/>
  <c r="S118" i="1"/>
  <c r="U118" i="1"/>
  <c r="V118" i="1"/>
  <c r="W118" i="1" s="1"/>
  <c r="X118" i="1"/>
  <c r="Y118" i="1"/>
  <c r="AA118" i="1"/>
  <c r="AB118" i="1"/>
  <c r="AD118" i="1"/>
  <c r="AF118" i="1" s="1"/>
  <c r="AE118" i="1"/>
  <c r="AG118" i="1"/>
  <c r="AH118" i="1"/>
  <c r="AJ118" i="1"/>
  <c r="AK118" i="1"/>
  <c r="AM118" i="1"/>
  <c r="AO118" i="1" s="1"/>
  <c r="AN118" i="1"/>
  <c r="AP118" i="1"/>
  <c r="AQ118" i="1"/>
  <c r="AR118" i="1"/>
  <c r="AS118" i="1"/>
  <c r="AU118" i="1" s="1"/>
  <c r="AT118" i="1"/>
  <c r="CI118" i="1"/>
  <c r="CJ118" i="1"/>
  <c r="DV118" i="1"/>
  <c r="DW118" i="1"/>
  <c r="FI118" i="1"/>
  <c r="FJ118" i="1"/>
  <c r="GP118" i="1"/>
  <c r="GQ118" i="1"/>
  <c r="L119" i="1"/>
  <c r="M119" i="1"/>
  <c r="N119" i="1" s="1"/>
  <c r="O119" i="1"/>
  <c r="P119" i="1"/>
  <c r="Q119" i="1"/>
  <c r="R119" i="1"/>
  <c r="S119" i="1"/>
  <c r="U119" i="1"/>
  <c r="V119" i="1"/>
  <c r="X119" i="1"/>
  <c r="Z119" i="1" s="1"/>
  <c r="FQ119" i="1" s="1"/>
  <c r="Y119" i="1"/>
  <c r="AA119" i="1"/>
  <c r="AB119" i="1"/>
  <c r="AD119" i="1"/>
  <c r="AE119" i="1"/>
  <c r="AG119" i="1"/>
  <c r="AI119" i="1" s="1"/>
  <c r="AH119" i="1"/>
  <c r="AJ119" i="1"/>
  <c r="AK119" i="1"/>
  <c r="AM119" i="1"/>
  <c r="AO119" i="1" s="1"/>
  <c r="AN119" i="1"/>
  <c r="AP119" i="1"/>
  <c r="AR119" i="1" s="1"/>
  <c r="AQ119" i="1"/>
  <c r="AS119" i="1"/>
  <c r="AT119" i="1"/>
  <c r="CI119" i="1"/>
  <c r="CJ119" i="1"/>
  <c r="DV119" i="1"/>
  <c r="DW119" i="1"/>
  <c r="FI119" i="1"/>
  <c r="FJ119" i="1"/>
  <c r="GP119" i="1"/>
  <c r="GQ119" i="1"/>
  <c r="L120" i="1"/>
  <c r="M120" i="1"/>
  <c r="O120" i="1"/>
  <c r="Q120" i="1" s="1"/>
  <c r="P120" i="1"/>
  <c r="R120" i="1"/>
  <c r="S120" i="1"/>
  <c r="U120" i="1"/>
  <c r="W120" i="1" s="1"/>
  <c r="V120" i="1"/>
  <c r="X120" i="1"/>
  <c r="Y120" i="1"/>
  <c r="Z120" i="1"/>
  <c r="FN120" i="1" s="1"/>
  <c r="AA120" i="1"/>
  <c r="AB120" i="1"/>
  <c r="AD120" i="1"/>
  <c r="AE120" i="1"/>
  <c r="AG120" i="1"/>
  <c r="AH120" i="1"/>
  <c r="AJ120" i="1"/>
  <c r="AL120" i="1" s="1"/>
  <c r="AK120" i="1"/>
  <c r="AM120" i="1"/>
  <c r="AO120" i="1" s="1"/>
  <c r="AN120" i="1"/>
  <c r="AP120" i="1"/>
  <c r="AQ120" i="1"/>
  <c r="AS120" i="1"/>
  <c r="AT120" i="1"/>
  <c r="CI120" i="1"/>
  <c r="CJ120" i="1"/>
  <c r="DV120" i="1"/>
  <c r="DW120" i="1"/>
  <c r="FI120" i="1"/>
  <c r="FJ120" i="1"/>
  <c r="GP120" i="1"/>
  <c r="GQ120" i="1"/>
  <c r="L121" i="1"/>
  <c r="N121" i="1" s="1"/>
  <c r="M121" i="1"/>
  <c r="O121" i="1"/>
  <c r="P121" i="1"/>
  <c r="Q121" i="1" s="1"/>
  <c r="R121" i="1"/>
  <c r="S121" i="1"/>
  <c r="U121" i="1"/>
  <c r="V121" i="1"/>
  <c r="X121" i="1"/>
  <c r="Y121" i="1"/>
  <c r="AA121" i="1"/>
  <c r="AB121" i="1"/>
  <c r="AD121" i="1"/>
  <c r="AE121" i="1"/>
  <c r="AG121" i="1"/>
  <c r="AH121" i="1"/>
  <c r="AI121" i="1"/>
  <c r="AJ121" i="1"/>
  <c r="AK121" i="1"/>
  <c r="AM121" i="1"/>
  <c r="AN121" i="1"/>
  <c r="AP121" i="1"/>
  <c r="AQ121" i="1"/>
  <c r="AS121" i="1"/>
  <c r="AU121" i="1" s="1"/>
  <c r="AT121" i="1"/>
  <c r="CI121" i="1"/>
  <c r="CJ121" i="1"/>
  <c r="DV121" i="1"/>
  <c r="DW121" i="1"/>
  <c r="FI121" i="1"/>
  <c r="FJ121" i="1"/>
  <c r="GP121" i="1"/>
  <c r="GQ121" i="1"/>
  <c r="L122" i="1"/>
  <c r="N122" i="1" s="1"/>
  <c r="M122" i="1"/>
  <c r="O122" i="1"/>
  <c r="P122" i="1"/>
  <c r="R122" i="1"/>
  <c r="S122" i="1"/>
  <c r="U122" i="1"/>
  <c r="V122" i="1"/>
  <c r="W122" i="1" s="1"/>
  <c r="X122" i="1"/>
  <c r="Y122" i="1"/>
  <c r="AA122" i="1"/>
  <c r="AB122" i="1"/>
  <c r="AD122" i="1"/>
  <c r="AF122" i="1" s="1"/>
  <c r="AE122" i="1"/>
  <c r="AG122" i="1"/>
  <c r="AH122" i="1"/>
  <c r="AI122" i="1" s="1"/>
  <c r="AJ122" i="1"/>
  <c r="AK122" i="1"/>
  <c r="AL122" i="1" s="1"/>
  <c r="AM122" i="1"/>
  <c r="AN122" i="1"/>
  <c r="AP122" i="1"/>
  <c r="AQ122" i="1"/>
  <c r="AS122" i="1"/>
  <c r="AT122" i="1"/>
  <c r="AU122" i="1" s="1"/>
  <c r="CI122" i="1"/>
  <c r="CJ122" i="1"/>
  <c r="DV122" i="1"/>
  <c r="DW122" i="1"/>
  <c r="FI122" i="1"/>
  <c r="FJ122" i="1"/>
  <c r="GP122" i="1"/>
  <c r="GQ122" i="1"/>
  <c r="L123" i="1"/>
  <c r="M123" i="1"/>
  <c r="O123" i="1"/>
  <c r="P123" i="1"/>
  <c r="R123" i="1"/>
  <c r="T123" i="1" s="1"/>
  <c r="S123" i="1"/>
  <c r="U123" i="1"/>
  <c r="V123" i="1"/>
  <c r="X123" i="1"/>
  <c r="Y123" i="1"/>
  <c r="AA123" i="1"/>
  <c r="AB123" i="1"/>
  <c r="AC123" i="1" s="1"/>
  <c r="AD123" i="1"/>
  <c r="AE123" i="1"/>
  <c r="AG123" i="1"/>
  <c r="AH123" i="1"/>
  <c r="AJ123" i="1"/>
  <c r="AL123" i="1" s="1"/>
  <c r="AK123" i="1"/>
  <c r="AM123" i="1"/>
  <c r="AO123" i="1" s="1"/>
  <c r="AN123" i="1"/>
  <c r="AP123" i="1"/>
  <c r="AQ123" i="1"/>
  <c r="AS123" i="1"/>
  <c r="AU123" i="1" s="1"/>
  <c r="AT123" i="1"/>
  <c r="CI123" i="1"/>
  <c r="CJ123" i="1"/>
  <c r="DV123" i="1"/>
  <c r="DW123" i="1"/>
  <c r="FI123" i="1"/>
  <c r="FJ123" i="1"/>
  <c r="GP123" i="1"/>
  <c r="GQ123" i="1"/>
  <c r="L124" i="1"/>
  <c r="N124" i="1" s="1"/>
  <c r="M124" i="1"/>
  <c r="O124" i="1"/>
  <c r="Q124" i="1" s="1"/>
  <c r="P124" i="1"/>
  <c r="R124" i="1"/>
  <c r="T124" i="1" s="1"/>
  <c r="S124" i="1"/>
  <c r="U124" i="1"/>
  <c r="V124" i="1"/>
  <c r="X124" i="1"/>
  <c r="Y124" i="1"/>
  <c r="AA124" i="1"/>
  <c r="AB124" i="1"/>
  <c r="AD124" i="1"/>
  <c r="AE124" i="1"/>
  <c r="AF124" i="1"/>
  <c r="AG124" i="1"/>
  <c r="AH124" i="1"/>
  <c r="AJ124" i="1"/>
  <c r="AK124" i="1"/>
  <c r="AM124" i="1"/>
  <c r="AN124" i="1"/>
  <c r="AO124" i="1"/>
  <c r="AP124" i="1"/>
  <c r="AR124" i="1" s="1"/>
  <c r="AQ124" i="1"/>
  <c r="AS124" i="1"/>
  <c r="AT124" i="1"/>
  <c r="CI124" i="1"/>
  <c r="CJ124" i="1"/>
  <c r="DV124" i="1"/>
  <c r="DW124" i="1"/>
  <c r="FI124" i="1"/>
  <c r="FJ124" i="1"/>
  <c r="GP124" i="1"/>
  <c r="GQ124" i="1"/>
  <c r="L125" i="1"/>
  <c r="M125" i="1"/>
  <c r="N125" i="1"/>
  <c r="O125" i="1"/>
  <c r="P125" i="1"/>
  <c r="R125" i="1"/>
  <c r="S125" i="1"/>
  <c r="T125" i="1"/>
  <c r="U125" i="1"/>
  <c r="W125" i="1" s="1"/>
  <c r="V125" i="1"/>
  <c r="X125" i="1"/>
  <c r="Y125" i="1"/>
  <c r="Z125" i="1" s="1"/>
  <c r="AA125" i="1"/>
  <c r="AB125" i="1"/>
  <c r="AD125" i="1"/>
  <c r="AE125" i="1"/>
  <c r="AG125" i="1"/>
  <c r="AH125" i="1"/>
  <c r="AJ125" i="1"/>
  <c r="AK125" i="1"/>
  <c r="AL125" i="1"/>
  <c r="AM125" i="1"/>
  <c r="AO125" i="1" s="1"/>
  <c r="AN125" i="1"/>
  <c r="AP125" i="1"/>
  <c r="AQ125" i="1"/>
  <c r="AR125" i="1"/>
  <c r="AS125" i="1"/>
  <c r="AU125" i="1" s="1"/>
  <c r="AT125" i="1"/>
  <c r="CI125" i="1"/>
  <c r="CJ125" i="1"/>
  <c r="DV125" i="1"/>
  <c r="DW125" i="1"/>
  <c r="FI125" i="1"/>
  <c r="FJ125" i="1"/>
  <c r="FW125" i="1"/>
  <c r="GP125" i="1"/>
  <c r="GQ125" i="1"/>
  <c r="L126" i="1"/>
  <c r="N126" i="1" s="1"/>
  <c r="M126" i="1"/>
  <c r="O126" i="1"/>
  <c r="P126" i="1"/>
  <c r="R126" i="1"/>
  <c r="S126" i="1"/>
  <c r="T126" i="1"/>
  <c r="U126" i="1"/>
  <c r="W126" i="1" s="1"/>
  <c r="V126" i="1"/>
  <c r="X126" i="1"/>
  <c r="Y126" i="1"/>
  <c r="AA126" i="1"/>
  <c r="AB126" i="1"/>
  <c r="AD126" i="1"/>
  <c r="AE126" i="1"/>
  <c r="AG126" i="1"/>
  <c r="AI126" i="1" s="1"/>
  <c r="AH126" i="1"/>
  <c r="AJ126" i="1"/>
  <c r="AK126" i="1"/>
  <c r="AL126" i="1" s="1"/>
  <c r="AM126" i="1"/>
  <c r="AO126" i="1" s="1"/>
  <c r="AN126" i="1"/>
  <c r="AP126" i="1"/>
  <c r="AR126" i="1" s="1"/>
  <c r="AQ126" i="1"/>
  <c r="AS126" i="1"/>
  <c r="AT126" i="1"/>
  <c r="CI126" i="1"/>
  <c r="CJ126" i="1"/>
  <c r="DV126" i="1"/>
  <c r="DW126" i="1"/>
  <c r="FI126" i="1"/>
  <c r="FJ126" i="1"/>
  <c r="GP126" i="1"/>
  <c r="GQ126" i="1"/>
  <c r="L127" i="1"/>
  <c r="M127" i="1"/>
  <c r="O127" i="1"/>
  <c r="P127" i="1"/>
  <c r="Q127" i="1" s="1"/>
  <c r="R127" i="1"/>
  <c r="S127" i="1"/>
  <c r="U127" i="1"/>
  <c r="W127" i="1" s="1"/>
  <c r="V127" i="1"/>
  <c r="X127" i="1"/>
  <c r="FZ127" i="1" s="1"/>
  <c r="Y127" i="1"/>
  <c r="Z127" i="1" s="1"/>
  <c r="AA127" i="1"/>
  <c r="AC127" i="1" s="1"/>
  <c r="AB127" i="1"/>
  <c r="AD127" i="1"/>
  <c r="AF127" i="1" s="1"/>
  <c r="AE127" i="1"/>
  <c r="AG127" i="1"/>
  <c r="AH127" i="1"/>
  <c r="AJ127" i="1"/>
  <c r="AK127" i="1"/>
  <c r="AL127" i="1" s="1"/>
  <c r="AM127" i="1"/>
  <c r="AO127" i="1" s="1"/>
  <c r="AN127" i="1"/>
  <c r="AP127" i="1"/>
  <c r="AQ127" i="1"/>
  <c r="AS127" i="1"/>
  <c r="AU127" i="1" s="1"/>
  <c r="AT127" i="1"/>
  <c r="CI127" i="1"/>
  <c r="CJ127" i="1"/>
  <c r="DV127" i="1"/>
  <c r="DW127" i="1"/>
  <c r="FI127" i="1"/>
  <c r="FJ127" i="1"/>
  <c r="GP127" i="1"/>
  <c r="GQ127" i="1"/>
  <c r="L128" i="1"/>
  <c r="AV128" i="1" s="1"/>
  <c r="M128" i="1"/>
  <c r="O128" i="1"/>
  <c r="P128" i="1"/>
  <c r="R128" i="1"/>
  <c r="T128" i="1" s="1"/>
  <c r="S128" i="1"/>
  <c r="U128" i="1"/>
  <c r="V128" i="1"/>
  <c r="X128" i="1"/>
  <c r="Y128" i="1"/>
  <c r="Z128" i="1"/>
  <c r="AA128" i="1"/>
  <c r="AC128" i="1" s="1"/>
  <c r="AB128" i="1"/>
  <c r="AD128" i="1"/>
  <c r="AE128" i="1"/>
  <c r="AF128" i="1"/>
  <c r="AG128" i="1"/>
  <c r="AH128" i="1"/>
  <c r="AJ128" i="1"/>
  <c r="AK128" i="1"/>
  <c r="AM128" i="1"/>
  <c r="AN128" i="1"/>
  <c r="AP128" i="1"/>
  <c r="AR128" i="1" s="1"/>
  <c r="AQ128" i="1"/>
  <c r="AS128" i="1"/>
  <c r="AT128" i="1"/>
  <c r="CI128" i="1"/>
  <c r="CJ128" i="1"/>
  <c r="DV128" i="1"/>
  <c r="DW128" i="1"/>
  <c r="FI128" i="1"/>
  <c r="FJ128" i="1"/>
  <c r="FZ128" i="1"/>
  <c r="GP128" i="1"/>
  <c r="GQ128" i="1"/>
  <c r="L129" i="1"/>
  <c r="N129" i="1" s="1"/>
  <c r="M129" i="1"/>
  <c r="O129" i="1"/>
  <c r="P129" i="1"/>
  <c r="R129" i="1"/>
  <c r="S129" i="1"/>
  <c r="U129" i="1"/>
  <c r="V129" i="1"/>
  <c r="W129" i="1"/>
  <c r="X129" i="1"/>
  <c r="Y129" i="1"/>
  <c r="AA129" i="1"/>
  <c r="AB129" i="1"/>
  <c r="AD129" i="1"/>
  <c r="AE129" i="1"/>
  <c r="AG129" i="1"/>
  <c r="AI129" i="1" s="1"/>
  <c r="AH129" i="1"/>
  <c r="AJ129" i="1"/>
  <c r="AL129" i="1" s="1"/>
  <c r="AK129" i="1"/>
  <c r="AM129" i="1"/>
  <c r="AN129" i="1"/>
  <c r="AP129" i="1"/>
  <c r="AR129" i="1" s="1"/>
  <c r="AQ129" i="1"/>
  <c r="AS129" i="1"/>
  <c r="AT129" i="1"/>
  <c r="AU129" i="1"/>
  <c r="CI129" i="1"/>
  <c r="CJ129" i="1"/>
  <c r="DV129" i="1"/>
  <c r="DW129" i="1"/>
  <c r="FI129" i="1"/>
  <c r="FJ129" i="1"/>
  <c r="GP129" i="1"/>
  <c r="GQ129" i="1"/>
  <c r="L130" i="1"/>
  <c r="M130" i="1"/>
  <c r="O130" i="1"/>
  <c r="P130" i="1"/>
  <c r="R130" i="1"/>
  <c r="S130" i="1"/>
  <c r="U130" i="1"/>
  <c r="V130" i="1"/>
  <c r="AW130" i="1" s="1"/>
  <c r="W130" i="1"/>
  <c r="X130" i="1"/>
  <c r="Y130" i="1"/>
  <c r="AA130" i="1"/>
  <c r="AB130" i="1"/>
  <c r="AD130" i="1"/>
  <c r="AF130" i="1" s="1"/>
  <c r="AE130" i="1"/>
  <c r="AG130" i="1"/>
  <c r="AH130" i="1"/>
  <c r="AI130" i="1" s="1"/>
  <c r="AJ130" i="1"/>
  <c r="AK130" i="1"/>
  <c r="AL130" i="1"/>
  <c r="AM130" i="1"/>
  <c r="AO130" i="1" s="1"/>
  <c r="AN130" i="1"/>
  <c r="AP130" i="1"/>
  <c r="AR130" i="1" s="1"/>
  <c r="AQ130" i="1"/>
  <c r="AS130" i="1"/>
  <c r="AU130" i="1" s="1"/>
  <c r="AT130" i="1"/>
  <c r="CI130" i="1"/>
  <c r="CJ130" i="1"/>
  <c r="DV130" i="1"/>
  <c r="DW130" i="1"/>
  <c r="FI130" i="1"/>
  <c r="FJ130" i="1"/>
  <c r="GP130" i="1"/>
  <c r="GQ130" i="1"/>
  <c r="L131" i="1"/>
  <c r="M131" i="1"/>
  <c r="N131" i="1"/>
  <c r="O131" i="1"/>
  <c r="P131" i="1"/>
  <c r="Q131" i="1"/>
  <c r="R131" i="1"/>
  <c r="S131" i="1"/>
  <c r="U131" i="1"/>
  <c r="V131" i="1"/>
  <c r="X131" i="1"/>
  <c r="Y131" i="1"/>
  <c r="AA131" i="1"/>
  <c r="AB131" i="1"/>
  <c r="AC131" i="1"/>
  <c r="AD131" i="1"/>
  <c r="AE131" i="1"/>
  <c r="AG131" i="1"/>
  <c r="AI131" i="1" s="1"/>
  <c r="AH131" i="1"/>
  <c r="AJ131" i="1"/>
  <c r="AK131" i="1"/>
  <c r="AM131" i="1"/>
  <c r="AO131" i="1" s="1"/>
  <c r="AN131" i="1"/>
  <c r="AP131" i="1"/>
  <c r="AR131" i="1" s="1"/>
  <c r="AQ131" i="1"/>
  <c r="AS131" i="1"/>
  <c r="AT131" i="1"/>
  <c r="CI131" i="1"/>
  <c r="CJ131" i="1"/>
  <c r="DV131" i="1"/>
  <c r="DW131" i="1"/>
  <c r="FI131" i="1"/>
  <c r="FJ131" i="1"/>
  <c r="GP131" i="1"/>
  <c r="GQ131" i="1"/>
  <c r="L132" i="1"/>
  <c r="M132" i="1"/>
  <c r="O132" i="1"/>
  <c r="Q132" i="1" s="1"/>
  <c r="P132" i="1"/>
  <c r="R132" i="1"/>
  <c r="T132" i="1" s="1"/>
  <c r="S132" i="1"/>
  <c r="U132" i="1"/>
  <c r="V132" i="1"/>
  <c r="W132" i="1" s="1"/>
  <c r="X132" i="1"/>
  <c r="Y132" i="1"/>
  <c r="AA132" i="1"/>
  <c r="AB132" i="1"/>
  <c r="AD132" i="1"/>
  <c r="AF132" i="1" s="1"/>
  <c r="AE132" i="1"/>
  <c r="AG132" i="1"/>
  <c r="AI132" i="1" s="1"/>
  <c r="AH132" i="1"/>
  <c r="AJ132" i="1"/>
  <c r="AK132" i="1"/>
  <c r="AL132" i="1" s="1"/>
  <c r="AM132" i="1"/>
  <c r="AN132" i="1"/>
  <c r="AP132" i="1"/>
  <c r="AQ132" i="1"/>
  <c r="AR132" i="1"/>
  <c r="AS132" i="1"/>
  <c r="AT132" i="1"/>
  <c r="AU132" i="1" s="1"/>
  <c r="CI132" i="1"/>
  <c r="CJ132" i="1"/>
  <c r="DV132" i="1"/>
  <c r="DW132" i="1"/>
  <c r="FI132" i="1"/>
  <c r="FJ132" i="1"/>
  <c r="GP132" i="1"/>
  <c r="GQ132" i="1"/>
  <c r="L133" i="1"/>
  <c r="N133" i="1" s="1"/>
  <c r="M133" i="1"/>
  <c r="O133" i="1"/>
  <c r="P133" i="1"/>
  <c r="R133" i="1"/>
  <c r="S133" i="1"/>
  <c r="T133" i="1" s="1"/>
  <c r="U133" i="1"/>
  <c r="W133" i="1" s="1"/>
  <c r="V133" i="1"/>
  <c r="X133" i="1"/>
  <c r="FW133" i="1" s="1"/>
  <c r="Y133" i="1"/>
  <c r="Z133" i="1"/>
  <c r="FN133" i="1" s="1"/>
  <c r="AA133" i="1"/>
  <c r="AC133" i="1" s="1"/>
  <c r="AB133" i="1"/>
  <c r="AD133" i="1"/>
  <c r="AE133" i="1"/>
  <c r="AF133" i="1" s="1"/>
  <c r="AG133" i="1"/>
  <c r="AH133" i="1"/>
  <c r="AJ133" i="1"/>
  <c r="AK133" i="1"/>
  <c r="AM133" i="1"/>
  <c r="AN133" i="1"/>
  <c r="AP133" i="1"/>
  <c r="AQ133" i="1"/>
  <c r="AR133" i="1" s="1"/>
  <c r="AS133" i="1"/>
  <c r="AU133" i="1" s="1"/>
  <c r="AT133" i="1"/>
  <c r="CI133" i="1"/>
  <c r="CJ133" i="1"/>
  <c r="DV133" i="1"/>
  <c r="DW133" i="1"/>
  <c r="FI133" i="1"/>
  <c r="FJ133" i="1"/>
  <c r="GI133" i="1"/>
  <c r="GL133" i="1"/>
  <c r="GP133" i="1"/>
  <c r="GQ133" i="1"/>
  <c r="L134" i="1"/>
  <c r="M134" i="1"/>
  <c r="O134" i="1"/>
  <c r="P134" i="1"/>
  <c r="R134" i="1"/>
  <c r="T134" i="1" s="1"/>
  <c r="S134" i="1"/>
  <c r="U134" i="1"/>
  <c r="W134" i="1" s="1"/>
  <c r="V134" i="1"/>
  <c r="X134" i="1"/>
  <c r="Z134" i="1" s="1"/>
  <c r="Y134" i="1"/>
  <c r="AA134" i="1"/>
  <c r="AB134" i="1"/>
  <c r="AD134" i="1"/>
  <c r="AE134" i="1"/>
  <c r="AG134" i="1"/>
  <c r="AI134" i="1" s="1"/>
  <c r="AH134" i="1"/>
  <c r="AJ134" i="1"/>
  <c r="AK134" i="1"/>
  <c r="AM134" i="1"/>
  <c r="AN134" i="1"/>
  <c r="AP134" i="1"/>
  <c r="AR134" i="1" s="1"/>
  <c r="AQ134" i="1"/>
  <c r="AS134" i="1"/>
  <c r="AU134" i="1" s="1"/>
  <c r="AT134" i="1"/>
  <c r="CI134" i="1"/>
  <c r="CJ134" i="1"/>
  <c r="DV134" i="1"/>
  <c r="DW134" i="1"/>
  <c r="FI134" i="1"/>
  <c r="FJ134" i="1"/>
  <c r="GP134" i="1"/>
  <c r="GQ134" i="1"/>
  <c r="L135" i="1"/>
  <c r="M135" i="1"/>
  <c r="O135" i="1"/>
  <c r="P135" i="1"/>
  <c r="Q135" i="1"/>
  <c r="R135" i="1"/>
  <c r="S135" i="1"/>
  <c r="U135" i="1"/>
  <c r="V135" i="1"/>
  <c r="X135" i="1"/>
  <c r="Y135" i="1"/>
  <c r="AA135" i="1"/>
  <c r="AC135" i="1" s="1"/>
  <c r="AB135" i="1"/>
  <c r="AD135" i="1"/>
  <c r="AF135" i="1" s="1"/>
  <c r="AE135" i="1"/>
  <c r="AG135" i="1"/>
  <c r="AH135" i="1"/>
  <c r="AJ135" i="1"/>
  <c r="AL135" i="1" s="1"/>
  <c r="AK135" i="1"/>
  <c r="AM135" i="1"/>
  <c r="AN135" i="1"/>
  <c r="AO135" i="1"/>
  <c r="AP135" i="1"/>
  <c r="AR135" i="1" s="1"/>
  <c r="AQ135" i="1"/>
  <c r="AS135" i="1"/>
  <c r="AU135" i="1" s="1"/>
  <c r="AT135" i="1"/>
  <c r="CI135" i="1"/>
  <c r="CJ135" i="1"/>
  <c r="DV135" i="1"/>
  <c r="DW135" i="1"/>
  <c r="FI135" i="1"/>
  <c r="FJ135" i="1"/>
  <c r="GP135" i="1"/>
  <c r="GQ135" i="1"/>
  <c r="L136" i="1"/>
  <c r="M136" i="1"/>
  <c r="O136" i="1"/>
  <c r="Q136" i="1" s="1"/>
  <c r="P136" i="1"/>
  <c r="R136" i="1"/>
  <c r="T136" i="1" s="1"/>
  <c r="S136" i="1"/>
  <c r="U136" i="1"/>
  <c r="W136" i="1" s="1"/>
  <c r="V136" i="1"/>
  <c r="X136" i="1"/>
  <c r="Y136" i="1"/>
  <c r="AA136" i="1"/>
  <c r="AB136" i="1"/>
  <c r="AD136" i="1"/>
  <c r="AE136" i="1"/>
  <c r="AG136" i="1"/>
  <c r="AH136" i="1"/>
  <c r="AJ136" i="1"/>
  <c r="AK136" i="1"/>
  <c r="AM136" i="1"/>
  <c r="AN136" i="1"/>
  <c r="AP136" i="1"/>
  <c r="AQ136" i="1"/>
  <c r="AS136" i="1"/>
  <c r="AT136" i="1"/>
  <c r="AU136" i="1"/>
  <c r="CI136" i="1"/>
  <c r="CJ136" i="1"/>
  <c r="DV136" i="1"/>
  <c r="DW136" i="1"/>
  <c r="FI136" i="1"/>
  <c r="FJ136" i="1"/>
  <c r="GP136" i="1"/>
  <c r="GQ136" i="1"/>
  <c r="L137" i="1"/>
  <c r="N137" i="1" s="1"/>
  <c r="M137" i="1"/>
  <c r="O137" i="1"/>
  <c r="P137" i="1"/>
  <c r="Q137" i="1"/>
  <c r="R137" i="1"/>
  <c r="S137" i="1"/>
  <c r="T137" i="1" s="1"/>
  <c r="U137" i="1"/>
  <c r="V137" i="1"/>
  <c r="X137" i="1"/>
  <c r="Y137" i="1"/>
  <c r="AA137" i="1"/>
  <c r="AB137" i="1"/>
  <c r="AC137" i="1"/>
  <c r="AD137" i="1"/>
  <c r="AE137" i="1"/>
  <c r="AG137" i="1"/>
  <c r="AH137" i="1"/>
  <c r="AJ137" i="1"/>
  <c r="AK137" i="1"/>
  <c r="AM137" i="1"/>
  <c r="AN137" i="1"/>
  <c r="AO137" i="1"/>
  <c r="AP137" i="1"/>
  <c r="AQ137" i="1"/>
  <c r="AS137" i="1"/>
  <c r="AU137" i="1" s="1"/>
  <c r="AT137" i="1"/>
  <c r="CI137" i="1"/>
  <c r="CJ137" i="1"/>
  <c r="DV137" i="1"/>
  <c r="DW137" i="1"/>
  <c r="FI137" i="1"/>
  <c r="FJ137" i="1"/>
  <c r="GP137" i="1"/>
  <c r="GQ137" i="1"/>
  <c r="L138" i="1"/>
  <c r="M138" i="1"/>
  <c r="N138" i="1"/>
  <c r="O138" i="1"/>
  <c r="P138" i="1"/>
  <c r="Q138" i="1" s="1"/>
  <c r="R138" i="1"/>
  <c r="S138" i="1"/>
  <c r="T138" i="1"/>
  <c r="U138" i="1"/>
  <c r="V138" i="1"/>
  <c r="X138" i="1"/>
  <c r="Y138" i="1"/>
  <c r="Z138" i="1"/>
  <c r="FN138" i="1" s="1"/>
  <c r="AA138" i="1"/>
  <c r="AB138" i="1"/>
  <c r="AC138" i="1" s="1"/>
  <c r="AD138" i="1"/>
  <c r="AE138" i="1"/>
  <c r="AF138" i="1" s="1"/>
  <c r="AG138" i="1"/>
  <c r="AH138" i="1"/>
  <c r="AJ138" i="1"/>
  <c r="AK138" i="1"/>
  <c r="AL138" i="1"/>
  <c r="AM138" i="1"/>
  <c r="AN138" i="1"/>
  <c r="AO138" i="1" s="1"/>
  <c r="AP138" i="1"/>
  <c r="AR138" i="1" s="1"/>
  <c r="AQ138" i="1"/>
  <c r="AS138" i="1"/>
  <c r="AU138" i="1" s="1"/>
  <c r="AT138" i="1"/>
  <c r="CI138" i="1"/>
  <c r="CJ138" i="1"/>
  <c r="DV138" i="1"/>
  <c r="DW138" i="1"/>
  <c r="FI138" i="1"/>
  <c r="FJ138" i="1"/>
  <c r="FT138" i="1"/>
  <c r="FZ138" i="1"/>
  <c r="GC138" i="1"/>
  <c r="GP138" i="1"/>
  <c r="GQ138" i="1"/>
  <c r="L139" i="1"/>
  <c r="M139" i="1"/>
  <c r="O139" i="1"/>
  <c r="P139" i="1"/>
  <c r="R139" i="1"/>
  <c r="S139" i="1"/>
  <c r="U139" i="1"/>
  <c r="V139" i="1"/>
  <c r="X139" i="1"/>
  <c r="Y139" i="1"/>
  <c r="AA139" i="1"/>
  <c r="AB139" i="1"/>
  <c r="AD139" i="1"/>
  <c r="AF139" i="1" s="1"/>
  <c r="AE139" i="1"/>
  <c r="AG139" i="1"/>
  <c r="AH139" i="1"/>
  <c r="AJ139" i="1"/>
  <c r="AL139" i="1" s="1"/>
  <c r="AK139" i="1"/>
  <c r="AM139" i="1"/>
  <c r="AO139" i="1" s="1"/>
  <c r="AN139" i="1"/>
  <c r="AP139" i="1"/>
  <c r="AR139" i="1" s="1"/>
  <c r="AQ139" i="1"/>
  <c r="AS139" i="1"/>
  <c r="AT139" i="1"/>
  <c r="CI139" i="1"/>
  <c r="CJ139" i="1"/>
  <c r="DV139" i="1"/>
  <c r="DW139" i="1"/>
  <c r="FI139" i="1"/>
  <c r="FJ139" i="1"/>
  <c r="GP139" i="1"/>
  <c r="GQ139" i="1"/>
  <c r="L140" i="1"/>
  <c r="M140" i="1"/>
  <c r="O140" i="1"/>
  <c r="Q140" i="1" s="1"/>
  <c r="P140" i="1"/>
  <c r="R140" i="1"/>
  <c r="S140" i="1"/>
  <c r="T140" i="1" s="1"/>
  <c r="U140" i="1"/>
  <c r="V140" i="1"/>
  <c r="X140" i="1"/>
  <c r="Y140" i="1"/>
  <c r="AA140" i="1"/>
  <c r="AB140" i="1"/>
  <c r="AC140" i="1"/>
  <c r="AD140" i="1"/>
  <c r="AF140" i="1" s="1"/>
  <c r="AE140" i="1"/>
  <c r="AG140" i="1"/>
  <c r="AH140" i="1"/>
  <c r="AI140" i="1"/>
  <c r="AJ140" i="1"/>
  <c r="AK140" i="1"/>
  <c r="AM140" i="1"/>
  <c r="AN140" i="1"/>
  <c r="AO140" i="1"/>
  <c r="AP140" i="1"/>
  <c r="AQ140" i="1"/>
  <c r="AS140" i="1"/>
  <c r="AT140" i="1"/>
  <c r="AU140" i="1"/>
  <c r="CI140" i="1"/>
  <c r="CJ140" i="1"/>
  <c r="DV140" i="1"/>
  <c r="DW140" i="1"/>
  <c r="FI140" i="1"/>
  <c r="FJ140" i="1"/>
  <c r="GP140" i="1"/>
  <c r="GQ140" i="1"/>
  <c r="L141" i="1"/>
  <c r="M141" i="1"/>
  <c r="N141" i="1" s="1"/>
  <c r="O141" i="1"/>
  <c r="P141" i="1"/>
  <c r="R141" i="1"/>
  <c r="T141" i="1" s="1"/>
  <c r="S141" i="1"/>
  <c r="U141" i="1"/>
  <c r="V141" i="1"/>
  <c r="W141" i="1" s="1"/>
  <c r="X141" i="1"/>
  <c r="Y141" i="1"/>
  <c r="Z141" i="1" s="1"/>
  <c r="AA141" i="1"/>
  <c r="AB141" i="1"/>
  <c r="AW141" i="1" s="1"/>
  <c r="AD141" i="1"/>
  <c r="AE141" i="1"/>
  <c r="AG141" i="1"/>
  <c r="AH141" i="1"/>
  <c r="AI141" i="1" s="1"/>
  <c r="AJ141" i="1"/>
  <c r="AK141" i="1"/>
  <c r="AM141" i="1"/>
  <c r="AO141" i="1" s="1"/>
  <c r="AN141" i="1"/>
  <c r="AP141" i="1"/>
  <c r="AQ141" i="1"/>
  <c r="AS141" i="1"/>
  <c r="AT141" i="1"/>
  <c r="CI141" i="1"/>
  <c r="CJ141" i="1"/>
  <c r="DV141" i="1"/>
  <c r="DW141" i="1"/>
  <c r="FI141" i="1"/>
  <c r="FJ141" i="1"/>
  <c r="GP141" i="1"/>
  <c r="GQ141" i="1"/>
  <c r="L142" i="1"/>
  <c r="M142" i="1"/>
  <c r="O142" i="1"/>
  <c r="Q142" i="1" s="1"/>
  <c r="P142" i="1"/>
  <c r="R142" i="1"/>
  <c r="S142" i="1"/>
  <c r="T142" i="1"/>
  <c r="U142" i="1"/>
  <c r="V142" i="1"/>
  <c r="X142" i="1"/>
  <c r="Y142" i="1"/>
  <c r="AA142" i="1"/>
  <c r="AB142" i="1"/>
  <c r="AD142" i="1"/>
  <c r="AF142" i="1" s="1"/>
  <c r="AE142" i="1"/>
  <c r="AG142" i="1"/>
  <c r="AI142" i="1" s="1"/>
  <c r="AH142" i="1"/>
  <c r="AJ142" i="1"/>
  <c r="AL142" i="1" s="1"/>
  <c r="AK142" i="1"/>
  <c r="AM142" i="1"/>
  <c r="AN142" i="1"/>
  <c r="AP142" i="1"/>
  <c r="AQ142" i="1"/>
  <c r="AR142" i="1" s="1"/>
  <c r="AS142" i="1"/>
  <c r="AT142" i="1"/>
  <c r="CI142" i="1"/>
  <c r="CJ142" i="1"/>
  <c r="DV142" i="1"/>
  <c r="DW142" i="1"/>
  <c r="FI142" i="1"/>
  <c r="FJ142" i="1"/>
  <c r="GP142" i="1"/>
  <c r="GQ142" i="1"/>
  <c r="L143" i="1"/>
  <c r="M143" i="1"/>
  <c r="N143" i="1"/>
  <c r="O143" i="1"/>
  <c r="Q143" i="1" s="1"/>
  <c r="P143" i="1"/>
  <c r="R143" i="1"/>
  <c r="T143" i="1" s="1"/>
  <c r="S143" i="1"/>
  <c r="U143" i="1"/>
  <c r="W143" i="1" s="1"/>
  <c r="V143" i="1"/>
  <c r="X143" i="1"/>
  <c r="Z143" i="1" s="1"/>
  <c r="Y143" i="1"/>
  <c r="AA143" i="1"/>
  <c r="AB143" i="1"/>
  <c r="AD143" i="1"/>
  <c r="AF143" i="1" s="1"/>
  <c r="AE143" i="1"/>
  <c r="AG143" i="1"/>
  <c r="AH143" i="1"/>
  <c r="AI143" i="1"/>
  <c r="AJ143" i="1"/>
  <c r="AL143" i="1" s="1"/>
  <c r="AK143" i="1"/>
  <c r="AM143" i="1"/>
  <c r="AN143" i="1"/>
  <c r="AP143" i="1"/>
  <c r="AQ143" i="1"/>
  <c r="AS143" i="1"/>
  <c r="AU143" i="1" s="1"/>
  <c r="AT143" i="1"/>
  <c r="CI143" i="1"/>
  <c r="CJ143" i="1"/>
  <c r="DV143" i="1"/>
  <c r="DW143" i="1"/>
  <c r="FI143" i="1"/>
  <c r="FJ143" i="1"/>
  <c r="FZ143" i="1"/>
  <c r="GC143" i="1"/>
  <c r="GP143" i="1"/>
  <c r="GQ143" i="1"/>
  <c r="L144" i="1"/>
  <c r="M144" i="1"/>
  <c r="N144" i="1" s="1"/>
  <c r="O144" i="1"/>
  <c r="P144" i="1"/>
  <c r="Q144" i="1"/>
  <c r="R144" i="1"/>
  <c r="S144" i="1"/>
  <c r="U144" i="1"/>
  <c r="V144" i="1"/>
  <c r="W144" i="1" s="1"/>
  <c r="X144" i="1"/>
  <c r="Z144" i="1" s="1"/>
  <c r="Y144" i="1"/>
  <c r="AA144" i="1"/>
  <c r="AB144" i="1"/>
  <c r="AD144" i="1"/>
  <c r="AE144" i="1"/>
  <c r="AG144" i="1"/>
  <c r="AH144" i="1"/>
  <c r="AJ144" i="1"/>
  <c r="AK144" i="1"/>
  <c r="AL144" i="1" s="1"/>
  <c r="AM144" i="1"/>
  <c r="AO144" i="1" s="1"/>
  <c r="AN144" i="1"/>
  <c r="AP144" i="1"/>
  <c r="AR144" i="1" s="1"/>
  <c r="AQ144" i="1"/>
  <c r="AS144" i="1"/>
  <c r="AU144" i="1" s="1"/>
  <c r="AT144" i="1"/>
  <c r="CI144" i="1"/>
  <c r="CJ144" i="1"/>
  <c r="DV144" i="1"/>
  <c r="DW144" i="1"/>
  <c r="FI144" i="1"/>
  <c r="FJ144" i="1"/>
  <c r="GP144" i="1"/>
  <c r="GQ144" i="1"/>
  <c r="L145" i="1"/>
  <c r="M145" i="1"/>
  <c r="O145" i="1"/>
  <c r="Q145" i="1" s="1"/>
  <c r="P145" i="1"/>
  <c r="R145" i="1"/>
  <c r="S145" i="1"/>
  <c r="U145" i="1"/>
  <c r="V145" i="1"/>
  <c r="X145" i="1"/>
  <c r="Y145" i="1"/>
  <c r="Z145" i="1"/>
  <c r="AA145" i="1"/>
  <c r="AC145" i="1" s="1"/>
  <c r="AB145" i="1"/>
  <c r="AD145" i="1"/>
  <c r="AE145" i="1"/>
  <c r="AG145" i="1"/>
  <c r="AH145" i="1"/>
  <c r="AJ145" i="1"/>
  <c r="AK145" i="1"/>
  <c r="AM145" i="1"/>
  <c r="AN145" i="1"/>
  <c r="AP145" i="1"/>
  <c r="AQ145" i="1"/>
  <c r="AS145" i="1"/>
  <c r="AT145" i="1"/>
  <c r="CI145" i="1"/>
  <c r="CJ145" i="1"/>
  <c r="DV145" i="1"/>
  <c r="DW145" i="1"/>
  <c r="FI145" i="1"/>
  <c r="FJ145" i="1"/>
  <c r="GP145" i="1"/>
  <c r="GQ145" i="1"/>
  <c r="L146" i="1"/>
  <c r="M146" i="1"/>
  <c r="O146" i="1"/>
  <c r="P146" i="1"/>
  <c r="R146" i="1"/>
  <c r="S146" i="1"/>
  <c r="T146" i="1"/>
  <c r="U146" i="1"/>
  <c r="W146" i="1" s="1"/>
  <c r="V146" i="1"/>
  <c r="X146" i="1"/>
  <c r="Y146" i="1"/>
  <c r="AA146" i="1"/>
  <c r="AB146" i="1"/>
  <c r="AD146" i="1"/>
  <c r="AF146" i="1" s="1"/>
  <c r="AE146" i="1"/>
  <c r="AG146" i="1"/>
  <c r="AI146" i="1" s="1"/>
  <c r="AH146" i="1"/>
  <c r="AJ146" i="1"/>
  <c r="AK146" i="1"/>
  <c r="AL146" i="1"/>
  <c r="AM146" i="1"/>
  <c r="AN146" i="1"/>
  <c r="AP146" i="1"/>
  <c r="AQ146" i="1"/>
  <c r="AR146" i="1"/>
  <c r="AS146" i="1"/>
  <c r="AT146" i="1"/>
  <c r="CI146" i="1"/>
  <c r="CJ146" i="1"/>
  <c r="DV146" i="1"/>
  <c r="DW146" i="1"/>
  <c r="FI146" i="1"/>
  <c r="FJ146" i="1"/>
  <c r="GP146" i="1"/>
  <c r="GQ146" i="1"/>
  <c r="L147" i="1"/>
  <c r="M147" i="1"/>
  <c r="O147" i="1"/>
  <c r="P147" i="1"/>
  <c r="R147" i="1"/>
  <c r="S147" i="1"/>
  <c r="U147" i="1"/>
  <c r="V147" i="1"/>
  <c r="W147" i="1" s="1"/>
  <c r="X147" i="1"/>
  <c r="Y147" i="1"/>
  <c r="AA147" i="1"/>
  <c r="AC147" i="1" s="1"/>
  <c r="AB147" i="1"/>
  <c r="AD147" i="1"/>
  <c r="AF147" i="1" s="1"/>
  <c r="AE147" i="1"/>
  <c r="AG147" i="1"/>
  <c r="AH147" i="1"/>
  <c r="AI147" i="1" s="1"/>
  <c r="AJ147" i="1"/>
  <c r="AK147" i="1"/>
  <c r="AL147" i="1"/>
  <c r="AM147" i="1"/>
  <c r="AO147" i="1" s="1"/>
  <c r="AN147" i="1"/>
  <c r="AP147" i="1"/>
  <c r="AQ147" i="1"/>
  <c r="AS147" i="1"/>
  <c r="AU147" i="1" s="1"/>
  <c r="AT147" i="1"/>
  <c r="CI147" i="1"/>
  <c r="CJ147" i="1"/>
  <c r="DV147" i="1"/>
  <c r="DW147" i="1"/>
  <c r="FI147" i="1"/>
  <c r="FJ147" i="1"/>
  <c r="GP147" i="1"/>
  <c r="GQ147" i="1"/>
  <c r="L148" i="1"/>
  <c r="M148" i="1"/>
  <c r="O148" i="1"/>
  <c r="P148" i="1"/>
  <c r="R148" i="1"/>
  <c r="T148" i="1" s="1"/>
  <c r="S148" i="1"/>
  <c r="U148" i="1"/>
  <c r="V148" i="1"/>
  <c r="W148" i="1"/>
  <c r="X148" i="1"/>
  <c r="Y148" i="1"/>
  <c r="Z148" i="1" s="1"/>
  <c r="AA148" i="1"/>
  <c r="AB148" i="1"/>
  <c r="AD148" i="1"/>
  <c r="AF148" i="1" s="1"/>
  <c r="AE148" i="1"/>
  <c r="AG148" i="1"/>
  <c r="AH148" i="1"/>
  <c r="AJ148" i="1"/>
  <c r="AK148" i="1"/>
  <c r="AL148" i="1"/>
  <c r="AM148" i="1"/>
  <c r="AN148" i="1"/>
  <c r="AP148" i="1"/>
  <c r="AR148" i="1" s="1"/>
  <c r="AQ148" i="1"/>
  <c r="AS148" i="1"/>
  <c r="AT148" i="1"/>
  <c r="CI148" i="1"/>
  <c r="CJ148" i="1"/>
  <c r="DV148" i="1"/>
  <c r="DW148" i="1"/>
  <c r="FI148" i="1"/>
  <c r="FJ148" i="1"/>
  <c r="GP148" i="1"/>
  <c r="GQ148" i="1"/>
  <c r="L149" i="1"/>
  <c r="N149" i="1" s="1"/>
  <c r="M149" i="1"/>
  <c r="O149" i="1"/>
  <c r="Q149" i="1" s="1"/>
  <c r="P149" i="1"/>
  <c r="R149" i="1"/>
  <c r="T149" i="1" s="1"/>
  <c r="S149" i="1"/>
  <c r="U149" i="1"/>
  <c r="V149" i="1"/>
  <c r="W149" i="1"/>
  <c r="X149" i="1"/>
  <c r="Y149" i="1"/>
  <c r="AA149" i="1"/>
  <c r="AB149" i="1"/>
  <c r="AC149" i="1"/>
  <c r="AD149" i="1"/>
  <c r="AE149" i="1"/>
  <c r="AF149" i="1"/>
  <c r="AG149" i="1"/>
  <c r="AH149" i="1"/>
  <c r="AI149" i="1"/>
  <c r="AJ149" i="1"/>
  <c r="AL149" i="1" s="1"/>
  <c r="AK149" i="1"/>
  <c r="AM149" i="1"/>
  <c r="AN149" i="1"/>
  <c r="AO149" i="1"/>
  <c r="AP149" i="1"/>
  <c r="AQ149" i="1"/>
  <c r="AS149" i="1"/>
  <c r="AT149" i="1"/>
  <c r="AU149" i="1" s="1"/>
  <c r="CI149" i="1"/>
  <c r="CJ149" i="1"/>
  <c r="DV149" i="1"/>
  <c r="DW149" i="1"/>
  <c r="FI149" i="1"/>
  <c r="FJ149" i="1"/>
  <c r="GP149" i="1"/>
  <c r="GQ149" i="1"/>
  <c r="L150" i="1"/>
  <c r="M150" i="1"/>
  <c r="O150" i="1"/>
  <c r="P150" i="1"/>
  <c r="R150" i="1"/>
  <c r="S150" i="1"/>
  <c r="T150" i="1" s="1"/>
  <c r="U150" i="1"/>
  <c r="V150" i="1"/>
  <c r="X150" i="1"/>
  <c r="Y150" i="1"/>
  <c r="AA150" i="1"/>
  <c r="AC150" i="1" s="1"/>
  <c r="AB150" i="1"/>
  <c r="AD150" i="1"/>
  <c r="AE150" i="1"/>
  <c r="AF150" i="1" s="1"/>
  <c r="AG150" i="1"/>
  <c r="AH150" i="1"/>
  <c r="AI150" i="1"/>
  <c r="AJ150" i="1"/>
  <c r="AK150" i="1"/>
  <c r="AM150" i="1"/>
  <c r="AO150" i="1" s="1"/>
  <c r="AN150" i="1"/>
  <c r="AP150" i="1"/>
  <c r="AQ150" i="1"/>
  <c r="AR150" i="1" s="1"/>
  <c r="AS150" i="1"/>
  <c r="AT150" i="1"/>
  <c r="AU150" i="1"/>
  <c r="CI150" i="1"/>
  <c r="CJ150" i="1"/>
  <c r="DV150" i="1"/>
  <c r="DW150" i="1"/>
  <c r="FI150" i="1"/>
  <c r="FJ150" i="1"/>
  <c r="GP150" i="1"/>
  <c r="GQ150" i="1"/>
  <c r="L151" i="1"/>
  <c r="N151" i="1" s="1"/>
  <c r="M151" i="1"/>
  <c r="O151" i="1"/>
  <c r="P151" i="1"/>
  <c r="R151" i="1"/>
  <c r="S151" i="1"/>
  <c r="T151" i="1"/>
  <c r="U151" i="1"/>
  <c r="W151" i="1" s="1"/>
  <c r="V151" i="1"/>
  <c r="X151" i="1"/>
  <c r="Y151" i="1"/>
  <c r="AA151" i="1"/>
  <c r="AB151" i="1"/>
  <c r="AD151" i="1"/>
  <c r="AE151" i="1"/>
  <c r="AF151" i="1"/>
  <c r="AG151" i="1"/>
  <c r="AH151" i="1"/>
  <c r="AJ151" i="1"/>
  <c r="AK151" i="1"/>
  <c r="AM151" i="1"/>
  <c r="AN151" i="1"/>
  <c r="AP151" i="1"/>
  <c r="AQ151" i="1"/>
  <c r="AR151" i="1"/>
  <c r="AS151" i="1"/>
  <c r="AT151" i="1"/>
  <c r="AU151" i="1"/>
  <c r="CI151" i="1"/>
  <c r="CJ151" i="1"/>
  <c r="DV151" i="1"/>
  <c r="DW151" i="1"/>
  <c r="FI151" i="1"/>
  <c r="FJ151" i="1"/>
  <c r="GP151" i="1"/>
  <c r="GQ151" i="1"/>
  <c r="L152" i="1"/>
  <c r="M152" i="1"/>
  <c r="O152" i="1"/>
  <c r="P152" i="1"/>
  <c r="Q152" i="1"/>
  <c r="R152" i="1"/>
  <c r="S152" i="1"/>
  <c r="T152" i="1" s="1"/>
  <c r="U152" i="1"/>
  <c r="V152" i="1"/>
  <c r="W152" i="1" s="1"/>
  <c r="X152" i="1"/>
  <c r="Y152" i="1"/>
  <c r="AA152" i="1"/>
  <c r="AC152" i="1" s="1"/>
  <c r="AB152" i="1"/>
  <c r="AD152" i="1"/>
  <c r="AE152" i="1"/>
  <c r="AF152" i="1"/>
  <c r="AG152" i="1"/>
  <c r="AI152" i="1" s="1"/>
  <c r="AH152" i="1"/>
  <c r="AJ152" i="1"/>
  <c r="AL152" i="1" s="1"/>
  <c r="AK152" i="1"/>
  <c r="AM152" i="1"/>
  <c r="AO152" i="1" s="1"/>
  <c r="AN152" i="1"/>
  <c r="AP152" i="1"/>
  <c r="AQ152" i="1"/>
  <c r="AR152" i="1" s="1"/>
  <c r="AS152" i="1"/>
  <c r="AT152" i="1"/>
  <c r="CI152" i="1"/>
  <c r="CJ152" i="1"/>
  <c r="DV152" i="1"/>
  <c r="DW152" i="1"/>
  <c r="FI152" i="1"/>
  <c r="FJ152" i="1"/>
  <c r="GP152" i="1"/>
  <c r="GQ152" i="1"/>
  <c r="L153" i="1"/>
  <c r="M153" i="1"/>
  <c r="O153" i="1"/>
  <c r="P153" i="1"/>
  <c r="R153" i="1"/>
  <c r="T153" i="1" s="1"/>
  <c r="S153" i="1"/>
  <c r="U153" i="1"/>
  <c r="V153" i="1"/>
  <c r="X153" i="1"/>
  <c r="Y153" i="1"/>
  <c r="AA153" i="1"/>
  <c r="AB153" i="1"/>
  <c r="AC153" i="1" s="1"/>
  <c r="AD153" i="1"/>
  <c r="AE153" i="1"/>
  <c r="AF153" i="1"/>
  <c r="AG153" i="1"/>
  <c r="AH153" i="1"/>
  <c r="AJ153" i="1"/>
  <c r="AK153" i="1"/>
  <c r="AM153" i="1"/>
  <c r="AN153" i="1"/>
  <c r="AO153" i="1" s="1"/>
  <c r="AP153" i="1"/>
  <c r="AR153" i="1" s="1"/>
  <c r="AQ153" i="1"/>
  <c r="AS153" i="1"/>
  <c r="AT153" i="1"/>
  <c r="CI153" i="1"/>
  <c r="CJ153" i="1"/>
  <c r="DV153" i="1"/>
  <c r="DW153" i="1"/>
  <c r="FI153" i="1"/>
  <c r="FJ153" i="1"/>
  <c r="GP153" i="1"/>
  <c r="GQ153" i="1"/>
  <c r="L154" i="1"/>
  <c r="M154" i="1"/>
  <c r="O154" i="1"/>
  <c r="Q154" i="1" s="1"/>
  <c r="P154" i="1"/>
  <c r="R154" i="1"/>
  <c r="S154" i="1"/>
  <c r="T154" i="1"/>
  <c r="U154" i="1"/>
  <c r="V154" i="1"/>
  <c r="X154" i="1"/>
  <c r="Y154" i="1"/>
  <c r="AA154" i="1"/>
  <c r="AB154" i="1"/>
  <c r="AD154" i="1"/>
  <c r="AE154" i="1"/>
  <c r="AG154" i="1"/>
  <c r="AI154" i="1" s="1"/>
  <c r="AH154" i="1"/>
  <c r="AJ154" i="1"/>
  <c r="AK154" i="1"/>
  <c r="AM154" i="1"/>
  <c r="AN154" i="1"/>
  <c r="AP154" i="1"/>
  <c r="AR154" i="1" s="1"/>
  <c r="AQ154" i="1"/>
  <c r="AS154" i="1"/>
  <c r="AT154" i="1"/>
  <c r="CI154" i="1"/>
  <c r="CJ154" i="1"/>
  <c r="DV154" i="1"/>
  <c r="DW154" i="1"/>
  <c r="FI154" i="1"/>
  <c r="FJ154" i="1"/>
  <c r="GP154" i="1"/>
  <c r="GQ154" i="1"/>
  <c r="L155" i="1"/>
  <c r="M155" i="1"/>
  <c r="N155" i="1"/>
  <c r="O155" i="1"/>
  <c r="P155" i="1"/>
  <c r="R155" i="1"/>
  <c r="S155" i="1"/>
  <c r="T155" i="1"/>
  <c r="U155" i="1"/>
  <c r="W155" i="1" s="1"/>
  <c r="V155" i="1"/>
  <c r="X155" i="1"/>
  <c r="Z155" i="1" s="1"/>
  <c r="FT155" i="1" s="1"/>
  <c r="Y155" i="1"/>
  <c r="AA155" i="1"/>
  <c r="AB155" i="1"/>
  <c r="AC155" i="1" s="1"/>
  <c r="AD155" i="1"/>
  <c r="AE155" i="1"/>
  <c r="AF155" i="1" s="1"/>
  <c r="AG155" i="1"/>
  <c r="AH155" i="1"/>
  <c r="AJ155" i="1"/>
  <c r="AK155" i="1"/>
  <c r="AL155" i="1"/>
  <c r="AM155" i="1"/>
  <c r="AN155" i="1"/>
  <c r="AO155" i="1"/>
  <c r="AP155" i="1"/>
  <c r="AR155" i="1" s="1"/>
  <c r="AQ155" i="1"/>
  <c r="AS155" i="1"/>
  <c r="AT155" i="1"/>
  <c r="CI155" i="1"/>
  <c r="CJ155" i="1"/>
  <c r="DV155" i="1"/>
  <c r="DW155" i="1"/>
  <c r="FI155" i="1"/>
  <c r="FJ155" i="1"/>
  <c r="GP155" i="1"/>
  <c r="GQ155" i="1"/>
  <c r="L156" i="1"/>
  <c r="M156" i="1"/>
  <c r="O156" i="1"/>
  <c r="P156" i="1"/>
  <c r="R156" i="1"/>
  <c r="S156" i="1"/>
  <c r="U156" i="1"/>
  <c r="V156" i="1"/>
  <c r="X156" i="1"/>
  <c r="Y156" i="1"/>
  <c r="Z156" i="1"/>
  <c r="FN156" i="1" s="1"/>
  <c r="AA156" i="1"/>
  <c r="AC156" i="1" s="1"/>
  <c r="AB156" i="1"/>
  <c r="AD156" i="1"/>
  <c r="AE156" i="1"/>
  <c r="AG156" i="1"/>
  <c r="AH156" i="1"/>
  <c r="AJ156" i="1"/>
  <c r="AK156" i="1"/>
  <c r="AM156" i="1"/>
  <c r="AN156" i="1"/>
  <c r="AP156" i="1"/>
  <c r="AQ156" i="1"/>
  <c r="AS156" i="1"/>
  <c r="AT156" i="1"/>
  <c r="CI156" i="1"/>
  <c r="CJ156" i="1"/>
  <c r="DV156" i="1"/>
  <c r="DW156" i="1"/>
  <c r="FI156" i="1"/>
  <c r="FJ156" i="1"/>
  <c r="GP156" i="1"/>
  <c r="GQ156" i="1"/>
  <c r="AJ91" i="1"/>
  <c r="AK91" i="1"/>
  <c r="AM91" i="1"/>
  <c r="AN91" i="1"/>
  <c r="AP91" i="1"/>
  <c r="AQ91" i="1"/>
  <c r="AS91" i="1"/>
  <c r="AT91" i="1"/>
  <c r="L91" i="1"/>
  <c r="M91" i="1"/>
  <c r="O91" i="1"/>
  <c r="P91" i="1"/>
  <c r="CI91" i="1"/>
  <c r="CJ91" i="1"/>
  <c r="AG91" i="7"/>
  <c r="AW86" i="7" l="1"/>
  <c r="AX86" i="7" s="1"/>
  <c r="AY86" i="7" s="1"/>
  <c r="AK86" i="7"/>
  <c r="AS86" i="7"/>
  <c r="AT86" i="7" s="1"/>
  <c r="AU86" i="7" s="1"/>
  <c r="BA86" i="7"/>
  <c r="BB86" i="7" s="1"/>
  <c r="BC86" i="7" s="1"/>
  <c r="BA62" i="7"/>
  <c r="BB62" i="7"/>
  <c r="BC62" i="7" s="1"/>
  <c r="AK62" i="7"/>
  <c r="AS62" i="7"/>
  <c r="AT62" i="7" s="1"/>
  <c r="AU62" i="7" s="1"/>
  <c r="AW62" i="7"/>
  <c r="AX62" i="7"/>
  <c r="AY62" i="7" s="1"/>
  <c r="AD65" i="7"/>
  <c r="AH65" i="7"/>
  <c r="AE65" i="7"/>
  <c r="AD89" i="7"/>
  <c r="AE89" i="7"/>
  <c r="AF89" i="7" s="1"/>
  <c r="AT89" i="7" s="1"/>
  <c r="AU89" i="7" s="1"/>
  <c r="AH89" i="7"/>
  <c r="AO138" i="7"/>
  <c r="AJ138" i="7"/>
  <c r="AF138" i="7"/>
  <c r="AK138" i="7" s="1"/>
  <c r="AK88" i="7"/>
  <c r="BB88" i="7"/>
  <c r="BC88" i="7" s="1"/>
  <c r="AW88" i="7"/>
  <c r="AX88" i="7" s="1"/>
  <c r="AY88" i="7" s="1"/>
  <c r="BA88" i="7"/>
  <c r="AD84" i="7"/>
  <c r="AJ79" i="7"/>
  <c r="AP72" i="7"/>
  <c r="AQ72" i="7" s="1"/>
  <c r="AO38" i="7"/>
  <c r="AP38" i="7" s="1"/>
  <c r="AQ38" i="7" s="1"/>
  <c r="AT17" i="7"/>
  <c r="AU17" i="7" s="1"/>
  <c r="AK74" i="7"/>
  <c r="AW74" i="7"/>
  <c r="AX74" i="7"/>
  <c r="AY74" i="7" s="1"/>
  <c r="BA74" i="7"/>
  <c r="BB74" i="7" s="1"/>
  <c r="BC74" i="7" s="1"/>
  <c r="AJ38" i="7"/>
  <c r="BA135" i="7"/>
  <c r="BB135" i="7" s="1"/>
  <c r="BC135" i="7" s="1"/>
  <c r="AW135" i="7"/>
  <c r="AX135" i="7"/>
  <c r="AY135" i="7" s="1"/>
  <c r="AO126" i="7"/>
  <c r="AO109" i="7"/>
  <c r="AJ109" i="7"/>
  <c r="AP109" i="7"/>
  <c r="AQ109" i="7" s="1"/>
  <c r="AH95" i="7"/>
  <c r="BB90" i="7"/>
  <c r="BC90" i="7" s="1"/>
  <c r="AD82" i="7"/>
  <c r="AH82" i="7"/>
  <c r="AD45" i="7"/>
  <c r="AO19" i="7"/>
  <c r="AS19" i="7"/>
  <c r="AT19" i="7" s="1"/>
  <c r="AU19" i="7" s="1"/>
  <c r="AW19" i="7"/>
  <c r="BA19" i="7"/>
  <c r="BB19" i="7"/>
  <c r="BC19" i="7" s="1"/>
  <c r="AX19" i="7"/>
  <c r="AY19" i="7" s="1"/>
  <c r="AW72" i="7"/>
  <c r="AX72" i="7" s="1"/>
  <c r="AY72" i="7" s="1"/>
  <c r="BA72" i="7"/>
  <c r="BB72" i="7"/>
  <c r="BC72" i="7" s="1"/>
  <c r="AE4" i="7"/>
  <c r="AE156" i="7"/>
  <c r="AF156" i="7" s="1"/>
  <c r="BA156" i="7" s="1"/>
  <c r="AO153" i="7"/>
  <c r="AP153" i="7" s="1"/>
  <c r="AQ153" i="7" s="1"/>
  <c r="AD118" i="7"/>
  <c r="AJ77" i="7"/>
  <c r="AP77" i="7"/>
  <c r="AQ77" i="7" s="1"/>
  <c r="AO54" i="7"/>
  <c r="AP54" i="7" s="1"/>
  <c r="AQ54" i="7" s="1"/>
  <c r="AJ54" i="7"/>
  <c r="AK19" i="7"/>
  <c r="BA4" i="7"/>
  <c r="AK4" i="7"/>
  <c r="BB4" i="7"/>
  <c r="BC4" i="7" s="1"/>
  <c r="AT4" i="7"/>
  <c r="AU4" i="7" s="1"/>
  <c r="AW4" i="7"/>
  <c r="AX4" i="7"/>
  <c r="AY4" i="7" s="1"/>
  <c r="AH145" i="7"/>
  <c r="AO82" i="7"/>
  <c r="AJ4" i="7"/>
  <c r="AP4" i="7"/>
  <c r="AQ4" i="7" s="1"/>
  <c r="AT153" i="7"/>
  <c r="AU153" i="7" s="1"/>
  <c r="AS127" i="7"/>
  <c r="AT127" i="7" s="1"/>
  <c r="AU127" i="7" s="1"/>
  <c r="AS88" i="7"/>
  <c r="AT88" i="7" s="1"/>
  <c r="AU88" i="7" s="1"/>
  <c r="AD85" i="7"/>
  <c r="AE85" i="7"/>
  <c r="AH85" i="7"/>
  <c r="AJ48" i="7"/>
  <c r="AO48" i="7"/>
  <c r="AP48" i="7"/>
  <c r="AQ48" i="7" s="1"/>
  <c r="AW39" i="7"/>
  <c r="AX39" i="7"/>
  <c r="AY39" i="7" s="1"/>
  <c r="BA39" i="7"/>
  <c r="BB39" i="7" s="1"/>
  <c r="BC39" i="7" s="1"/>
  <c r="AK39" i="7"/>
  <c r="AW153" i="7"/>
  <c r="AX153" i="7" s="1"/>
  <c r="AY153" i="7" s="1"/>
  <c r="AW64" i="7"/>
  <c r="AX64" i="7"/>
  <c r="AY64" i="7" s="1"/>
  <c r="AK64" i="7"/>
  <c r="AS64" i="7"/>
  <c r="AT64" i="7" s="1"/>
  <c r="AU64" i="7" s="1"/>
  <c r="BA64" i="7"/>
  <c r="BB64" i="7" s="1"/>
  <c r="BC64" i="7" s="1"/>
  <c r="AE28" i="7"/>
  <c r="AF28" i="7" s="1"/>
  <c r="AH28" i="7"/>
  <c r="AW127" i="7"/>
  <c r="AX127" i="7" s="1"/>
  <c r="AY127" i="7" s="1"/>
  <c r="BA127" i="7"/>
  <c r="BB127" i="7" s="1"/>
  <c r="BC127" i="7" s="1"/>
  <c r="BA154" i="7"/>
  <c r="BB154" i="7"/>
  <c r="BC154" i="7" s="1"/>
  <c r="AD149" i="7"/>
  <c r="AJ141" i="7"/>
  <c r="AO141" i="7"/>
  <c r="AP141" i="7" s="1"/>
  <c r="AQ141" i="7" s="1"/>
  <c r="AD137" i="7"/>
  <c r="AJ137" i="7" s="1"/>
  <c r="BB65" i="7"/>
  <c r="BC65" i="7" s="1"/>
  <c r="AK65" i="7"/>
  <c r="AX65" i="7"/>
  <c r="AY65" i="7" s="1"/>
  <c r="AW65" i="7"/>
  <c r="AE136" i="7"/>
  <c r="AD136" i="7"/>
  <c r="AD121" i="7"/>
  <c r="AO121" i="7" s="1"/>
  <c r="AP121" i="7" s="1"/>
  <c r="AQ121" i="7" s="1"/>
  <c r="AE121" i="7"/>
  <c r="AF121" i="7" s="1"/>
  <c r="AS121" i="7" s="1"/>
  <c r="AT121" i="7" s="1"/>
  <c r="AU121" i="7" s="1"/>
  <c r="AE104" i="7"/>
  <c r="AF104" i="7" s="1"/>
  <c r="AD90" i="7"/>
  <c r="AH90" i="7"/>
  <c r="AO83" i="7"/>
  <c r="AW76" i="7"/>
  <c r="AX76" i="7" s="1"/>
  <c r="AY76" i="7" s="1"/>
  <c r="BA76" i="7"/>
  <c r="BB76" i="7" s="1"/>
  <c r="BC76" i="7" s="1"/>
  <c r="AK76" i="7"/>
  <c r="AT76" i="7"/>
  <c r="AU76" i="7" s="1"/>
  <c r="BA75" i="7"/>
  <c r="BB75" i="7"/>
  <c r="BC75" i="7" s="1"/>
  <c r="AK75" i="7"/>
  <c r="AS75" i="7"/>
  <c r="AT75" i="7" s="1"/>
  <c r="AU75" i="7" s="1"/>
  <c r="BA51" i="7"/>
  <c r="AW51" i="7"/>
  <c r="AX51" i="7" s="1"/>
  <c r="AY51" i="7" s="1"/>
  <c r="AK51" i="7"/>
  <c r="BB51" i="7"/>
  <c r="BC51" i="7" s="1"/>
  <c r="AD35" i="7"/>
  <c r="AE35" i="7"/>
  <c r="AE24" i="7"/>
  <c r="AH24" i="7"/>
  <c r="AO23" i="7"/>
  <c r="AW90" i="7"/>
  <c r="AX90" i="7"/>
  <c r="AY90" i="7" s="1"/>
  <c r="AK90" i="7"/>
  <c r="AO86" i="7"/>
  <c r="AD63" i="7"/>
  <c r="AO63" i="7" s="1"/>
  <c r="AD88" i="7"/>
  <c r="AO84" i="7"/>
  <c r="AJ67" i="7"/>
  <c r="AF67" i="7"/>
  <c r="AP67" i="7"/>
  <c r="AQ67" i="7" s="1"/>
  <c r="AP66" i="7"/>
  <c r="AQ66" i="7" s="1"/>
  <c r="AJ66" i="7"/>
  <c r="AJ60" i="7"/>
  <c r="AP60" i="7"/>
  <c r="AQ60" i="7" s="1"/>
  <c r="AJ53" i="7"/>
  <c r="AP53" i="7"/>
  <c r="AQ53" i="7" s="1"/>
  <c r="AS154" i="7"/>
  <c r="AO154" i="7"/>
  <c r="AK84" i="7"/>
  <c r="BB84" i="7"/>
  <c r="BC84" i="7" s="1"/>
  <c r="AW84" i="7"/>
  <c r="AX84" i="7" s="1"/>
  <c r="AY84" i="7" s="1"/>
  <c r="BA84" i="7"/>
  <c r="AD81" i="7"/>
  <c r="AE81" i="7"/>
  <c r="AF81" i="7" s="1"/>
  <c r="AH81" i="7"/>
  <c r="AJ28" i="7"/>
  <c r="AP28" i="7"/>
  <c r="AQ28" i="7" s="1"/>
  <c r="BA20" i="7"/>
  <c r="AK20" i="7"/>
  <c r="BB20" i="7"/>
  <c r="BC20" i="7" s="1"/>
  <c r="AS20" i="7"/>
  <c r="AT20" i="7" s="1"/>
  <c r="AU20" i="7" s="1"/>
  <c r="AW20" i="7"/>
  <c r="AX20" i="7" s="1"/>
  <c r="AY20" i="7" s="1"/>
  <c r="AF130" i="7"/>
  <c r="AK130" i="7" s="1"/>
  <c r="AJ130" i="7"/>
  <c r="BB42" i="7"/>
  <c r="BC42" i="7" s="1"/>
  <c r="AJ29" i="7"/>
  <c r="AP29" i="7"/>
  <c r="AQ29" i="7" s="1"/>
  <c r="AD153" i="7"/>
  <c r="AJ153" i="7" s="1"/>
  <c r="AD86" i="7"/>
  <c r="AH86" i="7"/>
  <c r="AK72" i="7"/>
  <c r="AJ69" i="7"/>
  <c r="AP69" i="7"/>
  <c r="AQ69" i="7" s="1"/>
  <c r="AE60" i="7"/>
  <c r="AH60" i="7"/>
  <c r="AS26" i="7"/>
  <c r="AT26" i="7" s="1"/>
  <c r="AU26" i="7" s="1"/>
  <c r="AO26" i="7"/>
  <c r="AP26" i="7" s="1"/>
  <c r="AQ26" i="7" s="1"/>
  <c r="AW68" i="7"/>
  <c r="AX68" i="7" s="1"/>
  <c r="AY68" i="7" s="1"/>
  <c r="BA68" i="7"/>
  <c r="BB68" i="7" s="1"/>
  <c r="BC68" i="7" s="1"/>
  <c r="AK68" i="7"/>
  <c r="AJ56" i="7"/>
  <c r="AP56" i="7"/>
  <c r="AQ56" i="7" s="1"/>
  <c r="AD31" i="7"/>
  <c r="AE31" i="7"/>
  <c r="AF31" i="7" s="1"/>
  <c r="AD151" i="7"/>
  <c r="AD145" i="7"/>
  <c r="AJ145" i="7" s="1"/>
  <c r="AE125" i="7"/>
  <c r="AF125" i="7" s="1"/>
  <c r="AS125" i="7" s="1"/>
  <c r="AT125" i="7" s="1"/>
  <c r="AU125" i="7" s="1"/>
  <c r="AD123" i="7"/>
  <c r="AJ123" i="7" s="1"/>
  <c r="AH103" i="7"/>
  <c r="AT90" i="7"/>
  <c r="AU90" i="7" s="1"/>
  <c r="AH76" i="7"/>
  <c r="AH69" i="7"/>
  <c r="AE68" i="7"/>
  <c r="AE66" i="7"/>
  <c r="AH64" i="7"/>
  <c r="AE53" i="7"/>
  <c r="AD49" i="7"/>
  <c r="AE49" i="7"/>
  <c r="AS46" i="7"/>
  <c r="AT46" i="7" s="1"/>
  <c r="AU46" i="7" s="1"/>
  <c r="AO46" i="7"/>
  <c r="AP46" i="7" s="1"/>
  <c r="AQ46" i="7" s="1"/>
  <c r="AJ44" i="7"/>
  <c r="AO44" i="7"/>
  <c r="AP44" i="7" s="1"/>
  <c r="AQ44" i="7" s="1"/>
  <c r="AJ25" i="7"/>
  <c r="AP25" i="7"/>
  <c r="AQ25" i="7" s="1"/>
  <c r="AH21" i="7"/>
  <c r="AE21" i="7"/>
  <c r="AF21" i="7" s="1"/>
  <c r="AD21" i="7"/>
  <c r="AW11" i="7"/>
  <c r="AX11" i="7"/>
  <c r="AY11" i="7" s="1"/>
  <c r="BA11" i="7"/>
  <c r="BB11" i="7"/>
  <c r="BC11" i="7" s="1"/>
  <c r="AK11" i="7"/>
  <c r="AW9" i="7"/>
  <c r="AX9" i="7"/>
  <c r="AY9" i="7" s="1"/>
  <c r="BA9" i="7"/>
  <c r="AK9" i="7"/>
  <c r="BB9" i="7"/>
  <c r="BC9" i="7" s="1"/>
  <c r="BA66" i="7"/>
  <c r="BB66" i="7"/>
  <c r="BC66" i="7" s="1"/>
  <c r="AK66" i="7"/>
  <c r="AH62" i="7"/>
  <c r="AD57" i="7"/>
  <c r="AE57" i="7"/>
  <c r="AH57" i="7"/>
  <c r="AE55" i="7"/>
  <c r="AW47" i="7"/>
  <c r="AX47" i="7" s="1"/>
  <c r="AY47" i="7" s="1"/>
  <c r="AK47" i="7"/>
  <c r="AO35" i="7"/>
  <c r="AS35" i="7"/>
  <c r="AT35" i="7" s="1"/>
  <c r="AU35" i="7" s="1"/>
  <c r="BA24" i="7"/>
  <c r="AK24" i="7"/>
  <c r="BB24" i="7"/>
  <c r="BC24" i="7" s="1"/>
  <c r="AS24" i="7"/>
  <c r="AT24" i="7" s="1"/>
  <c r="AU24" i="7" s="1"/>
  <c r="AW24" i="7"/>
  <c r="AX24" i="7" s="1"/>
  <c r="AY24" i="7" s="1"/>
  <c r="AD148" i="7"/>
  <c r="AO143" i="7"/>
  <c r="AH139" i="7"/>
  <c r="AT133" i="7"/>
  <c r="AU133" i="7" s="1"/>
  <c r="AE129" i="7"/>
  <c r="AE87" i="7"/>
  <c r="AF87" i="7" s="1"/>
  <c r="AD83" i="7"/>
  <c r="AD74" i="7"/>
  <c r="AS73" i="7"/>
  <c r="AT73" i="7" s="1"/>
  <c r="AU73" i="7" s="1"/>
  <c r="AO73" i="7"/>
  <c r="AP73" i="7" s="1"/>
  <c r="AQ73" i="7" s="1"/>
  <c r="BA71" i="7"/>
  <c r="BB71" i="7" s="1"/>
  <c r="BC71" i="7" s="1"/>
  <c r="AW71" i="7"/>
  <c r="AX71" i="7" s="1"/>
  <c r="AY71" i="7" s="1"/>
  <c r="AP47" i="7"/>
  <c r="AQ47" i="7" s="1"/>
  <c r="AJ47" i="7"/>
  <c r="AE44" i="7"/>
  <c r="AS34" i="7"/>
  <c r="AT34" i="7" s="1"/>
  <c r="AU34" i="7" s="1"/>
  <c r="AO34" i="7"/>
  <c r="AP33" i="7"/>
  <c r="AQ33" i="7" s="1"/>
  <c r="AJ32" i="7"/>
  <c r="AO32" i="7"/>
  <c r="AP32" i="7" s="1"/>
  <c r="AQ32" i="7" s="1"/>
  <c r="AH25" i="7"/>
  <c r="AE25" i="7"/>
  <c r="AF25" i="7" s="1"/>
  <c r="AH9" i="7"/>
  <c r="AD9" i="7"/>
  <c r="AP62" i="7"/>
  <c r="AQ62" i="7" s="1"/>
  <c r="AJ62" i="7"/>
  <c r="AJ46" i="7"/>
  <c r="AJ20" i="7"/>
  <c r="AO20" i="7"/>
  <c r="AP20" i="7"/>
  <c r="AQ20" i="7" s="1"/>
  <c r="AD80" i="7"/>
  <c r="AO80" i="7" s="1"/>
  <c r="AW55" i="7"/>
  <c r="AX55" i="7"/>
  <c r="AY55" i="7" s="1"/>
  <c r="AH53" i="7"/>
  <c r="AE32" i="7"/>
  <c r="AF32" i="7" s="1"/>
  <c r="AH32" i="7"/>
  <c r="AK143" i="7"/>
  <c r="AE137" i="7"/>
  <c r="AD125" i="7"/>
  <c r="AO122" i="7"/>
  <c r="AP122" i="7" s="1"/>
  <c r="AQ122" i="7" s="1"/>
  <c r="AS119" i="7"/>
  <c r="AT119" i="7" s="1"/>
  <c r="AU119" i="7" s="1"/>
  <c r="AT118" i="7"/>
  <c r="AU118" i="7" s="1"/>
  <c r="AD117" i="7"/>
  <c r="AE100" i="7"/>
  <c r="AH99" i="7"/>
  <c r="AX85" i="7"/>
  <c r="AY85" i="7" s="1"/>
  <c r="BA85" i="7"/>
  <c r="BB85" i="7" s="1"/>
  <c r="BC85" i="7" s="1"/>
  <c r="AK85" i="7"/>
  <c r="AO79" i="7"/>
  <c r="AP79" i="7" s="1"/>
  <c r="AQ79" i="7" s="1"/>
  <c r="AD78" i="7"/>
  <c r="AE78" i="7"/>
  <c r="AH78" i="7"/>
  <c r="AS77" i="7"/>
  <c r="AT77" i="7" s="1"/>
  <c r="AU77" i="7" s="1"/>
  <c r="AO77" i="7"/>
  <c r="AJ73" i="7"/>
  <c r="AO67" i="7"/>
  <c r="AO65" i="7"/>
  <c r="AE63" i="7"/>
  <c r="AF63" i="7" s="1"/>
  <c r="BA52" i="7"/>
  <c r="BB52" i="7"/>
  <c r="BC52" i="7" s="1"/>
  <c r="AK52" i="7"/>
  <c r="AW52" i="7"/>
  <c r="AX52" i="7" s="1"/>
  <c r="AY52" i="7" s="1"/>
  <c r="AH44" i="7"/>
  <c r="AJ37" i="7"/>
  <c r="AW35" i="7"/>
  <c r="AX35" i="7"/>
  <c r="AY35" i="7" s="1"/>
  <c r="BA35" i="7"/>
  <c r="BB35" i="7" s="1"/>
  <c r="BC35" i="7" s="1"/>
  <c r="BA16" i="7"/>
  <c r="AK16" i="7"/>
  <c r="BB16" i="7"/>
  <c r="BC16" i="7" s="1"/>
  <c r="AW16" i="7"/>
  <c r="AX16" i="7" s="1"/>
  <c r="AY16" i="7" s="1"/>
  <c r="AO18" i="7"/>
  <c r="AJ8" i="7"/>
  <c r="AP8" i="7"/>
  <c r="AQ8" i="7" s="1"/>
  <c r="AH128" i="7"/>
  <c r="AH72" i="7"/>
  <c r="AH68" i="7"/>
  <c r="AH66" i="7"/>
  <c r="AK61" i="7"/>
  <c r="AH59" i="7"/>
  <c r="AD59" i="7"/>
  <c r="AE59" i="7"/>
  <c r="AW46" i="7"/>
  <c r="AX46" i="7" s="1"/>
  <c r="AY46" i="7" s="1"/>
  <c r="BB46" i="7"/>
  <c r="BC46" i="7" s="1"/>
  <c r="AH151" i="7"/>
  <c r="AS135" i="7"/>
  <c r="AT135" i="7" s="1"/>
  <c r="AU135" i="7" s="1"/>
  <c r="AK133" i="7"/>
  <c r="AD132" i="7"/>
  <c r="AO132" i="7" s="1"/>
  <c r="AH123" i="7"/>
  <c r="AE116" i="7"/>
  <c r="AW107" i="7"/>
  <c r="AX107" i="7" s="1"/>
  <c r="AY107" i="7" s="1"/>
  <c r="AK107" i="7"/>
  <c r="AS94" i="7"/>
  <c r="AT94" i="7" s="1"/>
  <c r="AU94" i="7" s="1"/>
  <c r="AO94" i="7"/>
  <c r="AD93" i="7"/>
  <c r="AD87" i="7"/>
  <c r="AX77" i="7"/>
  <c r="AY77" i="7" s="1"/>
  <c r="BA77" i="7"/>
  <c r="BB77" i="7"/>
  <c r="BC77" i="7" s="1"/>
  <c r="AK77" i="7"/>
  <c r="AW66" i="7"/>
  <c r="AX66" i="7" s="1"/>
  <c r="AY66" i="7" s="1"/>
  <c r="BA44" i="7"/>
  <c r="BB44" i="7" s="1"/>
  <c r="BC44" i="7" s="1"/>
  <c r="AS44" i="7"/>
  <c r="AT44" i="7" s="1"/>
  <c r="AU44" i="7" s="1"/>
  <c r="AW44" i="7"/>
  <c r="AX44" i="7"/>
  <c r="AY44" i="7" s="1"/>
  <c r="AO43" i="7"/>
  <c r="AP43" i="7" s="1"/>
  <c r="AQ43" i="7" s="1"/>
  <c r="AS43" i="7"/>
  <c r="AT43" i="7" s="1"/>
  <c r="AU43" i="7" s="1"/>
  <c r="AE43" i="7"/>
  <c r="AH43" i="7"/>
  <c r="AH37" i="7"/>
  <c r="AE37" i="7"/>
  <c r="AO31" i="7"/>
  <c r="AS31" i="7"/>
  <c r="AD156" i="7"/>
  <c r="AO156" i="7" s="1"/>
  <c r="AH108" i="7"/>
  <c r="AH107" i="7"/>
  <c r="AE77" i="7"/>
  <c r="AJ75" i="7"/>
  <c r="AP75" i="7"/>
  <c r="AQ75" i="7" s="1"/>
  <c r="AX73" i="7"/>
  <c r="AY73" i="7" s="1"/>
  <c r="AD70" i="7"/>
  <c r="AE70" i="7"/>
  <c r="AF70" i="7" s="1"/>
  <c r="AH70" i="7"/>
  <c r="AS69" i="7"/>
  <c r="AT69" i="7" s="1"/>
  <c r="AU69" i="7" s="1"/>
  <c r="AO69" i="7"/>
  <c r="AH63" i="7"/>
  <c r="AJ51" i="7"/>
  <c r="AH45" i="7"/>
  <c r="AE45" i="7"/>
  <c r="AF45" i="7" s="1"/>
  <c r="AW42" i="7"/>
  <c r="BA42" i="7"/>
  <c r="AK42" i="7"/>
  <c r="AX42" i="7"/>
  <c r="AY42" i="7" s="1"/>
  <c r="AJ40" i="7"/>
  <c r="AO40" i="7"/>
  <c r="AJ30" i="7"/>
  <c r="AP30" i="7"/>
  <c r="AQ30" i="7" s="1"/>
  <c r="AO27" i="7"/>
  <c r="AS27" i="7"/>
  <c r="AE27" i="7"/>
  <c r="AF27" i="7" s="1"/>
  <c r="AJ16" i="7"/>
  <c r="AP16" i="7"/>
  <c r="AQ16" i="7" s="1"/>
  <c r="AE154" i="7"/>
  <c r="AH155" i="7"/>
  <c r="AD150" i="7"/>
  <c r="AJ150" i="7" s="1"/>
  <c r="AD143" i="7"/>
  <c r="AJ143" i="7" s="1"/>
  <c r="AE133" i="7"/>
  <c r="AD101" i="7"/>
  <c r="AO101" i="7" s="1"/>
  <c r="AP101" i="7" s="1"/>
  <c r="AQ101" i="7" s="1"/>
  <c r="AO87" i="7"/>
  <c r="AH75" i="7"/>
  <c r="AO72" i="7"/>
  <c r="AX69" i="7"/>
  <c r="AY69" i="7" s="1"/>
  <c r="BA69" i="7"/>
  <c r="BB69" i="7"/>
  <c r="BC69" i="7" s="1"/>
  <c r="AK69" i="7"/>
  <c r="AT66" i="7"/>
  <c r="AU66" i="7" s="1"/>
  <c r="BA61" i="7"/>
  <c r="BB61" i="7" s="1"/>
  <c r="BC61" i="7" s="1"/>
  <c r="AD58" i="7"/>
  <c r="AE58" i="7"/>
  <c r="AF58" i="7" s="1"/>
  <c r="AH58" i="7"/>
  <c r="AE48" i="7"/>
  <c r="AF48" i="7" s="1"/>
  <c r="AJ42" i="7"/>
  <c r="AP40" i="7"/>
  <c r="AQ40" i="7" s="1"/>
  <c r="AD23" i="7"/>
  <c r="AJ34" i="7"/>
  <c r="AP34" i="7"/>
  <c r="AQ34" i="7" s="1"/>
  <c r="AE23" i="7"/>
  <c r="AF23" i="7" s="1"/>
  <c r="AE152" i="7"/>
  <c r="AF152" i="7" s="1"/>
  <c r="AS152" i="7" s="1"/>
  <c r="AT152" i="7" s="1"/>
  <c r="AU152" i="7" s="1"/>
  <c r="AE146" i="7"/>
  <c r="AF146" i="7" s="1"/>
  <c r="AK146" i="7" s="1"/>
  <c r="AE141" i="7"/>
  <c r="AD131" i="7"/>
  <c r="AJ131" i="7" s="1"/>
  <c r="AD119" i="7"/>
  <c r="AH96" i="7"/>
  <c r="AP76" i="7"/>
  <c r="AQ76" i="7" s="1"/>
  <c r="AS74" i="7"/>
  <c r="AT74" i="7" s="1"/>
  <c r="AU74" i="7" s="1"/>
  <c r="AT72" i="7"/>
  <c r="AU72" i="7" s="1"/>
  <c r="AH67" i="7"/>
  <c r="AP64" i="7"/>
  <c r="AQ64" i="7" s="1"/>
  <c r="AD61" i="7"/>
  <c r="AO61" i="7" s="1"/>
  <c r="AH61" i="7"/>
  <c r="AO56" i="7"/>
  <c r="BA55" i="7"/>
  <c r="BB55" i="7" s="1"/>
  <c r="BC55" i="7" s="1"/>
  <c r="BA47" i="7"/>
  <c r="BB47" i="7" s="1"/>
  <c r="BC47" i="7" s="1"/>
  <c r="AH27" i="7"/>
  <c r="AH20" i="7"/>
  <c r="AD7" i="7"/>
  <c r="AE7" i="7"/>
  <c r="AH71" i="7"/>
  <c r="AH33" i="7"/>
  <c r="AE33" i="7"/>
  <c r="AF33" i="7" s="1"/>
  <c r="AE8" i="7"/>
  <c r="AF8" i="7" s="1"/>
  <c r="AD5" i="7"/>
  <c r="AE5" i="7"/>
  <c r="AF5" i="7" s="1"/>
  <c r="AD113" i="7"/>
  <c r="AP113" i="7" s="1"/>
  <c r="AQ113" i="7" s="1"/>
  <c r="AD105" i="7"/>
  <c r="AE83" i="7"/>
  <c r="AF83" i="7" s="1"/>
  <c r="AE79" i="7"/>
  <c r="AF79" i="7" s="1"/>
  <c r="AE72" i="7"/>
  <c r="AO62" i="7"/>
  <c r="BA57" i="7"/>
  <c r="BB57" i="7" s="1"/>
  <c r="BC57" i="7" s="1"/>
  <c r="AE56" i="7"/>
  <c r="AF56" i="7" s="1"/>
  <c r="AE52" i="7"/>
  <c r="AO47" i="7"/>
  <c r="AS47" i="7"/>
  <c r="AT47" i="7" s="1"/>
  <c r="AU47" i="7" s="1"/>
  <c r="AE40" i="7"/>
  <c r="AF40" i="7" s="1"/>
  <c r="AH13" i="7"/>
  <c r="AD13" i="7"/>
  <c r="AE71" i="7"/>
  <c r="AS65" i="7"/>
  <c r="AT65" i="7" s="1"/>
  <c r="AU65" i="7" s="1"/>
  <c r="AS61" i="7"/>
  <c r="AT61" i="7" s="1"/>
  <c r="AU61" i="7" s="1"/>
  <c r="AW43" i="7"/>
  <c r="AX43" i="7"/>
  <c r="AY43" i="7" s="1"/>
  <c r="BA43" i="7"/>
  <c r="BB43" i="7" s="1"/>
  <c r="BC43" i="7" s="1"/>
  <c r="AH41" i="7"/>
  <c r="AE41" i="7"/>
  <c r="AH17" i="7"/>
  <c r="AE17" i="7"/>
  <c r="AF17" i="7" s="1"/>
  <c r="AD10" i="7"/>
  <c r="AE10" i="7"/>
  <c r="AF10" i="7" s="1"/>
  <c r="AT10" i="7" s="1"/>
  <c r="AU10" i="7" s="1"/>
  <c r="AH10" i="7"/>
  <c r="AO6" i="7"/>
  <c r="AH52" i="7"/>
  <c r="AS42" i="7"/>
  <c r="AT42" i="7" s="1"/>
  <c r="AU42" i="7" s="1"/>
  <c r="AO42" i="7"/>
  <c r="AP42" i="7" s="1"/>
  <c r="AQ42" i="7" s="1"/>
  <c r="AW34" i="7"/>
  <c r="AX34" i="7" s="1"/>
  <c r="AY34" i="7" s="1"/>
  <c r="BA34" i="7"/>
  <c r="BB34" i="7"/>
  <c r="BC34" i="7" s="1"/>
  <c r="AH29" i="7"/>
  <c r="AE29" i="7"/>
  <c r="AD27" i="7"/>
  <c r="AO21" i="7"/>
  <c r="AW7" i="7"/>
  <c r="AX7" i="7"/>
  <c r="AY7" i="7" s="1"/>
  <c r="AK7" i="7"/>
  <c r="BB7" i="7"/>
  <c r="BC7" i="7" s="1"/>
  <c r="AT6" i="7"/>
  <c r="AU6" i="7" s="1"/>
  <c r="AO74" i="7"/>
  <c r="AO39" i="7"/>
  <c r="AP39" i="7" s="1"/>
  <c r="AQ39" i="7" s="1"/>
  <c r="AS39" i="7"/>
  <c r="AT39" i="7" s="1"/>
  <c r="AU39" i="7" s="1"/>
  <c r="AJ36" i="7"/>
  <c r="AO36" i="7"/>
  <c r="AP36" i="7" s="1"/>
  <c r="AQ36" i="7" s="1"/>
  <c r="AS30" i="7"/>
  <c r="AT30" i="7" s="1"/>
  <c r="AU30" i="7" s="1"/>
  <c r="AO30" i="7"/>
  <c r="AD19" i="7"/>
  <c r="AH16" i="7"/>
  <c r="AO11" i="7"/>
  <c r="AS11" i="7"/>
  <c r="AT11" i="7" s="1"/>
  <c r="AU11" i="7" s="1"/>
  <c r="AE109" i="7"/>
  <c r="AF109" i="7" s="1"/>
  <c r="AS109" i="7" s="1"/>
  <c r="AT109" i="7" s="1"/>
  <c r="AU109" i="7" s="1"/>
  <c r="AW60" i="7"/>
  <c r="AX60" i="7"/>
  <c r="AY60" i="7" s="1"/>
  <c r="AW59" i="7"/>
  <c r="AX59" i="7" s="1"/>
  <c r="AY59" i="7" s="1"/>
  <c r="AO51" i="7"/>
  <c r="AP51" i="7" s="1"/>
  <c r="AQ51" i="7" s="1"/>
  <c r="AS51" i="7"/>
  <c r="AT51" i="7" s="1"/>
  <c r="AU51" i="7" s="1"/>
  <c r="AE50" i="7"/>
  <c r="AD50" i="7"/>
  <c r="AH50" i="7"/>
  <c r="AE36" i="7"/>
  <c r="AF36" i="7" s="1"/>
  <c r="AJ24" i="7"/>
  <c r="AO24" i="7"/>
  <c r="AP24" i="7" s="1"/>
  <c r="AQ24" i="7" s="1"/>
  <c r="AD15" i="7"/>
  <c r="AE15" i="7"/>
  <c r="AF15" i="7" s="1"/>
  <c r="AO5" i="7"/>
  <c r="AW26" i="7"/>
  <c r="AX26" i="7" s="1"/>
  <c r="AY26" i="7" s="1"/>
  <c r="BA26" i="7"/>
  <c r="BB26" i="7" s="1"/>
  <c r="BC26" i="7" s="1"/>
  <c r="AD22" i="7"/>
  <c r="AE22" i="7"/>
  <c r="AF22" i="7" s="1"/>
  <c r="AD18" i="7"/>
  <c r="AE18" i="7"/>
  <c r="AF18" i="7" s="1"/>
  <c r="AO15" i="7"/>
  <c r="AS15" i="7"/>
  <c r="AT15" i="7" s="1"/>
  <c r="AU15" i="7" s="1"/>
  <c r="AD14" i="7"/>
  <c r="AE14" i="7"/>
  <c r="AF14" i="7" s="1"/>
  <c r="AE54" i="7"/>
  <c r="AF54" i="7" s="1"/>
  <c r="AE46" i="7"/>
  <c r="AE42" i="7"/>
  <c r="AO41" i="7"/>
  <c r="AP41" i="7" s="1"/>
  <c r="AQ41" i="7" s="1"/>
  <c r="AE38" i="7"/>
  <c r="AF38" i="7" s="1"/>
  <c r="AS38" i="7" s="1"/>
  <c r="AT38" i="7" s="1"/>
  <c r="AU38" i="7" s="1"/>
  <c r="AO37" i="7"/>
  <c r="AP37" i="7" s="1"/>
  <c r="AQ37" i="7" s="1"/>
  <c r="AE34" i="7"/>
  <c r="AE30" i="7"/>
  <c r="AF30" i="7" s="1"/>
  <c r="AO29" i="7"/>
  <c r="AJ12" i="7"/>
  <c r="AP12" i="7"/>
  <c r="AQ12" i="7" s="1"/>
  <c r="AH49" i="7"/>
  <c r="AO7" i="7"/>
  <c r="AS7" i="7"/>
  <c r="AT7" i="7" s="1"/>
  <c r="AU7" i="7" s="1"/>
  <c r="AD6" i="7"/>
  <c r="AE6" i="7"/>
  <c r="AF6" i="7" s="1"/>
  <c r="AW41" i="7"/>
  <c r="AX41" i="7" s="1"/>
  <c r="AY41" i="7" s="1"/>
  <c r="BA41" i="7"/>
  <c r="BB41" i="7" s="1"/>
  <c r="BC41" i="7" s="1"/>
  <c r="AW37" i="7"/>
  <c r="AX37" i="7" s="1"/>
  <c r="AY37" i="7" s="1"/>
  <c r="BA37" i="7"/>
  <c r="BB37" i="7" s="1"/>
  <c r="BC37" i="7" s="1"/>
  <c r="AW29" i="7"/>
  <c r="AX29" i="7" s="1"/>
  <c r="AY29" i="7" s="1"/>
  <c r="BA29" i="7"/>
  <c r="BB29" i="7" s="1"/>
  <c r="BC29" i="7" s="1"/>
  <c r="AE26" i="7"/>
  <c r="AO14" i="7"/>
  <c r="AO9" i="7"/>
  <c r="AH5" i="7"/>
  <c r="AO55" i="7"/>
  <c r="AP55" i="7" s="1"/>
  <c r="AQ55" i="7" s="1"/>
  <c r="AS54" i="7"/>
  <c r="AT54" i="7" s="1"/>
  <c r="AU54" i="7" s="1"/>
  <c r="AW53" i="7"/>
  <c r="AX53" i="7" s="1"/>
  <c r="AY53" i="7" s="1"/>
  <c r="BA53" i="7"/>
  <c r="BB53" i="7" s="1"/>
  <c r="BC53" i="7" s="1"/>
  <c r="BA50" i="7"/>
  <c r="BB50" i="7" s="1"/>
  <c r="BC50" i="7" s="1"/>
  <c r="AT14" i="7"/>
  <c r="AU14" i="7" s="1"/>
  <c r="BA12" i="7"/>
  <c r="BB12" i="7" s="1"/>
  <c r="BC12" i="7" s="1"/>
  <c r="AK12" i="7"/>
  <c r="AT12" i="7"/>
  <c r="AU12" i="7" s="1"/>
  <c r="AD11" i="7"/>
  <c r="AJ148" i="7"/>
  <c r="AO148" i="7"/>
  <c r="AP148" i="7" s="1"/>
  <c r="AQ148" i="7" s="1"/>
  <c r="AW152" i="7"/>
  <c r="AX152" i="7"/>
  <c r="AY152" i="7" s="1"/>
  <c r="AJ135" i="7"/>
  <c r="AP135" i="7"/>
  <c r="AQ135" i="7" s="1"/>
  <c r="AF117" i="7"/>
  <c r="AO117" i="7"/>
  <c r="AJ117" i="7"/>
  <c r="AP117" i="7"/>
  <c r="AQ117" i="7" s="1"/>
  <c r="AO113" i="7"/>
  <c r="AJ113" i="7"/>
  <c r="AE149" i="7"/>
  <c r="AF149" i="7" s="1"/>
  <c r="AH149" i="7"/>
  <c r="AD142" i="7"/>
  <c r="AE142" i="7"/>
  <c r="AH136" i="7"/>
  <c r="AP130" i="7"/>
  <c r="AQ130" i="7" s="1"/>
  <c r="AE127" i="7"/>
  <c r="AH127" i="7"/>
  <c r="AE117" i="7"/>
  <c r="AO111" i="7"/>
  <c r="AS111" i="7"/>
  <c r="AT111" i="7" s="1"/>
  <c r="AU111" i="7" s="1"/>
  <c r="AF97" i="7"/>
  <c r="AO97" i="7"/>
  <c r="AP97" i="7" s="1"/>
  <c r="AQ97" i="7" s="1"/>
  <c r="AJ97" i="7"/>
  <c r="AJ96" i="7"/>
  <c r="AO96" i="7"/>
  <c r="AP96" i="7" s="1"/>
  <c r="AQ96" i="7" s="1"/>
  <c r="AJ93" i="7"/>
  <c r="AP93" i="7"/>
  <c r="AQ93" i="7" s="1"/>
  <c r="AS156" i="7"/>
  <c r="AT156" i="7" s="1"/>
  <c r="AU156" i="7" s="1"/>
  <c r="AW150" i="7"/>
  <c r="AX150" i="7" s="1"/>
  <c r="AY150" i="7" s="1"/>
  <c r="BA150" i="7"/>
  <c r="BB150" i="7" s="1"/>
  <c r="BC150" i="7" s="1"/>
  <c r="BA132" i="7"/>
  <c r="BB132" i="7" s="1"/>
  <c r="BC132" i="7" s="1"/>
  <c r="AS132" i="7"/>
  <c r="AT132" i="7" s="1"/>
  <c r="AU132" i="7" s="1"/>
  <c r="AW132" i="7"/>
  <c r="AX132" i="7"/>
  <c r="AY132" i="7" s="1"/>
  <c r="AO155" i="7"/>
  <c r="AS155" i="7"/>
  <c r="AT155" i="7" s="1"/>
  <c r="AU155" i="7" s="1"/>
  <c r="AD144" i="7"/>
  <c r="AH144" i="7"/>
  <c r="BA136" i="7"/>
  <c r="AS136" i="7"/>
  <c r="AT136" i="7" s="1"/>
  <c r="AU136" i="7" s="1"/>
  <c r="BB136" i="7"/>
  <c r="BC136" i="7" s="1"/>
  <c r="AK136" i="7"/>
  <c r="BA104" i="7"/>
  <c r="BB104" i="7" s="1"/>
  <c r="BC104" i="7" s="1"/>
  <c r="AK104" i="7"/>
  <c r="AS104" i="7"/>
  <c r="AT104" i="7" s="1"/>
  <c r="AU104" i="7" s="1"/>
  <c r="AW104" i="7"/>
  <c r="AX104" i="7" s="1"/>
  <c r="AY104" i="7" s="1"/>
  <c r="BA100" i="7"/>
  <c r="BB100" i="7" s="1"/>
  <c r="BC100" i="7" s="1"/>
  <c r="AK100" i="7"/>
  <c r="AS100" i="7"/>
  <c r="AT100" i="7" s="1"/>
  <c r="AU100" i="7" s="1"/>
  <c r="AW100" i="7"/>
  <c r="AX100" i="7" s="1"/>
  <c r="AY100" i="7" s="1"/>
  <c r="BA120" i="7"/>
  <c r="BB120" i="7"/>
  <c r="BC120" i="7" s="1"/>
  <c r="AK120" i="7"/>
  <c r="BA98" i="7"/>
  <c r="BB98" i="7" s="1"/>
  <c r="BC98" i="7" s="1"/>
  <c r="AK98" i="7"/>
  <c r="AW98" i="7"/>
  <c r="AX98" i="7" s="1"/>
  <c r="AY98" i="7" s="1"/>
  <c r="BA96" i="7"/>
  <c r="BB96" i="7" s="1"/>
  <c r="BC96" i="7" s="1"/>
  <c r="AK96" i="7"/>
  <c r="AS96" i="7"/>
  <c r="AT96" i="7" s="1"/>
  <c r="AU96" i="7" s="1"/>
  <c r="AW96" i="7"/>
  <c r="AX96" i="7" s="1"/>
  <c r="AY96" i="7" s="1"/>
  <c r="BA151" i="7"/>
  <c r="BB151" i="7" s="1"/>
  <c r="BC151" i="7" s="1"/>
  <c r="BA130" i="7"/>
  <c r="BB130" i="7" s="1"/>
  <c r="BC130" i="7" s="1"/>
  <c r="AW130" i="7"/>
  <c r="AJ127" i="7"/>
  <c r="AP127" i="7"/>
  <c r="AQ127" i="7" s="1"/>
  <c r="AJ120" i="7"/>
  <c r="AP120" i="7"/>
  <c r="AQ120" i="7" s="1"/>
  <c r="AJ104" i="7"/>
  <c r="AO104" i="7"/>
  <c r="AP104" i="7" s="1"/>
  <c r="AQ104" i="7" s="1"/>
  <c r="AJ100" i="7"/>
  <c r="AO100" i="7"/>
  <c r="AP100" i="7" s="1"/>
  <c r="AQ100" i="7" s="1"/>
  <c r="AT154" i="7"/>
  <c r="AU154" i="7" s="1"/>
  <c r="AX151" i="7"/>
  <c r="AY151" i="7" s="1"/>
  <c r="AE148" i="7"/>
  <c r="AF148" i="7" s="1"/>
  <c r="AO144" i="7"/>
  <c r="BB137" i="7"/>
  <c r="BC137" i="7" s="1"/>
  <c r="AH93" i="7"/>
  <c r="AE93" i="7"/>
  <c r="AF93" i="7" s="1"/>
  <c r="AJ136" i="7"/>
  <c r="AO136" i="7"/>
  <c r="AP136" i="7" s="1"/>
  <c r="AQ136" i="7" s="1"/>
  <c r="AW156" i="7"/>
  <c r="AX156" i="7" s="1"/>
  <c r="AY156" i="7" s="1"/>
  <c r="AD155" i="7"/>
  <c r="AJ152" i="7"/>
  <c r="AP152" i="7"/>
  <c r="AQ152" i="7" s="1"/>
  <c r="AO151" i="7"/>
  <c r="AP151" i="7" s="1"/>
  <c r="AQ151" i="7" s="1"/>
  <c r="AS147" i="7"/>
  <c r="AT147" i="7" s="1"/>
  <c r="AU147" i="7" s="1"/>
  <c r="AD140" i="7"/>
  <c r="AW139" i="7"/>
  <c r="AX139" i="7" s="1"/>
  <c r="AY139" i="7" s="1"/>
  <c r="BA139" i="7"/>
  <c r="BB139" i="7" s="1"/>
  <c r="BC139" i="7" s="1"/>
  <c r="AW125" i="7"/>
  <c r="AD124" i="7"/>
  <c r="AW123" i="7"/>
  <c r="AX123" i="7" s="1"/>
  <c r="AY123" i="7" s="1"/>
  <c r="BA123" i="7"/>
  <c r="BB123" i="7" s="1"/>
  <c r="BC123" i="7" s="1"/>
  <c r="BA121" i="7"/>
  <c r="BB121" i="7" s="1"/>
  <c r="BC121" i="7" s="1"/>
  <c r="AH117" i="7"/>
  <c r="AH152" i="7"/>
  <c r="AK151" i="7"/>
  <c r="AH148" i="7"/>
  <c r="AF129" i="7"/>
  <c r="AJ129" i="7"/>
  <c r="AO129" i="7"/>
  <c r="AP129" i="7" s="1"/>
  <c r="AQ129" i="7" s="1"/>
  <c r="AE120" i="7"/>
  <c r="AJ118" i="7"/>
  <c r="AP118" i="7"/>
  <c r="AQ118" i="7" s="1"/>
  <c r="AJ116" i="7"/>
  <c r="AF116" i="7"/>
  <c r="AO116" i="7"/>
  <c r="AP116" i="7" s="1"/>
  <c r="AQ116" i="7" s="1"/>
  <c r="AH104" i="7"/>
  <c r="AH100" i="7"/>
  <c r="AW154" i="7"/>
  <c r="AX154" i="7" s="1"/>
  <c r="AY154" i="7" s="1"/>
  <c r="AJ151" i="7"/>
  <c r="AE145" i="7"/>
  <c r="BA138" i="7"/>
  <c r="BB138" i="7" s="1"/>
  <c r="BC138" i="7" s="1"/>
  <c r="AW138" i="7"/>
  <c r="AX138" i="7"/>
  <c r="AY138" i="7" s="1"/>
  <c r="AX136" i="7"/>
  <c r="AY136" i="7" s="1"/>
  <c r="AP133" i="7"/>
  <c r="AQ133" i="7" s="1"/>
  <c r="AH129" i="7"/>
  <c r="AW120" i="7"/>
  <c r="AX120" i="7" s="1"/>
  <c r="AY120" i="7" s="1"/>
  <c r="AD94" i="7"/>
  <c r="AE94" i="7"/>
  <c r="AF94" i="7" s="1"/>
  <c r="AH94" i="7"/>
  <c r="AJ114" i="7"/>
  <c r="AP114" i="7"/>
  <c r="AQ114" i="7" s="1"/>
  <c r="AF114" i="7"/>
  <c r="AS114" i="7" s="1"/>
  <c r="AT114" i="7" s="1"/>
  <c r="AU114" i="7" s="1"/>
  <c r="BA109" i="7"/>
  <c r="AD112" i="7"/>
  <c r="AE112" i="7"/>
  <c r="AF112" i="7" s="1"/>
  <c r="AH112" i="7"/>
  <c r="AE92" i="7"/>
  <c r="AF92" i="7" s="1"/>
  <c r="AH137" i="7"/>
  <c r="AE134" i="7"/>
  <c r="AD134" i="7"/>
  <c r="AH121" i="7"/>
  <c r="AE110" i="7"/>
  <c r="AF110" i="7" s="1"/>
  <c r="AS110" i="7" s="1"/>
  <c r="AT110" i="7" s="1"/>
  <c r="AU110" i="7" s="1"/>
  <c r="AH110" i="7"/>
  <c r="AD110" i="7"/>
  <c r="AE153" i="7"/>
  <c r="AH153" i="7"/>
  <c r="AJ149" i="7"/>
  <c r="AO149" i="7"/>
  <c r="AP149" i="7" s="1"/>
  <c r="AQ149" i="7" s="1"/>
  <c r="AO139" i="7"/>
  <c r="AP139" i="7" s="1"/>
  <c r="AQ139" i="7" s="1"/>
  <c r="AS139" i="7"/>
  <c r="AT139" i="7" s="1"/>
  <c r="AU139" i="7" s="1"/>
  <c r="AO123" i="7"/>
  <c r="AS123" i="7"/>
  <c r="AT123" i="7" s="1"/>
  <c r="AU123" i="7" s="1"/>
  <c r="AD154" i="7"/>
  <c r="AO150" i="7"/>
  <c r="AP150" i="7" s="1"/>
  <c r="AQ150" i="7" s="1"/>
  <c r="AW136" i="7"/>
  <c r="AE135" i="7"/>
  <c r="AH135" i="7"/>
  <c r="AO131" i="7"/>
  <c r="AP131" i="7" s="1"/>
  <c r="AQ131" i="7" s="1"/>
  <c r="AS131" i="7"/>
  <c r="AE128" i="7"/>
  <c r="AE126" i="7"/>
  <c r="AD126" i="7"/>
  <c r="AD115" i="7"/>
  <c r="AH113" i="7"/>
  <c r="AE113" i="7"/>
  <c r="AF113" i="7" s="1"/>
  <c r="AO145" i="7"/>
  <c r="AP145" i="7"/>
  <c r="AQ145" i="7" s="1"/>
  <c r="AF145" i="7"/>
  <c r="AW121" i="7"/>
  <c r="AX121" i="7" s="1"/>
  <c r="AY121" i="7" s="1"/>
  <c r="AK121" i="7"/>
  <c r="AJ108" i="7"/>
  <c r="AO108" i="7"/>
  <c r="AP108" i="7" s="1"/>
  <c r="AQ108" i="7" s="1"/>
  <c r="BA118" i="7"/>
  <c r="BB118" i="7" s="1"/>
  <c r="BC118" i="7" s="1"/>
  <c r="AW118" i="7"/>
  <c r="AX118" i="7"/>
  <c r="AY118" i="7" s="1"/>
  <c r="AT150" i="7"/>
  <c r="AU150" i="7" s="1"/>
  <c r="AJ147" i="7"/>
  <c r="AO147" i="7"/>
  <c r="AP147" i="7"/>
  <c r="AQ147" i="7" s="1"/>
  <c r="AE144" i="7"/>
  <c r="AF144" i="7" s="1"/>
  <c r="AT144" i="7" s="1"/>
  <c r="AU144" i="7" s="1"/>
  <c r="AW137" i="7"/>
  <c r="AX137" i="7" s="1"/>
  <c r="AY137" i="7" s="1"/>
  <c r="AK137" i="7"/>
  <c r="AS137" i="7"/>
  <c r="AT137" i="7" s="1"/>
  <c r="AU137" i="7" s="1"/>
  <c r="AK132" i="7"/>
  <c r="AD128" i="7"/>
  <c r="AT120" i="7"/>
  <c r="AU120" i="7" s="1"/>
  <c r="AE108" i="7"/>
  <c r="AF108" i="7" s="1"/>
  <c r="AS107" i="7"/>
  <c r="AT107" i="7" s="1"/>
  <c r="AU107" i="7" s="1"/>
  <c r="AH154" i="7"/>
  <c r="AH150" i="7"/>
  <c r="AH146" i="7"/>
  <c r="AH138" i="7"/>
  <c r="AH130" i="7"/>
  <c r="AH122" i="7"/>
  <c r="AK119" i="7"/>
  <c r="AD111" i="7"/>
  <c r="AE111" i="7"/>
  <c r="AF111" i="7" s="1"/>
  <c r="AW105" i="7"/>
  <c r="AX105" i="7" s="1"/>
  <c r="AY105" i="7" s="1"/>
  <c r="AK105" i="7"/>
  <c r="BB105" i="7"/>
  <c r="BC105" i="7" s="1"/>
  <c r="AD102" i="7"/>
  <c r="AE102" i="7"/>
  <c r="AF102" i="7" s="1"/>
  <c r="AT102" i="7" s="1"/>
  <c r="AU102" i="7" s="1"/>
  <c r="AH102" i="7"/>
  <c r="AD98" i="7"/>
  <c r="AE98" i="7"/>
  <c r="AH98" i="7"/>
  <c r="AE147" i="7"/>
  <c r="AF147" i="7" s="1"/>
  <c r="AD106" i="7"/>
  <c r="AE106" i="7"/>
  <c r="AF106" i="7" s="1"/>
  <c r="AS106" i="7" s="1"/>
  <c r="AT106" i="7" s="1"/>
  <c r="AU106" i="7" s="1"/>
  <c r="AH106" i="7"/>
  <c r="AE155" i="7"/>
  <c r="AF155" i="7" s="1"/>
  <c r="AK153" i="7"/>
  <c r="AS146" i="7"/>
  <c r="BA143" i="7"/>
  <c r="BB143" i="7" s="1"/>
  <c r="BC143" i="7" s="1"/>
  <c r="AH143" i="7"/>
  <c r="AE140" i="7"/>
  <c r="AE132" i="7"/>
  <c r="AE124" i="7"/>
  <c r="AF124" i="7" s="1"/>
  <c r="AE105" i="7"/>
  <c r="AE101" i="7"/>
  <c r="AF101" i="7" s="1"/>
  <c r="BA153" i="7"/>
  <c r="BB153" i="7" s="1"/>
  <c r="BC153" i="7" s="1"/>
  <c r="AS151" i="7"/>
  <c r="AT151" i="7" s="1"/>
  <c r="AU151" i="7" s="1"/>
  <c r="BA141" i="7"/>
  <c r="BB141" i="7" s="1"/>
  <c r="BC141" i="7" s="1"/>
  <c r="AE139" i="7"/>
  <c r="AK135" i="7"/>
  <c r="BA133" i="7"/>
  <c r="BB133" i="7" s="1"/>
  <c r="BC133" i="7" s="1"/>
  <c r="AE131" i="7"/>
  <c r="AF131" i="7" s="1"/>
  <c r="AK127" i="7"/>
  <c r="AE123" i="7"/>
  <c r="AH119" i="7"/>
  <c r="AH115" i="7"/>
  <c r="AH109" i="7"/>
  <c r="AE138" i="7"/>
  <c r="AE130" i="7"/>
  <c r="AE122" i="7"/>
  <c r="AF122" i="7" s="1"/>
  <c r="AS122" i="7" s="1"/>
  <c r="AT122" i="7" s="1"/>
  <c r="AU122" i="7" s="1"/>
  <c r="AH120" i="7"/>
  <c r="AH116" i="7"/>
  <c r="AD107" i="7"/>
  <c r="AE107" i="7"/>
  <c r="AH105" i="7"/>
  <c r="AH101" i="7"/>
  <c r="AH97" i="7"/>
  <c r="AD95" i="7"/>
  <c r="AD92" i="7"/>
  <c r="AH141" i="7"/>
  <c r="AP138" i="7"/>
  <c r="AQ138" i="7" s="1"/>
  <c r="AH133" i="7"/>
  <c r="AH125" i="7"/>
  <c r="AE118" i="7"/>
  <c r="AH118" i="7"/>
  <c r="AE114" i="7"/>
  <c r="AH114" i="7"/>
  <c r="AD103" i="7"/>
  <c r="AE103" i="7"/>
  <c r="AF103" i="7" s="1"/>
  <c r="AO102" i="7"/>
  <c r="AD99" i="7"/>
  <c r="AE99" i="7"/>
  <c r="AE143" i="7"/>
  <c r="BA119" i="7"/>
  <c r="BB119" i="7" s="1"/>
  <c r="BC119" i="7" s="1"/>
  <c r="AE119" i="7"/>
  <c r="AE115" i="7"/>
  <c r="AF115" i="7" s="1"/>
  <c r="BB107" i="7"/>
  <c r="BC107" i="7" s="1"/>
  <c r="AS98" i="7"/>
  <c r="AT98" i="7" s="1"/>
  <c r="AU98" i="7" s="1"/>
  <c r="AH142" i="7"/>
  <c r="AS138" i="7"/>
  <c r="AT138" i="7" s="1"/>
  <c r="AU138" i="7" s="1"/>
  <c r="AH134" i="7"/>
  <c r="AS130" i="7"/>
  <c r="AT130" i="7" s="1"/>
  <c r="AU130" i="7" s="1"/>
  <c r="AH126" i="7"/>
  <c r="AE95" i="7"/>
  <c r="AF95" i="7" s="1"/>
  <c r="AR140" i="1"/>
  <c r="W119" i="1"/>
  <c r="W99" i="1"/>
  <c r="AL151" i="1"/>
  <c r="W131" i="1"/>
  <c r="AV131" i="1"/>
  <c r="AC124" i="1"/>
  <c r="AL99" i="1"/>
  <c r="AW85" i="1"/>
  <c r="AX69" i="1"/>
  <c r="ES69" i="1" s="1"/>
  <c r="Q155" i="1"/>
  <c r="GC155" i="1"/>
  <c r="AW129" i="1"/>
  <c r="FT92" i="1"/>
  <c r="GF92" i="1"/>
  <c r="GI92" i="1"/>
  <c r="GL92" i="1"/>
  <c r="GO92" i="1"/>
  <c r="W90" i="1"/>
  <c r="AW90" i="1"/>
  <c r="AL145" i="1"/>
  <c r="AI109" i="1"/>
  <c r="AW98" i="1"/>
  <c r="N86" i="1"/>
  <c r="AV86" i="1"/>
  <c r="AL77" i="1"/>
  <c r="AV77" i="1"/>
  <c r="DO69" i="1"/>
  <c r="CQ69" i="1"/>
  <c r="ED69" i="1"/>
  <c r="AL133" i="1"/>
  <c r="AX133" i="1" s="1"/>
  <c r="AW121" i="1"/>
  <c r="W111" i="1"/>
  <c r="T101" i="1"/>
  <c r="AX89" i="1"/>
  <c r="Q89" i="1"/>
  <c r="AV89" i="1"/>
  <c r="W121" i="1"/>
  <c r="AL156" i="1"/>
  <c r="AF137" i="1"/>
  <c r="AL111" i="1"/>
  <c r="GR89" i="1"/>
  <c r="BV84" i="1"/>
  <c r="CZ84" i="1"/>
  <c r="ED84" i="1"/>
  <c r="BY84" i="1"/>
  <c r="DC84" i="1"/>
  <c r="EG84" i="1"/>
  <c r="BA84" i="1"/>
  <c r="DO84" i="1"/>
  <c r="ES84" i="1"/>
  <c r="BD84" i="1"/>
  <c r="DR84" i="1"/>
  <c r="EV84" i="1"/>
  <c r="BG84" i="1"/>
  <c r="DU84" i="1"/>
  <c r="EY84" i="1"/>
  <c r="BJ84" i="1"/>
  <c r="CN84" i="1"/>
  <c r="FB84" i="1"/>
  <c r="CE84" i="1"/>
  <c r="CH84" i="1"/>
  <c r="EA84" i="1"/>
  <c r="FK84" i="1" s="1"/>
  <c r="EJ84" i="1"/>
  <c r="EM84" i="1"/>
  <c r="CQ84" i="1"/>
  <c r="EP84" i="1"/>
  <c r="BS84" i="1"/>
  <c r="CT84" i="1"/>
  <c r="FE84" i="1"/>
  <c r="CW84" i="1"/>
  <c r="FH84" i="1"/>
  <c r="DF84" i="1"/>
  <c r="BP84" i="1"/>
  <c r="BM84" i="1"/>
  <c r="DI84" i="1"/>
  <c r="DL84" i="1"/>
  <c r="Z78" i="1"/>
  <c r="AW78" i="1"/>
  <c r="AV147" i="1"/>
  <c r="FQ144" i="1"/>
  <c r="FT144" i="1"/>
  <c r="FZ144" i="1"/>
  <c r="GC144" i="1"/>
  <c r="FT143" i="1"/>
  <c r="FW143" i="1"/>
  <c r="Z129" i="1"/>
  <c r="FN129" i="1" s="1"/>
  <c r="AO122" i="1"/>
  <c r="AW117" i="1"/>
  <c r="Z105" i="1"/>
  <c r="FN105" i="1"/>
  <c r="GF105" i="1"/>
  <c r="GL105" i="1"/>
  <c r="GO105" i="1"/>
  <c r="Q87" i="1"/>
  <c r="AX87" i="1" s="1"/>
  <c r="AW87" i="1"/>
  <c r="AW133" i="1"/>
  <c r="GF119" i="1"/>
  <c r="GI119" i="1"/>
  <c r="W98" i="1"/>
  <c r="AX90" i="1"/>
  <c r="T85" i="1"/>
  <c r="AV55" i="1"/>
  <c r="W55" i="1"/>
  <c r="AX55" i="1" s="1"/>
  <c r="FN4" i="1"/>
  <c r="FQ4" i="1"/>
  <c r="FW4" i="1"/>
  <c r="FZ4" i="1"/>
  <c r="GF4" i="1"/>
  <c r="GI4" i="1"/>
  <c r="GL4" i="1"/>
  <c r="GO4" i="1"/>
  <c r="GC4" i="1"/>
  <c r="Z86" i="1"/>
  <c r="GC86" i="1" s="1"/>
  <c r="FT86" i="1"/>
  <c r="FZ86" i="1"/>
  <c r="AW82" i="1"/>
  <c r="AR141" i="1"/>
  <c r="AI135" i="1"/>
  <c r="AR127" i="1"/>
  <c r="AR123" i="1"/>
  <c r="W113" i="1"/>
  <c r="AU102" i="1"/>
  <c r="N94" i="1"/>
  <c r="AV82" i="1"/>
  <c r="Q82" i="1"/>
  <c r="GL76" i="1"/>
  <c r="FN75" i="1"/>
  <c r="FW75" i="1"/>
  <c r="FT75" i="1"/>
  <c r="FZ75" i="1"/>
  <c r="GC75" i="1"/>
  <c r="GF75" i="1"/>
  <c r="N58" i="1"/>
  <c r="AV58" i="1"/>
  <c r="AU152" i="1"/>
  <c r="AV151" i="1"/>
  <c r="Q150" i="1"/>
  <c r="AI145" i="1"/>
  <c r="AW144" i="1"/>
  <c r="T144" i="1"/>
  <c r="FN143" i="1"/>
  <c r="AO143" i="1"/>
  <c r="AR137" i="1"/>
  <c r="AC136" i="1"/>
  <c r="AF134" i="1"/>
  <c r="AI133" i="1"/>
  <c r="T131" i="1"/>
  <c r="AL128" i="1"/>
  <c r="Z124" i="1"/>
  <c r="T122" i="1"/>
  <c r="T121" i="1"/>
  <c r="AI120" i="1"/>
  <c r="T119" i="1"/>
  <c r="AX119" i="1" s="1"/>
  <c r="T116" i="1"/>
  <c r="AX116" i="1" s="1"/>
  <c r="AI111" i="1"/>
  <c r="Q110" i="1"/>
  <c r="FW108" i="1"/>
  <c r="AU107" i="1"/>
  <c r="N107" i="1"/>
  <c r="W105" i="1"/>
  <c r="AU101" i="1"/>
  <c r="AI98" i="1"/>
  <c r="T97" i="1"/>
  <c r="FT96" i="1"/>
  <c r="AU94" i="1"/>
  <c r="AU92" i="1"/>
  <c r="AF92" i="1"/>
  <c r="GL89" i="1"/>
  <c r="FQ89" i="1"/>
  <c r="Z88" i="1"/>
  <c r="FT88" i="1"/>
  <c r="AU83" i="1"/>
  <c r="GL75" i="1"/>
  <c r="AF74" i="1"/>
  <c r="AX74" i="1" s="1"/>
  <c r="AU67" i="1"/>
  <c r="FQ71" i="1"/>
  <c r="Z71" i="1"/>
  <c r="FN71" i="1" s="1"/>
  <c r="FW71" i="1"/>
  <c r="FZ71" i="1"/>
  <c r="GC71" i="1"/>
  <c r="GI71" i="1"/>
  <c r="GL71" i="1"/>
  <c r="GO71" i="1"/>
  <c r="AC154" i="1"/>
  <c r="AC143" i="1"/>
  <c r="AX143" i="1" s="1"/>
  <c r="N140" i="1"/>
  <c r="AX140" i="1" s="1"/>
  <c r="AL117" i="1"/>
  <c r="AU108" i="1"/>
  <c r="AU106" i="1"/>
  <c r="FW138" i="1"/>
  <c r="GI89" i="1"/>
  <c r="GO87" i="1"/>
  <c r="FW87" i="1"/>
  <c r="GO85" i="1"/>
  <c r="FW84" i="1"/>
  <c r="GR84" i="1" s="1"/>
  <c r="FZ84" i="1"/>
  <c r="GC84" i="1"/>
  <c r="GF84" i="1"/>
  <c r="AV83" i="1"/>
  <c r="Q83" i="1"/>
  <c r="AW81" i="1"/>
  <c r="FW79" i="1"/>
  <c r="FZ79" i="1"/>
  <c r="GC79" i="1"/>
  <c r="GF79" i="1"/>
  <c r="GL79" i="1"/>
  <c r="GO79" i="1"/>
  <c r="GI75" i="1"/>
  <c r="AW70" i="1"/>
  <c r="FT68" i="1"/>
  <c r="GL68" i="1"/>
  <c r="FN68" i="1"/>
  <c r="FQ68" i="1"/>
  <c r="GO68" i="1"/>
  <c r="GO67" i="1"/>
  <c r="FQ67" i="1"/>
  <c r="FT67" i="1"/>
  <c r="FW67" i="1"/>
  <c r="AW51" i="1"/>
  <c r="AL51" i="1"/>
  <c r="AL131" i="1"/>
  <c r="AO128" i="1"/>
  <c r="W112" i="1"/>
  <c r="Q104" i="1"/>
  <c r="AW102" i="1"/>
  <c r="T100" i="1"/>
  <c r="AF95" i="1"/>
  <c r="AF156" i="1"/>
  <c r="N153" i="1"/>
  <c r="AF145" i="1"/>
  <c r="GI143" i="1"/>
  <c r="AO142" i="1"/>
  <c r="AU139" i="1"/>
  <c r="N139" i="1"/>
  <c r="AR136" i="1"/>
  <c r="AC134" i="1"/>
  <c r="Q133" i="1"/>
  <c r="W128" i="1"/>
  <c r="Q126" i="1"/>
  <c r="AI125" i="1"/>
  <c r="AL124" i="1"/>
  <c r="W123" i="1"/>
  <c r="Q122" i="1"/>
  <c r="AX122" i="1" s="1"/>
  <c r="AF120" i="1"/>
  <c r="T117" i="1"/>
  <c r="Q116" i="1"/>
  <c r="AU115" i="1"/>
  <c r="AI112" i="1"/>
  <c r="N110" i="1"/>
  <c r="FQ108" i="1"/>
  <c r="AR107" i="1"/>
  <c r="N106" i="1"/>
  <c r="AV105" i="1"/>
  <c r="Z104" i="1"/>
  <c r="FW104" i="1" s="1"/>
  <c r="AR101" i="1"/>
  <c r="AX101" i="1" s="1"/>
  <c r="N95" i="1"/>
  <c r="AR94" i="1"/>
  <c r="AC92" i="1"/>
  <c r="GF89" i="1"/>
  <c r="AL88" i="1"/>
  <c r="W88" i="1"/>
  <c r="GL87" i="1"/>
  <c r="GL85" i="1"/>
  <c r="N85" i="1"/>
  <c r="AX85" i="1" s="1"/>
  <c r="AL76" i="1"/>
  <c r="FQ75" i="1"/>
  <c r="AF70" i="1"/>
  <c r="N70" i="1"/>
  <c r="AV70" i="1"/>
  <c r="FZ67" i="1"/>
  <c r="FN62" i="1"/>
  <c r="FW62" i="1"/>
  <c r="FZ62" i="1"/>
  <c r="GC62" i="1"/>
  <c r="FT62" i="1"/>
  <c r="GF62" i="1"/>
  <c r="GI62" i="1"/>
  <c r="GL62" i="1"/>
  <c r="GO62" i="1"/>
  <c r="AW93" i="1"/>
  <c r="N88" i="1"/>
  <c r="FW86" i="1"/>
  <c r="AU154" i="1"/>
  <c r="T145" i="1"/>
  <c r="AI139" i="1"/>
  <c r="AL118" i="1"/>
  <c r="AL113" i="1"/>
  <c r="AW108" i="1"/>
  <c r="Q103" i="1"/>
  <c r="FW96" i="1"/>
  <c r="AR93" i="1"/>
  <c r="GO89" i="1"/>
  <c r="FN86" i="1"/>
  <c r="FQ155" i="1"/>
  <c r="Q151" i="1"/>
  <c r="AI148" i="1"/>
  <c r="AL91" i="1"/>
  <c r="AO154" i="1"/>
  <c r="W154" i="1"/>
  <c r="N152" i="1"/>
  <c r="AR149" i="1"/>
  <c r="Q148" i="1"/>
  <c r="Q147" i="1"/>
  <c r="AU146" i="1"/>
  <c r="Q146" i="1"/>
  <c r="AF144" i="1"/>
  <c r="W142" i="1"/>
  <c r="AL141" i="1"/>
  <c r="AL140" i="1"/>
  <c r="W138" i="1"/>
  <c r="AO136" i="1"/>
  <c r="N135" i="1"/>
  <c r="AF131" i="1"/>
  <c r="Q130" i="1"/>
  <c r="T129" i="1"/>
  <c r="AI128" i="1"/>
  <c r="T127" i="1"/>
  <c r="AF126" i="1"/>
  <c r="AF125" i="1"/>
  <c r="Q125" i="1"/>
  <c r="AF121" i="1"/>
  <c r="AU120" i="1"/>
  <c r="AC120" i="1"/>
  <c r="AF119" i="1"/>
  <c r="AF116" i="1"/>
  <c r="N116" i="1"/>
  <c r="AC115" i="1"/>
  <c r="FN108" i="1"/>
  <c r="AO104" i="1"/>
  <c r="AC103" i="1"/>
  <c r="AC100" i="1"/>
  <c r="AU98" i="1"/>
  <c r="Q98" i="1"/>
  <c r="AU97" i="1"/>
  <c r="AF97" i="1"/>
  <c r="W96" i="1"/>
  <c r="AO94" i="1"/>
  <c r="GC89" i="1"/>
  <c r="GI87" i="1"/>
  <c r="AW86" i="1"/>
  <c r="GO83" i="1"/>
  <c r="AO82" i="1"/>
  <c r="Z80" i="1"/>
  <c r="FT80" i="1"/>
  <c r="FW80" i="1"/>
  <c r="FZ80" i="1"/>
  <c r="AL68" i="1"/>
  <c r="T53" i="1"/>
  <c r="AV53" i="1"/>
  <c r="N154" i="1"/>
  <c r="AC142" i="1"/>
  <c r="AW139" i="1"/>
  <c r="FQ104" i="1"/>
  <c r="Z85" i="1"/>
  <c r="FT85" i="1" s="1"/>
  <c r="FW85" i="1"/>
  <c r="GC85" i="1"/>
  <c r="Z153" i="1"/>
  <c r="AU148" i="1"/>
  <c r="N147" i="1"/>
  <c r="AV146" i="1"/>
  <c r="AC144" i="1"/>
  <c r="GO138" i="1"/>
  <c r="AI138" i="1"/>
  <c r="AL137" i="1"/>
  <c r="AW132" i="1"/>
  <c r="N130" i="1"/>
  <c r="AI127" i="1"/>
  <c r="AU126" i="1"/>
  <c r="AC126" i="1"/>
  <c r="AW123" i="1"/>
  <c r="AC121" i="1"/>
  <c r="AR120" i="1"/>
  <c r="AU119" i="1"/>
  <c r="AC119" i="1"/>
  <c r="AU117" i="1"/>
  <c r="AU116" i="1"/>
  <c r="AC111" i="1"/>
  <c r="W102" i="1"/>
  <c r="AR100" i="1"/>
  <c r="AR99" i="1"/>
  <c r="AC99" i="1"/>
  <c r="AC98" i="1"/>
  <c r="N98" i="1"/>
  <c r="AR97" i="1"/>
  <c r="AC97" i="1"/>
  <c r="FW95" i="1"/>
  <c r="W94" i="1"/>
  <c r="GO90" i="1"/>
  <c r="FN90" i="1"/>
  <c r="FW89" i="1"/>
  <c r="GC87" i="1"/>
  <c r="GO86" i="1"/>
  <c r="FZ85" i="1"/>
  <c r="FW83" i="1"/>
  <c r="FQ81" i="1"/>
  <c r="Z81" i="1"/>
  <c r="FT81" i="1" s="1"/>
  <c r="FW81" i="1"/>
  <c r="GF81" i="1"/>
  <c r="GI81" i="1"/>
  <c r="AL80" i="1"/>
  <c r="GI79" i="1"/>
  <c r="T79" i="1"/>
  <c r="AX79" i="1" s="1"/>
  <c r="T75" i="1"/>
  <c r="AX75" i="1" s="1"/>
  <c r="FW69" i="1"/>
  <c r="FZ69" i="1"/>
  <c r="GC69" i="1"/>
  <c r="GF69" i="1"/>
  <c r="GI69" i="1"/>
  <c r="GO69" i="1"/>
  <c r="Z69" i="1"/>
  <c r="FT69" i="1" s="1"/>
  <c r="FN69" i="1"/>
  <c r="FQ69" i="1"/>
  <c r="GL69" i="1"/>
  <c r="AW59" i="1"/>
  <c r="AW47" i="1"/>
  <c r="N47" i="1"/>
  <c r="AI83" i="1"/>
  <c r="N67" i="1"/>
  <c r="AW67" i="1"/>
  <c r="T156" i="1"/>
  <c r="AR156" i="1"/>
  <c r="AL154" i="1"/>
  <c r="GF153" i="1"/>
  <c r="GO155" i="1"/>
  <c r="AU155" i="1"/>
  <c r="FZ153" i="1"/>
  <c r="AC148" i="1"/>
  <c r="AR147" i="1"/>
  <c r="AC146" i="1"/>
  <c r="AR145" i="1"/>
  <c r="Q141" i="1"/>
  <c r="Z139" i="1"/>
  <c r="FN139" i="1" s="1"/>
  <c r="GL138" i="1"/>
  <c r="AI137" i="1"/>
  <c r="AL136" i="1"/>
  <c r="Z135" i="1"/>
  <c r="AO134" i="1"/>
  <c r="AC132" i="1"/>
  <c r="AC130" i="1"/>
  <c r="AF129" i="1"/>
  <c r="AU128" i="1"/>
  <c r="Q128" i="1"/>
  <c r="N127" i="1"/>
  <c r="AX127" i="1" s="1"/>
  <c r="Z126" i="1"/>
  <c r="GI126" i="1" s="1"/>
  <c r="AU124" i="1"/>
  <c r="AI123" i="1"/>
  <c r="AC122" i="1"/>
  <c r="AR121" i="1"/>
  <c r="Z121" i="1"/>
  <c r="GF121" i="1" s="1"/>
  <c r="GL119" i="1"/>
  <c r="AC118" i="1"/>
  <c r="N118" i="1"/>
  <c r="AO115" i="1"/>
  <c r="N113" i="1"/>
  <c r="AR112" i="1"/>
  <c r="AR111" i="1"/>
  <c r="AO110" i="1"/>
  <c r="Z110" i="1"/>
  <c r="AL108" i="1"/>
  <c r="W107" i="1"/>
  <c r="AW105" i="1"/>
  <c r="AO103" i="1"/>
  <c r="AL102" i="1"/>
  <c r="Z99" i="1"/>
  <c r="Q96" i="1"/>
  <c r="FT89" i="1"/>
  <c r="GI88" i="1"/>
  <c r="AU88" i="1"/>
  <c r="FZ87" i="1"/>
  <c r="FQ85" i="1"/>
  <c r="AL85" i="1"/>
  <c r="GO84" i="1"/>
  <c r="FT83" i="1"/>
  <c r="FZ83" i="1"/>
  <c r="GC81" i="1"/>
  <c r="FT79" i="1"/>
  <c r="Q78" i="1"/>
  <c r="AX78" i="1" s="1"/>
  <c r="AV78" i="1"/>
  <c r="FN66" i="1"/>
  <c r="GR66" i="1" s="1"/>
  <c r="FQ66" i="1"/>
  <c r="FW66" i="1"/>
  <c r="FZ66" i="1"/>
  <c r="GC66" i="1"/>
  <c r="GI66" i="1"/>
  <c r="FT66" i="1"/>
  <c r="AC73" i="1"/>
  <c r="Q134" i="1"/>
  <c r="AW131" i="1"/>
  <c r="AV90" i="1"/>
  <c r="FZ89" i="1"/>
  <c r="AV88" i="1"/>
  <c r="GF87" i="1"/>
  <c r="AW154" i="1"/>
  <c r="FN145" i="1"/>
  <c r="GI138" i="1"/>
  <c r="FQ133" i="1"/>
  <c r="AW127" i="1"/>
  <c r="GO114" i="1"/>
  <c r="GI96" i="1"/>
  <c r="GL90" i="1"/>
  <c r="FT87" i="1"/>
  <c r="AV87" i="1"/>
  <c r="GI86" i="1"/>
  <c r="FN85" i="1"/>
  <c r="GL84" i="1"/>
  <c r="FQ83" i="1"/>
  <c r="GR83" i="1" s="1"/>
  <c r="AV80" i="1"/>
  <c r="FQ79" i="1"/>
  <c r="Z77" i="1"/>
  <c r="GO77" i="1" s="1"/>
  <c r="GI77" i="1"/>
  <c r="GL77" i="1"/>
  <c r="FN77" i="1"/>
  <c r="Q57" i="1"/>
  <c r="AV57" i="1"/>
  <c r="AR143" i="1"/>
  <c r="AV101" i="1"/>
  <c r="Z95" i="1"/>
  <c r="GF95" i="1" s="1"/>
  <c r="GL95" i="1"/>
  <c r="GF85" i="1"/>
  <c r="AX81" i="1"/>
  <c r="AI155" i="1"/>
  <c r="AC151" i="1"/>
  <c r="FT156" i="1"/>
  <c r="FQ156" i="1"/>
  <c r="GL155" i="1"/>
  <c r="GI155" i="1"/>
  <c r="AF154" i="1"/>
  <c r="AL153" i="1"/>
  <c r="AO151" i="1"/>
  <c r="AV150" i="1"/>
  <c r="Z149" i="1"/>
  <c r="FW145" i="1"/>
  <c r="AO145" i="1"/>
  <c r="GI144" i="1"/>
  <c r="GF143" i="1"/>
  <c r="AU141" i="1"/>
  <c r="AF141" i="1"/>
  <c r="W139" i="1"/>
  <c r="GF138" i="1"/>
  <c r="AV137" i="1"/>
  <c r="AI136" i="1"/>
  <c r="W135" i="1"/>
  <c r="AL134" i="1"/>
  <c r="AO133" i="1"/>
  <c r="AO132" i="1"/>
  <c r="AC129" i="1"/>
  <c r="AF123" i="1"/>
  <c r="N123" i="1"/>
  <c r="AR122" i="1"/>
  <c r="AO121" i="1"/>
  <c r="FW119" i="1"/>
  <c r="Z118" i="1"/>
  <c r="FT118" i="1" s="1"/>
  <c r="AO116" i="1"/>
  <c r="W115" i="1"/>
  <c r="Z112" i="1"/>
  <c r="AO111" i="1"/>
  <c r="W110" i="1"/>
  <c r="AL109" i="1"/>
  <c r="AI108" i="1"/>
  <c r="T108" i="1"/>
  <c r="T107" i="1"/>
  <c r="AL103" i="1"/>
  <c r="AI102" i="1"/>
  <c r="W101" i="1"/>
  <c r="AL100" i="1"/>
  <c r="AW89" i="1"/>
  <c r="FQ87" i="1"/>
  <c r="GR87" i="1" s="1"/>
  <c r="GF86" i="1"/>
  <c r="AV85" i="1"/>
  <c r="GI84" i="1"/>
  <c r="AV81" i="1"/>
  <c r="FN79" i="1"/>
  <c r="AV76" i="1"/>
  <c r="N71" i="1"/>
  <c r="AX71" i="1" s="1"/>
  <c r="AV71" i="1"/>
  <c r="W70" i="1"/>
  <c r="FN60" i="1"/>
  <c r="FQ60" i="1"/>
  <c r="FW60" i="1"/>
  <c r="GC60" i="1"/>
  <c r="GF60" i="1"/>
  <c r="GI60" i="1"/>
  <c r="FZ60" i="1"/>
  <c r="GL60" i="1"/>
  <c r="GO60" i="1"/>
  <c r="AL94" i="1"/>
  <c r="AI93" i="1"/>
  <c r="AO92" i="1"/>
  <c r="AX92" i="1" s="1"/>
  <c r="GC92" i="1"/>
  <c r="GI83" i="1"/>
  <c r="GL82" i="1"/>
  <c r="FQ73" i="1"/>
  <c r="AW72" i="1"/>
  <c r="AV66" i="1"/>
  <c r="Q66" i="1"/>
  <c r="AX66" i="1" s="1"/>
  <c r="AW62" i="1"/>
  <c r="Z58" i="1"/>
  <c r="GF58" i="1" s="1"/>
  <c r="FT58" i="1"/>
  <c r="FW58" i="1"/>
  <c r="FZ58" i="1"/>
  <c r="GC58" i="1"/>
  <c r="GI58" i="1"/>
  <c r="GL58" i="1"/>
  <c r="GO58" i="1"/>
  <c r="W45" i="1"/>
  <c r="AX39" i="1"/>
  <c r="GF83" i="1"/>
  <c r="GI82" i="1"/>
  <c r="AO73" i="1"/>
  <c r="AR70" i="1"/>
  <c r="FN67" i="1"/>
  <c r="AF62" i="1"/>
  <c r="AV62" i="1"/>
  <c r="GC83" i="1"/>
  <c r="GF82" i="1"/>
  <c r="GR82" i="1" s="1"/>
  <c r="AW75" i="1"/>
  <c r="W73" i="1"/>
  <c r="Z70" i="1"/>
  <c r="FT70" i="1"/>
  <c r="FW70" i="1"/>
  <c r="FZ70" i="1"/>
  <c r="GC70" i="1"/>
  <c r="GF70" i="1"/>
  <c r="GL70" i="1"/>
  <c r="AX62" i="1"/>
  <c r="AV41" i="1"/>
  <c r="N41" i="1"/>
  <c r="AU74" i="1"/>
  <c r="AW74" i="1"/>
  <c r="AW56" i="1"/>
  <c r="GC50" i="1"/>
  <c r="GF50" i="1"/>
  <c r="FN50" i="1"/>
  <c r="FQ50" i="1"/>
  <c r="FT50" i="1"/>
  <c r="FW50" i="1"/>
  <c r="AX46" i="1"/>
  <c r="Z41" i="1"/>
  <c r="FW41" i="1" s="1"/>
  <c r="FN41" i="1"/>
  <c r="AV75" i="1"/>
  <c r="AI73" i="1"/>
  <c r="AL70" i="1"/>
  <c r="AV68" i="1"/>
  <c r="N64" i="1"/>
  <c r="AV64" i="1"/>
  <c r="AF63" i="1"/>
  <c r="AV63" i="1"/>
  <c r="GL47" i="1"/>
  <c r="GO47" i="1"/>
  <c r="FQ47" i="1"/>
  <c r="FT47" i="1"/>
  <c r="FW47" i="1"/>
  <c r="FN47" i="1"/>
  <c r="FZ47" i="1"/>
  <c r="GF47" i="1"/>
  <c r="GI47" i="1"/>
  <c r="N76" i="1"/>
  <c r="AW73" i="1"/>
  <c r="AI67" i="1"/>
  <c r="GF66" i="1"/>
  <c r="N63" i="1"/>
  <c r="AX63" i="1" s="1"/>
  <c r="AW63" i="1"/>
  <c r="FQ62" i="1"/>
  <c r="AX52" i="1"/>
  <c r="FQ82" i="1"/>
  <c r="AV74" i="1"/>
  <c r="AV73" i="1"/>
  <c r="AV72" i="1"/>
  <c r="T70" i="1"/>
  <c r="N68" i="1"/>
  <c r="AX68" i="1" s="1"/>
  <c r="Q67" i="1"/>
  <c r="AR64" i="1"/>
  <c r="AW61" i="1"/>
  <c r="AV59" i="1"/>
  <c r="W59" i="1"/>
  <c r="AX59" i="1" s="1"/>
  <c r="FN58" i="1"/>
  <c r="AR52" i="1"/>
  <c r="AW52" i="1"/>
  <c r="N43" i="1"/>
  <c r="AV43" i="1"/>
  <c r="Z76" i="1"/>
  <c r="FT76" i="1"/>
  <c r="AV67" i="1"/>
  <c r="Z64" i="1"/>
  <c r="FT64" i="1"/>
  <c r="FW64" i="1"/>
  <c r="FT52" i="1"/>
  <c r="GI52" i="1"/>
  <c r="GL52" i="1"/>
  <c r="FN52" i="1"/>
  <c r="FQ52" i="1"/>
  <c r="FZ74" i="1"/>
  <c r="GR74" i="1" s="1"/>
  <c r="GC73" i="1"/>
  <c r="Q73" i="1"/>
  <c r="AX73" i="1" s="1"/>
  <c r="GF72" i="1"/>
  <c r="AC67" i="1"/>
  <c r="GO63" i="1"/>
  <c r="FN63" i="1"/>
  <c r="GR63" i="1" s="1"/>
  <c r="FT63" i="1"/>
  <c r="FW63" i="1"/>
  <c r="FZ63" i="1"/>
  <c r="W60" i="1"/>
  <c r="FT46" i="1"/>
  <c r="FW46" i="1"/>
  <c r="GI46" i="1"/>
  <c r="GL46" i="1"/>
  <c r="AW45" i="1"/>
  <c r="GL40" i="1"/>
  <c r="FN40" i="1"/>
  <c r="FQ40" i="1"/>
  <c r="GO40" i="1"/>
  <c r="FT40" i="1"/>
  <c r="FW40" i="1"/>
  <c r="FZ68" i="1"/>
  <c r="GI68" i="1"/>
  <c r="T64" i="1"/>
  <c r="AV61" i="1"/>
  <c r="Q61" i="1"/>
  <c r="AX61" i="1" s="1"/>
  <c r="AC57" i="1"/>
  <c r="N48" i="1"/>
  <c r="AV48" i="1"/>
  <c r="Z42" i="1"/>
  <c r="FQ42" i="1" s="1"/>
  <c r="FT42" i="1"/>
  <c r="FW42" i="1"/>
  <c r="FZ42" i="1"/>
  <c r="GC42" i="1"/>
  <c r="GL42" i="1"/>
  <c r="GO42" i="1"/>
  <c r="FN42" i="1"/>
  <c r="GI42" i="1"/>
  <c r="FT73" i="1"/>
  <c r="Z73" i="1"/>
  <c r="GF68" i="1"/>
  <c r="AO67" i="1"/>
  <c r="GC67" i="1"/>
  <c r="GI67" i="1"/>
  <c r="GL67" i="1"/>
  <c r="AV65" i="1"/>
  <c r="AI60" i="1"/>
  <c r="AV60" i="1"/>
  <c r="AW58" i="1"/>
  <c r="Z72" i="1"/>
  <c r="FQ72" i="1" s="1"/>
  <c r="GC68" i="1"/>
  <c r="AW64" i="1"/>
  <c r="AW60" i="1"/>
  <c r="Q60" i="1"/>
  <c r="AX60" i="1" s="1"/>
  <c r="Q35" i="1"/>
  <c r="FW68" i="1"/>
  <c r="AW49" i="1"/>
  <c r="AW66" i="1"/>
  <c r="GI65" i="1"/>
  <c r="AV52" i="1"/>
  <c r="FN51" i="1"/>
  <c r="FQ51" i="1"/>
  <c r="FT51" i="1"/>
  <c r="Q49" i="1"/>
  <c r="AV49" i="1"/>
  <c r="AW42" i="1"/>
  <c r="AW41" i="1"/>
  <c r="Z65" i="1"/>
  <c r="GL59" i="1"/>
  <c r="FQ55" i="1"/>
  <c r="Z55" i="1"/>
  <c r="FT55" i="1" s="1"/>
  <c r="FW55" i="1"/>
  <c r="GI55" i="1"/>
  <c r="AF53" i="1"/>
  <c r="Q50" i="1"/>
  <c r="AV50" i="1"/>
  <c r="AO47" i="1"/>
  <c r="FQ65" i="1"/>
  <c r="GI59" i="1"/>
  <c r="AO57" i="1"/>
  <c r="GF55" i="1"/>
  <c r="AU50" i="1"/>
  <c r="AC49" i="1"/>
  <c r="FZ48" i="1"/>
  <c r="Z48" i="1"/>
  <c r="GO48" i="1" s="1"/>
  <c r="GC48" i="1"/>
  <c r="GF48" i="1"/>
  <c r="AX40" i="1"/>
  <c r="FZ61" i="1"/>
  <c r="GL57" i="1"/>
  <c r="GC55" i="1"/>
  <c r="N53" i="1"/>
  <c r="AC50" i="1"/>
  <c r="AF38" i="1"/>
  <c r="AV38" i="1"/>
  <c r="N37" i="1"/>
  <c r="AV37" i="1"/>
  <c r="GO66" i="1"/>
  <c r="Z61" i="1"/>
  <c r="FQ61" i="1" s="1"/>
  <c r="GF57" i="1"/>
  <c r="GR57" i="1" s="1"/>
  <c r="W57" i="1"/>
  <c r="AX57" i="1" s="1"/>
  <c r="GL56" i="1"/>
  <c r="FN55" i="1"/>
  <c r="Z53" i="1"/>
  <c r="FT53" i="1"/>
  <c r="FW53" i="1"/>
  <c r="FZ53" i="1"/>
  <c r="GC53" i="1"/>
  <c r="GL53" i="1"/>
  <c r="GO53" i="1"/>
  <c r="Q51" i="1"/>
  <c r="AX51" i="1" s="1"/>
  <c r="AV51" i="1"/>
  <c r="GL48" i="1"/>
  <c r="AV45" i="1"/>
  <c r="Q45" i="1"/>
  <c r="N38" i="1"/>
  <c r="AW38" i="1"/>
  <c r="GL66" i="1"/>
  <c r="GO65" i="1"/>
  <c r="FT60" i="1"/>
  <c r="FW59" i="1"/>
  <c r="GI56" i="1"/>
  <c r="AV56" i="1"/>
  <c r="Z54" i="1"/>
  <c r="AX54" i="1" s="1"/>
  <c r="GI54" i="1"/>
  <c r="AO50" i="1"/>
  <c r="GI50" i="1"/>
  <c r="GI48" i="1"/>
  <c r="Z59" i="1"/>
  <c r="AX56" i="1"/>
  <c r="AU44" i="1"/>
  <c r="AW54" i="1"/>
  <c r="GI53" i="1"/>
  <c r="AL53" i="1"/>
  <c r="FW52" i="1"/>
  <c r="FZ52" i="1"/>
  <c r="GC52" i="1"/>
  <c r="GF52" i="1"/>
  <c r="GO52" i="1"/>
  <c r="W50" i="1"/>
  <c r="FN56" i="1"/>
  <c r="GF56" i="1"/>
  <c r="AW55" i="1"/>
  <c r="AW48" i="1"/>
  <c r="AV32" i="1"/>
  <c r="T49" i="1"/>
  <c r="AX49" i="1" s="1"/>
  <c r="Z43" i="1"/>
  <c r="GF43" i="1" s="1"/>
  <c r="FT43" i="1"/>
  <c r="AV39" i="1"/>
  <c r="AX35" i="1"/>
  <c r="GR34" i="1"/>
  <c r="AL24" i="1"/>
  <c r="FN49" i="1"/>
  <c r="GR49" i="1" s="1"/>
  <c r="AF49" i="1"/>
  <c r="FQ46" i="1"/>
  <c r="FZ46" i="1"/>
  <c r="GC46" i="1"/>
  <c r="GF46" i="1"/>
  <c r="AW40" i="1"/>
  <c r="FN38" i="1"/>
  <c r="FQ38" i="1"/>
  <c r="FT38" i="1"/>
  <c r="FW38" i="1"/>
  <c r="FZ38" i="1"/>
  <c r="GF38" i="1"/>
  <c r="GL38" i="1"/>
  <c r="GO38" i="1"/>
  <c r="AW28" i="1"/>
  <c r="AW13" i="1"/>
  <c r="N13" i="1"/>
  <c r="AX13" i="1" s="1"/>
  <c r="CB13" i="1" s="1"/>
  <c r="FN46" i="1"/>
  <c r="GO45" i="1"/>
  <c r="AV44" i="1"/>
  <c r="AW43" i="1"/>
  <c r="AL42" i="1"/>
  <c r="AW32" i="1"/>
  <c r="AX29" i="1"/>
  <c r="Z28" i="1"/>
  <c r="FQ28" i="1" s="1"/>
  <c r="FT56" i="1"/>
  <c r="GI51" i="1"/>
  <c r="GL50" i="1"/>
  <c r="AV46" i="1"/>
  <c r="AU45" i="1"/>
  <c r="AX45" i="1" s="1"/>
  <c r="AX44" i="1"/>
  <c r="AV42" i="1"/>
  <c r="AW39" i="1"/>
  <c r="AL38" i="1"/>
  <c r="Z37" i="1"/>
  <c r="GI37" i="1" s="1"/>
  <c r="AF24" i="1"/>
  <c r="AX24" i="1" s="1"/>
  <c r="AV24" i="1"/>
  <c r="GF51" i="1"/>
  <c r="GC47" i="1"/>
  <c r="AW44" i="1"/>
  <c r="Z36" i="1"/>
  <c r="GC36" i="1" s="1"/>
  <c r="AV36" i="1"/>
  <c r="AW34" i="1"/>
  <c r="GI25" i="1"/>
  <c r="GL25" i="1"/>
  <c r="GC25" i="1"/>
  <c r="Z25" i="1"/>
  <c r="GO25" i="1" s="1"/>
  <c r="FT25" i="1"/>
  <c r="FW25" i="1"/>
  <c r="FZ25" i="1"/>
  <c r="AR22" i="1"/>
  <c r="AX22" i="1"/>
  <c r="GC51" i="1"/>
  <c r="GL49" i="1"/>
  <c r="AW46" i="1"/>
  <c r="AV40" i="1"/>
  <c r="AV31" i="1"/>
  <c r="AW31" i="1"/>
  <c r="AX30" i="1"/>
  <c r="FN27" i="1"/>
  <c r="FQ27" i="1"/>
  <c r="FT27" i="1"/>
  <c r="GF27" i="1"/>
  <c r="GO27" i="1"/>
  <c r="FZ27" i="1"/>
  <c r="AV18" i="1"/>
  <c r="Q18" i="1"/>
  <c r="FZ12" i="1"/>
  <c r="FQ12" i="1"/>
  <c r="Z12" i="1"/>
  <c r="FN12" i="1" s="1"/>
  <c r="FW12" i="1"/>
  <c r="GL12" i="1"/>
  <c r="GO12" i="1"/>
  <c r="FN45" i="1"/>
  <c r="FQ45" i="1"/>
  <c r="FT45" i="1"/>
  <c r="GC45" i="1"/>
  <c r="GF45" i="1"/>
  <c r="GI45" i="1"/>
  <c r="AX42" i="1"/>
  <c r="AV35" i="1"/>
  <c r="AV34" i="1"/>
  <c r="AF31" i="1"/>
  <c r="AW30" i="1"/>
  <c r="AF19" i="1"/>
  <c r="AX19" i="1" s="1"/>
  <c r="AL36" i="1"/>
  <c r="GO35" i="1"/>
  <c r="FN35" i="1"/>
  <c r="FW35" i="1"/>
  <c r="AV30" i="1"/>
  <c r="AO29" i="1"/>
  <c r="W27" i="1"/>
  <c r="GF44" i="1"/>
  <c r="GR44" i="1" s="1"/>
  <c r="T36" i="1"/>
  <c r="FZ35" i="1"/>
  <c r="AR31" i="1"/>
  <c r="GI38" i="1"/>
  <c r="W29" i="1"/>
  <c r="ES13" i="1"/>
  <c r="BD13" i="1"/>
  <c r="DR13" i="1"/>
  <c r="EV13" i="1"/>
  <c r="BG13" i="1"/>
  <c r="DU13" i="1"/>
  <c r="CN13" i="1"/>
  <c r="EA13" i="1"/>
  <c r="BV13" i="1"/>
  <c r="CZ13" i="1"/>
  <c r="ED13" i="1"/>
  <c r="CE13" i="1"/>
  <c r="CH13" i="1"/>
  <c r="EM13" i="1"/>
  <c r="DL13" i="1"/>
  <c r="BM13" i="1"/>
  <c r="BP13" i="1"/>
  <c r="FE13" i="1"/>
  <c r="BY13" i="1"/>
  <c r="FH13" i="1"/>
  <c r="DF13" i="1"/>
  <c r="FW44" i="1"/>
  <c r="GI40" i="1"/>
  <c r="GI39" i="1"/>
  <c r="AW37" i="1"/>
  <c r="AF36" i="1"/>
  <c r="AW33" i="1"/>
  <c r="Z31" i="1"/>
  <c r="FW31" i="1" s="1"/>
  <c r="GL29" i="1"/>
  <c r="AX25" i="1"/>
  <c r="GF40" i="1"/>
  <c r="N33" i="1"/>
  <c r="AX33" i="1" s="1"/>
  <c r="AV33" i="1"/>
  <c r="GI32" i="1"/>
  <c r="FQ29" i="1"/>
  <c r="AV29" i="1"/>
  <c r="AL23" i="1"/>
  <c r="AV23" i="1"/>
  <c r="GC40" i="1"/>
  <c r="N36" i="1"/>
  <c r="AC33" i="1"/>
  <c r="AL31" i="1"/>
  <c r="GL30" i="1"/>
  <c r="FN29" i="1"/>
  <c r="N28" i="1"/>
  <c r="AV28" i="1"/>
  <c r="AX27" i="1"/>
  <c r="CZ27" i="1" s="1"/>
  <c r="GF39" i="1"/>
  <c r="GR39" i="1" s="1"/>
  <c r="GI30" i="1"/>
  <c r="AW27" i="1"/>
  <c r="AC26" i="1"/>
  <c r="AV26" i="1"/>
  <c r="AI16" i="1"/>
  <c r="AV16" i="1"/>
  <c r="AW25" i="1"/>
  <c r="FN21" i="1"/>
  <c r="FT21" i="1"/>
  <c r="FW21" i="1"/>
  <c r="FZ21" i="1"/>
  <c r="AX18" i="1"/>
  <c r="W12" i="1"/>
  <c r="AX12" i="1" s="1"/>
  <c r="AV12" i="1"/>
  <c r="Z33" i="1"/>
  <c r="FT33" i="1"/>
  <c r="FZ30" i="1"/>
  <c r="GC30" i="1"/>
  <c r="AV25" i="1"/>
  <c r="Z15" i="1"/>
  <c r="FW15" i="1" s="1"/>
  <c r="FT15" i="1"/>
  <c r="AL33" i="1"/>
  <c r="GC29" i="1"/>
  <c r="GF29" i="1"/>
  <c r="AO21" i="1"/>
  <c r="AX21" i="1" s="1"/>
  <c r="FQ21" i="1"/>
  <c r="AX20" i="1"/>
  <c r="FN11" i="1"/>
  <c r="GR11" i="1" s="1"/>
  <c r="FQ11" i="1"/>
  <c r="FZ34" i="1"/>
  <c r="GC33" i="1"/>
  <c r="GO30" i="1"/>
  <c r="AW29" i="1"/>
  <c r="AC20" i="1"/>
  <c r="GC11" i="1"/>
  <c r="FQ33" i="1"/>
  <c r="N32" i="1"/>
  <c r="GF30" i="1"/>
  <c r="GI29" i="1"/>
  <c r="GC24" i="1"/>
  <c r="AR24" i="1"/>
  <c r="N23" i="1"/>
  <c r="GI21" i="1"/>
  <c r="AW8" i="1"/>
  <c r="FN33" i="1"/>
  <c r="Z32" i="1"/>
  <c r="FW32" i="1"/>
  <c r="FZ26" i="1"/>
  <c r="GF21" i="1"/>
  <c r="GF15" i="1"/>
  <c r="AI5" i="1"/>
  <c r="AL32" i="1"/>
  <c r="FT30" i="1"/>
  <c r="FW29" i="1"/>
  <c r="FW27" i="1"/>
  <c r="GI27" i="1"/>
  <c r="GL27" i="1"/>
  <c r="FT24" i="1"/>
  <c r="GR24" i="1" s="1"/>
  <c r="AO24" i="1"/>
  <c r="GC21" i="1"/>
  <c r="W17" i="1"/>
  <c r="AX17" i="1" s="1"/>
  <c r="W16" i="1"/>
  <c r="FZ32" i="1"/>
  <c r="FQ30" i="1"/>
  <c r="GR30" i="1" s="1"/>
  <c r="FT29" i="1"/>
  <c r="GL24" i="1"/>
  <c r="GO24" i="1"/>
  <c r="FZ24" i="1"/>
  <c r="GI24" i="1"/>
  <c r="GO23" i="1"/>
  <c r="FW23" i="1"/>
  <c r="GR23" i="1" s="1"/>
  <c r="FZ23" i="1"/>
  <c r="GF23" i="1"/>
  <c r="GI23" i="1"/>
  <c r="GL23" i="1"/>
  <c r="AL17" i="1"/>
  <c r="Z26" i="1"/>
  <c r="GI22" i="1"/>
  <c r="GI19" i="1"/>
  <c r="AW19" i="1"/>
  <c r="AO11" i="1"/>
  <c r="AC9" i="1"/>
  <c r="N9" i="1"/>
  <c r="AX9" i="1" s="1"/>
  <c r="AV9" i="1"/>
  <c r="GL26" i="1"/>
  <c r="GF22" i="1"/>
  <c r="AV22" i="1"/>
  <c r="AI20" i="1"/>
  <c r="GF19" i="1"/>
  <c r="AV19" i="1"/>
  <c r="GO17" i="1"/>
  <c r="AV14" i="1"/>
  <c r="W11" i="1"/>
  <c r="AX11" i="1" s="1"/>
  <c r="GO7" i="1"/>
  <c r="FN7" i="1"/>
  <c r="FQ7" i="1"/>
  <c r="FW7" i="1"/>
  <c r="FZ7" i="1"/>
  <c r="GC22" i="1"/>
  <c r="FW13" i="1"/>
  <c r="FZ13" i="1"/>
  <c r="GC13" i="1"/>
  <c r="GF13" i="1"/>
  <c r="GO13" i="1"/>
  <c r="FT13" i="1"/>
  <c r="GR13" i="1" s="1"/>
  <c r="GI13" i="1"/>
  <c r="GL13" i="1"/>
  <c r="Z9" i="1"/>
  <c r="FT9" i="1" s="1"/>
  <c r="FW9" i="1"/>
  <c r="FZ9" i="1"/>
  <c r="GR22" i="1"/>
  <c r="FN19" i="1"/>
  <c r="FQ19" i="1"/>
  <c r="FT19" i="1"/>
  <c r="FW19" i="1"/>
  <c r="N15" i="1"/>
  <c r="AV15" i="1"/>
  <c r="AX14" i="1"/>
  <c r="FW22" i="1"/>
  <c r="AW21" i="1"/>
  <c r="AW20" i="1"/>
  <c r="AW18" i="1"/>
  <c r="FN17" i="1"/>
  <c r="GR17" i="1" s="1"/>
  <c r="FT17" i="1"/>
  <c r="GC17" i="1"/>
  <c r="FQ16" i="1"/>
  <c r="T8" i="1"/>
  <c r="AV8" i="1"/>
  <c r="FT22" i="1"/>
  <c r="AV21" i="1"/>
  <c r="AV20" i="1"/>
  <c r="FZ17" i="1"/>
  <c r="AO17" i="1"/>
  <c r="AI11" i="1"/>
  <c r="AO5" i="1"/>
  <c r="FT20" i="1"/>
  <c r="Z20" i="1"/>
  <c r="FT18" i="1"/>
  <c r="AR14" i="1"/>
  <c r="AW11" i="1"/>
  <c r="Q11" i="1"/>
  <c r="AV11" i="1"/>
  <c r="AW5" i="1"/>
  <c r="AV4" i="1"/>
  <c r="FN18" i="1"/>
  <c r="GR18" i="1" s="1"/>
  <c r="AW15" i="1"/>
  <c r="Z14" i="1"/>
  <c r="FT14" i="1"/>
  <c r="FW14" i="1"/>
  <c r="FZ14" i="1"/>
  <c r="GC14" i="1"/>
  <c r="GL14" i="1"/>
  <c r="GO14" i="1"/>
  <c r="AW7" i="1"/>
  <c r="AV5" i="1"/>
  <c r="AW16" i="1"/>
  <c r="AW10" i="1"/>
  <c r="AU5" i="1"/>
  <c r="AW4" i="1"/>
  <c r="FQ18" i="1"/>
  <c r="AV17" i="1"/>
  <c r="Q17" i="1"/>
  <c r="AV10" i="1"/>
  <c r="AL14" i="1"/>
  <c r="AW9" i="1"/>
  <c r="N8" i="1"/>
  <c r="AX8" i="1" s="1"/>
  <c r="AW6" i="1"/>
  <c r="AC5" i="1"/>
  <c r="GF10" i="1"/>
  <c r="FN10" i="1"/>
  <c r="FQ10" i="1"/>
  <c r="AR8" i="1"/>
  <c r="AV7" i="1"/>
  <c r="AV6" i="1"/>
  <c r="Q6" i="1"/>
  <c r="AX6" i="1" s="1"/>
  <c r="AX4" i="1"/>
  <c r="GI16" i="1"/>
  <c r="FW8" i="1"/>
  <c r="GC6" i="1"/>
  <c r="Z8" i="1"/>
  <c r="GO8" i="1" s="1"/>
  <c r="FZ6" i="1"/>
  <c r="Q5" i="1"/>
  <c r="GL11" i="1"/>
  <c r="GO10" i="1"/>
  <c r="FQ6" i="1"/>
  <c r="GR6" i="1" s="1"/>
  <c r="Z5" i="1"/>
  <c r="AX5" i="1" s="1"/>
  <c r="FT16" i="1"/>
  <c r="Z16" i="1"/>
  <c r="AX16" i="1" s="1"/>
  <c r="GI11" i="1"/>
  <c r="GL10" i="1"/>
  <c r="FT4" i="1"/>
  <c r="GF11" i="1"/>
  <c r="AO156" i="1"/>
  <c r="AW148" i="1"/>
  <c r="T147" i="1"/>
  <c r="AW147" i="1"/>
  <c r="AX155" i="1"/>
  <c r="AX149" i="1"/>
  <c r="FN148" i="1"/>
  <c r="FQ148" i="1"/>
  <c r="FT148" i="1"/>
  <c r="FW148" i="1"/>
  <c r="GI148" i="1"/>
  <c r="GL148" i="1"/>
  <c r="GF148" i="1"/>
  <c r="GO148" i="1"/>
  <c r="AI151" i="1"/>
  <c r="N156" i="1"/>
  <c r="AW156" i="1"/>
  <c r="AW146" i="1"/>
  <c r="Z146" i="1"/>
  <c r="GF146" i="1" s="1"/>
  <c r="FW156" i="1"/>
  <c r="AV156" i="1"/>
  <c r="FN153" i="1"/>
  <c r="FQ153" i="1"/>
  <c r="W150" i="1"/>
  <c r="AV148" i="1"/>
  <c r="AI144" i="1"/>
  <c r="AX144" i="1" s="1"/>
  <c r="AV143" i="1"/>
  <c r="AV155" i="1"/>
  <c r="AW150" i="1"/>
  <c r="AI153" i="1"/>
  <c r="AV153" i="1"/>
  <c r="AV149" i="1"/>
  <c r="FT145" i="1"/>
  <c r="N142" i="1"/>
  <c r="AV142" i="1"/>
  <c r="AU131" i="1"/>
  <c r="T130" i="1"/>
  <c r="AV130" i="1"/>
  <c r="AV154" i="1"/>
  <c r="AW155" i="1"/>
  <c r="AW153" i="1"/>
  <c r="Q153" i="1"/>
  <c r="AV138" i="1"/>
  <c r="AI124" i="1"/>
  <c r="AV124" i="1"/>
  <c r="AV152" i="1"/>
  <c r="GO151" i="1"/>
  <c r="AW149" i="1"/>
  <c r="AW145" i="1"/>
  <c r="Z142" i="1"/>
  <c r="FQ142" i="1" s="1"/>
  <c r="GO142" i="1"/>
  <c r="FW142" i="1"/>
  <c r="FZ142" i="1"/>
  <c r="GF142" i="1"/>
  <c r="FN134" i="1"/>
  <c r="FW134" i="1"/>
  <c r="GF134" i="1"/>
  <c r="GI134" i="1"/>
  <c r="GL134" i="1"/>
  <c r="GO134" i="1"/>
  <c r="FT134" i="1"/>
  <c r="Z132" i="1"/>
  <c r="GC132" i="1" s="1"/>
  <c r="Q91" i="1"/>
  <c r="FW149" i="1"/>
  <c r="FZ149" i="1"/>
  <c r="FN141" i="1"/>
  <c r="FQ141" i="1"/>
  <c r="FT141" i="1"/>
  <c r="FW141" i="1"/>
  <c r="FZ141" i="1"/>
  <c r="GF141" i="1"/>
  <c r="GI141" i="1"/>
  <c r="GC141" i="1"/>
  <c r="GO141" i="1"/>
  <c r="GI110" i="1"/>
  <c r="FN110" i="1"/>
  <c r="GC110" i="1"/>
  <c r="GO156" i="1"/>
  <c r="GC145" i="1"/>
  <c r="GF145" i="1"/>
  <c r="GI145" i="1"/>
  <c r="GL145" i="1"/>
  <c r="FZ145" i="1"/>
  <c r="GO145" i="1"/>
  <c r="GI112" i="1"/>
  <c r="GL112" i="1"/>
  <c r="GO112" i="1"/>
  <c r="FN112" i="1"/>
  <c r="FQ112" i="1"/>
  <c r="FW112" i="1"/>
  <c r="GC112" i="1"/>
  <c r="GF112" i="1"/>
  <c r="GL156" i="1"/>
  <c r="AI156" i="1"/>
  <c r="FN155" i="1"/>
  <c r="FW155" i="1"/>
  <c r="AR91" i="1"/>
  <c r="GI156" i="1"/>
  <c r="AU156" i="1"/>
  <c r="GF155" i="1"/>
  <c r="AU153" i="1"/>
  <c r="N150" i="1"/>
  <c r="AW142" i="1"/>
  <c r="GL141" i="1"/>
  <c r="W140" i="1"/>
  <c r="AV140" i="1"/>
  <c r="T139" i="1"/>
  <c r="AL150" i="1"/>
  <c r="AC141" i="1"/>
  <c r="AX141" i="1" s="1"/>
  <c r="AW152" i="1"/>
  <c r="FQ151" i="1"/>
  <c r="Z151" i="1"/>
  <c r="GF151" i="1" s="1"/>
  <c r="FZ151" i="1"/>
  <c r="GC151" i="1"/>
  <c r="GI151" i="1"/>
  <c r="GF147" i="1"/>
  <c r="Z147" i="1"/>
  <c r="GI147" i="1" s="1"/>
  <c r="FT147" i="1"/>
  <c r="FW147" i="1"/>
  <c r="FZ147" i="1"/>
  <c r="W153" i="1"/>
  <c r="AO148" i="1"/>
  <c r="FQ145" i="1"/>
  <c r="GF156" i="1"/>
  <c r="AO91" i="1"/>
  <c r="GC156" i="1"/>
  <c r="Q156" i="1"/>
  <c r="FZ155" i="1"/>
  <c r="FN151" i="1"/>
  <c r="N148" i="1"/>
  <c r="FN137" i="1"/>
  <c r="AW135" i="1"/>
  <c r="Q129" i="1"/>
  <c r="AV129" i="1"/>
  <c r="N145" i="1"/>
  <c r="AV145" i="1"/>
  <c r="FN149" i="1"/>
  <c r="W156" i="1"/>
  <c r="FZ156" i="1"/>
  <c r="AW151" i="1"/>
  <c r="Z150" i="1"/>
  <c r="FT150" i="1"/>
  <c r="FW150" i="1"/>
  <c r="N146" i="1"/>
  <c r="AV135" i="1"/>
  <c r="T135" i="1"/>
  <c r="FZ154" i="1"/>
  <c r="GC153" i="1"/>
  <c r="GO149" i="1"/>
  <c r="GC148" i="1"/>
  <c r="AO146" i="1"/>
  <c r="W145" i="1"/>
  <c r="FW144" i="1"/>
  <c r="AX138" i="1"/>
  <c r="W137" i="1"/>
  <c r="AW128" i="1"/>
  <c r="N128" i="1"/>
  <c r="AX128" i="1" s="1"/>
  <c r="FH128" i="1" s="1"/>
  <c r="CT128" i="1"/>
  <c r="ES128" i="1"/>
  <c r="DF128" i="1"/>
  <c r="EP128" i="1"/>
  <c r="BD128" i="1"/>
  <c r="AV123" i="1"/>
  <c r="Q123" i="1"/>
  <c r="AX123" i="1" s="1"/>
  <c r="N91" i="1"/>
  <c r="Z154" i="1"/>
  <c r="FW153" i="1"/>
  <c r="GI149" i="1"/>
  <c r="FZ148" i="1"/>
  <c r="AW137" i="1"/>
  <c r="FQ128" i="1"/>
  <c r="FT128" i="1"/>
  <c r="FN128" i="1"/>
  <c r="FW128" i="1"/>
  <c r="GC128" i="1"/>
  <c r="FZ118" i="1"/>
  <c r="FT153" i="1"/>
  <c r="GF149" i="1"/>
  <c r="AV144" i="1"/>
  <c r="AW143" i="1"/>
  <c r="GF126" i="1"/>
  <c r="FW118" i="1"/>
  <c r="Z152" i="1"/>
  <c r="AX152" i="1" s="1"/>
  <c r="GC149" i="1"/>
  <c r="AW140" i="1"/>
  <c r="AW136" i="1"/>
  <c r="GI127" i="1"/>
  <c r="GL127" i="1"/>
  <c r="GO127" i="1"/>
  <c r="FN127" i="1"/>
  <c r="GC127" i="1"/>
  <c r="GF127" i="1"/>
  <c r="FQ127" i="1"/>
  <c r="FT127" i="1"/>
  <c r="FW127" i="1"/>
  <c r="AL119" i="1"/>
  <c r="AW119" i="1"/>
  <c r="GC115" i="1"/>
  <c r="FN115" i="1"/>
  <c r="FQ115" i="1"/>
  <c r="FW115" i="1"/>
  <c r="FZ115" i="1"/>
  <c r="GF115" i="1"/>
  <c r="GI115" i="1"/>
  <c r="GL115" i="1"/>
  <c r="FT115" i="1"/>
  <c r="GO115" i="1"/>
  <c r="GF144" i="1"/>
  <c r="FN144" i="1"/>
  <c r="AV141" i="1"/>
  <c r="AW134" i="1"/>
  <c r="N134" i="1"/>
  <c r="AX134" i="1" s="1"/>
  <c r="GC118" i="1"/>
  <c r="GF118" i="1"/>
  <c r="AU145" i="1"/>
  <c r="Z130" i="1"/>
  <c r="FQ130" i="1" s="1"/>
  <c r="FZ130" i="1"/>
  <c r="Z122" i="1"/>
  <c r="GL122" i="1" s="1"/>
  <c r="GI122" i="1"/>
  <c r="N120" i="1"/>
  <c r="AV120" i="1"/>
  <c r="FT116" i="1"/>
  <c r="FW116" i="1"/>
  <c r="FZ116" i="1"/>
  <c r="GC116" i="1"/>
  <c r="GF116" i="1"/>
  <c r="GL116" i="1"/>
  <c r="FN116" i="1"/>
  <c r="FQ116" i="1"/>
  <c r="GI116" i="1"/>
  <c r="FQ143" i="1"/>
  <c r="AU142" i="1"/>
  <c r="GF139" i="1"/>
  <c r="AV139" i="1"/>
  <c r="Q139" i="1"/>
  <c r="FQ134" i="1"/>
  <c r="N132" i="1"/>
  <c r="AV132" i="1"/>
  <c r="FT140" i="1"/>
  <c r="AW138" i="1"/>
  <c r="GO144" i="1"/>
  <c r="AC139" i="1"/>
  <c r="GR138" i="1"/>
  <c r="AF136" i="1"/>
  <c r="FT133" i="1"/>
  <c r="GL144" i="1"/>
  <c r="GO143" i="1"/>
  <c r="GF135" i="1"/>
  <c r="GL135" i="1"/>
  <c r="GO135" i="1"/>
  <c r="AV133" i="1"/>
  <c r="AW125" i="1"/>
  <c r="GI121" i="1"/>
  <c r="GL121" i="1"/>
  <c r="FN121" i="1"/>
  <c r="FQ121" i="1"/>
  <c r="FT121" i="1"/>
  <c r="FW121" i="1"/>
  <c r="FZ121" i="1"/>
  <c r="GC121" i="1"/>
  <c r="GL143" i="1"/>
  <c r="Z140" i="1"/>
  <c r="FQ140" i="1" s="1"/>
  <c r="AV134" i="1"/>
  <c r="AW126" i="1"/>
  <c r="AC125" i="1"/>
  <c r="AX125" i="1" s="1"/>
  <c r="AW122" i="1"/>
  <c r="GO121" i="1"/>
  <c r="Z137" i="1"/>
  <c r="FT137" i="1" s="1"/>
  <c r="AV126" i="1"/>
  <c r="FZ125" i="1"/>
  <c r="GI125" i="1"/>
  <c r="GL125" i="1"/>
  <c r="GO125" i="1"/>
  <c r="FN125" i="1"/>
  <c r="FQ125" i="1"/>
  <c r="FT125" i="1"/>
  <c r="AV122" i="1"/>
  <c r="AL121" i="1"/>
  <c r="AX121" i="1" s="1"/>
  <c r="N117" i="1"/>
  <c r="AV117" i="1"/>
  <c r="N136" i="1"/>
  <c r="AV125" i="1"/>
  <c r="AI118" i="1"/>
  <c r="AX118" i="1" s="1"/>
  <c r="AW118" i="1"/>
  <c r="AW113" i="1"/>
  <c r="Q113" i="1"/>
  <c r="Z136" i="1"/>
  <c r="FQ136" i="1" s="1"/>
  <c r="FZ133" i="1"/>
  <c r="GC133" i="1"/>
  <c r="GF133" i="1"/>
  <c r="GL120" i="1"/>
  <c r="GO120" i="1"/>
  <c r="FQ120" i="1"/>
  <c r="FT120" i="1"/>
  <c r="FW120" i="1"/>
  <c r="FZ120" i="1"/>
  <c r="GC120" i="1"/>
  <c r="GF120" i="1"/>
  <c r="GI120" i="1"/>
  <c r="Z117" i="1"/>
  <c r="FZ117" i="1" s="1"/>
  <c r="AU104" i="1"/>
  <c r="AV104" i="1"/>
  <c r="AW103" i="1"/>
  <c r="T103" i="1"/>
  <c r="AX103" i="1" s="1"/>
  <c r="FT139" i="1"/>
  <c r="GC136" i="1"/>
  <c r="AV136" i="1"/>
  <c r="AV103" i="1"/>
  <c r="FZ134" i="1"/>
  <c r="GC134" i="1"/>
  <c r="GF128" i="1"/>
  <c r="GI128" i="1"/>
  <c r="GL128" i="1"/>
  <c r="GO128" i="1"/>
  <c r="GL124" i="1"/>
  <c r="GO124" i="1"/>
  <c r="FQ138" i="1"/>
  <c r="FW135" i="1"/>
  <c r="FZ135" i="1"/>
  <c r="Z131" i="1"/>
  <c r="GL131" i="1" s="1"/>
  <c r="AV127" i="1"/>
  <c r="FT124" i="1"/>
  <c r="W124" i="1"/>
  <c r="AX124" i="1" s="1"/>
  <c r="AW124" i="1"/>
  <c r="AW112" i="1"/>
  <c r="N112" i="1"/>
  <c r="GI135" i="1"/>
  <c r="AO129" i="1"/>
  <c r="FQ124" i="1"/>
  <c r="GO133" i="1"/>
  <c r="N109" i="1"/>
  <c r="AV109" i="1"/>
  <c r="GC125" i="1"/>
  <c r="GF125" i="1"/>
  <c r="T120" i="1"/>
  <c r="GC119" i="1"/>
  <c r="FQ118" i="1"/>
  <c r="Z123" i="1"/>
  <c r="FZ119" i="1"/>
  <c r="AV116" i="1"/>
  <c r="GI97" i="1"/>
  <c r="GL97" i="1"/>
  <c r="FN97" i="1"/>
  <c r="FW97" i="1"/>
  <c r="FZ97" i="1"/>
  <c r="GC97" i="1"/>
  <c r="GF97" i="1"/>
  <c r="GO97" i="1"/>
  <c r="FQ97" i="1"/>
  <c r="FT97" i="1"/>
  <c r="AW120" i="1"/>
  <c r="T110" i="1"/>
  <c r="AW110" i="1"/>
  <c r="AV100" i="1"/>
  <c r="N100" i="1"/>
  <c r="AX100" i="1" s="1"/>
  <c r="GI123" i="1"/>
  <c r="AV119" i="1"/>
  <c r="GO118" i="1"/>
  <c r="GI118" i="1"/>
  <c r="GL118" i="1"/>
  <c r="FN118" i="1"/>
  <c r="AV113" i="1"/>
  <c r="Q108" i="1"/>
  <c r="AV108" i="1"/>
  <c r="AW95" i="1"/>
  <c r="Q95" i="1"/>
  <c r="GF124" i="1"/>
  <c r="GI124" i="1"/>
  <c r="AW116" i="1"/>
  <c r="FQ111" i="1"/>
  <c r="FT111" i="1"/>
  <c r="GO111" i="1"/>
  <c r="GC124" i="1"/>
  <c r="AV121" i="1"/>
  <c r="GO119" i="1"/>
  <c r="FN119" i="1"/>
  <c r="FT119" i="1"/>
  <c r="AV118" i="1"/>
  <c r="AC116" i="1"/>
  <c r="AW109" i="1"/>
  <c r="AC108" i="1"/>
  <c r="Q107" i="1"/>
  <c r="AV107" i="1"/>
  <c r="Z106" i="1"/>
  <c r="GO106" i="1" s="1"/>
  <c r="FN100" i="1"/>
  <c r="FT100" i="1"/>
  <c r="AW111" i="1"/>
  <c r="AI110" i="1"/>
  <c r="Z109" i="1"/>
  <c r="GC109" i="1" s="1"/>
  <c r="AW94" i="1"/>
  <c r="Q94" i="1"/>
  <c r="AI115" i="1"/>
  <c r="GC114" i="1"/>
  <c r="GF114" i="1"/>
  <c r="GI114" i="1"/>
  <c r="FN114" i="1"/>
  <c r="FQ114" i="1"/>
  <c r="FT114" i="1"/>
  <c r="GI111" i="1"/>
  <c r="N111" i="1"/>
  <c r="AC107" i="1"/>
  <c r="AO98" i="1"/>
  <c r="AX98" i="1" s="1"/>
  <c r="AR95" i="1"/>
  <c r="AX95" i="1" s="1"/>
  <c r="AX114" i="1"/>
  <c r="AI113" i="1"/>
  <c r="T105" i="1"/>
  <c r="AF94" i="1"/>
  <c r="AW115" i="1"/>
  <c r="AV112" i="1"/>
  <c r="GC111" i="1"/>
  <c r="FW111" i="1"/>
  <c r="AV111" i="1"/>
  <c r="FZ111" i="1"/>
  <c r="GF111" i="1"/>
  <c r="GL111" i="1"/>
  <c r="FN111" i="1"/>
  <c r="AV110" i="1"/>
  <c r="T106" i="1"/>
  <c r="AV106" i="1"/>
  <c r="Q115" i="1"/>
  <c r="AV115" i="1"/>
  <c r="FZ112" i="1"/>
  <c r="FZ110" i="1"/>
  <c r="GC99" i="1"/>
  <c r="GF99" i="1"/>
  <c r="GL99" i="1"/>
  <c r="GO99" i="1"/>
  <c r="FQ99" i="1"/>
  <c r="FT99" i="1"/>
  <c r="FW99" i="1"/>
  <c r="FZ99" i="1"/>
  <c r="GI99" i="1"/>
  <c r="T96" i="1"/>
  <c r="N93" i="1"/>
  <c r="Z113" i="1"/>
  <c r="GF113" i="1" s="1"/>
  <c r="FT112" i="1"/>
  <c r="FW110" i="1"/>
  <c r="FQ105" i="1"/>
  <c r="GC105" i="1"/>
  <c r="GI105" i="1"/>
  <c r="AW101" i="1"/>
  <c r="GC98" i="1"/>
  <c r="AI96" i="1"/>
  <c r="Q111" i="1"/>
  <c r="FT110" i="1"/>
  <c r="GL108" i="1"/>
  <c r="AW96" i="1"/>
  <c r="FQ110" i="1"/>
  <c r="Q102" i="1"/>
  <c r="AW100" i="1"/>
  <c r="AU96" i="1"/>
  <c r="AF96" i="1"/>
  <c r="Z93" i="1"/>
  <c r="FT93" i="1" s="1"/>
  <c r="GF108" i="1"/>
  <c r="AI105" i="1"/>
  <c r="GF110" i="1"/>
  <c r="GL110" i="1"/>
  <c r="AV98" i="1"/>
  <c r="FN99" i="1"/>
  <c r="N97" i="1"/>
  <c r="AW97" i="1"/>
  <c r="GO110" i="1"/>
  <c r="AR108" i="1"/>
  <c r="Z107" i="1"/>
  <c r="AW104" i="1"/>
  <c r="T104" i="1"/>
  <c r="GO101" i="1"/>
  <c r="N99" i="1"/>
  <c r="AV99" i="1"/>
  <c r="AC102" i="1"/>
  <c r="N102" i="1"/>
  <c r="FZ100" i="1"/>
  <c r="GC100" i="1"/>
  <c r="GI100" i="1"/>
  <c r="GL100" i="1"/>
  <c r="GO100" i="1"/>
  <c r="GF98" i="1"/>
  <c r="GI98" i="1"/>
  <c r="GO98" i="1"/>
  <c r="AV96" i="1"/>
  <c r="AV95" i="1"/>
  <c r="AL93" i="1"/>
  <c r="W93" i="1"/>
  <c r="AW92" i="1"/>
  <c r="AV92" i="1"/>
  <c r="AO102" i="1"/>
  <c r="Z102" i="1"/>
  <c r="FW102" i="1" s="1"/>
  <c r="FW101" i="1"/>
  <c r="FZ101" i="1"/>
  <c r="GF101" i="1"/>
  <c r="GI101" i="1"/>
  <c r="GL101" i="1"/>
  <c r="FZ98" i="1"/>
  <c r="Z94" i="1"/>
  <c r="FW94" i="1" s="1"/>
  <c r="AW106" i="1"/>
  <c r="N105" i="1"/>
  <c r="T99" i="1"/>
  <c r="FW98" i="1"/>
  <c r="GO96" i="1"/>
  <c r="FN96" i="1"/>
  <c r="GO95" i="1"/>
  <c r="FN95" i="1"/>
  <c r="FQ95" i="1"/>
  <c r="AV93" i="1"/>
  <c r="FT98" i="1"/>
  <c r="AU93" i="1"/>
  <c r="AL105" i="1"/>
  <c r="Z103" i="1"/>
  <c r="FT103" i="1" s="1"/>
  <c r="GF103" i="1"/>
  <c r="GC101" i="1"/>
  <c r="GF100" i="1"/>
  <c r="AF99" i="1"/>
  <c r="Q99" i="1"/>
  <c r="FQ98" i="1"/>
  <c r="AV97" i="1"/>
  <c r="GL96" i="1"/>
  <c r="FN92" i="1"/>
  <c r="FQ92" i="1"/>
  <c r="FW92" i="1"/>
  <c r="FZ92" i="1"/>
  <c r="AV102" i="1"/>
  <c r="FW100" i="1"/>
  <c r="FN98" i="1"/>
  <c r="AV94" i="1"/>
  <c r="FZ105" i="1"/>
  <c r="FQ96" i="1"/>
  <c r="FT95" i="1"/>
  <c r="FW105" i="1"/>
  <c r="FT105" i="1"/>
  <c r="AU91" i="1"/>
  <c r="BA81" i="7" l="1"/>
  <c r="BB81" i="7" s="1"/>
  <c r="BC81" i="7" s="1"/>
  <c r="AK81" i="7"/>
  <c r="AW81" i="7"/>
  <c r="AX81" i="7" s="1"/>
  <c r="AY81" i="7" s="1"/>
  <c r="AS81" i="7"/>
  <c r="AT81" i="7" s="1"/>
  <c r="AU81" i="7" s="1"/>
  <c r="AK109" i="7"/>
  <c r="AJ101" i="7"/>
  <c r="BB156" i="7"/>
  <c r="BC156" i="7" s="1"/>
  <c r="AK152" i="7"/>
  <c r="AW30" i="7"/>
  <c r="AX30" i="7" s="1"/>
  <c r="AY30" i="7" s="1"/>
  <c r="BA30" i="7"/>
  <c r="BB30" i="7" s="1"/>
  <c r="BC30" i="7" s="1"/>
  <c r="AK30" i="7"/>
  <c r="AW18" i="7"/>
  <c r="AX18" i="7"/>
  <c r="AY18" i="7" s="1"/>
  <c r="BA18" i="7"/>
  <c r="BB18" i="7" s="1"/>
  <c r="BC18" i="7" s="1"/>
  <c r="AK18" i="7"/>
  <c r="AJ58" i="7"/>
  <c r="AO58" i="7"/>
  <c r="AP58" i="7" s="1"/>
  <c r="AQ58" i="7" s="1"/>
  <c r="AT31" i="7"/>
  <c r="AU31" i="7" s="1"/>
  <c r="AF78" i="7"/>
  <c r="AJ78" i="7"/>
  <c r="AO78" i="7"/>
  <c r="AP78" i="7"/>
  <c r="AQ78" i="7" s="1"/>
  <c r="AJ125" i="7"/>
  <c r="AP125" i="7"/>
  <c r="AQ125" i="7" s="1"/>
  <c r="AO125" i="7"/>
  <c r="AF49" i="7"/>
  <c r="AJ49" i="7"/>
  <c r="AO49" i="7"/>
  <c r="AP49" i="7"/>
  <c r="AQ49" i="7" s="1"/>
  <c r="AJ81" i="7"/>
  <c r="AO81" i="7"/>
  <c r="AP81" i="7" s="1"/>
  <c r="AQ81" i="7" s="1"/>
  <c r="AT146" i="7"/>
  <c r="AU146" i="7" s="1"/>
  <c r="BB109" i="7"/>
  <c r="BC109" i="7" s="1"/>
  <c r="BB152" i="7"/>
  <c r="BC152" i="7" s="1"/>
  <c r="BA36" i="7"/>
  <c r="AS36" i="7"/>
  <c r="AT36" i="7" s="1"/>
  <c r="AU36" i="7" s="1"/>
  <c r="AW36" i="7"/>
  <c r="AX36" i="7"/>
  <c r="AY36" i="7" s="1"/>
  <c r="BB36" i="7"/>
  <c r="BC36" i="7" s="1"/>
  <c r="AK36" i="7"/>
  <c r="AW23" i="7"/>
  <c r="AX23" i="7" s="1"/>
  <c r="AY23" i="7" s="1"/>
  <c r="BA23" i="7"/>
  <c r="BB23" i="7" s="1"/>
  <c r="BC23" i="7" s="1"/>
  <c r="AK23" i="7"/>
  <c r="AW109" i="7"/>
  <c r="AX109" i="7" s="1"/>
  <c r="AY109" i="7" s="1"/>
  <c r="AK156" i="7"/>
  <c r="BA152" i="7"/>
  <c r="AJ18" i="7"/>
  <c r="AP18" i="7"/>
  <c r="AQ18" i="7" s="1"/>
  <c r="AP19" i="7"/>
  <c r="AQ19" i="7" s="1"/>
  <c r="AJ19" i="7"/>
  <c r="AP74" i="7"/>
  <c r="AQ74" i="7" s="1"/>
  <c r="AJ74" i="7"/>
  <c r="AJ90" i="7"/>
  <c r="AP90" i="7"/>
  <c r="AQ90" i="7" s="1"/>
  <c r="AK58" i="7"/>
  <c r="AW58" i="7"/>
  <c r="AX58" i="7" s="1"/>
  <c r="AY58" i="7" s="1"/>
  <c r="BA58" i="7"/>
  <c r="BB58" i="7" s="1"/>
  <c r="BC58" i="7" s="1"/>
  <c r="AP156" i="7"/>
  <c r="AQ156" i="7" s="1"/>
  <c r="AP143" i="7"/>
  <c r="AQ143" i="7" s="1"/>
  <c r="AW22" i="7"/>
  <c r="AX22" i="7" s="1"/>
  <c r="AY22" i="7" s="1"/>
  <c r="BA22" i="7"/>
  <c r="BB22" i="7" s="1"/>
  <c r="BC22" i="7" s="1"/>
  <c r="AK22" i="7"/>
  <c r="AJ50" i="7"/>
  <c r="AO50" i="7"/>
  <c r="AP50" i="7"/>
  <c r="AQ50" i="7" s="1"/>
  <c r="AK79" i="7"/>
  <c r="AW79" i="7"/>
  <c r="AX79" i="7" s="1"/>
  <c r="AY79" i="7" s="1"/>
  <c r="BA79" i="7"/>
  <c r="BB79" i="7"/>
  <c r="BC79" i="7" s="1"/>
  <c r="AP7" i="7"/>
  <c r="AQ7" i="7" s="1"/>
  <c r="AJ7" i="7"/>
  <c r="AP23" i="7"/>
  <c r="AQ23" i="7" s="1"/>
  <c r="AJ23" i="7"/>
  <c r="AP83" i="7"/>
  <c r="AQ83" i="7" s="1"/>
  <c r="AJ83" i="7"/>
  <c r="AJ21" i="7"/>
  <c r="AP21" i="7"/>
  <c r="AQ21" i="7" s="1"/>
  <c r="AS23" i="7"/>
  <c r="AT23" i="7" s="1"/>
  <c r="AU23" i="7" s="1"/>
  <c r="BA28" i="7"/>
  <c r="AW28" i="7"/>
  <c r="AX28" i="7"/>
  <c r="AY28" i="7" s="1"/>
  <c r="BB28" i="7"/>
  <c r="BC28" i="7" s="1"/>
  <c r="AK28" i="7"/>
  <c r="AT28" i="7"/>
  <c r="AU28" i="7" s="1"/>
  <c r="AW83" i="7"/>
  <c r="AX83" i="7"/>
  <c r="AY83" i="7" s="1"/>
  <c r="BA83" i="7"/>
  <c r="BB83" i="7"/>
  <c r="BC83" i="7" s="1"/>
  <c r="AK83" i="7"/>
  <c r="AW87" i="7"/>
  <c r="AX87" i="7"/>
  <c r="AY87" i="7" s="1"/>
  <c r="BA87" i="7"/>
  <c r="BB87" i="7"/>
  <c r="BC87" i="7" s="1"/>
  <c r="AK87" i="7"/>
  <c r="AW31" i="7"/>
  <c r="AX31" i="7" s="1"/>
  <c r="AY31" i="7" s="1"/>
  <c r="BA31" i="7"/>
  <c r="AK31" i="7"/>
  <c r="BB31" i="7"/>
  <c r="BC31" i="7" s="1"/>
  <c r="BA67" i="7"/>
  <c r="BB67" i="7" s="1"/>
  <c r="BC67" i="7" s="1"/>
  <c r="AK67" i="7"/>
  <c r="AS67" i="7"/>
  <c r="AT67" i="7" s="1"/>
  <c r="AU67" i="7" s="1"/>
  <c r="AW67" i="7"/>
  <c r="AX67" i="7"/>
  <c r="AY67" i="7" s="1"/>
  <c r="BB125" i="7"/>
  <c r="BC125" i="7" s="1"/>
  <c r="AJ6" i="7"/>
  <c r="AP6" i="7"/>
  <c r="AQ6" i="7" s="1"/>
  <c r="AJ105" i="7"/>
  <c r="AP105" i="7"/>
  <c r="AQ105" i="7" s="1"/>
  <c r="BA32" i="7"/>
  <c r="AS32" i="7"/>
  <c r="AT32" i="7" s="1"/>
  <c r="AU32" i="7" s="1"/>
  <c r="AW32" i="7"/>
  <c r="AX32" i="7"/>
  <c r="AY32" i="7" s="1"/>
  <c r="BB32" i="7"/>
  <c r="BC32" i="7" s="1"/>
  <c r="AK32" i="7"/>
  <c r="AJ121" i="7"/>
  <c r="AK125" i="7"/>
  <c r="BA146" i="7"/>
  <c r="BB146" i="7" s="1"/>
  <c r="BC146" i="7" s="1"/>
  <c r="AW17" i="7"/>
  <c r="AX17" i="7" s="1"/>
  <c r="AY17" i="7" s="1"/>
  <c r="BA17" i="7"/>
  <c r="AK17" i="7"/>
  <c r="BB17" i="7"/>
  <c r="BC17" i="7" s="1"/>
  <c r="AJ9" i="7"/>
  <c r="AP9" i="7"/>
  <c r="AQ9" i="7" s="1"/>
  <c r="AS58" i="7"/>
  <c r="AT58" i="7" s="1"/>
  <c r="AU58" i="7" s="1"/>
  <c r="AJ85" i="7"/>
  <c r="AP85" i="7"/>
  <c r="AQ85" i="7" s="1"/>
  <c r="AJ89" i="7"/>
  <c r="AP89" i="7"/>
  <c r="AQ89" i="7" s="1"/>
  <c r="AJ61" i="7"/>
  <c r="AP61" i="7"/>
  <c r="AQ61" i="7" s="1"/>
  <c r="AJ57" i="7"/>
  <c r="AP57" i="7"/>
  <c r="AQ57" i="7" s="1"/>
  <c r="AW38" i="7"/>
  <c r="AX38" i="7" s="1"/>
  <c r="AY38" i="7" s="1"/>
  <c r="BA38" i="7"/>
  <c r="BB38" i="7"/>
  <c r="BC38" i="7" s="1"/>
  <c r="AK38" i="7"/>
  <c r="AW70" i="7"/>
  <c r="AX70" i="7"/>
  <c r="AY70" i="7" s="1"/>
  <c r="BA70" i="7"/>
  <c r="BB70" i="7" s="1"/>
  <c r="BC70" i="7" s="1"/>
  <c r="AK70" i="7"/>
  <c r="AS70" i="7"/>
  <c r="AT70" i="7" s="1"/>
  <c r="AU70" i="7" s="1"/>
  <c r="BA63" i="7"/>
  <c r="BB63" i="7" s="1"/>
  <c r="BC63" i="7" s="1"/>
  <c r="AK63" i="7"/>
  <c r="AS63" i="7"/>
  <c r="AT63" i="7" s="1"/>
  <c r="AU63" i="7" s="1"/>
  <c r="AW63" i="7"/>
  <c r="AX63" i="7" s="1"/>
  <c r="AY63" i="7" s="1"/>
  <c r="AF13" i="7"/>
  <c r="AJ13" i="7"/>
  <c r="AT87" i="7"/>
  <c r="AU87" i="7" s="1"/>
  <c r="AJ31" i="7"/>
  <c r="AP31" i="7"/>
  <c r="AQ31" i="7" s="1"/>
  <c r="AJ45" i="7"/>
  <c r="AP45" i="7"/>
  <c r="AQ45" i="7" s="1"/>
  <c r="BA125" i="7"/>
  <c r="AW146" i="7"/>
  <c r="AX146" i="7" s="1"/>
  <c r="AY146" i="7" s="1"/>
  <c r="AS18" i="7"/>
  <c r="AT18" i="7" s="1"/>
  <c r="AU18" i="7" s="1"/>
  <c r="BA40" i="7"/>
  <c r="BB40" i="7" s="1"/>
  <c r="BC40" i="7" s="1"/>
  <c r="AS40" i="7"/>
  <c r="AT40" i="7" s="1"/>
  <c r="AU40" i="7" s="1"/>
  <c r="AW40" i="7"/>
  <c r="AX40" i="7" s="1"/>
  <c r="AY40" i="7" s="1"/>
  <c r="AK40" i="7"/>
  <c r="AW5" i="7"/>
  <c r="AX5" i="7"/>
  <c r="AY5" i="7" s="1"/>
  <c r="BA5" i="7"/>
  <c r="BB5" i="7" s="1"/>
  <c r="BC5" i="7" s="1"/>
  <c r="AK5" i="7"/>
  <c r="AS5" i="7"/>
  <c r="AT5" i="7" s="1"/>
  <c r="AU5" i="7" s="1"/>
  <c r="AJ119" i="7"/>
  <c r="AP119" i="7"/>
  <c r="AQ119" i="7" s="1"/>
  <c r="AW45" i="7"/>
  <c r="AX45" i="7" s="1"/>
  <c r="AY45" i="7" s="1"/>
  <c r="BA45" i="7"/>
  <c r="AK45" i="7"/>
  <c r="AT45" i="7"/>
  <c r="AU45" i="7" s="1"/>
  <c r="BB45" i="7"/>
  <c r="BC45" i="7" s="1"/>
  <c r="AT79" i="7"/>
  <c r="AU79" i="7" s="1"/>
  <c r="AF82" i="7"/>
  <c r="AJ82" i="7"/>
  <c r="AP82" i="7"/>
  <c r="AQ82" i="7" s="1"/>
  <c r="AP84" i="7"/>
  <c r="AQ84" i="7" s="1"/>
  <c r="AJ84" i="7"/>
  <c r="AW33" i="7"/>
  <c r="AX33" i="7" s="1"/>
  <c r="AY33" i="7" s="1"/>
  <c r="BA33" i="7"/>
  <c r="AK33" i="7"/>
  <c r="AT33" i="7"/>
  <c r="AU33" i="7" s="1"/>
  <c r="BB33" i="7"/>
  <c r="BC33" i="7" s="1"/>
  <c r="AP80" i="7"/>
  <c r="AQ80" i="7" s="1"/>
  <c r="AF80" i="7"/>
  <c r="AJ80" i="7"/>
  <c r="AJ63" i="7"/>
  <c r="AP63" i="7"/>
  <c r="AQ63" i="7" s="1"/>
  <c r="BA56" i="7"/>
  <c r="BB56" i="7" s="1"/>
  <c r="BC56" i="7" s="1"/>
  <c r="AK56" i="7"/>
  <c r="AW56" i="7"/>
  <c r="AX56" i="7" s="1"/>
  <c r="AY56" i="7" s="1"/>
  <c r="AS56" i="7"/>
  <c r="AT56" i="7" s="1"/>
  <c r="AU56" i="7" s="1"/>
  <c r="AJ22" i="7"/>
  <c r="AP22" i="7"/>
  <c r="AQ22" i="7" s="1"/>
  <c r="AW10" i="7"/>
  <c r="AX10" i="7"/>
  <c r="AY10" i="7" s="1"/>
  <c r="BA10" i="7"/>
  <c r="AK10" i="7"/>
  <c r="BB10" i="7"/>
  <c r="BC10" i="7" s="1"/>
  <c r="AW21" i="7"/>
  <c r="AX21" i="7" s="1"/>
  <c r="AY21" i="7" s="1"/>
  <c r="BA21" i="7"/>
  <c r="BB21" i="7" s="1"/>
  <c r="BC21" i="7" s="1"/>
  <c r="AK21" i="7"/>
  <c r="AS21" i="7"/>
  <c r="AT21" i="7" s="1"/>
  <c r="AU21" i="7" s="1"/>
  <c r="AJ156" i="7"/>
  <c r="AP11" i="7"/>
  <c r="AQ11" i="7" s="1"/>
  <c r="AJ11" i="7"/>
  <c r="AJ27" i="7"/>
  <c r="AP27" i="7"/>
  <c r="AQ27" i="7" s="1"/>
  <c r="AO13" i="7"/>
  <c r="AP13" i="7" s="1"/>
  <c r="AQ13" i="7" s="1"/>
  <c r="AX89" i="7"/>
  <c r="AY89" i="7" s="1"/>
  <c r="BA89" i="7"/>
  <c r="BB89" i="7" s="1"/>
  <c r="BC89" i="7" s="1"/>
  <c r="AK89" i="7"/>
  <c r="AW89" i="7"/>
  <c r="AP123" i="7"/>
  <c r="AQ123" i="7" s="1"/>
  <c r="AP132" i="7"/>
  <c r="AQ132" i="7" s="1"/>
  <c r="AO137" i="7"/>
  <c r="AP137" i="7" s="1"/>
  <c r="AQ137" i="7" s="1"/>
  <c r="AX125" i="7"/>
  <c r="AY125" i="7" s="1"/>
  <c r="AS22" i="7"/>
  <c r="AT22" i="7" s="1"/>
  <c r="AU22" i="7" s="1"/>
  <c r="AW54" i="7"/>
  <c r="AX54" i="7"/>
  <c r="AY54" i="7" s="1"/>
  <c r="BB54" i="7"/>
  <c r="BC54" i="7" s="1"/>
  <c r="AK54" i="7"/>
  <c r="BA54" i="7"/>
  <c r="AW15" i="7"/>
  <c r="BA15" i="7"/>
  <c r="BB15" i="7"/>
  <c r="BC15" i="7" s="1"/>
  <c r="AK15" i="7"/>
  <c r="AX15" i="7"/>
  <c r="AY15" i="7" s="1"/>
  <c r="AO22" i="7"/>
  <c r="AJ5" i="7"/>
  <c r="AP5" i="7"/>
  <c r="AQ5" i="7" s="1"/>
  <c r="AW27" i="7"/>
  <c r="AX27" i="7" s="1"/>
  <c r="AY27" i="7" s="1"/>
  <c r="BA27" i="7"/>
  <c r="BB27" i="7" s="1"/>
  <c r="BC27" i="7" s="1"/>
  <c r="AK27" i="7"/>
  <c r="AP87" i="7"/>
  <c r="AQ87" i="7" s="1"/>
  <c r="AJ87" i="7"/>
  <c r="AW25" i="7"/>
  <c r="BA25" i="7"/>
  <c r="AK25" i="7"/>
  <c r="AT25" i="7"/>
  <c r="AU25" i="7" s="1"/>
  <c r="BB25" i="7"/>
  <c r="BC25" i="7" s="1"/>
  <c r="AX25" i="7"/>
  <c r="AY25" i="7" s="1"/>
  <c r="AJ86" i="7"/>
  <c r="AP86" i="7"/>
  <c r="AQ86" i="7" s="1"/>
  <c r="AP35" i="7"/>
  <c r="AQ35" i="7" s="1"/>
  <c r="AJ35" i="7"/>
  <c r="AJ14" i="7"/>
  <c r="AP14" i="7"/>
  <c r="AQ14" i="7" s="1"/>
  <c r="BA48" i="7"/>
  <c r="AS48" i="7"/>
  <c r="AT48" i="7" s="1"/>
  <c r="AU48" i="7" s="1"/>
  <c r="AW48" i="7"/>
  <c r="AX48" i="7"/>
  <c r="AY48" i="7" s="1"/>
  <c r="BB48" i="7"/>
  <c r="BC48" i="7" s="1"/>
  <c r="AK48" i="7"/>
  <c r="AJ59" i="7"/>
  <c r="AP59" i="7"/>
  <c r="AQ59" i="7" s="1"/>
  <c r="AW6" i="7"/>
  <c r="AX6" i="7" s="1"/>
  <c r="AY6" i="7" s="1"/>
  <c r="BA6" i="7"/>
  <c r="AK6" i="7"/>
  <c r="BB6" i="7"/>
  <c r="BC6" i="7" s="1"/>
  <c r="AS83" i="7"/>
  <c r="AT83" i="7" s="1"/>
  <c r="AU83" i="7" s="1"/>
  <c r="AJ10" i="7"/>
  <c r="AP10" i="7"/>
  <c r="AQ10" i="7" s="1"/>
  <c r="AJ70" i="7"/>
  <c r="AO70" i="7"/>
  <c r="AP70" i="7" s="1"/>
  <c r="AQ70" i="7" s="1"/>
  <c r="AJ132" i="7"/>
  <c r="AX130" i="7"/>
  <c r="AY130" i="7" s="1"/>
  <c r="AW14" i="7"/>
  <c r="AX14" i="7"/>
  <c r="AY14" i="7" s="1"/>
  <c r="BA14" i="7"/>
  <c r="BB14" i="7" s="1"/>
  <c r="BC14" i="7" s="1"/>
  <c r="AK14" i="7"/>
  <c r="AP15" i="7"/>
  <c r="AQ15" i="7" s="1"/>
  <c r="AJ15" i="7"/>
  <c r="BA8" i="7"/>
  <c r="AK8" i="7"/>
  <c r="BB8" i="7"/>
  <c r="BC8" i="7" s="1"/>
  <c r="AT8" i="7"/>
  <c r="AU8" i="7" s="1"/>
  <c r="AW8" i="7"/>
  <c r="AX8" i="7" s="1"/>
  <c r="AY8" i="7" s="1"/>
  <c r="AT27" i="7"/>
  <c r="AU27" i="7" s="1"/>
  <c r="AP88" i="7"/>
  <c r="AQ88" i="7" s="1"/>
  <c r="AJ88" i="7"/>
  <c r="AJ65" i="7"/>
  <c r="AP65" i="7"/>
  <c r="AQ65" i="7" s="1"/>
  <c r="AJ140" i="7"/>
  <c r="AP140" i="7"/>
  <c r="AQ140" i="7" s="1"/>
  <c r="AF140" i="7"/>
  <c r="AP144" i="7"/>
  <c r="AQ144" i="7" s="1"/>
  <c r="AJ144" i="7"/>
  <c r="AW103" i="7"/>
  <c r="AK103" i="7"/>
  <c r="BA103" i="7"/>
  <c r="BB103" i="7" s="1"/>
  <c r="BC103" i="7" s="1"/>
  <c r="AX103" i="7"/>
  <c r="AY103" i="7" s="1"/>
  <c r="AS103" i="7"/>
  <c r="AT103" i="7" s="1"/>
  <c r="AU103" i="7" s="1"/>
  <c r="AJ92" i="7"/>
  <c r="AO92" i="7"/>
  <c r="AP92" i="7" s="1"/>
  <c r="AQ92" i="7" s="1"/>
  <c r="AW155" i="7"/>
  <c r="AX155" i="7" s="1"/>
  <c r="AY155" i="7" s="1"/>
  <c r="BA155" i="7"/>
  <c r="BB155" i="7"/>
  <c r="BC155" i="7" s="1"/>
  <c r="AK155" i="7"/>
  <c r="AJ102" i="7"/>
  <c r="AP102" i="7"/>
  <c r="AQ102" i="7" s="1"/>
  <c r="AW95" i="7"/>
  <c r="AX95" i="7" s="1"/>
  <c r="AY95" i="7" s="1"/>
  <c r="BB95" i="7"/>
  <c r="BC95" i="7" s="1"/>
  <c r="AK95" i="7"/>
  <c r="BA95" i="7"/>
  <c r="AJ128" i="7"/>
  <c r="AF128" i="7"/>
  <c r="AO128" i="7"/>
  <c r="AP128" i="7"/>
  <c r="AQ128" i="7" s="1"/>
  <c r="AW93" i="7"/>
  <c r="AX93" i="7" s="1"/>
  <c r="AY93" i="7" s="1"/>
  <c r="BA93" i="7"/>
  <c r="BB93" i="7" s="1"/>
  <c r="BC93" i="7" s="1"/>
  <c r="AK93" i="7"/>
  <c r="BA112" i="7"/>
  <c r="BB112" i="7" s="1"/>
  <c r="BC112" i="7" s="1"/>
  <c r="AS112" i="7"/>
  <c r="AT112" i="7" s="1"/>
  <c r="AU112" i="7" s="1"/>
  <c r="AW112" i="7"/>
  <c r="AX112" i="7" s="1"/>
  <c r="AY112" i="7" s="1"/>
  <c r="AK112" i="7"/>
  <c r="BA122" i="7"/>
  <c r="BB122" i="7" s="1"/>
  <c r="BC122" i="7" s="1"/>
  <c r="AW122" i="7"/>
  <c r="AX122" i="7"/>
  <c r="AY122" i="7" s="1"/>
  <c r="AK122" i="7"/>
  <c r="AJ115" i="7"/>
  <c r="AJ112" i="7"/>
  <c r="AO112" i="7"/>
  <c r="AP112" i="7" s="1"/>
  <c r="AQ112" i="7" s="1"/>
  <c r="AW129" i="7"/>
  <c r="AK129" i="7"/>
  <c r="AS129" i="7"/>
  <c r="AT129" i="7" s="1"/>
  <c r="AU129" i="7" s="1"/>
  <c r="BA129" i="7"/>
  <c r="BB129" i="7"/>
  <c r="BC129" i="7" s="1"/>
  <c r="AX129" i="7"/>
  <c r="AY129" i="7" s="1"/>
  <c r="AP99" i="7"/>
  <c r="AQ99" i="7" s="1"/>
  <c r="AF99" i="7"/>
  <c r="AJ99" i="7"/>
  <c r="AJ103" i="7"/>
  <c r="AJ95" i="7"/>
  <c r="AO103" i="7"/>
  <c r="AP103" i="7" s="1"/>
  <c r="AQ103" i="7" s="1"/>
  <c r="AW144" i="7"/>
  <c r="AX144" i="7" s="1"/>
  <c r="AY144" i="7" s="1"/>
  <c r="BA144" i="7"/>
  <c r="BB144" i="7" s="1"/>
  <c r="BC144" i="7" s="1"/>
  <c r="AK144" i="7"/>
  <c r="BA116" i="7"/>
  <c r="BB116" i="7" s="1"/>
  <c r="BC116" i="7" s="1"/>
  <c r="AS116" i="7"/>
  <c r="AT116" i="7" s="1"/>
  <c r="AU116" i="7" s="1"/>
  <c r="AK116" i="7"/>
  <c r="AW116" i="7"/>
  <c r="AX116" i="7" s="1"/>
  <c r="AY116" i="7" s="1"/>
  <c r="BA148" i="7"/>
  <c r="BB148" i="7" s="1"/>
  <c r="BC148" i="7" s="1"/>
  <c r="AS148" i="7"/>
  <c r="AT148" i="7" s="1"/>
  <c r="AU148" i="7" s="1"/>
  <c r="AK148" i="7"/>
  <c r="AW148" i="7"/>
  <c r="AX148" i="7" s="1"/>
  <c r="AY148" i="7" s="1"/>
  <c r="AW117" i="7"/>
  <c r="AX117" i="7" s="1"/>
  <c r="AY117" i="7" s="1"/>
  <c r="AK117" i="7"/>
  <c r="AS117" i="7"/>
  <c r="AT117" i="7" s="1"/>
  <c r="AU117" i="7" s="1"/>
  <c r="BA117" i="7"/>
  <c r="BB117" i="7" s="1"/>
  <c r="BC117" i="7" s="1"/>
  <c r="AW113" i="7"/>
  <c r="AX113" i="7" s="1"/>
  <c r="AY113" i="7" s="1"/>
  <c r="AK113" i="7"/>
  <c r="AS113" i="7"/>
  <c r="AT113" i="7" s="1"/>
  <c r="AU113" i="7" s="1"/>
  <c r="BA113" i="7"/>
  <c r="BB113" i="7" s="1"/>
  <c r="BC113" i="7" s="1"/>
  <c r="AF126" i="7"/>
  <c r="AJ126" i="7"/>
  <c r="AP126" i="7"/>
  <c r="AQ126" i="7" s="1"/>
  <c r="AW101" i="7"/>
  <c r="AX101" i="7"/>
  <c r="AY101" i="7" s="1"/>
  <c r="AK101" i="7"/>
  <c r="BA101" i="7"/>
  <c r="BB101" i="7" s="1"/>
  <c r="BC101" i="7" s="1"/>
  <c r="AS101" i="7"/>
  <c r="AT101" i="7" s="1"/>
  <c r="AU101" i="7" s="1"/>
  <c r="AT131" i="7"/>
  <c r="AU131" i="7" s="1"/>
  <c r="AP155" i="7"/>
  <c r="AQ155" i="7" s="1"/>
  <c r="AJ155" i="7"/>
  <c r="AW131" i="7"/>
  <c r="AX131" i="7" s="1"/>
  <c r="AY131" i="7" s="1"/>
  <c r="BA131" i="7"/>
  <c r="BB131" i="7" s="1"/>
  <c r="BC131" i="7" s="1"/>
  <c r="AK131" i="7"/>
  <c r="AJ124" i="7"/>
  <c r="AO124" i="7"/>
  <c r="AP124" i="7" s="1"/>
  <c r="AQ124" i="7" s="1"/>
  <c r="AJ154" i="7"/>
  <c r="AP154" i="7"/>
  <c r="AQ154" i="7" s="1"/>
  <c r="AJ98" i="7"/>
  <c r="AO98" i="7"/>
  <c r="AP98" i="7" s="1"/>
  <c r="AQ98" i="7" s="1"/>
  <c r="AJ110" i="7"/>
  <c r="AO110" i="7"/>
  <c r="AP110" i="7" s="1"/>
  <c r="AQ110" i="7" s="1"/>
  <c r="BA110" i="7"/>
  <c r="AK110" i="7"/>
  <c r="AW110" i="7"/>
  <c r="AX110" i="7" s="1"/>
  <c r="AY110" i="7" s="1"/>
  <c r="BB110" i="7"/>
  <c r="BC110" i="7" s="1"/>
  <c r="BA106" i="7"/>
  <c r="BB106" i="7"/>
  <c r="BC106" i="7" s="1"/>
  <c r="AK106" i="7"/>
  <c r="AW106" i="7"/>
  <c r="AX106" i="7" s="1"/>
  <c r="AY106" i="7" s="1"/>
  <c r="AO134" i="7"/>
  <c r="AP134" i="7" s="1"/>
  <c r="AQ134" i="7" s="1"/>
  <c r="AF134" i="7"/>
  <c r="AJ134" i="7"/>
  <c r="AF142" i="7"/>
  <c r="AJ142" i="7"/>
  <c r="AO142" i="7"/>
  <c r="AP142" i="7"/>
  <c r="AQ142" i="7" s="1"/>
  <c r="BA114" i="7"/>
  <c r="AW114" i="7"/>
  <c r="AX114" i="7"/>
  <c r="AY114" i="7" s="1"/>
  <c r="BB114" i="7"/>
  <c r="BC114" i="7" s="1"/>
  <c r="AK114" i="7"/>
  <c r="BA124" i="7"/>
  <c r="BB124" i="7" s="1"/>
  <c r="BC124" i="7" s="1"/>
  <c r="AS124" i="7"/>
  <c r="AT124" i="7" s="1"/>
  <c r="AU124" i="7" s="1"/>
  <c r="AW124" i="7"/>
  <c r="AX124" i="7"/>
  <c r="AY124" i="7" s="1"/>
  <c r="AK124" i="7"/>
  <c r="AJ106" i="7"/>
  <c r="AO106" i="7"/>
  <c r="AP106" i="7"/>
  <c r="AQ106" i="7" s="1"/>
  <c r="AW145" i="7"/>
  <c r="AX145" i="7" s="1"/>
  <c r="AY145" i="7" s="1"/>
  <c r="AS145" i="7"/>
  <c r="AT145" i="7" s="1"/>
  <c r="AU145" i="7" s="1"/>
  <c r="BA145" i="7"/>
  <c r="BB145" i="7"/>
  <c r="BC145" i="7" s="1"/>
  <c r="AK145" i="7"/>
  <c r="AT93" i="7"/>
  <c r="AU93" i="7" s="1"/>
  <c r="AW115" i="7"/>
  <c r="BA115" i="7"/>
  <c r="BB115" i="7"/>
  <c r="BC115" i="7" s="1"/>
  <c r="AK115" i="7"/>
  <c r="AS115" i="7"/>
  <c r="AT115" i="7" s="1"/>
  <c r="AU115" i="7" s="1"/>
  <c r="AX115" i="7"/>
  <c r="AY115" i="7" s="1"/>
  <c r="AO115" i="7"/>
  <c r="AP115" i="7" s="1"/>
  <c r="AQ115" i="7" s="1"/>
  <c r="AW111" i="7"/>
  <c r="AX111" i="7" s="1"/>
  <c r="AY111" i="7" s="1"/>
  <c r="BA111" i="7"/>
  <c r="BB111" i="7"/>
  <c r="BC111" i="7" s="1"/>
  <c r="AK111" i="7"/>
  <c r="BA108" i="7"/>
  <c r="BB108" i="7" s="1"/>
  <c r="BC108" i="7" s="1"/>
  <c r="AK108" i="7"/>
  <c r="AS108" i="7"/>
  <c r="AT108" i="7" s="1"/>
  <c r="AU108" i="7" s="1"/>
  <c r="AW108" i="7"/>
  <c r="AX108" i="7"/>
  <c r="AY108" i="7" s="1"/>
  <c r="AW94" i="7"/>
  <c r="AX94" i="7" s="1"/>
  <c r="AY94" i="7" s="1"/>
  <c r="BA94" i="7"/>
  <c r="AK94" i="7"/>
  <c r="BB94" i="7"/>
  <c r="BC94" i="7" s="1"/>
  <c r="AS95" i="7"/>
  <c r="AT95" i="7" s="1"/>
  <c r="AU95" i="7" s="1"/>
  <c r="AW149" i="7"/>
  <c r="AX149" i="7" s="1"/>
  <c r="AY149" i="7" s="1"/>
  <c r="BA149" i="7"/>
  <c r="BB149" i="7" s="1"/>
  <c r="BC149" i="7" s="1"/>
  <c r="AK149" i="7"/>
  <c r="AS149" i="7"/>
  <c r="AT149" i="7" s="1"/>
  <c r="AU149" i="7" s="1"/>
  <c r="AX102" i="7"/>
  <c r="AY102" i="7" s="1"/>
  <c r="BA102" i="7"/>
  <c r="BB102" i="7" s="1"/>
  <c r="BC102" i="7" s="1"/>
  <c r="AK102" i="7"/>
  <c r="AW102" i="7"/>
  <c r="AP107" i="7"/>
  <c r="AQ107" i="7" s="1"/>
  <c r="AJ107" i="7"/>
  <c r="AK147" i="7"/>
  <c r="BA147" i="7"/>
  <c r="BB147" i="7" s="1"/>
  <c r="BC147" i="7" s="1"/>
  <c r="AW147" i="7"/>
  <c r="AX147" i="7" s="1"/>
  <c r="AY147" i="7" s="1"/>
  <c r="AP111" i="7"/>
  <c r="AQ111" i="7" s="1"/>
  <c r="AJ111" i="7"/>
  <c r="BA92" i="7"/>
  <c r="BB92" i="7" s="1"/>
  <c r="BC92" i="7" s="1"/>
  <c r="AK92" i="7"/>
  <c r="AS92" i="7"/>
  <c r="AT92" i="7" s="1"/>
  <c r="AU92" i="7" s="1"/>
  <c r="AW92" i="7"/>
  <c r="AX92" i="7" s="1"/>
  <c r="AY92" i="7" s="1"/>
  <c r="AJ94" i="7"/>
  <c r="AP94" i="7"/>
  <c r="AQ94" i="7" s="1"/>
  <c r="AO95" i="7"/>
  <c r="AP95" i="7" s="1"/>
  <c r="AQ95" i="7" s="1"/>
  <c r="AW97" i="7"/>
  <c r="AX97" i="7" s="1"/>
  <c r="AY97" i="7" s="1"/>
  <c r="AK97" i="7"/>
  <c r="BA97" i="7"/>
  <c r="BB97" i="7" s="1"/>
  <c r="BC97" i="7" s="1"/>
  <c r="AS97" i="7"/>
  <c r="AT97" i="7" s="1"/>
  <c r="AU97" i="7" s="1"/>
  <c r="EV79" i="1"/>
  <c r="EA79" i="1"/>
  <c r="EJ79" i="1"/>
  <c r="BG79" i="1"/>
  <c r="BV79" i="1"/>
  <c r="CB79" i="1"/>
  <c r="DL79" i="1"/>
  <c r="BM79" i="1"/>
  <c r="DU79" i="1"/>
  <c r="CZ79" i="1"/>
  <c r="EM79" i="1"/>
  <c r="EY79" i="1"/>
  <c r="ED79" i="1"/>
  <c r="CE79" i="1"/>
  <c r="BS79" i="1"/>
  <c r="BJ79" i="1"/>
  <c r="BY79" i="1"/>
  <c r="EP79" i="1"/>
  <c r="DR79" i="1"/>
  <c r="CN79" i="1"/>
  <c r="DC79" i="1"/>
  <c r="CH79" i="1"/>
  <c r="FB79" i="1"/>
  <c r="EG79" i="1"/>
  <c r="FE79" i="1"/>
  <c r="BD79" i="1"/>
  <c r="BA79" i="1"/>
  <c r="BP79" i="1"/>
  <c r="CQ79" i="1"/>
  <c r="DO79" i="1"/>
  <c r="CT79" i="1"/>
  <c r="DF79" i="1"/>
  <c r="CW79" i="1"/>
  <c r="ES79" i="1"/>
  <c r="FH79" i="1"/>
  <c r="DI79" i="1"/>
  <c r="EV101" i="1"/>
  <c r="BP101" i="1"/>
  <c r="BA101" i="1"/>
  <c r="CT101" i="1"/>
  <c r="DI101" i="1"/>
  <c r="DL101" i="1"/>
  <c r="DO101" i="1"/>
  <c r="CB54" i="1"/>
  <c r="FB54" i="1"/>
  <c r="DR54" i="1"/>
  <c r="BS54" i="1"/>
  <c r="EV54" i="1"/>
  <c r="DU54" i="1"/>
  <c r="EA54" i="1"/>
  <c r="CE54" i="1"/>
  <c r="BM54" i="1"/>
  <c r="BV54" i="1"/>
  <c r="DI54" i="1"/>
  <c r="CQ54" i="1"/>
  <c r="BY54" i="1"/>
  <c r="DF54" i="1"/>
  <c r="EM54" i="1"/>
  <c r="FE54" i="1"/>
  <c r="ED54" i="1"/>
  <c r="BJ54" i="1"/>
  <c r="BD54" i="1"/>
  <c r="CH54" i="1"/>
  <c r="BP54" i="1"/>
  <c r="EG54" i="1"/>
  <c r="ES54" i="1"/>
  <c r="EY54" i="1"/>
  <c r="DL54" i="1"/>
  <c r="CT54" i="1"/>
  <c r="EJ54" i="1"/>
  <c r="EP54" i="1"/>
  <c r="FH54" i="1"/>
  <c r="CN54" i="1"/>
  <c r="BA54" i="1"/>
  <c r="BG54" i="1"/>
  <c r="CW54" i="1"/>
  <c r="DO54" i="1"/>
  <c r="DC54" i="1"/>
  <c r="CZ54" i="1"/>
  <c r="CE81" i="1"/>
  <c r="DI81" i="1"/>
  <c r="EM81" i="1"/>
  <c r="CH81" i="1"/>
  <c r="DL81" i="1"/>
  <c r="EP81" i="1"/>
  <c r="BA81" i="1"/>
  <c r="DO81" i="1"/>
  <c r="ES81" i="1"/>
  <c r="BJ81" i="1"/>
  <c r="CN81" i="1"/>
  <c r="FB81" i="1"/>
  <c r="BM81" i="1"/>
  <c r="CQ81" i="1"/>
  <c r="FE81" i="1"/>
  <c r="BP81" i="1"/>
  <c r="CT81" i="1"/>
  <c r="FH81" i="1"/>
  <c r="BS81" i="1"/>
  <c r="CW81" i="1"/>
  <c r="EA81" i="1"/>
  <c r="DR81" i="1"/>
  <c r="BD81" i="1"/>
  <c r="DU81" i="1"/>
  <c r="BY81" i="1"/>
  <c r="ED81" i="1"/>
  <c r="BG81" i="1"/>
  <c r="BV81" i="1"/>
  <c r="CB81" i="1"/>
  <c r="EG81" i="1"/>
  <c r="EJ81" i="1"/>
  <c r="EV81" i="1"/>
  <c r="EY81" i="1"/>
  <c r="CZ81" i="1"/>
  <c r="DC81" i="1"/>
  <c r="DF81" i="1"/>
  <c r="AX120" i="1"/>
  <c r="ED120" i="1" s="1"/>
  <c r="FT132" i="1"/>
  <c r="CW27" i="1"/>
  <c r="FT5" i="1"/>
  <c r="BY5" i="1"/>
  <c r="DC5" i="1"/>
  <c r="EG5" i="1"/>
  <c r="CB5" i="1"/>
  <c r="DF5" i="1"/>
  <c r="EJ5" i="1"/>
  <c r="CE5" i="1"/>
  <c r="DI5" i="1"/>
  <c r="EM5" i="1"/>
  <c r="CH5" i="1"/>
  <c r="DL5" i="1"/>
  <c r="EP5" i="1"/>
  <c r="BA5" i="1"/>
  <c r="DO5" i="1"/>
  <c r="ES5" i="1"/>
  <c r="BG5" i="1"/>
  <c r="DU5" i="1"/>
  <c r="EY5" i="1"/>
  <c r="BJ5" i="1"/>
  <c r="CN5" i="1"/>
  <c r="FB5" i="1"/>
  <c r="CQ5" i="1"/>
  <c r="FH5" i="1"/>
  <c r="CT5" i="1"/>
  <c r="CW5" i="1"/>
  <c r="CZ5" i="1"/>
  <c r="DR5" i="1"/>
  <c r="BD5" i="1"/>
  <c r="EA5" i="1"/>
  <c r="ED5" i="1"/>
  <c r="BM5" i="1"/>
  <c r="BP5" i="1"/>
  <c r="BS5" i="1"/>
  <c r="EV5" i="1"/>
  <c r="FE5" i="1"/>
  <c r="BV5" i="1"/>
  <c r="CH14" i="1"/>
  <c r="DL14" i="1"/>
  <c r="EP14" i="1"/>
  <c r="BA14" i="1"/>
  <c r="DO14" i="1"/>
  <c r="ES14" i="1"/>
  <c r="BD14" i="1"/>
  <c r="DR14" i="1"/>
  <c r="EV14" i="1"/>
  <c r="BG14" i="1"/>
  <c r="DU14" i="1"/>
  <c r="EY14" i="1"/>
  <c r="BP14" i="1"/>
  <c r="CT14" i="1"/>
  <c r="FH14" i="1"/>
  <c r="BS14" i="1"/>
  <c r="CW14" i="1"/>
  <c r="EA14" i="1"/>
  <c r="BM14" i="1"/>
  <c r="DI14" i="1"/>
  <c r="BV14" i="1"/>
  <c r="BY14" i="1"/>
  <c r="CB14" i="1"/>
  <c r="ED14" i="1"/>
  <c r="CE14" i="1"/>
  <c r="EG14" i="1"/>
  <c r="DC14" i="1"/>
  <c r="DF14" i="1"/>
  <c r="EJ14" i="1"/>
  <c r="EM14" i="1"/>
  <c r="CQ14" i="1"/>
  <c r="CZ14" i="1"/>
  <c r="BJ14" i="1"/>
  <c r="FB14" i="1"/>
  <c r="FE14" i="1"/>
  <c r="CN14" i="1"/>
  <c r="FQ15" i="1"/>
  <c r="GR21" i="1"/>
  <c r="AX28" i="1"/>
  <c r="BV34" i="1"/>
  <c r="CZ34" i="1"/>
  <c r="ED34" i="1"/>
  <c r="BY34" i="1"/>
  <c r="DC34" i="1"/>
  <c r="EG34" i="1"/>
  <c r="CE34" i="1"/>
  <c r="DI34" i="1"/>
  <c r="EM34" i="1"/>
  <c r="BD34" i="1"/>
  <c r="DR34" i="1"/>
  <c r="EV34" i="1"/>
  <c r="BJ34" i="1"/>
  <c r="CW34" i="1"/>
  <c r="EY34" i="1"/>
  <c r="BM34" i="1"/>
  <c r="DF34" i="1"/>
  <c r="FB34" i="1"/>
  <c r="BP34" i="1"/>
  <c r="DL34" i="1"/>
  <c r="FE34" i="1"/>
  <c r="BS34" i="1"/>
  <c r="DO34" i="1"/>
  <c r="FH34" i="1"/>
  <c r="CB34" i="1"/>
  <c r="DU34" i="1"/>
  <c r="EA34" i="1"/>
  <c r="CT34" i="1"/>
  <c r="EJ34" i="1"/>
  <c r="BG34" i="1"/>
  <c r="CH34" i="1"/>
  <c r="CQ34" i="1"/>
  <c r="EP34" i="1"/>
  <c r="ES34" i="1"/>
  <c r="BA34" i="1"/>
  <c r="CN34" i="1"/>
  <c r="EM27" i="1"/>
  <c r="GL36" i="1"/>
  <c r="GL37" i="1"/>
  <c r="CE27" i="1"/>
  <c r="BG27" i="1"/>
  <c r="DO27" i="1"/>
  <c r="FQ43" i="1"/>
  <c r="GC61" i="1"/>
  <c r="GF61" i="1"/>
  <c r="FZ64" i="1"/>
  <c r="GF64" i="1"/>
  <c r="GI64" i="1"/>
  <c r="GO64" i="1"/>
  <c r="CB59" i="1"/>
  <c r="DF59" i="1"/>
  <c r="EJ59" i="1"/>
  <c r="CE59" i="1"/>
  <c r="DI59" i="1"/>
  <c r="EM59" i="1"/>
  <c r="CH59" i="1"/>
  <c r="DL59" i="1"/>
  <c r="EP59" i="1"/>
  <c r="BA59" i="1"/>
  <c r="DO59" i="1"/>
  <c r="ES59" i="1"/>
  <c r="BD59" i="1"/>
  <c r="DR59" i="1"/>
  <c r="EV59" i="1"/>
  <c r="BJ59" i="1"/>
  <c r="CN59" i="1"/>
  <c r="DX59" i="1" s="1"/>
  <c r="FB59" i="1"/>
  <c r="BM59" i="1"/>
  <c r="CQ59" i="1"/>
  <c r="FE59" i="1"/>
  <c r="BP59" i="1"/>
  <c r="CT59" i="1"/>
  <c r="FH59" i="1"/>
  <c r="BS59" i="1"/>
  <c r="EA59" i="1"/>
  <c r="BV59" i="1"/>
  <c r="ED59" i="1"/>
  <c r="BY59" i="1"/>
  <c r="EG59" i="1"/>
  <c r="EY59" i="1"/>
  <c r="CW59" i="1"/>
  <c r="CZ59" i="1"/>
  <c r="DU59" i="1"/>
  <c r="BG59" i="1"/>
  <c r="DC59" i="1"/>
  <c r="GL41" i="1"/>
  <c r="CH85" i="1"/>
  <c r="DL85" i="1"/>
  <c r="EP85" i="1"/>
  <c r="BA85" i="1"/>
  <c r="DO85" i="1"/>
  <c r="ES85" i="1"/>
  <c r="BG85" i="1"/>
  <c r="DU85" i="1"/>
  <c r="EY85" i="1"/>
  <c r="BM85" i="1"/>
  <c r="CW85" i="1"/>
  <c r="CN85" i="1"/>
  <c r="EA85" i="1"/>
  <c r="BD85" i="1"/>
  <c r="CQ85" i="1"/>
  <c r="ED85" i="1"/>
  <c r="EJ85" i="1"/>
  <c r="BJ85" i="1"/>
  <c r="CT85" i="1"/>
  <c r="EG85" i="1"/>
  <c r="BP85" i="1"/>
  <c r="CZ85" i="1"/>
  <c r="EM85" i="1"/>
  <c r="DR85" i="1"/>
  <c r="BS85" i="1"/>
  <c r="DC85" i="1"/>
  <c r="EV85" i="1"/>
  <c r="BV85" i="1"/>
  <c r="DF85" i="1"/>
  <c r="FB85" i="1"/>
  <c r="CB85" i="1"/>
  <c r="FH85" i="1"/>
  <c r="BY85" i="1"/>
  <c r="DI85" i="1"/>
  <c r="FE85" i="1"/>
  <c r="CE85" i="1"/>
  <c r="BS90" i="1"/>
  <c r="CW90" i="1"/>
  <c r="EA90" i="1"/>
  <c r="CB90" i="1"/>
  <c r="DF90" i="1"/>
  <c r="EJ90" i="1"/>
  <c r="CH90" i="1"/>
  <c r="DR90" i="1"/>
  <c r="FB90" i="1"/>
  <c r="DU90" i="1"/>
  <c r="FE90" i="1"/>
  <c r="BD90" i="1"/>
  <c r="CN90" i="1"/>
  <c r="FH90" i="1"/>
  <c r="BA90" i="1"/>
  <c r="BG90" i="1"/>
  <c r="CQ90" i="1"/>
  <c r="ED90" i="1"/>
  <c r="BV90" i="1"/>
  <c r="DI90" i="1"/>
  <c r="ES90" i="1"/>
  <c r="BY90" i="1"/>
  <c r="BJ90" i="1"/>
  <c r="CT90" i="1"/>
  <c r="EG90" i="1"/>
  <c r="BM90" i="1"/>
  <c r="CZ90" i="1"/>
  <c r="EM90" i="1"/>
  <c r="EV90" i="1"/>
  <c r="BP90" i="1"/>
  <c r="DC90" i="1"/>
  <c r="EP90" i="1"/>
  <c r="DL90" i="1"/>
  <c r="CE90" i="1"/>
  <c r="DO90" i="1"/>
  <c r="EY90" i="1"/>
  <c r="AX67" i="1"/>
  <c r="EG67" i="1" s="1"/>
  <c r="FT104" i="1"/>
  <c r="CK84" i="1"/>
  <c r="CB69" i="1"/>
  <c r="FB69" i="1"/>
  <c r="BM69" i="1"/>
  <c r="AX93" i="1"/>
  <c r="GL129" i="1"/>
  <c r="FN126" i="1"/>
  <c r="GC139" i="1"/>
  <c r="GL132" i="1"/>
  <c r="GR156" i="1"/>
  <c r="AX147" i="1"/>
  <c r="BG11" i="1"/>
  <c r="DU11" i="1"/>
  <c r="EY11" i="1"/>
  <c r="BJ11" i="1"/>
  <c r="CN11" i="1"/>
  <c r="FB11" i="1"/>
  <c r="BM11" i="1"/>
  <c r="CQ11" i="1"/>
  <c r="FE11" i="1"/>
  <c r="BP11" i="1"/>
  <c r="CT11" i="1"/>
  <c r="FH11" i="1"/>
  <c r="BY11" i="1"/>
  <c r="DC11" i="1"/>
  <c r="EG11" i="1"/>
  <c r="CB11" i="1"/>
  <c r="DF11" i="1"/>
  <c r="EJ11" i="1"/>
  <c r="EM11" i="1"/>
  <c r="EP11" i="1"/>
  <c r="CW11" i="1"/>
  <c r="ES11" i="1"/>
  <c r="CZ11" i="1"/>
  <c r="EV11" i="1"/>
  <c r="DI11" i="1"/>
  <c r="BA11" i="1"/>
  <c r="BD11" i="1"/>
  <c r="EA11" i="1"/>
  <c r="FK11" i="1" s="1"/>
  <c r="BS11" i="1"/>
  <c r="ED11" i="1"/>
  <c r="BV11" i="1"/>
  <c r="CE11" i="1"/>
  <c r="CH11" i="1"/>
  <c r="DL11" i="1"/>
  <c r="DO11" i="1"/>
  <c r="DR11" i="1"/>
  <c r="BY20" i="1"/>
  <c r="DC20" i="1"/>
  <c r="EG20" i="1"/>
  <c r="CB20" i="1"/>
  <c r="DF20" i="1"/>
  <c r="EJ20" i="1"/>
  <c r="CE20" i="1"/>
  <c r="DI20" i="1"/>
  <c r="EM20" i="1"/>
  <c r="CH20" i="1"/>
  <c r="DL20" i="1"/>
  <c r="EP20" i="1"/>
  <c r="EA20" i="1"/>
  <c r="CN20" i="1"/>
  <c r="DX20" i="1" s="1"/>
  <c r="ED20" i="1"/>
  <c r="BA20" i="1"/>
  <c r="CK20" i="1" s="1"/>
  <c r="CQ20" i="1"/>
  <c r="ES20" i="1"/>
  <c r="BD20" i="1"/>
  <c r="CT20" i="1"/>
  <c r="EV20" i="1"/>
  <c r="BP20" i="1"/>
  <c r="EY20" i="1"/>
  <c r="BS20" i="1"/>
  <c r="FB20" i="1"/>
  <c r="BV20" i="1"/>
  <c r="FE20" i="1"/>
  <c r="FH20" i="1"/>
  <c r="CZ20" i="1"/>
  <c r="DO20" i="1"/>
  <c r="DR20" i="1"/>
  <c r="BG20" i="1"/>
  <c r="DU20" i="1"/>
  <c r="BJ20" i="1"/>
  <c r="BM20" i="1"/>
  <c r="CW20" i="1"/>
  <c r="FN9" i="1"/>
  <c r="AX32" i="1"/>
  <c r="DL32" i="1" s="1"/>
  <c r="BM25" i="1"/>
  <c r="CQ25" i="1"/>
  <c r="FE25" i="1"/>
  <c r="BP25" i="1"/>
  <c r="CT25" i="1"/>
  <c r="FH25" i="1"/>
  <c r="BS25" i="1"/>
  <c r="CW25" i="1"/>
  <c r="EA25" i="1"/>
  <c r="BY25" i="1"/>
  <c r="DL25" i="1"/>
  <c r="EV25" i="1"/>
  <c r="CH25" i="1"/>
  <c r="DU25" i="1"/>
  <c r="CN25" i="1"/>
  <c r="EM25" i="1"/>
  <c r="CZ25" i="1"/>
  <c r="EP25" i="1"/>
  <c r="BA25" i="1"/>
  <c r="DC25" i="1"/>
  <c r="ES25" i="1"/>
  <c r="BD25" i="1"/>
  <c r="DF25" i="1"/>
  <c r="EY25" i="1"/>
  <c r="BV25" i="1"/>
  <c r="DR25" i="1"/>
  <c r="CB25" i="1"/>
  <c r="CE25" i="1"/>
  <c r="ED25" i="1"/>
  <c r="EG25" i="1"/>
  <c r="EJ25" i="1"/>
  <c r="FB25" i="1"/>
  <c r="BJ25" i="1"/>
  <c r="DI25" i="1"/>
  <c r="DO25" i="1"/>
  <c r="BG25" i="1"/>
  <c r="GR29" i="1"/>
  <c r="CH33" i="1"/>
  <c r="DL33" i="1"/>
  <c r="EP33" i="1"/>
  <c r="BM33" i="1"/>
  <c r="CT33" i="1"/>
  <c r="EA33" i="1"/>
  <c r="BP33" i="1"/>
  <c r="CW33" i="1"/>
  <c r="ED33" i="1"/>
  <c r="BS33" i="1"/>
  <c r="CZ33" i="1"/>
  <c r="EG33" i="1"/>
  <c r="BV33" i="1"/>
  <c r="DC33" i="1"/>
  <c r="EJ33" i="1"/>
  <c r="CE33" i="1"/>
  <c r="DO33" i="1"/>
  <c r="EV33" i="1"/>
  <c r="DR33" i="1"/>
  <c r="EY33" i="1"/>
  <c r="ES33" i="1"/>
  <c r="FB33" i="1"/>
  <c r="FE33" i="1"/>
  <c r="CN33" i="1"/>
  <c r="DX33" i="1" s="1"/>
  <c r="FH33" i="1"/>
  <c r="CQ33" i="1"/>
  <c r="BA33" i="1"/>
  <c r="DI33" i="1"/>
  <c r="BD33" i="1"/>
  <c r="DU33" i="1"/>
  <c r="BG33" i="1"/>
  <c r="EM33" i="1"/>
  <c r="BJ33" i="1"/>
  <c r="BY33" i="1"/>
  <c r="CB33" i="1"/>
  <c r="DF33" i="1"/>
  <c r="BS35" i="1"/>
  <c r="CW35" i="1"/>
  <c r="EA35" i="1"/>
  <c r="BV35" i="1"/>
  <c r="CZ35" i="1"/>
  <c r="ED35" i="1"/>
  <c r="CB35" i="1"/>
  <c r="DF35" i="1"/>
  <c r="EJ35" i="1"/>
  <c r="BA35" i="1"/>
  <c r="DO35" i="1"/>
  <c r="ES35" i="1"/>
  <c r="BY35" i="1"/>
  <c r="DR35" i="1"/>
  <c r="FH35" i="1"/>
  <c r="CE35" i="1"/>
  <c r="DU35" i="1"/>
  <c r="CH35" i="1"/>
  <c r="CN35" i="1"/>
  <c r="EM35" i="1"/>
  <c r="BD35" i="1"/>
  <c r="CQ35" i="1"/>
  <c r="EP35" i="1"/>
  <c r="BG35" i="1"/>
  <c r="CT35" i="1"/>
  <c r="EV35" i="1"/>
  <c r="DL35" i="1"/>
  <c r="EG35" i="1"/>
  <c r="BP35" i="1"/>
  <c r="FE35" i="1"/>
  <c r="FB35" i="1"/>
  <c r="BJ35" i="1"/>
  <c r="BM35" i="1"/>
  <c r="DC35" i="1"/>
  <c r="DI35" i="1"/>
  <c r="EY35" i="1"/>
  <c r="FT12" i="1"/>
  <c r="GR12" i="1" s="1"/>
  <c r="GO28" i="1"/>
  <c r="EY27" i="1"/>
  <c r="ED27" i="1"/>
  <c r="BA27" i="1"/>
  <c r="BP37" i="1"/>
  <c r="CT37" i="1"/>
  <c r="FH37" i="1"/>
  <c r="BV37" i="1"/>
  <c r="CZ37" i="1"/>
  <c r="CE37" i="1"/>
  <c r="DI37" i="1"/>
  <c r="BJ37" i="1"/>
  <c r="DL37" i="1"/>
  <c r="EY37" i="1"/>
  <c r="BS37" i="1"/>
  <c r="DO37" i="1"/>
  <c r="BY37" i="1"/>
  <c r="DR37" i="1"/>
  <c r="BD37" i="1"/>
  <c r="CH37" i="1"/>
  <c r="DC37" i="1"/>
  <c r="CN37" i="1"/>
  <c r="CW37" i="1"/>
  <c r="EP37" i="1"/>
  <c r="ES37" i="1"/>
  <c r="FN65" i="1"/>
  <c r="FW65" i="1"/>
  <c r="FZ65" i="1"/>
  <c r="GC65" i="1"/>
  <c r="GF65" i="1"/>
  <c r="GL65" i="1"/>
  <c r="FQ64" i="1"/>
  <c r="BS63" i="1"/>
  <c r="CW63" i="1"/>
  <c r="EA63" i="1"/>
  <c r="BY63" i="1"/>
  <c r="DC63" i="1"/>
  <c r="EG63" i="1"/>
  <c r="CB63" i="1"/>
  <c r="DF63" i="1"/>
  <c r="EJ63" i="1"/>
  <c r="CH63" i="1"/>
  <c r="DL63" i="1"/>
  <c r="EP63" i="1"/>
  <c r="BA63" i="1"/>
  <c r="CK63" i="1" s="1"/>
  <c r="DO63" i="1"/>
  <c r="ES63" i="1"/>
  <c r="BD63" i="1"/>
  <c r="DR63" i="1"/>
  <c r="EV63" i="1"/>
  <c r="CQ63" i="1"/>
  <c r="FE63" i="1"/>
  <c r="CT63" i="1"/>
  <c r="FH63" i="1"/>
  <c r="BG63" i="1"/>
  <c r="CZ63" i="1"/>
  <c r="BJ63" i="1"/>
  <c r="DI63" i="1"/>
  <c r="BM63" i="1"/>
  <c r="DU63" i="1"/>
  <c r="BV63" i="1"/>
  <c r="ED63" i="1"/>
  <c r="EM63" i="1"/>
  <c r="BP63" i="1"/>
  <c r="FB63" i="1"/>
  <c r="CE63" i="1"/>
  <c r="CN63" i="1"/>
  <c r="EY63" i="1"/>
  <c r="FT41" i="1"/>
  <c r="GR41" i="1" s="1"/>
  <c r="GR50" i="1"/>
  <c r="BV62" i="1"/>
  <c r="CZ62" i="1"/>
  <c r="ED62" i="1"/>
  <c r="BY62" i="1"/>
  <c r="DC62" i="1"/>
  <c r="EG62" i="1"/>
  <c r="CB62" i="1"/>
  <c r="DF62" i="1"/>
  <c r="EJ62" i="1"/>
  <c r="CE62" i="1"/>
  <c r="DI62" i="1"/>
  <c r="EM62" i="1"/>
  <c r="BA62" i="1"/>
  <c r="DO62" i="1"/>
  <c r="ES62" i="1"/>
  <c r="BD62" i="1"/>
  <c r="DR62" i="1"/>
  <c r="EV62" i="1"/>
  <c r="BG62" i="1"/>
  <c r="DU62" i="1"/>
  <c r="EY62" i="1"/>
  <c r="CW62" i="1"/>
  <c r="DL62" i="1"/>
  <c r="BJ62" i="1"/>
  <c r="BM62" i="1"/>
  <c r="BP62" i="1"/>
  <c r="CH62" i="1"/>
  <c r="EP62" i="1"/>
  <c r="CN62" i="1"/>
  <c r="CQ62" i="1"/>
  <c r="CT62" i="1"/>
  <c r="EA62" i="1"/>
  <c r="FB62" i="1"/>
  <c r="FE62" i="1"/>
  <c r="FH62" i="1"/>
  <c r="BS62" i="1"/>
  <c r="GF77" i="1"/>
  <c r="GF80" i="1"/>
  <c r="FN80" i="1"/>
  <c r="FQ80" i="1"/>
  <c r="DF69" i="1"/>
  <c r="BY69" i="1"/>
  <c r="CN69" i="1"/>
  <c r="ED77" i="1"/>
  <c r="DR77" i="1"/>
  <c r="CT77" i="1"/>
  <c r="EA77" i="1"/>
  <c r="EP77" i="1"/>
  <c r="CE77" i="1"/>
  <c r="FT113" i="1"/>
  <c r="GO129" i="1"/>
  <c r="FQ113" i="1"/>
  <c r="AX96" i="1"/>
  <c r="EJ96" i="1" s="1"/>
  <c r="GF129" i="1"/>
  <c r="GO126" i="1"/>
  <c r="GF130" i="1"/>
  <c r="FZ152" i="1"/>
  <c r="EG128" i="1"/>
  <c r="GO147" i="1"/>
  <c r="FZ132" i="1"/>
  <c r="BV21" i="1"/>
  <c r="CZ21" i="1"/>
  <c r="ED21" i="1"/>
  <c r="BY21" i="1"/>
  <c r="DC21" i="1"/>
  <c r="EG21" i="1"/>
  <c r="CB21" i="1"/>
  <c r="DF21" i="1"/>
  <c r="EJ21" i="1"/>
  <c r="CE21" i="1"/>
  <c r="DI21" i="1"/>
  <c r="EM21" i="1"/>
  <c r="BP21" i="1"/>
  <c r="DR21" i="1"/>
  <c r="FH21" i="1"/>
  <c r="BS21" i="1"/>
  <c r="DU21" i="1"/>
  <c r="CH21" i="1"/>
  <c r="EA21" i="1"/>
  <c r="CW21" i="1"/>
  <c r="DL21" i="1"/>
  <c r="BA21" i="1"/>
  <c r="DO21" i="1"/>
  <c r="BD21" i="1"/>
  <c r="BM21" i="1"/>
  <c r="ES21" i="1"/>
  <c r="EV21" i="1"/>
  <c r="EY21" i="1"/>
  <c r="CN21" i="1"/>
  <c r="DX21" i="1" s="1"/>
  <c r="FB21" i="1"/>
  <c r="EP21" i="1"/>
  <c r="FE21" i="1"/>
  <c r="BJ21" i="1"/>
  <c r="BG21" i="1"/>
  <c r="CQ21" i="1"/>
  <c r="CT21" i="1"/>
  <c r="BV19" i="1"/>
  <c r="CZ19" i="1"/>
  <c r="BS19" i="1"/>
  <c r="DC19" i="1"/>
  <c r="EG19" i="1"/>
  <c r="BY19" i="1"/>
  <c r="DF19" i="1"/>
  <c r="EJ19" i="1"/>
  <c r="CB19" i="1"/>
  <c r="DI19" i="1"/>
  <c r="EM19" i="1"/>
  <c r="CE19" i="1"/>
  <c r="DL19" i="1"/>
  <c r="EP19" i="1"/>
  <c r="CH19" i="1"/>
  <c r="DO19" i="1"/>
  <c r="ES19" i="1"/>
  <c r="BD19" i="1"/>
  <c r="DR19" i="1"/>
  <c r="BG19" i="1"/>
  <c r="DU19" i="1"/>
  <c r="BJ19" i="1"/>
  <c r="BM19" i="1"/>
  <c r="BP19" i="1"/>
  <c r="EA19" i="1"/>
  <c r="CN19" i="1"/>
  <c r="CQ19" i="1"/>
  <c r="CT19" i="1"/>
  <c r="CW19" i="1"/>
  <c r="ED19" i="1"/>
  <c r="EV19" i="1"/>
  <c r="BA19" i="1"/>
  <c r="EY19" i="1"/>
  <c r="FB19" i="1"/>
  <c r="FE19" i="1"/>
  <c r="FH19" i="1"/>
  <c r="GF32" i="1"/>
  <c r="FN32" i="1"/>
  <c r="FQ32" i="1"/>
  <c r="FT32" i="1"/>
  <c r="GL32" i="1"/>
  <c r="GO32" i="1"/>
  <c r="CE16" i="1"/>
  <c r="DI16" i="1"/>
  <c r="EM16" i="1"/>
  <c r="CH16" i="1"/>
  <c r="DL16" i="1"/>
  <c r="EP16" i="1"/>
  <c r="BA16" i="1"/>
  <c r="DO16" i="1"/>
  <c r="ES16" i="1"/>
  <c r="BJ16" i="1"/>
  <c r="CN16" i="1"/>
  <c r="FB16" i="1"/>
  <c r="BM16" i="1"/>
  <c r="CQ16" i="1"/>
  <c r="FE16" i="1"/>
  <c r="BS16" i="1"/>
  <c r="DR16" i="1"/>
  <c r="BV16" i="1"/>
  <c r="DU16" i="1"/>
  <c r="BY16" i="1"/>
  <c r="CB16" i="1"/>
  <c r="BG16" i="1"/>
  <c r="EA16" i="1"/>
  <c r="FK16" i="1" s="1"/>
  <c r="BP16" i="1"/>
  <c r="ED16" i="1"/>
  <c r="EG16" i="1"/>
  <c r="EJ16" i="1"/>
  <c r="EV16" i="1"/>
  <c r="CT16" i="1"/>
  <c r="EY16" i="1"/>
  <c r="BD16" i="1"/>
  <c r="DC16" i="1"/>
  <c r="DF16" i="1"/>
  <c r="CW16" i="1"/>
  <c r="CZ16" i="1"/>
  <c r="FH16" i="1"/>
  <c r="GI36" i="1"/>
  <c r="FN28" i="1"/>
  <c r="DL27" i="1"/>
  <c r="CN27" i="1"/>
  <c r="DI32" i="1"/>
  <c r="EP32" i="1"/>
  <c r="CH32" i="1"/>
  <c r="BP32" i="1"/>
  <c r="CT32" i="1"/>
  <c r="EA32" i="1"/>
  <c r="FE32" i="1"/>
  <c r="FH32" i="1"/>
  <c r="CN32" i="1"/>
  <c r="GL54" i="1"/>
  <c r="AX37" i="1"/>
  <c r="ED37" i="1" s="1"/>
  <c r="FT65" i="1"/>
  <c r="GL64" i="1"/>
  <c r="FQ41" i="1"/>
  <c r="GR60" i="1"/>
  <c r="GL149" i="1"/>
  <c r="GR149" i="1" s="1"/>
  <c r="FQ149" i="1"/>
  <c r="FT149" i="1"/>
  <c r="GC77" i="1"/>
  <c r="AX47" i="1"/>
  <c r="FN81" i="1"/>
  <c r="FZ81" i="1"/>
  <c r="DO53" i="1"/>
  <c r="ES53" i="1"/>
  <c r="CW53" i="1"/>
  <c r="EA53" i="1"/>
  <c r="EM53" i="1"/>
  <c r="FE53" i="1"/>
  <c r="GR75" i="1"/>
  <c r="GR4" i="1"/>
  <c r="DX84" i="1"/>
  <c r="DC69" i="1"/>
  <c r="DL69" i="1"/>
  <c r="BJ69" i="1"/>
  <c r="CB4" i="1"/>
  <c r="DF4" i="1"/>
  <c r="EJ4" i="1"/>
  <c r="CE4" i="1"/>
  <c r="DI4" i="1"/>
  <c r="EM4" i="1"/>
  <c r="CH4" i="1"/>
  <c r="DL4" i="1"/>
  <c r="EP4" i="1"/>
  <c r="BA4" i="1"/>
  <c r="DO4" i="1"/>
  <c r="ES4" i="1"/>
  <c r="BD4" i="1"/>
  <c r="DR4" i="1"/>
  <c r="EV4" i="1"/>
  <c r="BJ4" i="1"/>
  <c r="CN4" i="1"/>
  <c r="FB4" i="1"/>
  <c r="BM4" i="1"/>
  <c r="CQ4" i="1"/>
  <c r="FE4" i="1"/>
  <c r="BV4" i="1"/>
  <c r="BY4" i="1"/>
  <c r="EA4" i="1"/>
  <c r="FK4" i="1" s="1"/>
  <c r="ED4" i="1"/>
  <c r="EG4" i="1"/>
  <c r="EY4" i="1"/>
  <c r="CT4" i="1"/>
  <c r="FH4" i="1"/>
  <c r="CW4" i="1"/>
  <c r="CZ4" i="1"/>
  <c r="DC4" i="1"/>
  <c r="DU4" i="1"/>
  <c r="BG4" i="1"/>
  <c r="BP4" i="1"/>
  <c r="BS4" i="1"/>
  <c r="DR27" i="1"/>
  <c r="CB65" i="1"/>
  <c r="DF65" i="1"/>
  <c r="BP65" i="1"/>
  <c r="BY65" i="1"/>
  <c r="DO65" i="1"/>
  <c r="EY65" i="1"/>
  <c r="BV6" i="1"/>
  <c r="CZ6" i="1"/>
  <c r="ED6" i="1"/>
  <c r="BY6" i="1"/>
  <c r="DC6" i="1"/>
  <c r="EG6" i="1"/>
  <c r="CB6" i="1"/>
  <c r="DF6" i="1"/>
  <c r="EJ6" i="1"/>
  <c r="CE6" i="1"/>
  <c r="DI6" i="1"/>
  <c r="EM6" i="1"/>
  <c r="CH6" i="1"/>
  <c r="DL6" i="1"/>
  <c r="EP6" i="1"/>
  <c r="BD6" i="1"/>
  <c r="DR6" i="1"/>
  <c r="EV6" i="1"/>
  <c r="BG6" i="1"/>
  <c r="DU6" i="1"/>
  <c r="EY6" i="1"/>
  <c r="CT6" i="1"/>
  <c r="CW6" i="1"/>
  <c r="DO6" i="1"/>
  <c r="BA6" i="1"/>
  <c r="BJ6" i="1"/>
  <c r="BM6" i="1"/>
  <c r="EA6" i="1"/>
  <c r="ES6" i="1"/>
  <c r="FB6" i="1"/>
  <c r="FE6" i="1"/>
  <c r="BP6" i="1"/>
  <c r="FH6" i="1"/>
  <c r="CQ6" i="1"/>
  <c r="BS6" i="1"/>
  <c r="CN6" i="1"/>
  <c r="GC9" i="1"/>
  <c r="GF9" i="1"/>
  <c r="BD30" i="1"/>
  <c r="DR30" i="1"/>
  <c r="EV30" i="1"/>
  <c r="BG30" i="1"/>
  <c r="DU30" i="1"/>
  <c r="EY30" i="1"/>
  <c r="BP30" i="1"/>
  <c r="CW30" i="1"/>
  <c r="EG30" i="1"/>
  <c r="BS30" i="1"/>
  <c r="CZ30" i="1"/>
  <c r="EJ30" i="1"/>
  <c r="BV30" i="1"/>
  <c r="DC30" i="1"/>
  <c r="EM30" i="1"/>
  <c r="BY30" i="1"/>
  <c r="DF30" i="1"/>
  <c r="EP30" i="1"/>
  <c r="CH30" i="1"/>
  <c r="DO30" i="1"/>
  <c r="FE30" i="1"/>
  <c r="FH30" i="1"/>
  <c r="DL30" i="1"/>
  <c r="BA30" i="1"/>
  <c r="BJ30" i="1"/>
  <c r="BM30" i="1"/>
  <c r="CB30" i="1"/>
  <c r="EA30" i="1"/>
  <c r="ES30" i="1"/>
  <c r="FB30" i="1"/>
  <c r="CN30" i="1"/>
  <c r="ED30" i="1"/>
  <c r="CQ30" i="1"/>
  <c r="CT30" i="1"/>
  <c r="CE30" i="1"/>
  <c r="DI30" i="1"/>
  <c r="GR27" i="1"/>
  <c r="GF36" i="1"/>
  <c r="GL28" i="1"/>
  <c r="BV38" i="1"/>
  <c r="CH38" i="1"/>
  <c r="BJ38" i="1"/>
  <c r="BG50" i="1"/>
  <c r="DU50" i="1"/>
  <c r="EY50" i="1"/>
  <c r="BJ50" i="1"/>
  <c r="CN50" i="1"/>
  <c r="BM50" i="1"/>
  <c r="CQ50" i="1"/>
  <c r="BY50" i="1"/>
  <c r="DC50" i="1"/>
  <c r="EG50" i="1"/>
  <c r="CB50" i="1"/>
  <c r="DF50" i="1"/>
  <c r="CE50" i="1"/>
  <c r="DI50" i="1"/>
  <c r="ED50" i="1"/>
  <c r="CH50" i="1"/>
  <c r="EP50" i="1"/>
  <c r="ES50" i="1"/>
  <c r="EV50" i="1"/>
  <c r="DL50" i="1"/>
  <c r="DO50" i="1"/>
  <c r="FN72" i="1"/>
  <c r="FZ72" i="1"/>
  <c r="GC72" i="1"/>
  <c r="GI72" i="1"/>
  <c r="GL72" i="1"/>
  <c r="GO72" i="1"/>
  <c r="BG67" i="1"/>
  <c r="DU67" i="1"/>
  <c r="EY67" i="1"/>
  <c r="BM67" i="1"/>
  <c r="CQ67" i="1"/>
  <c r="FE67" i="1"/>
  <c r="BP67" i="1"/>
  <c r="CT67" i="1"/>
  <c r="FH67" i="1"/>
  <c r="BY67" i="1"/>
  <c r="DC67" i="1"/>
  <c r="BA67" i="1"/>
  <c r="CZ67" i="1"/>
  <c r="EP67" i="1"/>
  <c r="BD67" i="1"/>
  <c r="DF67" i="1"/>
  <c r="ES67" i="1"/>
  <c r="BJ67" i="1"/>
  <c r="DI67" i="1"/>
  <c r="EV67" i="1"/>
  <c r="BS67" i="1"/>
  <c r="DL67" i="1"/>
  <c r="BV67" i="1"/>
  <c r="DO67" i="1"/>
  <c r="CE67" i="1"/>
  <c r="EA67" i="1"/>
  <c r="ED67" i="1"/>
  <c r="EJ67" i="1"/>
  <c r="CB67" i="1"/>
  <c r="EM67" i="1"/>
  <c r="CN67" i="1"/>
  <c r="CW67" i="1"/>
  <c r="DR67" i="1"/>
  <c r="AX76" i="1"/>
  <c r="BP64" i="1"/>
  <c r="ED64" i="1"/>
  <c r="BY64" i="1"/>
  <c r="DC64" i="1"/>
  <c r="EG64" i="1"/>
  <c r="CE64" i="1"/>
  <c r="EM64" i="1"/>
  <c r="CH64" i="1"/>
  <c r="ES64" i="1"/>
  <c r="CN64" i="1"/>
  <c r="FB64" i="1"/>
  <c r="CQ64" i="1"/>
  <c r="FE64" i="1"/>
  <c r="BD64" i="1"/>
  <c r="DF64" i="1"/>
  <c r="EJ64" i="1"/>
  <c r="BJ64" i="1"/>
  <c r="EY64" i="1"/>
  <c r="BS64" i="1"/>
  <c r="CB64" i="1"/>
  <c r="DU64" i="1"/>
  <c r="GO41" i="1"/>
  <c r="GR67" i="1"/>
  <c r="FW77" i="1"/>
  <c r="FZ77" i="1"/>
  <c r="GI104" i="1"/>
  <c r="FZ124" i="1"/>
  <c r="FN124" i="1"/>
  <c r="FW124" i="1"/>
  <c r="BV89" i="1"/>
  <c r="CZ89" i="1"/>
  <c r="ED89" i="1"/>
  <c r="CE89" i="1"/>
  <c r="DI89" i="1"/>
  <c r="EM89" i="1"/>
  <c r="BG89" i="1"/>
  <c r="CQ89" i="1"/>
  <c r="EA89" i="1"/>
  <c r="BJ89" i="1"/>
  <c r="CT89" i="1"/>
  <c r="EG89" i="1"/>
  <c r="BS89" i="1"/>
  <c r="DF89" i="1"/>
  <c r="ES89" i="1"/>
  <c r="BM89" i="1"/>
  <c r="CW89" i="1"/>
  <c r="EJ89" i="1"/>
  <c r="BP89" i="1"/>
  <c r="DC89" i="1"/>
  <c r="EP89" i="1"/>
  <c r="BY89" i="1"/>
  <c r="DL89" i="1"/>
  <c r="EV89" i="1"/>
  <c r="FH89" i="1"/>
  <c r="CB89" i="1"/>
  <c r="DO89" i="1"/>
  <c r="EY89" i="1"/>
  <c r="CH89" i="1"/>
  <c r="DR89" i="1"/>
  <c r="FB89" i="1"/>
  <c r="DU89" i="1"/>
  <c r="FE89" i="1"/>
  <c r="BA89" i="1"/>
  <c r="CN89" i="1"/>
  <c r="BD89" i="1"/>
  <c r="CZ69" i="1"/>
  <c r="BV69" i="1"/>
  <c r="EY69" i="1"/>
  <c r="CE86" i="1"/>
  <c r="DI86" i="1"/>
  <c r="BD86" i="1"/>
  <c r="DR86" i="1"/>
  <c r="EV86" i="1"/>
  <c r="BM86" i="1"/>
  <c r="CW86" i="1"/>
  <c r="BP86" i="1"/>
  <c r="CZ86" i="1"/>
  <c r="BS86" i="1"/>
  <c r="DC86" i="1"/>
  <c r="EY86" i="1"/>
  <c r="BV86" i="1"/>
  <c r="DF86" i="1"/>
  <c r="CB86" i="1"/>
  <c r="DU86" i="1"/>
  <c r="CQ86" i="1"/>
  <c r="BG86" i="1"/>
  <c r="ED86" i="1"/>
  <c r="CT86" i="1"/>
  <c r="EG86" i="1"/>
  <c r="AX94" i="1"/>
  <c r="GL31" i="1"/>
  <c r="FN31" i="1"/>
  <c r="FQ31" i="1"/>
  <c r="GI31" i="1"/>
  <c r="FZ37" i="1"/>
  <c r="GF37" i="1"/>
  <c r="GC37" i="1"/>
  <c r="EG27" i="1"/>
  <c r="BY88" i="1"/>
  <c r="EV88" i="1"/>
  <c r="DU88" i="1"/>
  <c r="ED88" i="1"/>
  <c r="BA88" i="1"/>
  <c r="EM88" i="1"/>
  <c r="FQ139" i="1"/>
  <c r="GR139" i="1" s="1"/>
  <c r="GI139" i="1"/>
  <c r="FW139" i="1"/>
  <c r="FZ139" i="1"/>
  <c r="GL139" i="1"/>
  <c r="GO139" i="1"/>
  <c r="FW129" i="1"/>
  <c r="FT129" i="1"/>
  <c r="FN43" i="1"/>
  <c r="GC43" i="1"/>
  <c r="BD78" i="1"/>
  <c r="DR78" i="1"/>
  <c r="EV78" i="1"/>
  <c r="BG78" i="1"/>
  <c r="DU78" i="1"/>
  <c r="EY78" i="1"/>
  <c r="BJ78" i="1"/>
  <c r="CN78" i="1"/>
  <c r="FB78" i="1"/>
  <c r="BM78" i="1"/>
  <c r="CQ78" i="1"/>
  <c r="FE78" i="1"/>
  <c r="BS78" i="1"/>
  <c r="CW78" i="1"/>
  <c r="EA78" i="1"/>
  <c r="BV78" i="1"/>
  <c r="CZ78" i="1"/>
  <c r="ED78" i="1"/>
  <c r="BY78" i="1"/>
  <c r="DC78" i="1"/>
  <c r="EG78" i="1"/>
  <c r="CB78" i="1"/>
  <c r="DF78" i="1"/>
  <c r="EJ78" i="1"/>
  <c r="FH78" i="1"/>
  <c r="DL78" i="1"/>
  <c r="CE78" i="1"/>
  <c r="EP78" i="1"/>
  <c r="CT78" i="1"/>
  <c r="DI78" i="1"/>
  <c r="DO78" i="1"/>
  <c r="BA78" i="1"/>
  <c r="BP78" i="1"/>
  <c r="EM78" i="1"/>
  <c r="ES78" i="1"/>
  <c r="CH78" i="1"/>
  <c r="FQ126" i="1"/>
  <c r="GC129" i="1"/>
  <c r="BD27" i="1"/>
  <c r="GC103" i="1"/>
  <c r="GR133" i="1"/>
  <c r="FZ129" i="1"/>
  <c r="FW130" i="1"/>
  <c r="AX154" i="1"/>
  <c r="BP128" i="1"/>
  <c r="GF152" i="1"/>
  <c r="GC147" i="1"/>
  <c r="GI132" i="1"/>
  <c r="GL142" i="1"/>
  <c r="FQ152" i="1"/>
  <c r="FW16" i="1"/>
  <c r="BS7" i="1"/>
  <c r="CW7" i="1"/>
  <c r="EA7" i="1"/>
  <c r="BV7" i="1"/>
  <c r="CZ7" i="1"/>
  <c r="ED7" i="1"/>
  <c r="BY7" i="1"/>
  <c r="DC7" i="1"/>
  <c r="EG7" i="1"/>
  <c r="CB7" i="1"/>
  <c r="DF7" i="1"/>
  <c r="EJ7" i="1"/>
  <c r="CE7" i="1"/>
  <c r="DI7" i="1"/>
  <c r="EM7" i="1"/>
  <c r="BA7" i="1"/>
  <c r="DO7" i="1"/>
  <c r="ES7" i="1"/>
  <c r="BD7" i="1"/>
  <c r="DR7" i="1"/>
  <c r="EV7" i="1"/>
  <c r="EY7" i="1"/>
  <c r="FB7" i="1"/>
  <c r="FE7" i="1"/>
  <c r="CN7" i="1"/>
  <c r="FH7" i="1"/>
  <c r="CQ7" i="1"/>
  <c r="CT7" i="1"/>
  <c r="BJ7" i="1"/>
  <c r="BM7" i="1"/>
  <c r="BP7" i="1"/>
  <c r="CH7" i="1"/>
  <c r="DU7" i="1"/>
  <c r="BG7" i="1"/>
  <c r="EP7" i="1"/>
  <c r="DL7" i="1"/>
  <c r="BJ10" i="1"/>
  <c r="CN10" i="1"/>
  <c r="FB10" i="1"/>
  <c r="BM10" i="1"/>
  <c r="CQ10" i="1"/>
  <c r="FE10" i="1"/>
  <c r="BP10" i="1"/>
  <c r="CT10" i="1"/>
  <c r="FH10" i="1"/>
  <c r="BS10" i="1"/>
  <c r="CW10" i="1"/>
  <c r="EA10" i="1"/>
  <c r="BV10" i="1"/>
  <c r="CZ10" i="1"/>
  <c r="ED10" i="1"/>
  <c r="CB10" i="1"/>
  <c r="DF10" i="1"/>
  <c r="EJ10" i="1"/>
  <c r="CE10" i="1"/>
  <c r="DI10" i="1"/>
  <c r="EM10" i="1"/>
  <c r="CH10" i="1"/>
  <c r="EP10" i="1"/>
  <c r="ES10" i="1"/>
  <c r="EV10" i="1"/>
  <c r="EY10" i="1"/>
  <c r="DC10" i="1"/>
  <c r="BA10" i="1"/>
  <c r="EG10" i="1"/>
  <c r="BD10" i="1"/>
  <c r="BG10" i="1"/>
  <c r="BY10" i="1"/>
  <c r="DL10" i="1"/>
  <c r="DO10" i="1"/>
  <c r="DR10" i="1"/>
  <c r="DU10" i="1"/>
  <c r="FQ5" i="1"/>
  <c r="DO15" i="1"/>
  <c r="ES15" i="1"/>
  <c r="BD15" i="1"/>
  <c r="FB15" i="1"/>
  <c r="CZ15" i="1"/>
  <c r="BG15" i="1"/>
  <c r="EJ15" i="1"/>
  <c r="BY15" i="1"/>
  <c r="CB15" i="1"/>
  <c r="FQ9" i="1"/>
  <c r="GI26" i="1"/>
  <c r="FQ26" i="1"/>
  <c r="FT26" i="1"/>
  <c r="FW26" i="1"/>
  <c r="GC26" i="1"/>
  <c r="FN26" i="1"/>
  <c r="GF26" i="1"/>
  <c r="GO31" i="1"/>
  <c r="DI13" i="1"/>
  <c r="CW13" i="1"/>
  <c r="DO13" i="1"/>
  <c r="GI12" i="1"/>
  <c r="FQ25" i="1"/>
  <c r="FZ36" i="1"/>
  <c r="BP24" i="1"/>
  <c r="CT24" i="1"/>
  <c r="FH24" i="1"/>
  <c r="BS24" i="1"/>
  <c r="CW24" i="1"/>
  <c r="EA24" i="1"/>
  <c r="FK24" i="1" s="1"/>
  <c r="BV24" i="1"/>
  <c r="CZ24" i="1"/>
  <c r="ED24" i="1"/>
  <c r="BJ24" i="1"/>
  <c r="DF24" i="1"/>
  <c r="ES24" i="1"/>
  <c r="CB24" i="1"/>
  <c r="DO24" i="1"/>
  <c r="FB24" i="1"/>
  <c r="CE24" i="1"/>
  <c r="DR24" i="1"/>
  <c r="FE24" i="1"/>
  <c r="CH24" i="1"/>
  <c r="DU24" i="1"/>
  <c r="BD24" i="1"/>
  <c r="BG24" i="1"/>
  <c r="BM24" i="1"/>
  <c r="EG24" i="1"/>
  <c r="BY24" i="1"/>
  <c r="EJ24" i="1"/>
  <c r="EV24" i="1"/>
  <c r="CN24" i="1"/>
  <c r="EY24" i="1"/>
  <c r="CQ24" i="1"/>
  <c r="DC24" i="1"/>
  <c r="DL24" i="1"/>
  <c r="EM24" i="1"/>
  <c r="EP24" i="1"/>
  <c r="BA24" i="1"/>
  <c r="DI24" i="1"/>
  <c r="CH42" i="1"/>
  <c r="DL42" i="1"/>
  <c r="EP42" i="1"/>
  <c r="BA42" i="1"/>
  <c r="DO42" i="1"/>
  <c r="ES42" i="1"/>
  <c r="BD42" i="1"/>
  <c r="DR42" i="1"/>
  <c r="EV42" i="1"/>
  <c r="BG42" i="1"/>
  <c r="DU42" i="1"/>
  <c r="EY42" i="1"/>
  <c r="BP42" i="1"/>
  <c r="CT42" i="1"/>
  <c r="FH42" i="1"/>
  <c r="BS42" i="1"/>
  <c r="CW42" i="1"/>
  <c r="EA42" i="1"/>
  <c r="BV42" i="1"/>
  <c r="CZ42" i="1"/>
  <c r="ED42" i="1"/>
  <c r="CN42" i="1"/>
  <c r="CQ42" i="1"/>
  <c r="DC42" i="1"/>
  <c r="DF42" i="1"/>
  <c r="BM42" i="1"/>
  <c r="BY42" i="1"/>
  <c r="EG42" i="1"/>
  <c r="CB42" i="1"/>
  <c r="EJ42" i="1"/>
  <c r="EM42" i="1"/>
  <c r="FB42" i="1"/>
  <c r="FE42" i="1"/>
  <c r="CE42" i="1"/>
  <c r="DI42" i="1"/>
  <c r="BJ42" i="1"/>
  <c r="GC28" i="1"/>
  <c r="CB44" i="1"/>
  <c r="DF44" i="1"/>
  <c r="EJ44" i="1"/>
  <c r="CE44" i="1"/>
  <c r="DI44" i="1"/>
  <c r="EM44" i="1"/>
  <c r="CH44" i="1"/>
  <c r="DL44" i="1"/>
  <c r="EP44" i="1"/>
  <c r="BA44" i="1"/>
  <c r="DO44" i="1"/>
  <c r="ES44" i="1"/>
  <c r="BJ44" i="1"/>
  <c r="CN44" i="1"/>
  <c r="FB44" i="1"/>
  <c r="BM44" i="1"/>
  <c r="CQ44" i="1"/>
  <c r="FE44" i="1"/>
  <c r="BP44" i="1"/>
  <c r="CT44" i="1"/>
  <c r="FH44" i="1"/>
  <c r="EG44" i="1"/>
  <c r="EV44" i="1"/>
  <c r="EY44" i="1"/>
  <c r="CW44" i="1"/>
  <c r="DR44" i="1"/>
  <c r="BD44" i="1"/>
  <c r="DU44" i="1"/>
  <c r="BG44" i="1"/>
  <c r="EA44" i="1"/>
  <c r="FK44" i="1" s="1"/>
  <c r="ED44" i="1"/>
  <c r="BS44" i="1"/>
  <c r="BY44" i="1"/>
  <c r="CZ44" i="1"/>
  <c r="DC44" i="1"/>
  <c r="BV44" i="1"/>
  <c r="CH27" i="1"/>
  <c r="EV27" i="1"/>
  <c r="EA27" i="1"/>
  <c r="BJ39" i="1"/>
  <c r="CN39" i="1"/>
  <c r="DX39" i="1" s="1"/>
  <c r="FB39" i="1"/>
  <c r="CE39" i="1"/>
  <c r="DL39" i="1"/>
  <c r="EP39" i="1"/>
  <c r="CH39" i="1"/>
  <c r="DO39" i="1"/>
  <c r="ES39" i="1"/>
  <c r="DR39" i="1"/>
  <c r="EV39" i="1"/>
  <c r="BA39" i="1"/>
  <c r="DU39" i="1"/>
  <c r="EY39" i="1"/>
  <c r="BD39" i="1"/>
  <c r="FE39" i="1"/>
  <c r="BM39" i="1"/>
  <c r="CT39" i="1"/>
  <c r="BP39" i="1"/>
  <c r="CW39" i="1"/>
  <c r="EA39" i="1"/>
  <c r="BS39" i="1"/>
  <c r="CZ39" i="1"/>
  <c r="ED39" i="1"/>
  <c r="BV39" i="1"/>
  <c r="EJ39" i="1"/>
  <c r="BY39" i="1"/>
  <c r="EM39" i="1"/>
  <c r="CB39" i="1"/>
  <c r="FH39" i="1"/>
  <c r="DC39" i="1"/>
  <c r="DF39" i="1"/>
  <c r="DI39" i="1"/>
  <c r="EG39" i="1"/>
  <c r="BG39" i="1"/>
  <c r="CQ39" i="1"/>
  <c r="FZ54" i="1"/>
  <c r="AX38" i="1"/>
  <c r="DC38" i="1" s="1"/>
  <c r="GF53" i="1"/>
  <c r="FQ53" i="1"/>
  <c r="FN53" i="1"/>
  <c r="FQ48" i="1"/>
  <c r="AX50" i="1"/>
  <c r="FB50" i="1" s="1"/>
  <c r="FT72" i="1"/>
  <c r="GR52" i="1"/>
  <c r="AX64" i="1"/>
  <c r="DI64" i="1" s="1"/>
  <c r="GI41" i="1"/>
  <c r="CE71" i="1"/>
  <c r="DI71" i="1"/>
  <c r="EM71" i="1"/>
  <c r="CH71" i="1"/>
  <c r="DL71" i="1"/>
  <c r="EP71" i="1"/>
  <c r="BA71" i="1"/>
  <c r="DO71" i="1"/>
  <c r="ES71" i="1"/>
  <c r="BD71" i="1"/>
  <c r="DR71" i="1"/>
  <c r="EV71" i="1"/>
  <c r="BG71" i="1"/>
  <c r="DU71" i="1"/>
  <c r="EY71" i="1"/>
  <c r="BM71" i="1"/>
  <c r="CQ71" i="1"/>
  <c r="FE71" i="1"/>
  <c r="BY71" i="1"/>
  <c r="CB71" i="1"/>
  <c r="EA71" i="1"/>
  <c r="ED71" i="1"/>
  <c r="EG71" i="1"/>
  <c r="CT71" i="1"/>
  <c r="FB71" i="1"/>
  <c r="CW71" i="1"/>
  <c r="FH71" i="1"/>
  <c r="CZ71" i="1"/>
  <c r="BJ71" i="1"/>
  <c r="DC71" i="1"/>
  <c r="CN71" i="1"/>
  <c r="EJ71" i="1"/>
  <c r="DF71" i="1"/>
  <c r="BP71" i="1"/>
  <c r="BS71" i="1"/>
  <c r="BV71" i="1"/>
  <c r="AX77" i="1"/>
  <c r="EY77" i="1" s="1"/>
  <c r="GR86" i="1"/>
  <c r="GR62" i="1"/>
  <c r="AX82" i="1"/>
  <c r="EY82" i="1" s="1"/>
  <c r="CE55" i="1"/>
  <c r="DI55" i="1"/>
  <c r="EM55" i="1"/>
  <c r="CH55" i="1"/>
  <c r="DL55" i="1"/>
  <c r="EP55" i="1"/>
  <c r="BA55" i="1"/>
  <c r="DO55" i="1"/>
  <c r="ES55" i="1"/>
  <c r="BM55" i="1"/>
  <c r="CQ55" i="1"/>
  <c r="FE55" i="1"/>
  <c r="BV55" i="1"/>
  <c r="DR55" i="1"/>
  <c r="FH55" i="1"/>
  <c r="BY55" i="1"/>
  <c r="DU55" i="1"/>
  <c r="CB55" i="1"/>
  <c r="CN55" i="1"/>
  <c r="ED55" i="1"/>
  <c r="BD55" i="1"/>
  <c r="CT55" i="1"/>
  <c r="EG55" i="1"/>
  <c r="BG55" i="1"/>
  <c r="CW55" i="1"/>
  <c r="EJ55" i="1"/>
  <c r="DF55" i="1"/>
  <c r="EA55" i="1"/>
  <c r="BJ55" i="1"/>
  <c r="EV55" i="1"/>
  <c r="BS55" i="1"/>
  <c r="FB55" i="1"/>
  <c r="EY55" i="1"/>
  <c r="BP55" i="1"/>
  <c r="DC55" i="1"/>
  <c r="CZ55" i="1"/>
  <c r="CE69" i="1"/>
  <c r="DI69" i="1"/>
  <c r="DU69" i="1"/>
  <c r="AX86" i="1"/>
  <c r="EJ86" i="1" s="1"/>
  <c r="BG29" i="1"/>
  <c r="DU29" i="1"/>
  <c r="EY29" i="1"/>
  <c r="BJ29" i="1"/>
  <c r="CN29" i="1"/>
  <c r="FB29" i="1"/>
  <c r="BS29" i="1"/>
  <c r="DC29" i="1"/>
  <c r="EJ29" i="1"/>
  <c r="BV29" i="1"/>
  <c r="DF29" i="1"/>
  <c r="EM29" i="1"/>
  <c r="BY29" i="1"/>
  <c r="DI29" i="1"/>
  <c r="EP29" i="1"/>
  <c r="CB29" i="1"/>
  <c r="DL29" i="1"/>
  <c r="ES29" i="1"/>
  <c r="FH29" i="1"/>
  <c r="BA29" i="1"/>
  <c r="CK29" i="1" s="1"/>
  <c r="CQ29" i="1"/>
  <c r="CZ29" i="1"/>
  <c r="DO29" i="1"/>
  <c r="DR29" i="1"/>
  <c r="BD29" i="1"/>
  <c r="BM29" i="1"/>
  <c r="CE29" i="1"/>
  <c r="ED29" i="1"/>
  <c r="CH29" i="1"/>
  <c r="EG29" i="1"/>
  <c r="EV29" i="1"/>
  <c r="CT29" i="1"/>
  <c r="CW29" i="1"/>
  <c r="EA29" i="1"/>
  <c r="FE29" i="1"/>
  <c r="BP29" i="1"/>
  <c r="CB87" i="1"/>
  <c r="DF87" i="1"/>
  <c r="EJ87" i="1"/>
  <c r="BA87" i="1"/>
  <c r="DO87" i="1"/>
  <c r="ES87" i="1"/>
  <c r="BM87" i="1"/>
  <c r="CT87" i="1"/>
  <c r="ED87" i="1"/>
  <c r="BP87" i="1"/>
  <c r="CW87" i="1"/>
  <c r="EG87" i="1"/>
  <c r="BY87" i="1"/>
  <c r="DI87" i="1"/>
  <c r="EV87" i="1"/>
  <c r="BS87" i="1"/>
  <c r="CZ87" i="1"/>
  <c r="EM87" i="1"/>
  <c r="BV87" i="1"/>
  <c r="DC87" i="1"/>
  <c r="EP87" i="1"/>
  <c r="CE87" i="1"/>
  <c r="DL87" i="1"/>
  <c r="EY87" i="1"/>
  <c r="BD87" i="1"/>
  <c r="BG87" i="1"/>
  <c r="CN87" i="1"/>
  <c r="CH87" i="1"/>
  <c r="DR87" i="1"/>
  <c r="FB87" i="1"/>
  <c r="DU87" i="1"/>
  <c r="FE87" i="1"/>
  <c r="FH87" i="1"/>
  <c r="BJ87" i="1"/>
  <c r="CQ87" i="1"/>
  <c r="EA87" i="1"/>
  <c r="AX31" i="1"/>
  <c r="ES27" i="1"/>
  <c r="BV61" i="1"/>
  <c r="CZ61" i="1"/>
  <c r="ED61" i="1"/>
  <c r="BY61" i="1"/>
  <c r="DC61" i="1"/>
  <c r="EG61" i="1"/>
  <c r="CB61" i="1"/>
  <c r="DF61" i="1"/>
  <c r="EJ61" i="1"/>
  <c r="CE61" i="1"/>
  <c r="DI61" i="1"/>
  <c r="EM61" i="1"/>
  <c r="CH61" i="1"/>
  <c r="DL61" i="1"/>
  <c r="EP61" i="1"/>
  <c r="BD61" i="1"/>
  <c r="DR61" i="1"/>
  <c r="EV61" i="1"/>
  <c r="BG61" i="1"/>
  <c r="DU61" i="1"/>
  <c r="EY61" i="1"/>
  <c r="BJ61" i="1"/>
  <c r="CN61" i="1"/>
  <c r="FB61" i="1"/>
  <c r="CT61" i="1"/>
  <c r="CW61" i="1"/>
  <c r="DO61" i="1"/>
  <c r="BM61" i="1"/>
  <c r="EA61" i="1"/>
  <c r="FK61" i="1" s="1"/>
  <c r="BA61" i="1"/>
  <c r="BP61" i="1"/>
  <c r="BS61" i="1"/>
  <c r="CQ61" i="1"/>
  <c r="FE61" i="1"/>
  <c r="FH61" i="1"/>
  <c r="ES61" i="1"/>
  <c r="GL104" i="1"/>
  <c r="GO104" i="1"/>
  <c r="GR143" i="1"/>
  <c r="GO132" i="1"/>
  <c r="AX104" i="1"/>
  <c r="ES104" i="1" s="1"/>
  <c r="FW113" i="1"/>
  <c r="FW132" i="1"/>
  <c r="CB27" i="1"/>
  <c r="FZ104" i="1"/>
  <c r="FZ103" i="1"/>
  <c r="EA101" i="1"/>
  <c r="AX115" i="1"/>
  <c r="GR114" i="1"/>
  <c r="FT136" i="1"/>
  <c r="AX136" i="1"/>
  <c r="BY136" i="1" s="1"/>
  <c r="FT130" i="1"/>
  <c r="FE128" i="1"/>
  <c r="BP8" i="1"/>
  <c r="CT8" i="1"/>
  <c r="FH8" i="1"/>
  <c r="BS8" i="1"/>
  <c r="CW8" i="1"/>
  <c r="EA8" i="1"/>
  <c r="BV8" i="1"/>
  <c r="CZ8" i="1"/>
  <c r="ED8" i="1"/>
  <c r="BY8" i="1"/>
  <c r="DC8" i="1"/>
  <c r="EG8" i="1"/>
  <c r="CB8" i="1"/>
  <c r="DF8" i="1"/>
  <c r="EJ8" i="1"/>
  <c r="CH8" i="1"/>
  <c r="DL8" i="1"/>
  <c r="EP8" i="1"/>
  <c r="BA8" i="1"/>
  <c r="DO8" i="1"/>
  <c r="ES8" i="1"/>
  <c r="FE8" i="1"/>
  <c r="CN8" i="1"/>
  <c r="DX8" i="1" s="1"/>
  <c r="CQ8" i="1"/>
  <c r="DI8" i="1"/>
  <c r="DR8" i="1"/>
  <c r="BD8" i="1"/>
  <c r="DU8" i="1"/>
  <c r="BJ8" i="1"/>
  <c r="BM8" i="1"/>
  <c r="CE8" i="1"/>
  <c r="FB8" i="1"/>
  <c r="EM8" i="1"/>
  <c r="BG8" i="1"/>
  <c r="EV8" i="1"/>
  <c r="EY8" i="1"/>
  <c r="AX15" i="1"/>
  <c r="DR15" i="1" s="1"/>
  <c r="GO9" i="1"/>
  <c r="BV22" i="1"/>
  <c r="CZ22" i="1"/>
  <c r="ED22" i="1"/>
  <c r="BY22" i="1"/>
  <c r="DC22" i="1"/>
  <c r="EG22" i="1"/>
  <c r="CB22" i="1"/>
  <c r="DF22" i="1"/>
  <c r="EJ22" i="1"/>
  <c r="BA22" i="1"/>
  <c r="CN22" i="1"/>
  <c r="EA22" i="1"/>
  <c r="BD22" i="1"/>
  <c r="CQ22" i="1"/>
  <c r="EM22" i="1"/>
  <c r="BG22" i="1"/>
  <c r="CT22" i="1"/>
  <c r="EP22" i="1"/>
  <c r="BJ22" i="1"/>
  <c r="CW22" i="1"/>
  <c r="ES22" i="1"/>
  <c r="BM22" i="1"/>
  <c r="DI22" i="1"/>
  <c r="EV22" i="1"/>
  <c r="BP22" i="1"/>
  <c r="DL22" i="1"/>
  <c r="EY22" i="1"/>
  <c r="DU22" i="1"/>
  <c r="CH22" i="1"/>
  <c r="FH22" i="1"/>
  <c r="BS22" i="1"/>
  <c r="CE22" i="1"/>
  <c r="DR22" i="1"/>
  <c r="DO22" i="1"/>
  <c r="FB22" i="1"/>
  <c r="FE22" i="1"/>
  <c r="GO26" i="1"/>
  <c r="FN15" i="1"/>
  <c r="GF33" i="1"/>
  <c r="FW33" i="1"/>
  <c r="FZ33" i="1"/>
  <c r="GI33" i="1"/>
  <c r="GL33" i="1"/>
  <c r="GR33" i="1" s="1"/>
  <c r="GO33" i="1"/>
  <c r="EP13" i="1"/>
  <c r="BS13" i="1"/>
  <c r="BA13" i="1"/>
  <c r="GR35" i="1"/>
  <c r="GF12" i="1"/>
  <c r="FN25" i="1"/>
  <c r="CT36" i="1"/>
  <c r="FH36" i="1"/>
  <c r="BS36" i="1"/>
  <c r="CW36" i="1"/>
  <c r="EA36" i="1"/>
  <c r="BY36" i="1"/>
  <c r="EG36" i="1"/>
  <c r="CH36" i="1"/>
  <c r="DU36" i="1"/>
  <c r="CE36" i="1"/>
  <c r="ED36" i="1"/>
  <c r="EJ36" i="1"/>
  <c r="BA36" i="1"/>
  <c r="CQ36" i="1"/>
  <c r="BD36" i="1"/>
  <c r="CZ36" i="1"/>
  <c r="EY36" i="1"/>
  <c r="CN36" i="1"/>
  <c r="DI36" i="1"/>
  <c r="EM36" i="1"/>
  <c r="FE36" i="1"/>
  <c r="BJ36" i="1"/>
  <c r="BV36" i="1"/>
  <c r="DO36" i="1"/>
  <c r="FZ28" i="1"/>
  <c r="BS27" i="1"/>
  <c r="DI27" i="1"/>
  <c r="FH27" i="1"/>
  <c r="GO43" i="1"/>
  <c r="FW48" i="1"/>
  <c r="FW54" i="1"/>
  <c r="FN48" i="1"/>
  <c r="BP49" i="1"/>
  <c r="CT49" i="1"/>
  <c r="FH49" i="1"/>
  <c r="CH49" i="1"/>
  <c r="DO49" i="1"/>
  <c r="EV49" i="1"/>
  <c r="DR49" i="1"/>
  <c r="EY49" i="1"/>
  <c r="BA49" i="1"/>
  <c r="CK49" i="1" s="1"/>
  <c r="DU49" i="1"/>
  <c r="FB49" i="1"/>
  <c r="BD49" i="1"/>
  <c r="FE49" i="1"/>
  <c r="BM49" i="1"/>
  <c r="CW49" i="1"/>
  <c r="ED49" i="1"/>
  <c r="BS49" i="1"/>
  <c r="CZ49" i="1"/>
  <c r="EG49" i="1"/>
  <c r="BV49" i="1"/>
  <c r="DC49" i="1"/>
  <c r="EJ49" i="1"/>
  <c r="DL49" i="1"/>
  <c r="BG49" i="1"/>
  <c r="BJ49" i="1"/>
  <c r="BY49" i="1"/>
  <c r="EA49" i="1"/>
  <c r="CB49" i="1"/>
  <c r="EM49" i="1"/>
  <c r="ES49" i="1"/>
  <c r="CN49" i="1"/>
  <c r="CE49" i="1"/>
  <c r="CQ49" i="1"/>
  <c r="DF49" i="1"/>
  <c r="DI49" i="1"/>
  <c r="EP49" i="1"/>
  <c r="FW72" i="1"/>
  <c r="FW76" i="1"/>
  <c r="FZ76" i="1"/>
  <c r="GC76" i="1"/>
  <c r="GF76" i="1"/>
  <c r="FQ76" i="1"/>
  <c r="FN76" i="1"/>
  <c r="GI76" i="1"/>
  <c r="BD68" i="1"/>
  <c r="DR68" i="1"/>
  <c r="EV68" i="1"/>
  <c r="BM68" i="1"/>
  <c r="CQ68" i="1"/>
  <c r="FE68" i="1"/>
  <c r="BV68" i="1"/>
  <c r="DC68" i="1"/>
  <c r="EJ68" i="1"/>
  <c r="BY68" i="1"/>
  <c r="DF68" i="1"/>
  <c r="EM68" i="1"/>
  <c r="CB68" i="1"/>
  <c r="DI68" i="1"/>
  <c r="EP68" i="1"/>
  <c r="CE68" i="1"/>
  <c r="DL68" i="1"/>
  <c r="ES68" i="1"/>
  <c r="CH68" i="1"/>
  <c r="DO68" i="1"/>
  <c r="EY68" i="1"/>
  <c r="FH68" i="1"/>
  <c r="ED68" i="1"/>
  <c r="EG68" i="1"/>
  <c r="FB68" i="1"/>
  <c r="CN68" i="1"/>
  <c r="DX68" i="1" s="1"/>
  <c r="CW68" i="1"/>
  <c r="CZ68" i="1"/>
  <c r="BA68" i="1"/>
  <c r="DU68" i="1"/>
  <c r="BG68" i="1"/>
  <c r="BJ68" i="1"/>
  <c r="BP68" i="1"/>
  <c r="BS68" i="1"/>
  <c r="EA68" i="1"/>
  <c r="CT68" i="1"/>
  <c r="GF41" i="1"/>
  <c r="AX72" i="1"/>
  <c r="BA72" i="1" s="1"/>
  <c r="DL80" i="1"/>
  <c r="EP80" i="1"/>
  <c r="BD80" i="1"/>
  <c r="DR80" i="1"/>
  <c r="EV80" i="1"/>
  <c r="BG80" i="1"/>
  <c r="DU80" i="1"/>
  <c r="EY80" i="1"/>
  <c r="CQ80" i="1"/>
  <c r="FE80" i="1"/>
  <c r="BS80" i="1"/>
  <c r="CW80" i="1"/>
  <c r="EA80" i="1"/>
  <c r="BV80" i="1"/>
  <c r="CZ80" i="1"/>
  <c r="ED80" i="1"/>
  <c r="BY80" i="1"/>
  <c r="EJ80" i="1"/>
  <c r="EM80" i="1"/>
  <c r="CE80" i="1"/>
  <c r="FB80" i="1"/>
  <c r="CN80" i="1"/>
  <c r="DC80" i="1"/>
  <c r="DF80" i="1"/>
  <c r="GI153" i="1"/>
  <c r="GO153" i="1"/>
  <c r="AX88" i="1"/>
  <c r="DC88" i="1" s="1"/>
  <c r="AX80" i="1"/>
  <c r="CH80" i="1" s="1"/>
  <c r="GI95" i="1"/>
  <c r="GC88" i="1"/>
  <c r="GF88" i="1"/>
  <c r="GO88" i="1"/>
  <c r="GL88" i="1"/>
  <c r="FQ88" i="1"/>
  <c r="FN88" i="1"/>
  <c r="FW88" i="1"/>
  <c r="FZ88" i="1"/>
  <c r="DU82" i="1"/>
  <c r="BD82" i="1"/>
  <c r="DC82" i="1"/>
  <c r="FQ86" i="1"/>
  <c r="EP69" i="1"/>
  <c r="FH69" i="1"/>
  <c r="BP69" i="1"/>
  <c r="BG69" i="1"/>
  <c r="GL153" i="1"/>
  <c r="FB27" i="1"/>
  <c r="BM27" i="1"/>
  <c r="FN61" i="1"/>
  <c r="FW61" i="1"/>
  <c r="GI61" i="1"/>
  <c r="GL61" i="1"/>
  <c r="GO61" i="1"/>
  <c r="FN94" i="1"/>
  <c r="GC126" i="1"/>
  <c r="FZ31" i="1"/>
  <c r="FT61" i="1"/>
  <c r="GL126" i="1"/>
  <c r="GF106" i="1"/>
  <c r="AX110" i="1"/>
  <c r="DR110" i="1" s="1"/>
  <c r="GR124" i="1"/>
  <c r="FW126" i="1"/>
  <c r="AX132" i="1"/>
  <c r="BP132" i="1" s="1"/>
  <c r="FN130" i="1"/>
  <c r="FZ126" i="1"/>
  <c r="GR145" i="1"/>
  <c r="CB17" i="1"/>
  <c r="DF17" i="1"/>
  <c r="EJ17" i="1"/>
  <c r="CH17" i="1"/>
  <c r="DL17" i="1"/>
  <c r="EP17" i="1"/>
  <c r="BG17" i="1"/>
  <c r="DU17" i="1"/>
  <c r="EY17" i="1"/>
  <c r="BV17" i="1"/>
  <c r="DO17" i="1"/>
  <c r="FE17" i="1"/>
  <c r="BY17" i="1"/>
  <c r="DR17" i="1"/>
  <c r="FH17" i="1"/>
  <c r="CE17" i="1"/>
  <c r="BP17" i="1"/>
  <c r="BS17" i="1"/>
  <c r="EA17" i="1"/>
  <c r="FK17" i="1" s="1"/>
  <c r="ED17" i="1"/>
  <c r="EG17" i="1"/>
  <c r="CN17" i="1"/>
  <c r="EM17" i="1"/>
  <c r="CQ17" i="1"/>
  <c r="ES17" i="1"/>
  <c r="BJ17" i="1"/>
  <c r="FB17" i="1"/>
  <c r="BM17" i="1"/>
  <c r="CZ17" i="1"/>
  <c r="DC17" i="1"/>
  <c r="DI17" i="1"/>
  <c r="BA17" i="1"/>
  <c r="BD17" i="1"/>
  <c r="CT17" i="1"/>
  <c r="CW17" i="1"/>
  <c r="EV17" i="1"/>
  <c r="FN20" i="1"/>
  <c r="FW20" i="1"/>
  <c r="FZ20" i="1"/>
  <c r="GC20" i="1"/>
  <c r="GF20" i="1"/>
  <c r="GI20" i="1"/>
  <c r="GL20" i="1"/>
  <c r="GO20" i="1"/>
  <c r="GL9" i="1"/>
  <c r="GO15" i="1"/>
  <c r="GL15" i="1"/>
  <c r="BD12" i="1"/>
  <c r="DR12" i="1"/>
  <c r="EV12" i="1"/>
  <c r="BG12" i="1"/>
  <c r="DU12" i="1"/>
  <c r="EY12" i="1"/>
  <c r="BJ12" i="1"/>
  <c r="CN12" i="1"/>
  <c r="DX12" i="1" s="1"/>
  <c r="FB12" i="1"/>
  <c r="BM12" i="1"/>
  <c r="CQ12" i="1"/>
  <c r="FE12" i="1"/>
  <c r="BV12" i="1"/>
  <c r="CZ12" i="1"/>
  <c r="ED12" i="1"/>
  <c r="BY12" i="1"/>
  <c r="DC12" i="1"/>
  <c r="EG12" i="1"/>
  <c r="BS12" i="1"/>
  <c r="CB12" i="1"/>
  <c r="CE12" i="1"/>
  <c r="CH12" i="1"/>
  <c r="EA12" i="1"/>
  <c r="EJ12" i="1"/>
  <c r="CW12" i="1"/>
  <c r="DF12" i="1"/>
  <c r="DI12" i="1"/>
  <c r="DL12" i="1"/>
  <c r="DO12" i="1"/>
  <c r="EM12" i="1"/>
  <c r="EP12" i="1"/>
  <c r="BA12" i="1"/>
  <c r="CK12" i="1" s="1"/>
  <c r="BP12" i="1"/>
  <c r="CT12" i="1"/>
  <c r="ES12" i="1"/>
  <c r="FH12" i="1"/>
  <c r="AX36" i="1"/>
  <c r="DC36" i="1" s="1"/>
  <c r="CQ13" i="1"/>
  <c r="FB13" i="1"/>
  <c r="GC12" i="1"/>
  <c r="BA31" i="1"/>
  <c r="DO31" i="1"/>
  <c r="ES31" i="1"/>
  <c r="BD31" i="1"/>
  <c r="DR31" i="1"/>
  <c r="EV31" i="1"/>
  <c r="FH31" i="1"/>
  <c r="BG31" i="1"/>
  <c r="BJ31" i="1"/>
  <c r="CN31" i="1"/>
  <c r="BM31" i="1"/>
  <c r="CQ31" i="1"/>
  <c r="EA31" i="1"/>
  <c r="BV31" i="1"/>
  <c r="CZ31" i="1"/>
  <c r="EJ31" i="1"/>
  <c r="BY31" i="1"/>
  <c r="DC31" i="1"/>
  <c r="EM31" i="1"/>
  <c r="CB31" i="1"/>
  <c r="DF31" i="1"/>
  <c r="EP31" i="1"/>
  <c r="BP31" i="1"/>
  <c r="BS31" i="1"/>
  <c r="ED31" i="1"/>
  <c r="CE31" i="1"/>
  <c r="EG31" i="1"/>
  <c r="CH31" i="1"/>
  <c r="EY31" i="1"/>
  <c r="FE31" i="1"/>
  <c r="CT31" i="1"/>
  <c r="CW31" i="1"/>
  <c r="DU31" i="1"/>
  <c r="FB31" i="1"/>
  <c r="DI31" i="1"/>
  <c r="DL31" i="1"/>
  <c r="FW36" i="1"/>
  <c r="FW37" i="1"/>
  <c r="FW28" i="1"/>
  <c r="GR46" i="1"/>
  <c r="BJ27" i="1"/>
  <c r="BY27" i="1"/>
  <c r="CT27" i="1"/>
  <c r="GL43" i="1"/>
  <c r="FT48" i="1"/>
  <c r="FT54" i="1"/>
  <c r="BY45" i="1"/>
  <c r="DC45" i="1"/>
  <c r="EG45" i="1"/>
  <c r="CB45" i="1"/>
  <c r="DF45" i="1"/>
  <c r="EJ45" i="1"/>
  <c r="CE45" i="1"/>
  <c r="DI45" i="1"/>
  <c r="EM45" i="1"/>
  <c r="CH45" i="1"/>
  <c r="DL45" i="1"/>
  <c r="EP45" i="1"/>
  <c r="BG45" i="1"/>
  <c r="DU45" i="1"/>
  <c r="EY45" i="1"/>
  <c r="BJ45" i="1"/>
  <c r="CN45" i="1"/>
  <c r="FB45" i="1"/>
  <c r="BM45" i="1"/>
  <c r="CQ45" i="1"/>
  <c r="FE45" i="1"/>
  <c r="CT45" i="1"/>
  <c r="FH45" i="1"/>
  <c r="CW45" i="1"/>
  <c r="CZ45" i="1"/>
  <c r="DO45" i="1"/>
  <c r="BD45" i="1"/>
  <c r="BP45" i="1"/>
  <c r="BS45" i="1"/>
  <c r="EA45" i="1"/>
  <c r="FK45" i="1" s="1"/>
  <c r="ED45" i="1"/>
  <c r="ES45" i="1"/>
  <c r="EV45" i="1"/>
  <c r="BV45" i="1"/>
  <c r="BA45" i="1"/>
  <c r="DR45" i="1"/>
  <c r="AX53" i="1"/>
  <c r="BD53" i="1" s="1"/>
  <c r="AX65" i="1"/>
  <c r="EJ65" i="1" s="1"/>
  <c r="FN73" i="1"/>
  <c r="FW73" i="1"/>
  <c r="FZ73" i="1"/>
  <c r="GI73" i="1"/>
  <c r="GL73" i="1"/>
  <c r="GO73" i="1"/>
  <c r="GF73" i="1"/>
  <c r="DL43" i="1"/>
  <c r="EP43" i="1"/>
  <c r="BA43" i="1"/>
  <c r="DO43" i="1"/>
  <c r="ES43" i="1"/>
  <c r="DR43" i="1"/>
  <c r="EV43" i="1"/>
  <c r="CT43" i="1"/>
  <c r="FH43" i="1"/>
  <c r="BS43" i="1"/>
  <c r="CW43" i="1"/>
  <c r="EA43" i="1"/>
  <c r="CN43" i="1"/>
  <c r="CZ43" i="1"/>
  <c r="ED43" i="1"/>
  <c r="EG43" i="1"/>
  <c r="EJ43" i="1"/>
  <c r="EY43" i="1"/>
  <c r="CB43" i="1"/>
  <c r="DU43" i="1"/>
  <c r="DF43" i="1"/>
  <c r="EP72" i="1"/>
  <c r="CW72" i="1"/>
  <c r="ED72" i="1"/>
  <c r="GC41" i="1"/>
  <c r="FN70" i="1"/>
  <c r="GI70" i="1"/>
  <c r="GO70" i="1"/>
  <c r="FQ70" i="1"/>
  <c r="FQ58" i="1"/>
  <c r="GR58" i="1" s="1"/>
  <c r="FN135" i="1"/>
  <c r="GR135" i="1" s="1"/>
  <c r="FT135" i="1"/>
  <c r="FQ135" i="1"/>
  <c r="GC135" i="1"/>
  <c r="GO80" i="1"/>
  <c r="GR68" i="1"/>
  <c r="GF104" i="1"/>
  <c r="EP58" i="1"/>
  <c r="BA58" i="1"/>
  <c r="DO58" i="1"/>
  <c r="FE58" i="1"/>
  <c r="BP58" i="1"/>
  <c r="CT58" i="1"/>
  <c r="CB58" i="1"/>
  <c r="FB58" i="1"/>
  <c r="BY58" i="1"/>
  <c r="GI85" i="1"/>
  <c r="EM69" i="1"/>
  <c r="EA69" i="1"/>
  <c r="EV69" i="1"/>
  <c r="FT77" i="1"/>
  <c r="GR77" i="1" s="1"/>
  <c r="DO41" i="1"/>
  <c r="ES41" i="1"/>
  <c r="CQ41" i="1"/>
  <c r="FE41" i="1"/>
  <c r="EM41" i="1"/>
  <c r="CH41" i="1"/>
  <c r="CH69" i="1"/>
  <c r="AX106" i="1"/>
  <c r="ES106" i="1" s="1"/>
  <c r="FQ129" i="1"/>
  <c r="GR129" i="1" s="1"/>
  <c r="AX113" i="1"/>
  <c r="AX135" i="1"/>
  <c r="DI135" i="1" s="1"/>
  <c r="AX130" i="1"/>
  <c r="CT130" i="1" s="1"/>
  <c r="FN8" i="1"/>
  <c r="FQ8" i="1"/>
  <c r="FZ8" i="1"/>
  <c r="GC8" i="1"/>
  <c r="GF8" i="1"/>
  <c r="GI8" i="1"/>
  <c r="GR10" i="1"/>
  <c r="GI9" i="1"/>
  <c r="GI15" i="1"/>
  <c r="GF31" i="1"/>
  <c r="BD40" i="1"/>
  <c r="DR40" i="1"/>
  <c r="EV40" i="1"/>
  <c r="BG40" i="1"/>
  <c r="DU40" i="1"/>
  <c r="EY40" i="1"/>
  <c r="BJ40" i="1"/>
  <c r="CN40" i="1"/>
  <c r="FB40" i="1"/>
  <c r="BM40" i="1"/>
  <c r="CQ40" i="1"/>
  <c r="FE40" i="1"/>
  <c r="BP40" i="1"/>
  <c r="CT40" i="1"/>
  <c r="FH40" i="1"/>
  <c r="BV40" i="1"/>
  <c r="CZ40" i="1"/>
  <c r="ED40" i="1"/>
  <c r="BY40" i="1"/>
  <c r="DC40" i="1"/>
  <c r="EG40" i="1"/>
  <c r="CB40" i="1"/>
  <c r="DF40" i="1"/>
  <c r="EJ40" i="1"/>
  <c r="CH40" i="1"/>
  <c r="ES40" i="1"/>
  <c r="CW40" i="1"/>
  <c r="DO40" i="1"/>
  <c r="EA40" i="1"/>
  <c r="EM40" i="1"/>
  <c r="EP40" i="1"/>
  <c r="BA40" i="1"/>
  <c r="CE40" i="1"/>
  <c r="BS40" i="1"/>
  <c r="DI40" i="1"/>
  <c r="DL40" i="1"/>
  <c r="FQ36" i="1"/>
  <c r="FT37" i="1"/>
  <c r="GI28" i="1"/>
  <c r="GR38" i="1"/>
  <c r="EJ27" i="1"/>
  <c r="EP27" i="1"/>
  <c r="BP27" i="1"/>
  <c r="GI43" i="1"/>
  <c r="FN59" i="1"/>
  <c r="GO59" i="1"/>
  <c r="GC59" i="1"/>
  <c r="FN54" i="1"/>
  <c r="GC54" i="1"/>
  <c r="GF54" i="1"/>
  <c r="GO54" i="1"/>
  <c r="CW48" i="1"/>
  <c r="EA48" i="1"/>
  <c r="BM48" i="1"/>
  <c r="CT48" i="1"/>
  <c r="ED48" i="1"/>
  <c r="BP48" i="1"/>
  <c r="EG48" i="1"/>
  <c r="BV48" i="1"/>
  <c r="DC48" i="1"/>
  <c r="DF48" i="1"/>
  <c r="EM48" i="1"/>
  <c r="CH48" i="1"/>
  <c r="DO48" i="1"/>
  <c r="EV48" i="1"/>
  <c r="DR48" i="1"/>
  <c r="BA48" i="1"/>
  <c r="DU48" i="1"/>
  <c r="FB48" i="1"/>
  <c r="DI48" i="1"/>
  <c r="DL48" i="1"/>
  <c r="BD48" i="1"/>
  <c r="BJ48" i="1"/>
  <c r="CB48" i="1"/>
  <c r="EP48" i="1"/>
  <c r="ES48" i="1"/>
  <c r="FE48" i="1"/>
  <c r="FH48" i="1"/>
  <c r="GR40" i="1"/>
  <c r="AX43" i="1"/>
  <c r="BD43" i="1" s="1"/>
  <c r="BY73" i="1"/>
  <c r="DC73" i="1"/>
  <c r="EG73" i="1"/>
  <c r="CB73" i="1"/>
  <c r="DF73" i="1"/>
  <c r="EJ73" i="1"/>
  <c r="CE73" i="1"/>
  <c r="DI73" i="1"/>
  <c r="EM73" i="1"/>
  <c r="CH73" i="1"/>
  <c r="DL73" i="1"/>
  <c r="EP73" i="1"/>
  <c r="BA73" i="1"/>
  <c r="DO73" i="1"/>
  <c r="ES73" i="1"/>
  <c r="BG73" i="1"/>
  <c r="DU73" i="1"/>
  <c r="EY73" i="1"/>
  <c r="CT73" i="1"/>
  <c r="FH73" i="1"/>
  <c r="CW73" i="1"/>
  <c r="BD73" i="1"/>
  <c r="CZ73" i="1"/>
  <c r="BJ73" i="1"/>
  <c r="DR73" i="1"/>
  <c r="BP73" i="1"/>
  <c r="BS73" i="1"/>
  <c r="BV73" i="1"/>
  <c r="EA73" i="1"/>
  <c r="FK73" i="1" s="1"/>
  <c r="ED73" i="1"/>
  <c r="FB73" i="1"/>
  <c r="BM73" i="1"/>
  <c r="CN73" i="1"/>
  <c r="CQ73" i="1"/>
  <c r="EV73" i="1"/>
  <c r="FE73" i="1"/>
  <c r="GR47" i="1"/>
  <c r="FZ41" i="1"/>
  <c r="BY57" i="1"/>
  <c r="DC57" i="1"/>
  <c r="EG57" i="1"/>
  <c r="BV57" i="1"/>
  <c r="DF57" i="1"/>
  <c r="EM57" i="1"/>
  <c r="CB57" i="1"/>
  <c r="DI57" i="1"/>
  <c r="EP57" i="1"/>
  <c r="CE57" i="1"/>
  <c r="DL57" i="1"/>
  <c r="ES57" i="1"/>
  <c r="CH57" i="1"/>
  <c r="DO57" i="1"/>
  <c r="EV57" i="1"/>
  <c r="DR57" i="1"/>
  <c r="EY57" i="1"/>
  <c r="BD57" i="1"/>
  <c r="FE57" i="1"/>
  <c r="BG57" i="1"/>
  <c r="CN57" i="1"/>
  <c r="FH57" i="1"/>
  <c r="BJ57" i="1"/>
  <c r="CQ57" i="1"/>
  <c r="CT57" i="1"/>
  <c r="CW57" i="1"/>
  <c r="CZ57" i="1"/>
  <c r="BM57" i="1"/>
  <c r="BP57" i="1"/>
  <c r="BS57" i="1"/>
  <c r="DU57" i="1"/>
  <c r="EA57" i="1"/>
  <c r="BA57" i="1"/>
  <c r="ED57" i="1"/>
  <c r="EJ57" i="1"/>
  <c r="FB57" i="1"/>
  <c r="GR69" i="1"/>
  <c r="GL80" i="1"/>
  <c r="AX70" i="1"/>
  <c r="DU70" i="1" s="1"/>
  <c r="AX83" i="1"/>
  <c r="AX58" i="1"/>
  <c r="ES58" i="1" s="1"/>
  <c r="FZ78" i="1"/>
  <c r="GC78" i="1"/>
  <c r="GF78" i="1"/>
  <c r="GI78" i="1"/>
  <c r="GO78" i="1"/>
  <c r="FN78" i="1"/>
  <c r="FT78" i="1"/>
  <c r="FQ78" i="1"/>
  <c r="FW78" i="1"/>
  <c r="GL78" i="1"/>
  <c r="FN104" i="1"/>
  <c r="CT69" i="1"/>
  <c r="CW69" i="1"/>
  <c r="DR69" i="1"/>
  <c r="FN5" i="1"/>
  <c r="FW5" i="1"/>
  <c r="GC5" i="1"/>
  <c r="GF5" i="1"/>
  <c r="FZ5" i="1"/>
  <c r="GI5" i="1"/>
  <c r="GL5" i="1"/>
  <c r="GO5" i="1"/>
  <c r="CH28" i="1"/>
  <c r="DL28" i="1"/>
  <c r="EP28" i="1"/>
  <c r="BJ28" i="1"/>
  <c r="CN28" i="1"/>
  <c r="FB28" i="1"/>
  <c r="BM28" i="1"/>
  <c r="CQ28" i="1"/>
  <c r="FE28" i="1"/>
  <c r="BG28" i="1"/>
  <c r="CZ28" i="1"/>
  <c r="EG28" i="1"/>
  <c r="BP28" i="1"/>
  <c r="DC28" i="1"/>
  <c r="EJ28" i="1"/>
  <c r="BS28" i="1"/>
  <c r="DF28" i="1"/>
  <c r="EM28" i="1"/>
  <c r="BV28" i="1"/>
  <c r="DI28" i="1"/>
  <c r="ES28" i="1"/>
  <c r="CE28" i="1"/>
  <c r="DU28" i="1"/>
  <c r="FH28" i="1"/>
  <c r="EY28" i="1"/>
  <c r="CT28" i="1"/>
  <c r="CW28" i="1"/>
  <c r="DO28" i="1"/>
  <c r="BA28" i="1"/>
  <c r="BD28" i="1"/>
  <c r="BY28" i="1"/>
  <c r="CB28" i="1"/>
  <c r="EA28" i="1"/>
  <c r="EV28" i="1"/>
  <c r="DR28" i="1"/>
  <c r="ED28" i="1"/>
  <c r="FQ37" i="1"/>
  <c r="GR96" i="1"/>
  <c r="GC106" i="1"/>
  <c r="GR120" i="1"/>
  <c r="FW106" i="1"/>
  <c r="AX139" i="1"/>
  <c r="GC130" i="1"/>
  <c r="AX126" i="1"/>
  <c r="FH126" i="1" s="1"/>
  <c r="AX129" i="1"/>
  <c r="AX151" i="1"/>
  <c r="FT8" i="1"/>
  <c r="FN14" i="1"/>
  <c r="GR14" i="1" s="1"/>
  <c r="FQ14" i="1"/>
  <c r="GF14" i="1"/>
  <c r="GI14" i="1"/>
  <c r="GL8" i="1"/>
  <c r="GC15" i="1"/>
  <c r="GC32" i="1"/>
  <c r="AX23" i="1"/>
  <c r="CZ23" i="1" s="1"/>
  <c r="FZ15" i="1"/>
  <c r="BS23" i="1"/>
  <c r="CW23" i="1"/>
  <c r="EA23" i="1"/>
  <c r="BV23" i="1"/>
  <c r="ED23" i="1"/>
  <c r="BY23" i="1"/>
  <c r="CT23" i="1"/>
  <c r="EP23" i="1"/>
  <c r="BJ23" i="1"/>
  <c r="DF23" i="1"/>
  <c r="ES23" i="1"/>
  <c r="BP23" i="1"/>
  <c r="EY23" i="1"/>
  <c r="CB23" i="1"/>
  <c r="DR23" i="1"/>
  <c r="FE23" i="1"/>
  <c r="BM23" i="1"/>
  <c r="EJ23" i="1"/>
  <c r="CH23" i="1"/>
  <c r="EM23" i="1"/>
  <c r="FH23" i="1"/>
  <c r="CQ23" i="1"/>
  <c r="BD23" i="1"/>
  <c r="BA23" i="1"/>
  <c r="GC31" i="1"/>
  <c r="DC13" i="1"/>
  <c r="EJ13" i="1"/>
  <c r="BJ13" i="1"/>
  <c r="GR45" i="1"/>
  <c r="GF25" i="1"/>
  <c r="FN36" i="1"/>
  <c r="FN37" i="1"/>
  <c r="BV46" i="1"/>
  <c r="CZ46" i="1"/>
  <c r="ED46" i="1"/>
  <c r="BY46" i="1"/>
  <c r="DC46" i="1"/>
  <c r="EG46" i="1"/>
  <c r="CE46" i="1"/>
  <c r="DI46" i="1"/>
  <c r="EM46" i="1"/>
  <c r="BD46" i="1"/>
  <c r="DR46" i="1"/>
  <c r="EV46" i="1"/>
  <c r="BG46" i="1"/>
  <c r="DU46" i="1"/>
  <c r="EY46" i="1"/>
  <c r="BJ46" i="1"/>
  <c r="CN46" i="1"/>
  <c r="FB46" i="1"/>
  <c r="EP46" i="1"/>
  <c r="CQ46" i="1"/>
  <c r="ES46" i="1"/>
  <c r="CT46" i="1"/>
  <c r="FE46" i="1"/>
  <c r="CW46" i="1"/>
  <c r="FH46" i="1"/>
  <c r="BM46" i="1"/>
  <c r="DO46" i="1"/>
  <c r="BP46" i="1"/>
  <c r="BS46" i="1"/>
  <c r="EJ46" i="1"/>
  <c r="BA46" i="1"/>
  <c r="CB46" i="1"/>
  <c r="CH46" i="1"/>
  <c r="DF46" i="1"/>
  <c r="DL46" i="1"/>
  <c r="EA46" i="1"/>
  <c r="GF28" i="1"/>
  <c r="DU27" i="1"/>
  <c r="DF27" i="1"/>
  <c r="FE27" i="1"/>
  <c r="FZ43" i="1"/>
  <c r="GR56" i="1"/>
  <c r="FT59" i="1"/>
  <c r="FQ54" i="1"/>
  <c r="BD51" i="1"/>
  <c r="DR51" i="1"/>
  <c r="EV51" i="1"/>
  <c r="BG51" i="1"/>
  <c r="DU51" i="1"/>
  <c r="EY51" i="1"/>
  <c r="BJ51" i="1"/>
  <c r="CN51" i="1"/>
  <c r="FB51" i="1"/>
  <c r="BM51" i="1"/>
  <c r="CQ51" i="1"/>
  <c r="FE51" i="1"/>
  <c r="BV51" i="1"/>
  <c r="CZ51" i="1"/>
  <c r="ED51" i="1"/>
  <c r="BY51" i="1"/>
  <c r="DC51" i="1"/>
  <c r="EG51" i="1"/>
  <c r="CB51" i="1"/>
  <c r="DF51" i="1"/>
  <c r="EJ51" i="1"/>
  <c r="CE51" i="1"/>
  <c r="EA51" i="1"/>
  <c r="CH51" i="1"/>
  <c r="EM51" i="1"/>
  <c r="EP51" i="1"/>
  <c r="ES51" i="1"/>
  <c r="CT51" i="1"/>
  <c r="FH51" i="1"/>
  <c r="DI51" i="1"/>
  <c r="DL51" i="1"/>
  <c r="DO51" i="1"/>
  <c r="BA51" i="1"/>
  <c r="BP51" i="1"/>
  <c r="BS51" i="1"/>
  <c r="CW51" i="1"/>
  <c r="AX48" i="1"/>
  <c r="CZ48" i="1" s="1"/>
  <c r="GC64" i="1"/>
  <c r="BY74" i="1"/>
  <c r="DC74" i="1"/>
  <c r="EG74" i="1"/>
  <c r="CB74" i="1"/>
  <c r="DF74" i="1"/>
  <c r="EJ74" i="1"/>
  <c r="CE74" i="1"/>
  <c r="DI74" i="1"/>
  <c r="EM74" i="1"/>
  <c r="CH74" i="1"/>
  <c r="DL74" i="1"/>
  <c r="EP74" i="1"/>
  <c r="BD74" i="1"/>
  <c r="DR74" i="1"/>
  <c r="EV74" i="1"/>
  <c r="BS74" i="1"/>
  <c r="BV74" i="1"/>
  <c r="EA74" i="1"/>
  <c r="CN74" i="1"/>
  <c r="ES74" i="1"/>
  <c r="CQ74" i="1"/>
  <c r="EY74" i="1"/>
  <c r="BA74" i="1"/>
  <c r="CT74" i="1"/>
  <c r="FB74" i="1"/>
  <c r="BG74" i="1"/>
  <c r="CW74" i="1"/>
  <c r="FE74" i="1"/>
  <c r="BP74" i="1"/>
  <c r="BJ74" i="1"/>
  <c r="FH74" i="1"/>
  <c r="CZ74" i="1"/>
  <c r="DO74" i="1"/>
  <c r="DU74" i="1"/>
  <c r="ED74" i="1"/>
  <c r="BM74" i="1"/>
  <c r="BV76" i="1"/>
  <c r="CZ76" i="1"/>
  <c r="BY76" i="1"/>
  <c r="DC76" i="1"/>
  <c r="EG76" i="1"/>
  <c r="CH76" i="1"/>
  <c r="DL76" i="1"/>
  <c r="EP76" i="1"/>
  <c r="BG76" i="1"/>
  <c r="CT76" i="1"/>
  <c r="EJ76" i="1"/>
  <c r="BJ76" i="1"/>
  <c r="CW76" i="1"/>
  <c r="EM76" i="1"/>
  <c r="BM76" i="1"/>
  <c r="DF76" i="1"/>
  <c r="ES76" i="1"/>
  <c r="BP76" i="1"/>
  <c r="DI76" i="1"/>
  <c r="EV76" i="1"/>
  <c r="CB76" i="1"/>
  <c r="DR76" i="1"/>
  <c r="FB76" i="1"/>
  <c r="CE76" i="1"/>
  <c r="DU76" i="1"/>
  <c r="FE76" i="1"/>
  <c r="FH76" i="1"/>
  <c r="DO76" i="1"/>
  <c r="BA76" i="1"/>
  <c r="EA76" i="1"/>
  <c r="CN76" i="1"/>
  <c r="BD76" i="1"/>
  <c r="ED76" i="1"/>
  <c r="BS76" i="1"/>
  <c r="EY76" i="1"/>
  <c r="CQ76" i="1"/>
  <c r="GR85" i="1"/>
  <c r="GL86" i="1"/>
  <c r="GO81" i="1"/>
  <c r="GI80" i="1"/>
  <c r="GC95" i="1"/>
  <c r="BY83" i="1"/>
  <c r="DC83" i="1"/>
  <c r="EG83" i="1"/>
  <c r="CB83" i="1"/>
  <c r="DF83" i="1"/>
  <c r="EJ83" i="1"/>
  <c r="BD83" i="1"/>
  <c r="DR83" i="1"/>
  <c r="EV83" i="1"/>
  <c r="BG83" i="1"/>
  <c r="DU83" i="1"/>
  <c r="EY83" i="1"/>
  <c r="BJ83" i="1"/>
  <c r="CN83" i="1"/>
  <c r="FB83" i="1"/>
  <c r="BM83" i="1"/>
  <c r="CQ83" i="1"/>
  <c r="FE83" i="1"/>
  <c r="BA83" i="1"/>
  <c r="DL83" i="1"/>
  <c r="BP83" i="1"/>
  <c r="DO83" i="1"/>
  <c r="CE83" i="1"/>
  <c r="BS83" i="1"/>
  <c r="BV83" i="1"/>
  <c r="FH83" i="1"/>
  <c r="CH83" i="1"/>
  <c r="EA83" i="1"/>
  <c r="ED83" i="1"/>
  <c r="EM83" i="1"/>
  <c r="CT83" i="1"/>
  <c r="EP83" i="1"/>
  <c r="CW83" i="1"/>
  <c r="ES83" i="1"/>
  <c r="CZ83" i="1"/>
  <c r="DI83" i="1"/>
  <c r="FT71" i="1"/>
  <c r="GR71" i="1" s="1"/>
  <c r="GF71" i="1"/>
  <c r="EJ69" i="1"/>
  <c r="BS69" i="1"/>
  <c r="BD69" i="1"/>
  <c r="FZ95" i="1"/>
  <c r="BA52" i="1"/>
  <c r="DO52" i="1"/>
  <c r="ES52" i="1"/>
  <c r="BD52" i="1"/>
  <c r="DR52" i="1"/>
  <c r="EV52" i="1"/>
  <c r="BG52" i="1"/>
  <c r="DU52" i="1"/>
  <c r="EY52" i="1"/>
  <c r="BJ52" i="1"/>
  <c r="CN52" i="1"/>
  <c r="DX52" i="1" s="1"/>
  <c r="FB52" i="1"/>
  <c r="BS52" i="1"/>
  <c r="CW52" i="1"/>
  <c r="EA52" i="1"/>
  <c r="BV52" i="1"/>
  <c r="CZ52" i="1"/>
  <c r="ED52" i="1"/>
  <c r="BY52" i="1"/>
  <c r="DC52" i="1"/>
  <c r="EG52" i="1"/>
  <c r="BM52" i="1"/>
  <c r="BP52" i="1"/>
  <c r="CB52" i="1"/>
  <c r="CE52" i="1"/>
  <c r="EJ52" i="1"/>
  <c r="CH52" i="1"/>
  <c r="EM52" i="1"/>
  <c r="FE52" i="1"/>
  <c r="CQ52" i="1"/>
  <c r="FH52" i="1"/>
  <c r="CT52" i="1"/>
  <c r="DI52" i="1"/>
  <c r="DF52" i="1"/>
  <c r="DL52" i="1"/>
  <c r="EP52" i="1"/>
  <c r="GO36" i="1"/>
  <c r="BA69" i="1"/>
  <c r="GR127" i="1"/>
  <c r="GR108" i="1"/>
  <c r="AX108" i="1"/>
  <c r="GC104" i="1"/>
  <c r="FT94" i="1"/>
  <c r="AX97" i="1"/>
  <c r="BP97" i="1" s="1"/>
  <c r="GR111" i="1"/>
  <c r="FT106" i="1"/>
  <c r="AX112" i="1"/>
  <c r="BD112" i="1" s="1"/>
  <c r="FT126" i="1"/>
  <c r="CE128" i="1"/>
  <c r="AX153" i="1"/>
  <c r="DC153" i="1" s="1"/>
  <c r="FN16" i="1"/>
  <c r="FZ16" i="1"/>
  <c r="GC16" i="1"/>
  <c r="GL16" i="1"/>
  <c r="GO16" i="1"/>
  <c r="GF16" i="1"/>
  <c r="GR19" i="1"/>
  <c r="GR7" i="1"/>
  <c r="BM9" i="1"/>
  <c r="CQ9" i="1"/>
  <c r="FE9" i="1"/>
  <c r="BP9" i="1"/>
  <c r="CT9" i="1"/>
  <c r="FH9" i="1"/>
  <c r="BS9" i="1"/>
  <c r="CW9" i="1"/>
  <c r="EA9" i="1"/>
  <c r="BV9" i="1"/>
  <c r="CZ9" i="1"/>
  <c r="ED9" i="1"/>
  <c r="BY9" i="1"/>
  <c r="DC9" i="1"/>
  <c r="EG9" i="1"/>
  <c r="CE9" i="1"/>
  <c r="DI9" i="1"/>
  <c r="EM9" i="1"/>
  <c r="CH9" i="1"/>
  <c r="DL9" i="1"/>
  <c r="EP9" i="1"/>
  <c r="FB9" i="1"/>
  <c r="CN9" i="1"/>
  <c r="DF9" i="1"/>
  <c r="DO9" i="1"/>
  <c r="DR9" i="1"/>
  <c r="BA9" i="1"/>
  <c r="DU9" i="1"/>
  <c r="BJ9" i="1"/>
  <c r="CB9" i="1"/>
  <c r="EJ9" i="1"/>
  <c r="EY9" i="1"/>
  <c r="BD9" i="1"/>
  <c r="ES9" i="1"/>
  <c r="EV9" i="1"/>
  <c r="BG9" i="1"/>
  <c r="AX26" i="1"/>
  <c r="BP26" i="1" s="1"/>
  <c r="FT31" i="1"/>
  <c r="CT13" i="1"/>
  <c r="DX13" i="1" s="1"/>
  <c r="EG13" i="1"/>
  <c r="FK13" i="1" s="1"/>
  <c r="EY13" i="1"/>
  <c r="BY18" i="1"/>
  <c r="DC18" i="1"/>
  <c r="EG18" i="1"/>
  <c r="CE18" i="1"/>
  <c r="DI18" i="1"/>
  <c r="EM18" i="1"/>
  <c r="FH18" i="1"/>
  <c r="BA18" i="1"/>
  <c r="CK18" i="1" s="1"/>
  <c r="BD18" i="1"/>
  <c r="CN18" i="1"/>
  <c r="BG18" i="1"/>
  <c r="CQ18" i="1"/>
  <c r="EA18" i="1"/>
  <c r="BJ18" i="1"/>
  <c r="CT18" i="1"/>
  <c r="ED18" i="1"/>
  <c r="DF18" i="1"/>
  <c r="FB18" i="1"/>
  <c r="DL18" i="1"/>
  <c r="FE18" i="1"/>
  <c r="BM18" i="1"/>
  <c r="DO18" i="1"/>
  <c r="BP18" i="1"/>
  <c r="DR18" i="1"/>
  <c r="BS18" i="1"/>
  <c r="DU18" i="1"/>
  <c r="BV18" i="1"/>
  <c r="EV18" i="1"/>
  <c r="CB18" i="1"/>
  <c r="EY18" i="1"/>
  <c r="CH18" i="1"/>
  <c r="CZ18" i="1"/>
  <c r="EJ18" i="1"/>
  <c r="CW18" i="1"/>
  <c r="EP18" i="1"/>
  <c r="ES18" i="1"/>
  <c r="FT36" i="1"/>
  <c r="GO37" i="1"/>
  <c r="FT28" i="1"/>
  <c r="FQ20" i="1"/>
  <c r="DC27" i="1"/>
  <c r="BV27" i="1"/>
  <c r="CQ27" i="1"/>
  <c r="FW43" i="1"/>
  <c r="CB56" i="1"/>
  <c r="DF56" i="1"/>
  <c r="EJ56" i="1"/>
  <c r="CH56" i="1"/>
  <c r="DL56" i="1"/>
  <c r="EP56" i="1"/>
  <c r="BJ56" i="1"/>
  <c r="CN56" i="1"/>
  <c r="FB56" i="1"/>
  <c r="BD56" i="1"/>
  <c r="CT56" i="1"/>
  <c r="ED56" i="1"/>
  <c r="BG56" i="1"/>
  <c r="CW56" i="1"/>
  <c r="EG56" i="1"/>
  <c r="BM56" i="1"/>
  <c r="CZ56" i="1"/>
  <c r="EM56" i="1"/>
  <c r="BP56" i="1"/>
  <c r="DC56" i="1"/>
  <c r="ES56" i="1"/>
  <c r="BS56" i="1"/>
  <c r="DI56" i="1"/>
  <c r="EV56" i="1"/>
  <c r="BY56" i="1"/>
  <c r="DR56" i="1"/>
  <c r="FE56" i="1"/>
  <c r="CE56" i="1"/>
  <c r="DU56" i="1"/>
  <c r="FH56" i="1"/>
  <c r="CQ56" i="1"/>
  <c r="DO56" i="1"/>
  <c r="EY56" i="1"/>
  <c r="BA56" i="1"/>
  <c r="BV56" i="1"/>
  <c r="EA56" i="1"/>
  <c r="FK56" i="1" s="1"/>
  <c r="FZ59" i="1"/>
  <c r="GF59" i="1"/>
  <c r="GL55" i="1"/>
  <c r="FZ55" i="1"/>
  <c r="GR55" i="1" s="1"/>
  <c r="GO55" i="1"/>
  <c r="GR51" i="1"/>
  <c r="FQ59" i="1"/>
  <c r="BY60" i="1"/>
  <c r="DC60" i="1"/>
  <c r="EG60" i="1"/>
  <c r="CB60" i="1"/>
  <c r="DF60" i="1"/>
  <c r="EJ60" i="1"/>
  <c r="CE60" i="1"/>
  <c r="DI60" i="1"/>
  <c r="EM60" i="1"/>
  <c r="CH60" i="1"/>
  <c r="DL60" i="1"/>
  <c r="EP60" i="1"/>
  <c r="BA60" i="1"/>
  <c r="DO60" i="1"/>
  <c r="ES60" i="1"/>
  <c r="BG60" i="1"/>
  <c r="DU60" i="1"/>
  <c r="EY60" i="1"/>
  <c r="BJ60" i="1"/>
  <c r="CN60" i="1"/>
  <c r="FB60" i="1"/>
  <c r="BM60" i="1"/>
  <c r="CQ60" i="1"/>
  <c r="FE60" i="1"/>
  <c r="BD60" i="1"/>
  <c r="BP60" i="1"/>
  <c r="EA60" i="1"/>
  <c r="BS60" i="1"/>
  <c r="ED60" i="1"/>
  <c r="FH60" i="1"/>
  <c r="EV60" i="1"/>
  <c r="BV60" i="1"/>
  <c r="CT60" i="1"/>
  <c r="DR60" i="1"/>
  <c r="CW60" i="1"/>
  <c r="CZ60" i="1"/>
  <c r="GF42" i="1"/>
  <c r="GR42" i="1" s="1"/>
  <c r="FN64" i="1"/>
  <c r="BV75" i="1"/>
  <c r="CZ75" i="1"/>
  <c r="ED75" i="1"/>
  <c r="BY75" i="1"/>
  <c r="DC75" i="1"/>
  <c r="EG75" i="1"/>
  <c r="CB75" i="1"/>
  <c r="DF75" i="1"/>
  <c r="EJ75" i="1"/>
  <c r="BA75" i="1"/>
  <c r="DO75" i="1"/>
  <c r="ES75" i="1"/>
  <c r="BP75" i="1"/>
  <c r="DL75" i="1"/>
  <c r="FE75" i="1"/>
  <c r="BS75" i="1"/>
  <c r="DR75" i="1"/>
  <c r="FH75" i="1"/>
  <c r="CE75" i="1"/>
  <c r="DU75" i="1"/>
  <c r="CH75" i="1"/>
  <c r="EA75" i="1"/>
  <c r="CN75" i="1"/>
  <c r="EM75" i="1"/>
  <c r="BD75" i="1"/>
  <c r="CQ75" i="1"/>
  <c r="EP75" i="1"/>
  <c r="BJ75" i="1"/>
  <c r="EV75" i="1"/>
  <c r="DI75" i="1"/>
  <c r="EY75" i="1"/>
  <c r="BG75" i="1"/>
  <c r="FB75" i="1"/>
  <c r="BM75" i="1"/>
  <c r="CT75" i="1"/>
  <c r="CW75" i="1"/>
  <c r="AX41" i="1"/>
  <c r="BD41" i="1" s="1"/>
  <c r="GO76" i="1"/>
  <c r="BJ66" i="1"/>
  <c r="CN66" i="1"/>
  <c r="FB66" i="1"/>
  <c r="BP66" i="1"/>
  <c r="CT66" i="1"/>
  <c r="FH66" i="1"/>
  <c r="BS66" i="1"/>
  <c r="CW66" i="1"/>
  <c r="EA66" i="1"/>
  <c r="CB66" i="1"/>
  <c r="DF66" i="1"/>
  <c r="EJ66" i="1"/>
  <c r="CE66" i="1"/>
  <c r="DI66" i="1"/>
  <c r="EM66" i="1"/>
  <c r="CH66" i="1"/>
  <c r="ED66" i="1"/>
  <c r="EG66" i="1"/>
  <c r="EP66" i="1"/>
  <c r="CQ66" i="1"/>
  <c r="ES66" i="1"/>
  <c r="BA66" i="1"/>
  <c r="DC66" i="1"/>
  <c r="EY66" i="1"/>
  <c r="BD66" i="1"/>
  <c r="BG66" i="1"/>
  <c r="BM66" i="1"/>
  <c r="EV66" i="1"/>
  <c r="BV66" i="1"/>
  <c r="FE66" i="1"/>
  <c r="CZ66" i="1"/>
  <c r="DL66" i="1"/>
  <c r="DO66" i="1"/>
  <c r="DR66" i="1"/>
  <c r="DU66" i="1"/>
  <c r="BY66" i="1"/>
  <c r="GR79" i="1"/>
  <c r="FQ77" i="1"/>
  <c r="GL81" i="1"/>
  <c r="GR90" i="1"/>
  <c r="GC80" i="1"/>
  <c r="GI129" i="1"/>
  <c r="EG69" i="1"/>
  <c r="FE69" i="1"/>
  <c r="BG147" i="1"/>
  <c r="BM147" i="1"/>
  <c r="CE147" i="1"/>
  <c r="BY147" i="1"/>
  <c r="DU147" i="1"/>
  <c r="DC147" i="1"/>
  <c r="DR147" i="1"/>
  <c r="EY147" i="1"/>
  <c r="EM147" i="1"/>
  <c r="FH147" i="1"/>
  <c r="BJ147" i="1"/>
  <c r="BP147" i="1"/>
  <c r="ED147" i="1"/>
  <c r="CW147" i="1"/>
  <c r="EA147" i="1"/>
  <c r="BD147" i="1"/>
  <c r="CH147" i="1"/>
  <c r="EJ147" i="1"/>
  <c r="CN147" i="1"/>
  <c r="DF147" i="1"/>
  <c r="CT147" i="1"/>
  <c r="DI147" i="1"/>
  <c r="FE147" i="1"/>
  <c r="DO147" i="1"/>
  <c r="CZ147" i="1"/>
  <c r="CQ147" i="1"/>
  <c r="FB147" i="1"/>
  <c r="EP147" i="1"/>
  <c r="BA147" i="1"/>
  <c r="CB147" i="1"/>
  <c r="ES147" i="1"/>
  <c r="DL147" i="1"/>
  <c r="EV147" i="1"/>
  <c r="BS147" i="1"/>
  <c r="BV147" i="1"/>
  <c r="EG147" i="1"/>
  <c r="FT131" i="1"/>
  <c r="EY101" i="1"/>
  <c r="FW103" i="1"/>
  <c r="GL103" i="1"/>
  <c r="GI103" i="1"/>
  <c r="GO103" i="1"/>
  <c r="BV101" i="1"/>
  <c r="FW136" i="1"/>
  <c r="GR144" i="1"/>
  <c r="EM128" i="1"/>
  <c r="BM128" i="1"/>
  <c r="BM143" i="1"/>
  <c r="CQ143" i="1"/>
  <c r="FE143" i="1"/>
  <c r="BP143" i="1"/>
  <c r="CT143" i="1"/>
  <c r="FH143" i="1"/>
  <c r="BS143" i="1"/>
  <c r="CW143" i="1"/>
  <c r="EA143" i="1"/>
  <c r="BV143" i="1"/>
  <c r="CZ143" i="1"/>
  <c r="ED143" i="1"/>
  <c r="CE143" i="1"/>
  <c r="DI143" i="1"/>
  <c r="EM143" i="1"/>
  <c r="BG143" i="1"/>
  <c r="DO143" i="1"/>
  <c r="BJ143" i="1"/>
  <c r="DR143" i="1"/>
  <c r="BY143" i="1"/>
  <c r="DU143" i="1"/>
  <c r="CB143" i="1"/>
  <c r="CH143" i="1"/>
  <c r="EJ143" i="1"/>
  <c r="EG143" i="1"/>
  <c r="DL143" i="1"/>
  <c r="BA143" i="1"/>
  <c r="EP143" i="1"/>
  <c r="DF143" i="1"/>
  <c r="BD143" i="1"/>
  <c r="ES143" i="1"/>
  <c r="DC143" i="1"/>
  <c r="EV143" i="1"/>
  <c r="FB143" i="1"/>
  <c r="EY143" i="1"/>
  <c r="CN143" i="1"/>
  <c r="FB101" i="1"/>
  <c r="AX117" i="1"/>
  <c r="ED117" i="1" s="1"/>
  <c r="FZ122" i="1"/>
  <c r="FT154" i="1"/>
  <c r="BG128" i="1"/>
  <c r="ED128" i="1"/>
  <c r="FB128" i="1"/>
  <c r="GL136" i="1"/>
  <c r="BJ124" i="1"/>
  <c r="CN124" i="1"/>
  <c r="FB124" i="1"/>
  <c r="BM124" i="1"/>
  <c r="CQ124" i="1"/>
  <c r="FE124" i="1"/>
  <c r="CE124" i="1"/>
  <c r="DO124" i="1"/>
  <c r="ES124" i="1"/>
  <c r="CH124" i="1"/>
  <c r="DR124" i="1"/>
  <c r="EV124" i="1"/>
  <c r="DU124" i="1"/>
  <c r="EY124" i="1"/>
  <c r="FH124" i="1"/>
  <c r="BA124" i="1"/>
  <c r="BD124" i="1"/>
  <c r="CT124" i="1"/>
  <c r="BP124" i="1"/>
  <c r="DL124" i="1"/>
  <c r="BS124" i="1"/>
  <c r="BV124" i="1"/>
  <c r="BY124" i="1"/>
  <c r="EA124" i="1"/>
  <c r="CB124" i="1"/>
  <c r="ED124" i="1"/>
  <c r="EJ124" i="1"/>
  <c r="CW124" i="1"/>
  <c r="EM124" i="1"/>
  <c r="DC124" i="1"/>
  <c r="DF124" i="1"/>
  <c r="DI124" i="1"/>
  <c r="EP124" i="1"/>
  <c r="CZ124" i="1"/>
  <c r="EG124" i="1"/>
  <c r="BG124" i="1"/>
  <c r="DC136" i="1"/>
  <c r="EJ136" i="1"/>
  <c r="DU136" i="1"/>
  <c r="FB136" i="1"/>
  <c r="CW136" i="1"/>
  <c r="CZ136" i="1"/>
  <c r="BA109" i="1"/>
  <c r="BD109" i="1"/>
  <c r="CN109" i="1"/>
  <c r="BJ109" i="1"/>
  <c r="CZ109" i="1"/>
  <c r="DF109" i="1"/>
  <c r="DL109" i="1"/>
  <c r="ES109" i="1"/>
  <c r="CE109" i="1"/>
  <c r="DO109" i="1"/>
  <c r="BG109" i="1"/>
  <c r="FB109" i="1"/>
  <c r="DU109" i="1"/>
  <c r="DC109" i="1"/>
  <c r="DR109" i="1"/>
  <c r="CT109" i="1"/>
  <c r="FZ93" i="1"/>
  <c r="AX109" i="1"/>
  <c r="BM109" i="1" s="1"/>
  <c r="GR155" i="1"/>
  <c r="BP151" i="1"/>
  <c r="GF122" i="1"/>
  <c r="CB128" i="1"/>
  <c r="DU130" i="1"/>
  <c r="EY130" i="1"/>
  <c r="BM130" i="1"/>
  <c r="CQ130" i="1"/>
  <c r="FE130" i="1"/>
  <c r="BP130" i="1"/>
  <c r="FH130" i="1"/>
  <c r="BS130" i="1"/>
  <c r="DL130" i="1"/>
  <c r="FB130" i="1"/>
  <c r="BY130" i="1"/>
  <c r="DO130" i="1"/>
  <c r="CB130" i="1"/>
  <c r="DR130" i="1"/>
  <c r="CH130" i="1"/>
  <c r="EG130" i="1"/>
  <c r="DI130" i="1"/>
  <c r="ED130" i="1"/>
  <c r="BD130" i="1"/>
  <c r="EP130" i="1"/>
  <c r="BJ130" i="1"/>
  <c r="ES130" i="1"/>
  <c r="EV130" i="1"/>
  <c r="BA130" i="1"/>
  <c r="BM101" i="1"/>
  <c r="FN123" i="1"/>
  <c r="GC123" i="1"/>
  <c r="GF123" i="1"/>
  <c r="GO123" i="1"/>
  <c r="FZ123" i="1"/>
  <c r="FB117" i="1"/>
  <c r="BD117" i="1"/>
  <c r="FE117" i="1"/>
  <c r="BG117" i="1"/>
  <c r="FH117" i="1"/>
  <c r="DC117" i="1"/>
  <c r="BJ117" i="1"/>
  <c r="BS117" i="1"/>
  <c r="BY117" i="1"/>
  <c r="CE117" i="1"/>
  <c r="BG132" i="1"/>
  <c r="DU132" i="1"/>
  <c r="EY132" i="1"/>
  <c r="BJ132" i="1"/>
  <c r="CN132" i="1"/>
  <c r="FB132" i="1"/>
  <c r="BM132" i="1"/>
  <c r="CQ132" i="1"/>
  <c r="FE132" i="1"/>
  <c r="DC132" i="1"/>
  <c r="EJ132" i="1"/>
  <c r="BS132" i="1"/>
  <c r="DF132" i="1"/>
  <c r="EM132" i="1"/>
  <c r="BV132" i="1"/>
  <c r="DI132" i="1"/>
  <c r="EP132" i="1"/>
  <c r="BY132" i="1"/>
  <c r="DL132" i="1"/>
  <c r="ES132" i="1"/>
  <c r="DO132" i="1"/>
  <c r="EV132" i="1"/>
  <c r="CH132" i="1"/>
  <c r="BA132" i="1"/>
  <c r="EA132" i="1"/>
  <c r="BD132" i="1"/>
  <c r="ED132" i="1"/>
  <c r="FH132" i="1"/>
  <c r="DR132" i="1"/>
  <c r="EG132" i="1"/>
  <c r="CE132" i="1"/>
  <c r="CW132" i="1"/>
  <c r="CZ132" i="1"/>
  <c r="GR128" i="1"/>
  <c r="BY128" i="1"/>
  <c r="CB152" i="1"/>
  <c r="DF152" i="1"/>
  <c r="EJ152" i="1"/>
  <c r="CE152" i="1"/>
  <c r="DI152" i="1"/>
  <c r="EM152" i="1"/>
  <c r="CH152" i="1"/>
  <c r="DL152" i="1"/>
  <c r="EP152" i="1"/>
  <c r="BA152" i="1"/>
  <c r="DO152" i="1"/>
  <c r="ES152" i="1"/>
  <c r="BD152" i="1"/>
  <c r="DR152" i="1"/>
  <c r="EV152" i="1"/>
  <c r="BJ152" i="1"/>
  <c r="CN152" i="1"/>
  <c r="FB152" i="1"/>
  <c r="ED152" i="1"/>
  <c r="EG152" i="1"/>
  <c r="CQ152" i="1"/>
  <c r="EY152" i="1"/>
  <c r="BP152" i="1"/>
  <c r="BS152" i="1"/>
  <c r="CT152" i="1"/>
  <c r="FE152" i="1"/>
  <c r="BG152" i="1"/>
  <c r="CW152" i="1"/>
  <c r="FH152" i="1"/>
  <c r="CZ152" i="1"/>
  <c r="BV152" i="1"/>
  <c r="BM152" i="1"/>
  <c r="DC152" i="1"/>
  <c r="DU152" i="1"/>
  <c r="EA152" i="1"/>
  <c r="BY152" i="1"/>
  <c r="GR148" i="1"/>
  <c r="FQ103" i="1"/>
  <c r="AX102" i="1"/>
  <c r="CH102" i="1" s="1"/>
  <c r="EM101" i="1"/>
  <c r="BM97" i="1"/>
  <c r="CQ97" i="1"/>
  <c r="FE97" i="1"/>
  <c r="CT97" i="1"/>
  <c r="FH97" i="1"/>
  <c r="DC97" i="1"/>
  <c r="EG97" i="1"/>
  <c r="CB97" i="1"/>
  <c r="DF97" i="1"/>
  <c r="EJ97" i="1"/>
  <c r="EA97" i="1"/>
  <c r="EM97" i="1"/>
  <c r="DI97" i="1"/>
  <c r="EY97" i="1"/>
  <c r="DL97" i="1"/>
  <c r="DO97" i="1"/>
  <c r="DR97" i="1"/>
  <c r="BJ97" i="1"/>
  <c r="EV97" i="1"/>
  <c r="DU97" i="1"/>
  <c r="CW97" i="1"/>
  <c r="AX105" i="1"/>
  <c r="GR101" i="1"/>
  <c r="BJ98" i="1"/>
  <c r="CN98" i="1"/>
  <c r="FB98" i="1"/>
  <c r="BM98" i="1"/>
  <c r="CQ98" i="1"/>
  <c r="FE98" i="1"/>
  <c r="BS98" i="1"/>
  <c r="CW98" i="1"/>
  <c r="EA98" i="1"/>
  <c r="BV98" i="1"/>
  <c r="CZ98" i="1"/>
  <c r="ED98" i="1"/>
  <c r="BY98" i="1"/>
  <c r="DC98" i="1"/>
  <c r="EG98" i="1"/>
  <c r="CE98" i="1"/>
  <c r="CH98" i="1"/>
  <c r="EJ98" i="1"/>
  <c r="EM98" i="1"/>
  <c r="DF98" i="1"/>
  <c r="ES98" i="1"/>
  <c r="BD98" i="1"/>
  <c r="BG98" i="1"/>
  <c r="BP98" i="1"/>
  <c r="EP98" i="1"/>
  <c r="EY98" i="1"/>
  <c r="CT98" i="1"/>
  <c r="DI98" i="1"/>
  <c r="DL98" i="1"/>
  <c r="DO98" i="1"/>
  <c r="CB98" i="1"/>
  <c r="DR98" i="1"/>
  <c r="DU98" i="1"/>
  <c r="BA98" i="1"/>
  <c r="EV98" i="1"/>
  <c r="FH98" i="1"/>
  <c r="GR118" i="1"/>
  <c r="CH101" i="1"/>
  <c r="CZ101" i="1"/>
  <c r="CN101" i="1"/>
  <c r="FZ136" i="1"/>
  <c r="DO104" i="1"/>
  <c r="DC104" i="1"/>
  <c r="EP104" i="1"/>
  <c r="FZ137" i="1"/>
  <c r="GR121" i="1"/>
  <c r="FW122" i="1"/>
  <c r="GO130" i="1"/>
  <c r="DO128" i="1"/>
  <c r="CZ128" i="1"/>
  <c r="CN128" i="1"/>
  <c r="BA135" i="1"/>
  <c r="DO135" i="1"/>
  <c r="DR135" i="1"/>
  <c r="EV135" i="1"/>
  <c r="CB135" i="1"/>
  <c r="DF135" i="1"/>
  <c r="EP135" i="1"/>
  <c r="CE135" i="1"/>
  <c r="EY135" i="1"/>
  <c r="CH135" i="1"/>
  <c r="DL135" i="1"/>
  <c r="FE135" i="1"/>
  <c r="FH135" i="1"/>
  <c r="BJ135" i="1"/>
  <c r="CN135" i="1"/>
  <c r="BM135" i="1"/>
  <c r="CQ135" i="1"/>
  <c r="BP135" i="1"/>
  <c r="BS135" i="1"/>
  <c r="ED135" i="1"/>
  <c r="BY135" i="1"/>
  <c r="EJ135" i="1"/>
  <c r="EM135" i="1"/>
  <c r="CT135" i="1"/>
  <c r="CW135" i="1"/>
  <c r="CZ135" i="1"/>
  <c r="BG135" i="1"/>
  <c r="GL147" i="1"/>
  <c r="FW151" i="1"/>
  <c r="GF132" i="1"/>
  <c r="FN142" i="1"/>
  <c r="CN142" i="1"/>
  <c r="FH142" i="1"/>
  <c r="DF142" i="1"/>
  <c r="EM142" i="1"/>
  <c r="DL142" i="1"/>
  <c r="CW142" i="1"/>
  <c r="EY142" i="1"/>
  <c r="ES148" i="1"/>
  <c r="DR148" i="1"/>
  <c r="EY151" i="1"/>
  <c r="EM151" i="1"/>
  <c r="BD133" i="1"/>
  <c r="DR133" i="1"/>
  <c r="EV133" i="1"/>
  <c r="BG133" i="1"/>
  <c r="DU133" i="1"/>
  <c r="EY133" i="1"/>
  <c r="BJ133" i="1"/>
  <c r="CN133" i="1"/>
  <c r="FB133" i="1"/>
  <c r="BY133" i="1"/>
  <c r="DI133" i="1"/>
  <c r="ES133" i="1"/>
  <c r="CB133" i="1"/>
  <c r="DL133" i="1"/>
  <c r="FE133" i="1"/>
  <c r="CE133" i="1"/>
  <c r="DO133" i="1"/>
  <c r="FH133" i="1"/>
  <c r="CH133" i="1"/>
  <c r="CQ133" i="1"/>
  <c r="EA133" i="1"/>
  <c r="BA133" i="1"/>
  <c r="CT133" i="1"/>
  <c r="ED133" i="1"/>
  <c r="EP133" i="1"/>
  <c r="CW133" i="1"/>
  <c r="CZ133" i="1"/>
  <c r="DC133" i="1"/>
  <c r="EG133" i="1"/>
  <c r="EJ133" i="1"/>
  <c r="BM133" i="1"/>
  <c r="EM133" i="1"/>
  <c r="BP133" i="1"/>
  <c r="BS133" i="1"/>
  <c r="BV133" i="1"/>
  <c r="DF133" i="1"/>
  <c r="GR119" i="1"/>
  <c r="GI109" i="1"/>
  <c r="BV116" i="1"/>
  <c r="CZ116" i="1"/>
  <c r="ED116" i="1"/>
  <c r="BY116" i="1"/>
  <c r="DC116" i="1"/>
  <c r="EG116" i="1"/>
  <c r="BM116" i="1"/>
  <c r="CW116" i="1"/>
  <c r="EM116" i="1"/>
  <c r="BP116" i="1"/>
  <c r="DF116" i="1"/>
  <c r="EP116" i="1"/>
  <c r="BS116" i="1"/>
  <c r="DI116" i="1"/>
  <c r="ES116" i="1"/>
  <c r="CB116" i="1"/>
  <c r="DL116" i="1"/>
  <c r="EV116" i="1"/>
  <c r="CE116" i="1"/>
  <c r="DO116" i="1"/>
  <c r="EY116" i="1"/>
  <c r="DU116" i="1"/>
  <c r="FE116" i="1"/>
  <c r="FH116" i="1"/>
  <c r="CN116" i="1"/>
  <c r="CQ116" i="1"/>
  <c r="CT116" i="1"/>
  <c r="DR116" i="1"/>
  <c r="EA116" i="1"/>
  <c r="EJ116" i="1"/>
  <c r="BA116" i="1"/>
  <c r="FB116" i="1"/>
  <c r="BD116" i="1"/>
  <c r="BG116" i="1"/>
  <c r="CH116" i="1"/>
  <c r="BJ116" i="1"/>
  <c r="GO150" i="1"/>
  <c r="FN150" i="1"/>
  <c r="GI150" i="1"/>
  <c r="FQ150" i="1"/>
  <c r="BV155" i="1"/>
  <c r="CZ155" i="1"/>
  <c r="ED155" i="1"/>
  <c r="CB155" i="1"/>
  <c r="DF155" i="1"/>
  <c r="EJ155" i="1"/>
  <c r="CE155" i="1"/>
  <c r="DI155" i="1"/>
  <c r="EM155" i="1"/>
  <c r="BA155" i="1"/>
  <c r="DO155" i="1"/>
  <c r="ES155" i="1"/>
  <c r="BJ155" i="1"/>
  <c r="CW155" i="1"/>
  <c r="EY155" i="1"/>
  <c r="EA155" i="1"/>
  <c r="CN155" i="1"/>
  <c r="DU155" i="1"/>
  <c r="EG155" i="1"/>
  <c r="DR155" i="1"/>
  <c r="BD155" i="1"/>
  <c r="CQ155" i="1"/>
  <c r="EP155" i="1"/>
  <c r="BG155" i="1"/>
  <c r="CT155" i="1"/>
  <c r="EV155" i="1"/>
  <c r="BM155" i="1"/>
  <c r="DC155" i="1"/>
  <c r="FB155" i="1"/>
  <c r="BP155" i="1"/>
  <c r="DL155" i="1"/>
  <c r="FE155" i="1"/>
  <c r="BS155" i="1"/>
  <c r="FH155" i="1"/>
  <c r="BY155" i="1"/>
  <c r="CH155" i="1"/>
  <c r="BP108" i="1"/>
  <c r="CT108" i="1"/>
  <c r="FH108" i="1"/>
  <c r="BV108" i="1"/>
  <c r="CZ108" i="1"/>
  <c r="ED108" i="1"/>
  <c r="BM108" i="1"/>
  <c r="DC108" i="1"/>
  <c r="EM108" i="1"/>
  <c r="BS108" i="1"/>
  <c r="DF108" i="1"/>
  <c r="EP108" i="1"/>
  <c r="BY108" i="1"/>
  <c r="DI108" i="1"/>
  <c r="ES108" i="1"/>
  <c r="CE108" i="1"/>
  <c r="DO108" i="1"/>
  <c r="EY108" i="1"/>
  <c r="DU108" i="1"/>
  <c r="FE108" i="1"/>
  <c r="BA108" i="1"/>
  <c r="BD108" i="1"/>
  <c r="CN108" i="1"/>
  <c r="EA108" i="1"/>
  <c r="BG108" i="1"/>
  <c r="EG108" i="1"/>
  <c r="BJ108" i="1"/>
  <c r="EJ108" i="1"/>
  <c r="CB108" i="1"/>
  <c r="EV108" i="1"/>
  <c r="CH108" i="1"/>
  <c r="FB108" i="1"/>
  <c r="CQ108" i="1"/>
  <c r="CW108" i="1"/>
  <c r="DL108" i="1"/>
  <c r="DR108" i="1"/>
  <c r="CB141" i="1"/>
  <c r="DF141" i="1"/>
  <c r="EJ141" i="1"/>
  <c r="BS141" i="1"/>
  <c r="CZ141" i="1"/>
  <c r="EG141" i="1"/>
  <c r="BV141" i="1"/>
  <c r="DC141" i="1"/>
  <c r="EM141" i="1"/>
  <c r="BY141" i="1"/>
  <c r="DI141" i="1"/>
  <c r="EP141" i="1"/>
  <c r="CE141" i="1"/>
  <c r="DL141" i="1"/>
  <c r="ES141" i="1"/>
  <c r="DR141" i="1"/>
  <c r="EY141" i="1"/>
  <c r="BA141" i="1"/>
  <c r="DU141" i="1"/>
  <c r="FB141" i="1"/>
  <c r="CN141" i="1"/>
  <c r="FH141" i="1"/>
  <c r="CQ141" i="1"/>
  <c r="CT141" i="1"/>
  <c r="BD141" i="1"/>
  <c r="CW141" i="1"/>
  <c r="BG141" i="1"/>
  <c r="DO141" i="1"/>
  <c r="BM141" i="1"/>
  <c r="BJ141" i="1"/>
  <c r="FE141" i="1"/>
  <c r="EA141" i="1"/>
  <c r="BP141" i="1"/>
  <c r="CH141" i="1"/>
  <c r="EV141" i="1"/>
  <c r="ED141" i="1"/>
  <c r="CQ128" i="1"/>
  <c r="BS101" i="1"/>
  <c r="BA134" i="1"/>
  <c r="DO134" i="1"/>
  <c r="ES134" i="1"/>
  <c r="BD134" i="1"/>
  <c r="DR134" i="1"/>
  <c r="EV134" i="1"/>
  <c r="BG134" i="1"/>
  <c r="DU134" i="1"/>
  <c r="EY134" i="1"/>
  <c r="CH134" i="1"/>
  <c r="CN134" i="1"/>
  <c r="EA134" i="1"/>
  <c r="BJ134" i="1"/>
  <c r="CQ134" i="1"/>
  <c r="ED134" i="1"/>
  <c r="BP134" i="1"/>
  <c r="CW134" i="1"/>
  <c r="EJ134" i="1"/>
  <c r="BS134" i="1"/>
  <c r="CZ134" i="1"/>
  <c r="EM134" i="1"/>
  <c r="DI134" i="1"/>
  <c r="DL134" i="1"/>
  <c r="BM134" i="1"/>
  <c r="BV134" i="1"/>
  <c r="BY134" i="1"/>
  <c r="EG134" i="1"/>
  <c r="CE134" i="1"/>
  <c r="FB134" i="1"/>
  <c r="FE134" i="1"/>
  <c r="CB134" i="1"/>
  <c r="CT134" i="1"/>
  <c r="DC134" i="1"/>
  <c r="EP134" i="1"/>
  <c r="FH134" i="1"/>
  <c r="DF134" i="1"/>
  <c r="GR116" i="1"/>
  <c r="EJ128" i="1"/>
  <c r="DU128" i="1"/>
  <c r="DL151" i="1"/>
  <c r="GR99" i="1"/>
  <c r="FQ106" i="1"/>
  <c r="GI137" i="1"/>
  <c r="BV94" i="1"/>
  <c r="CZ94" i="1"/>
  <c r="ED94" i="1"/>
  <c r="BY94" i="1"/>
  <c r="DC94" i="1"/>
  <c r="EG94" i="1"/>
  <c r="CE94" i="1"/>
  <c r="DI94" i="1"/>
  <c r="EM94" i="1"/>
  <c r="CH94" i="1"/>
  <c r="DL94" i="1"/>
  <c r="EP94" i="1"/>
  <c r="BA94" i="1"/>
  <c r="DO94" i="1"/>
  <c r="ES94" i="1"/>
  <c r="CQ94" i="1"/>
  <c r="EY94" i="1"/>
  <c r="BD94" i="1"/>
  <c r="CT94" i="1"/>
  <c r="FB94" i="1"/>
  <c r="BG94" i="1"/>
  <c r="CW94" i="1"/>
  <c r="FE94" i="1"/>
  <c r="BJ94" i="1"/>
  <c r="DF94" i="1"/>
  <c r="FH94" i="1"/>
  <c r="BM94" i="1"/>
  <c r="DR94" i="1"/>
  <c r="BP94" i="1"/>
  <c r="DU94" i="1"/>
  <c r="BS94" i="1"/>
  <c r="CB94" i="1"/>
  <c r="CN94" i="1"/>
  <c r="EA94" i="1"/>
  <c r="EJ94" i="1"/>
  <c r="EV94" i="1"/>
  <c r="GI102" i="1"/>
  <c r="BS95" i="1"/>
  <c r="CW95" i="1"/>
  <c r="EA95" i="1"/>
  <c r="BV95" i="1"/>
  <c r="CZ95" i="1"/>
  <c r="ED95" i="1"/>
  <c r="CB95" i="1"/>
  <c r="DF95" i="1"/>
  <c r="EJ95" i="1"/>
  <c r="CE95" i="1"/>
  <c r="DI95" i="1"/>
  <c r="EM95" i="1"/>
  <c r="CH95" i="1"/>
  <c r="DL95" i="1"/>
  <c r="EP95" i="1"/>
  <c r="CQ95" i="1"/>
  <c r="EY95" i="1"/>
  <c r="BA95" i="1"/>
  <c r="CT95" i="1"/>
  <c r="FB95" i="1"/>
  <c r="BD95" i="1"/>
  <c r="DC95" i="1"/>
  <c r="FE95" i="1"/>
  <c r="BG95" i="1"/>
  <c r="DO95" i="1"/>
  <c r="FH95" i="1"/>
  <c r="BJ95" i="1"/>
  <c r="DR95" i="1"/>
  <c r="BP95" i="1"/>
  <c r="EG95" i="1"/>
  <c r="BM95" i="1"/>
  <c r="EV95" i="1"/>
  <c r="CN95" i="1"/>
  <c r="ES95" i="1"/>
  <c r="BY95" i="1"/>
  <c r="DU95" i="1"/>
  <c r="CT99" i="1"/>
  <c r="FH99" i="1"/>
  <c r="BS99" i="1"/>
  <c r="CW99" i="1"/>
  <c r="EA99" i="1"/>
  <c r="EP99" i="1"/>
  <c r="DF99" i="1"/>
  <c r="EV99" i="1"/>
  <c r="DC99" i="1"/>
  <c r="DI99" i="1"/>
  <c r="DL99" i="1"/>
  <c r="FN103" i="1"/>
  <c r="CH111" i="1"/>
  <c r="ED111" i="1"/>
  <c r="BD111" i="1"/>
  <c r="GR100" i="1"/>
  <c r="EP101" i="1"/>
  <c r="EJ101" i="1"/>
  <c r="BJ101" i="1"/>
  <c r="CE103" i="1"/>
  <c r="DI103" i="1"/>
  <c r="EM103" i="1"/>
  <c r="CH103" i="1"/>
  <c r="DL103" i="1"/>
  <c r="EP103" i="1"/>
  <c r="BD103" i="1"/>
  <c r="DR103" i="1"/>
  <c r="EV103" i="1"/>
  <c r="BG103" i="1"/>
  <c r="DU103" i="1"/>
  <c r="EY103" i="1"/>
  <c r="BJ103" i="1"/>
  <c r="CN103" i="1"/>
  <c r="FB103" i="1"/>
  <c r="BP103" i="1"/>
  <c r="DF103" i="1"/>
  <c r="BS103" i="1"/>
  <c r="DO103" i="1"/>
  <c r="BY103" i="1"/>
  <c r="CB103" i="1"/>
  <c r="ED103" i="1"/>
  <c r="CZ103" i="1"/>
  <c r="DC103" i="1"/>
  <c r="BA103" i="1"/>
  <c r="EA103" i="1"/>
  <c r="BV103" i="1"/>
  <c r="EJ103" i="1"/>
  <c r="ES103" i="1"/>
  <c r="FE103" i="1"/>
  <c r="CQ103" i="1"/>
  <c r="FH103" i="1"/>
  <c r="EG103" i="1"/>
  <c r="BM103" i="1"/>
  <c r="CT103" i="1"/>
  <c r="CW103" i="1"/>
  <c r="FW137" i="1"/>
  <c r="GC137" i="1"/>
  <c r="FT122" i="1"/>
  <c r="GL130" i="1"/>
  <c r="BA128" i="1"/>
  <c r="BV128" i="1"/>
  <c r="BJ128" i="1"/>
  <c r="AX146" i="1"/>
  <c r="FT151" i="1"/>
  <c r="AX150" i="1"/>
  <c r="GR141" i="1"/>
  <c r="FT142" i="1"/>
  <c r="CB138" i="1"/>
  <c r="DF138" i="1"/>
  <c r="EJ138" i="1"/>
  <c r="CE138" i="1"/>
  <c r="DI138" i="1"/>
  <c r="EM138" i="1"/>
  <c r="CH138" i="1"/>
  <c r="DL138" i="1"/>
  <c r="EP138" i="1"/>
  <c r="BA138" i="1"/>
  <c r="DO138" i="1"/>
  <c r="ES138" i="1"/>
  <c r="BJ138" i="1"/>
  <c r="CN138" i="1"/>
  <c r="FB138" i="1"/>
  <c r="CQ138" i="1"/>
  <c r="EG138" i="1"/>
  <c r="CT138" i="1"/>
  <c r="EV138" i="1"/>
  <c r="BD138" i="1"/>
  <c r="CW138" i="1"/>
  <c r="EY138" i="1"/>
  <c r="BG138" i="1"/>
  <c r="CZ138" i="1"/>
  <c r="FE138" i="1"/>
  <c r="BM138" i="1"/>
  <c r="DC138" i="1"/>
  <c r="FH138" i="1"/>
  <c r="BS138" i="1"/>
  <c r="DU138" i="1"/>
  <c r="BV138" i="1"/>
  <c r="DR138" i="1"/>
  <c r="EA138" i="1"/>
  <c r="ED138" i="1"/>
  <c r="BY138" i="1"/>
  <c r="BP138" i="1"/>
  <c r="AX142" i="1"/>
  <c r="BJ142" i="1" s="1"/>
  <c r="AX156" i="1"/>
  <c r="DF156" i="1" s="1"/>
  <c r="EA151" i="1"/>
  <c r="DU151" i="1"/>
  <c r="DI151" i="1"/>
  <c r="GL151" i="1"/>
  <c r="GL107" i="1"/>
  <c r="GO107" i="1"/>
  <c r="FW107" i="1"/>
  <c r="FZ107" i="1"/>
  <c r="GC107" i="1"/>
  <c r="GI107" i="1"/>
  <c r="FN107" i="1"/>
  <c r="FQ107" i="1"/>
  <c r="FT107" i="1"/>
  <c r="GF107" i="1"/>
  <c r="FQ109" i="1"/>
  <c r="GL109" i="1"/>
  <c r="GF109" i="1"/>
  <c r="FN117" i="1"/>
  <c r="FT117" i="1"/>
  <c r="FW117" i="1"/>
  <c r="GO117" i="1"/>
  <c r="FE101" i="1"/>
  <c r="FQ117" i="1"/>
  <c r="BA151" i="1"/>
  <c r="FW131" i="1"/>
  <c r="BV140" i="1"/>
  <c r="CZ140" i="1"/>
  <c r="ED140" i="1"/>
  <c r="CE140" i="1"/>
  <c r="DI140" i="1"/>
  <c r="EM140" i="1"/>
  <c r="DU140" i="1"/>
  <c r="FE140" i="1"/>
  <c r="FH140" i="1"/>
  <c r="BA140" i="1"/>
  <c r="BD140" i="1"/>
  <c r="CN140" i="1"/>
  <c r="BG140" i="1"/>
  <c r="CQ140" i="1"/>
  <c r="EA140" i="1"/>
  <c r="BM140" i="1"/>
  <c r="CW140" i="1"/>
  <c r="EJ140" i="1"/>
  <c r="BP140" i="1"/>
  <c r="DC140" i="1"/>
  <c r="EP140" i="1"/>
  <c r="EY140" i="1"/>
  <c r="FB140" i="1"/>
  <c r="CT140" i="1"/>
  <c r="DF140" i="1"/>
  <c r="DL140" i="1"/>
  <c r="DR140" i="1"/>
  <c r="EG140" i="1"/>
  <c r="BY140" i="1"/>
  <c r="ES140" i="1"/>
  <c r="CH140" i="1"/>
  <c r="DO140" i="1"/>
  <c r="BJ140" i="1"/>
  <c r="EV140" i="1"/>
  <c r="BS140" i="1"/>
  <c r="CB140" i="1"/>
  <c r="EG151" i="1"/>
  <c r="BP126" i="1"/>
  <c r="CT126" i="1"/>
  <c r="BS126" i="1"/>
  <c r="CW126" i="1"/>
  <c r="EA126" i="1"/>
  <c r="ED126" i="1"/>
  <c r="BY126" i="1"/>
  <c r="DC126" i="1"/>
  <c r="EG126" i="1"/>
  <c r="CB126" i="1"/>
  <c r="DF126" i="1"/>
  <c r="CE126" i="1"/>
  <c r="DI126" i="1"/>
  <c r="EM126" i="1"/>
  <c r="DL126" i="1"/>
  <c r="BA126" i="1"/>
  <c r="DO126" i="1"/>
  <c r="BD126" i="1"/>
  <c r="DR126" i="1"/>
  <c r="BG126" i="1"/>
  <c r="BM126" i="1"/>
  <c r="CH126" i="1"/>
  <c r="EP126" i="1"/>
  <c r="FB126" i="1"/>
  <c r="BJ126" i="1"/>
  <c r="CN126" i="1"/>
  <c r="ES126" i="1"/>
  <c r="GC122" i="1"/>
  <c r="FW154" i="1"/>
  <c r="GI154" i="1"/>
  <c r="FN154" i="1"/>
  <c r="GF154" i="1"/>
  <c r="GL154" i="1"/>
  <c r="GC154" i="1"/>
  <c r="GO154" i="1"/>
  <c r="FH151" i="1"/>
  <c r="GR105" i="1"/>
  <c r="BJ113" i="1"/>
  <c r="CN113" i="1"/>
  <c r="FB113" i="1"/>
  <c r="BM113" i="1"/>
  <c r="CQ113" i="1"/>
  <c r="FE113" i="1"/>
  <c r="BP113" i="1"/>
  <c r="CT113" i="1"/>
  <c r="FH113" i="1"/>
  <c r="CE113" i="1"/>
  <c r="DI113" i="1"/>
  <c r="EM113" i="1"/>
  <c r="CH113" i="1"/>
  <c r="DL113" i="1"/>
  <c r="EP113" i="1"/>
  <c r="BA113" i="1"/>
  <c r="DO113" i="1"/>
  <c r="ES113" i="1"/>
  <c r="CZ113" i="1"/>
  <c r="EY113" i="1"/>
  <c r="DC113" i="1"/>
  <c r="BD113" i="1"/>
  <c r="DF113" i="1"/>
  <c r="BG113" i="1"/>
  <c r="DR113" i="1"/>
  <c r="BS113" i="1"/>
  <c r="DU113" i="1"/>
  <c r="BY113" i="1"/>
  <c r="EJ113" i="1"/>
  <c r="BV113" i="1"/>
  <c r="EV113" i="1"/>
  <c r="CB113" i="1"/>
  <c r="EA113" i="1"/>
  <c r="ED113" i="1"/>
  <c r="EG113" i="1"/>
  <c r="CW113" i="1"/>
  <c r="EG101" i="1"/>
  <c r="FT123" i="1"/>
  <c r="AX137" i="1"/>
  <c r="GO94" i="1"/>
  <c r="GF102" i="1"/>
  <c r="DF96" i="1"/>
  <c r="CH96" i="1"/>
  <c r="CQ96" i="1"/>
  <c r="AX99" i="1"/>
  <c r="EY99" i="1" s="1"/>
  <c r="GI113" i="1"/>
  <c r="GL113" i="1"/>
  <c r="FN113" i="1"/>
  <c r="GC113" i="1"/>
  <c r="FZ113" i="1"/>
  <c r="GO113" i="1"/>
  <c r="AX111" i="1"/>
  <c r="DO111" i="1" s="1"/>
  <c r="FZ109" i="1"/>
  <c r="CE101" i="1"/>
  <c r="CW101" i="1"/>
  <c r="GL117" i="1"/>
  <c r="BP122" i="1"/>
  <c r="CT122" i="1"/>
  <c r="FH122" i="1"/>
  <c r="BS122" i="1"/>
  <c r="CW122" i="1"/>
  <c r="EA122" i="1"/>
  <c r="BY122" i="1"/>
  <c r="DC122" i="1"/>
  <c r="EG122" i="1"/>
  <c r="CB122" i="1"/>
  <c r="DO122" i="1"/>
  <c r="FB122" i="1"/>
  <c r="CE122" i="1"/>
  <c r="DR122" i="1"/>
  <c r="FE122" i="1"/>
  <c r="CH122" i="1"/>
  <c r="DU122" i="1"/>
  <c r="ED122" i="1"/>
  <c r="BA122" i="1"/>
  <c r="DI122" i="1"/>
  <c r="BD122" i="1"/>
  <c r="DL122" i="1"/>
  <c r="BG122" i="1"/>
  <c r="BJ122" i="1"/>
  <c r="BM122" i="1"/>
  <c r="EJ122" i="1"/>
  <c r="EP122" i="1"/>
  <c r="ES122" i="1"/>
  <c r="EV122" i="1"/>
  <c r="EY122" i="1"/>
  <c r="BV122" i="1"/>
  <c r="CQ122" i="1"/>
  <c r="CZ122" i="1"/>
  <c r="CN122" i="1"/>
  <c r="EM122" i="1"/>
  <c r="DF122" i="1"/>
  <c r="GL140" i="1"/>
  <c r="FN140" i="1"/>
  <c r="GC140" i="1"/>
  <c r="GF140" i="1"/>
  <c r="GI140" i="1"/>
  <c r="FZ140" i="1"/>
  <c r="FQ122" i="1"/>
  <c r="GI130" i="1"/>
  <c r="BJ144" i="1"/>
  <c r="CN144" i="1"/>
  <c r="FB144" i="1"/>
  <c r="BM144" i="1"/>
  <c r="CQ144" i="1"/>
  <c r="FE144" i="1"/>
  <c r="BP144" i="1"/>
  <c r="CT144" i="1"/>
  <c r="FH144" i="1"/>
  <c r="BS144" i="1"/>
  <c r="CW144" i="1"/>
  <c r="EA144" i="1"/>
  <c r="CB144" i="1"/>
  <c r="DF144" i="1"/>
  <c r="EJ144" i="1"/>
  <c r="BD144" i="1"/>
  <c r="DL144" i="1"/>
  <c r="EY144" i="1"/>
  <c r="BG144" i="1"/>
  <c r="DO144" i="1"/>
  <c r="BV144" i="1"/>
  <c r="DR144" i="1"/>
  <c r="BY144" i="1"/>
  <c r="DU144" i="1"/>
  <c r="CE144" i="1"/>
  <c r="ED144" i="1"/>
  <c r="CH144" i="1"/>
  <c r="ES144" i="1"/>
  <c r="EG144" i="1"/>
  <c r="EM144" i="1"/>
  <c r="EV144" i="1"/>
  <c r="DC144" i="1"/>
  <c r="CZ144" i="1"/>
  <c r="DI144" i="1"/>
  <c r="BA144" i="1"/>
  <c r="EP144" i="1"/>
  <c r="BM123" i="1"/>
  <c r="CQ123" i="1"/>
  <c r="FE123" i="1"/>
  <c r="BP123" i="1"/>
  <c r="CT123" i="1"/>
  <c r="FH123" i="1"/>
  <c r="BV123" i="1"/>
  <c r="CZ123" i="1"/>
  <c r="ED123" i="1"/>
  <c r="EA123" i="1"/>
  <c r="BA123" i="1"/>
  <c r="CN123" i="1"/>
  <c r="EG123" i="1"/>
  <c r="BD123" i="1"/>
  <c r="CW123" i="1"/>
  <c r="EJ123" i="1"/>
  <c r="BG123" i="1"/>
  <c r="DC123" i="1"/>
  <c r="EM123" i="1"/>
  <c r="BJ123" i="1"/>
  <c r="DR123" i="1"/>
  <c r="BS123" i="1"/>
  <c r="DU123" i="1"/>
  <c r="BY123" i="1"/>
  <c r="CB123" i="1"/>
  <c r="CE123" i="1"/>
  <c r="EP123" i="1"/>
  <c r="EV123" i="1"/>
  <c r="EY123" i="1"/>
  <c r="DF123" i="1"/>
  <c r="DI123" i="1"/>
  <c r="DL123" i="1"/>
  <c r="DO123" i="1"/>
  <c r="ES123" i="1"/>
  <c r="CH123" i="1"/>
  <c r="FB123" i="1"/>
  <c r="DL128" i="1"/>
  <c r="EA128" i="1"/>
  <c r="GL150" i="1"/>
  <c r="GO140" i="1"/>
  <c r="CB151" i="1"/>
  <c r="BG151" i="1"/>
  <c r="BA106" i="1"/>
  <c r="DO106" i="1"/>
  <c r="BV106" i="1"/>
  <c r="DF106" i="1"/>
  <c r="DU106" i="1"/>
  <c r="BG106" i="1"/>
  <c r="GO109" i="1"/>
  <c r="FH110" i="1"/>
  <c r="CH110" i="1"/>
  <c r="BS110" i="1"/>
  <c r="DC110" i="1"/>
  <c r="ED110" i="1"/>
  <c r="CB110" i="1"/>
  <c r="GR134" i="1"/>
  <c r="CQ101" i="1"/>
  <c r="BY101" i="1"/>
  <c r="ED101" i="1"/>
  <c r="DR101" i="1"/>
  <c r="FW123" i="1"/>
  <c r="GI117" i="1"/>
  <c r="BG125" i="1"/>
  <c r="DU125" i="1"/>
  <c r="EY125" i="1"/>
  <c r="BJ125" i="1"/>
  <c r="CN125" i="1"/>
  <c r="FB125" i="1"/>
  <c r="BY125" i="1"/>
  <c r="DI125" i="1"/>
  <c r="EP125" i="1"/>
  <c r="CB125" i="1"/>
  <c r="DL125" i="1"/>
  <c r="ES125" i="1"/>
  <c r="CE125" i="1"/>
  <c r="DO125" i="1"/>
  <c r="EV125" i="1"/>
  <c r="CH125" i="1"/>
  <c r="DR125" i="1"/>
  <c r="FE125" i="1"/>
  <c r="FH125" i="1"/>
  <c r="CZ125" i="1"/>
  <c r="BA125" i="1"/>
  <c r="DC125" i="1"/>
  <c r="BD125" i="1"/>
  <c r="DF125" i="1"/>
  <c r="BM125" i="1"/>
  <c r="BP125" i="1"/>
  <c r="BV125" i="1"/>
  <c r="EA125" i="1"/>
  <c r="ED125" i="1"/>
  <c r="CW125" i="1"/>
  <c r="EG125" i="1"/>
  <c r="EM125" i="1"/>
  <c r="BS125" i="1"/>
  <c r="CQ125" i="1"/>
  <c r="CT125" i="1"/>
  <c r="EJ125" i="1"/>
  <c r="GF137" i="1"/>
  <c r="GO137" i="1"/>
  <c r="GL137" i="1"/>
  <c r="FQ123" i="1"/>
  <c r="BY139" i="1"/>
  <c r="DC139" i="1"/>
  <c r="EG139" i="1"/>
  <c r="CB139" i="1"/>
  <c r="DF139" i="1"/>
  <c r="EJ139" i="1"/>
  <c r="CH139" i="1"/>
  <c r="DL139" i="1"/>
  <c r="EP139" i="1"/>
  <c r="BG139" i="1"/>
  <c r="DU139" i="1"/>
  <c r="EY139" i="1"/>
  <c r="BM139" i="1"/>
  <c r="DI139" i="1"/>
  <c r="FE139" i="1"/>
  <c r="BP139" i="1"/>
  <c r="DO139" i="1"/>
  <c r="FH139" i="1"/>
  <c r="BS139" i="1"/>
  <c r="DR139" i="1"/>
  <c r="BV139" i="1"/>
  <c r="CE139" i="1"/>
  <c r="EA139" i="1"/>
  <c r="CN139" i="1"/>
  <c r="ED139" i="1"/>
  <c r="BJ139" i="1"/>
  <c r="EV139" i="1"/>
  <c r="FB139" i="1"/>
  <c r="CQ139" i="1"/>
  <c r="CT139" i="1"/>
  <c r="CW139" i="1"/>
  <c r="CZ139" i="1"/>
  <c r="BA139" i="1"/>
  <c r="EM139" i="1"/>
  <c r="ES139" i="1"/>
  <c r="BD139" i="1"/>
  <c r="FN122" i="1"/>
  <c r="GI146" i="1"/>
  <c r="EY128" i="1"/>
  <c r="CW128" i="1"/>
  <c r="GF150" i="1"/>
  <c r="BJ145" i="1"/>
  <c r="DL145" i="1"/>
  <c r="GR112" i="1"/>
  <c r="GR110" i="1"/>
  <c r="BD149" i="1"/>
  <c r="DR149" i="1"/>
  <c r="EV149" i="1"/>
  <c r="CE149" i="1"/>
  <c r="DI149" i="1"/>
  <c r="EP149" i="1"/>
  <c r="CH149" i="1"/>
  <c r="DL149" i="1"/>
  <c r="ES149" i="1"/>
  <c r="DO149" i="1"/>
  <c r="EY149" i="1"/>
  <c r="BA149" i="1"/>
  <c r="DU149" i="1"/>
  <c r="FB149" i="1"/>
  <c r="BG149" i="1"/>
  <c r="FE149" i="1"/>
  <c r="BM149" i="1"/>
  <c r="CQ149" i="1"/>
  <c r="CB149" i="1"/>
  <c r="ED149" i="1"/>
  <c r="CW149" i="1"/>
  <c r="BJ149" i="1"/>
  <c r="DC149" i="1"/>
  <c r="EG149" i="1"/>
  <c r="EJ149" i="1"/>
  <c r="BP149" i="1"/>
  <c r="DF149" i="1"/>
  <c r="CN149" i="1"/>
  <c r="EM149" i="1"/>
  <c r="BS149" i="1"/>
  <c r="CT149" i="1"/>
  <c r="FH149" i="1"/>
  <c r="CZ149" i="1"/>
  <c r="BY149" i="1"/>
  <c r="EA149" i="1"/>
  <c r="BV149" i="1"/>
  <c r="GR153" i="1"/>
  <c r="BY151" i="1"/>
  <c r="EV151" i="1"/>
  <c r="BG114" i="1"/>
  <c r="DU114" i="1"/>
  <c r="EY114" i="1"/>
  <c r="BJ114" i="1"/>
  <c r="CN114" i="1"/>
  <c r="FB114" i="1"/>
  <c r="BM114" i="1"/>
  <c r="CQ114" i="1"/>
  <c r="FE114" i="1"/>
  <c r="CB114" i="1"/>
  <c r="DF114" i="1"/>
  <c r="EJ114" i="1"/>
  <c r="CH114" i="1"/>
  <c r="DL114" i="1"/>
  <c r="EP114" i="1"/>
  <c r="DC114" i="1"/>
  <c r="BA114" i="1"/>
  <c r="DO114" i="1"/>
  <c r="BD114" i="1"/>
  <c r="DR114" i="1"/>
  <c r="BP114" i="1"/>
  <c r="BS114" i="1"/>
  <c r="BY114" i="1"/>
  <c r="EA114" i="1"/>
  <c r="FH114" i="1"/>
  <c r="CT114" i="1"/>
  <c r="CW114" i="1"/>
  <c r="CZ114" i="1"/>
  <c r="EG114" i="1"/>
  <c r="ES114" i="1"/>
  <c r="ED114" i="1"/>
  <c r="EV114" i="1"/>
  <c r="BV114" i="1"/>
  <c r="DF101" i="1"/>
  <c r="BY93" i="1"/>
  <c r="DC93" i="1"/>
  <c r="EG93" i="1"/>
  <c r="CB93" i="1"/>
  <c r="DF93" i="1"/>
  <c r="EJ93" i="1"/>
  <c r="CH93" i="1"/>
  <c r="DL93" i="1"/>
  <c r="EP93" i="1"/>
  <c r="BA93" i="1"/>
  <c r="DO93" i="1"/>
  <c r="ES93" i="1"/>
  <c r="BD93" i="1"/>
  <c r="DR93" i="1"/>
  <c r="EV93" i="1"/>
  <c r="EA93" i="1"/>
  <c r="ED93" i="1"/>
  <c r="CN93" i="1"/>
  <c r="EM93" i="1"/>
  <c r="CQ93" i="1"/>
  <c r="EY93" i="1"/>
  <c r="BG93" i="1"/>
  <c r="CT93" i="1"/>
  <c r="FB93" i="1"/>
  <c r="BJ93" i="1"/>
  <c r="CW93" i="1"/>
  <c r="FE93" i="1"/>
  <c r="BM93" i="1"/>
  <c r="FH93" i="1"/>
  <c r="BP93" i="1"/>
  <c r="BV93" i="1"/>
  <c r="CZ93" i="1"/>
  <c r="DI93" i="1"/>
  <c r="BS93" i="1"/>
  <c r="CE93" i="1"/>
  <c r="DU93" i="1"/>
  <c r="GC102" i="1"/>
  <c r="FW109" i="1"/>
  <c r="AX107" i="1"/>
  <c r="CT107" i="1" s="1"/>
  <c r="BP112" i="1"/>
  <c r="CE112" i="1"/>
  <c r="CQ112" i="1"/>
  <c r="BD101" i="1"/>
  <c r="GF117" i="1"/>
  <c r="FN152" i="1"/>
  <c r="GC152" i="1"/>
  <c r="GI152" i="1"/>
  <c r="GO152" i="1"/>
  <c r="GL152" i="1"/>
  <c r="DR128" i="1"/>
  <c r="BS128" i="1"/>
  <c r="GC150" i="1"/>
  <c r="AX145" i="1"/>
  <c r="DU145" i="1" s="1"/>
  <c r="BY153" i="1"/>
  <c r="EG153" i="1"/>
  <c r="CB153" i="1"/>
  <c r="DF153" i="1"/>
  <c r="EJ153" i="1"/>
  <c r="CE153" i="1"/>
  <c r="DI153" i="1"/>
  <c r="EM153" i="1"/>
  <c r="CH153" i="1"/>
  <c r="DL153" i="1"/>
  <c r="EP153" i="1"/>
  <c r="BA153" i="1"/>
  <c r="ES153" i="1"/>
  <c r="BG153" i="1"/>
  <c r="DU153" i="1"/>
  <c r="EY153" i="1"/>
  <c r="EV153" i="1"/>
  <c r="BP153" i="1"/>
  <c r="BS153" i="1"/>
  <c r="CN153" i="1"/>
  <c r="FB153" i="1"/>
  <c r="CQ153" i="1"/>
  <c r="FE153" i="1"/>
  <c r="FH153" i="1"/>
  <c r="BD153" i="1"/>
  <c r="CZ153" i="1"/>
  <c r="BM153" i="1"/>
  <c r="CW153" i="1"/>
  <c r="BJ153" i="1"/>
  <c r="DR153" i="1"/>
  <c r="ED153" i="1"/>
  <c r="EA153" i="1"/>
  <c r="BV153" i="1"/>
  <c r="FQ154" i="1"/>
  <c r="BV151" i="1"/>
  <c r="DR151" i="1"/>
  <c r="FN102" i="1"/>
  <c r="FZ102" i="1"/>
  <c r="GO102" i="1"/>
  <c r="GL102" i="1"/>
  <c r="FQ102" i="1"/>
  <c r="FN93" i="1"/>
  <c r="GF93" i="1"/>
  <c r="GI93" i="1"/>
  <c r="GL93" i="1"/>
  <c r="GO93" i="1"/>
  <c r="FQ93" i="1"/>
  <c r="GC93" i="1"/>
  <c r="FN131" i="1"/>
  <c r="GO131" i="1"/>
  <c r="GC131" i="1"/>
  <c r="BY154" i="1"/>
  <c r="DC154" i="1"/>
  <c r="EG154" i="1"/>
  <c r="CE154" i="1"/>
  <c r="DI154" i="1"/>
  <c r="EM154" i="1"/>
  <c r="CH154" i="1"/>
  <c r="DL154" i="1"/>
  <c r="EP154" i="1"/>
  <c r="BD154" i="1"/>
  <c r="DR154" i="1"/>
  <c r="EV154" i="1"/>
  <c r="BP154" i="1"/>
  <c r="DF154" i="1"/>
  <c r="FE154" i="1"/>
  <c r="BA154" i="1"/>
  <c r="BG154" i="1"/>
  <c r="ES154" i="1"/>
  <c r="BS154" i="1"/>
  <c r="DO154" i="1"/>
  <c r="FH154" i="1"/>
  <c r="BV154" i="1"/>
  <c r="DU154" i="1"/>
  <c r="EJ154" i="1"/>
  <c r="CB154" i="1"/>
  <c r="CN154" i="1"/>
  <c r="ED154" i="1"/>
  <c r="CT154" i="1"/>
  <c r="EA154" i="1"/>
  <c r="BM154" i="1"/>
  <c r="CZ154" i="1"/>
  <c r="FB154" i="1"/>
  <c r="CQ154" i="1"/>
  <c r="BJ154" i="1"/>
  <c r="CW154" i="1"/>
  <c r="EY154" i="1"/>
  <c r="GR97" i="1"/>
  <c r="FN146" i="1"/>
  <c r="FQ146" i="1"/>
  <c r="FT146" i="1"/>
  <c r="FW146" i="1"/>
  <c r="GL146" i="1"/>
  <c r="FZ146" i="1"/>
  <c r="GO146" i="1"/>
  <c r="CB92" i="1"/>
  <c r="DF92" i="1"/>
  <c r="EJ92" i="1"/>
  <c r="CE92" i="1"/>
  <c r="DI92" i="1"/>
  <c r="EM92" i="1"/>
  <c r="BA92" i="1"/>
  <c r="DO92" i="1"/>
  <c r="ES92" i="1"/>
  <c r="BD92" i="1"/>
  <c r="DR92" i="1"/>
  <c r="EV92" i="1"/>
  <c r="BG92" i="1"/>
  <c r="DU92" i="1"/>
  <c r="EY92" i="1"/>
  <c r="BP92" i="1"/>
  <c r="DC92" i="1"/>
  <c r="BS92" i="1"/>
  <c r="DL92" i="1"/>
  <c r="BV92" i="1"/>
  <c r="BY92" i="1"/>
  <c r="CH92" i="1"/>
  <c r="EA92" i="1"/>
  <c r="ED92" i="1"/>
  <c r="CN92" i="1"/>
  <c r="CQ92" i="1"/>
  <c r="CT92" i="1"/>
  <c r="CZ92" i="1"/>
  <c r="EG92" i="1"/>
  <c r="BJ92" i="1"/>
  <c r="EP92" i="1"/>
  <c r="BM92" i="1"/>
  <c r="FB92" i="1"/>
  <c r="CW92" i="1"/>
  <c r="FE92" i="1"/>
  <c r="FH92" i="1"/>
  <c r="BD100" i="1"/>
  <c r="DR100" i="1"/>
  <c r="EV100" i="1"/>
  <c r="BG100" i="1"/>
  <c r="DU100" i="1"/>
  <c r="EY100" i="1"/>
  <c r="BM100" i="1"/>
  <c r="CQ100" i="1"/>
  <c r="FE100" i="1"/>
  <c r="BP100" i="1"/>
  <c r="CT100" i="1"/>
  <c r="FH100" i="1"/>
  <c r="BS100" i="1"/>
  <c r="CW100" i="1"/>
  <c r="EA100" i="1"/>
  <c r="EG100" i="1"/>
  <c r="EJ100" i="1"/>
  <c r="CN100" i="1"/>
  <c r="EM100" i="1"/>
  <c r="CZ100" i="1"/>
  <c r="EP100" i="1"/>
  <c r="DC100" i="1"/>
  <c r="ES100" i="1"/>
  <c r="BJ100" i="1"/>
  <c r="DI100" i="1"/>
  <c r="CE100" i="1"/>
  <c r="CH100" i="1"/>
  <c r="DF100" i="1"/>
  <c r="DO100" i="1"/>
  <c r="BA100" i="1"/>
  <c r="BV100" i="1"/>
  <c r="ED100" i="1"/>
  <c r="DL100" i="1"/>
  <c r="FB100" i="1"/>
  <c r="BY100" i="1"/>
  <c r="CB100" i="1"/>
  <c r="GR115" i="1"/>
  <c r="BM121" i="1"/>
  <c r="CQ121" i="1"/>
  <c r="FE121" i="1"/>
  <c r="BP121" i="1"/>
  <c r="CT121" i="1"/>
  <c r="FH121" i="1"/>
  <c r="BS121" i="1"/>
  <c r="CW121" i="1"/>
  <c r="EA121" i="1"/>
  <c r="BV121" i="1"/>
  <c r="CZ121" i="1"/>
  <c r="ED121" i="1"/>
  <c r="CB121" i="1"/>
  <c r="DF121" i="1"/>
  <c r="EJ121" i="1"/>
  <c r="BY121" i="1"/>
  <c r="DU121" i="1"/>
  <c r="CE121" i="1"/>
  <c r="CH121" i="1"/>
  <c r="EG121" i="1"/>
  <c r="EM121" i="1"/>
  <c r="EP121" i="1"/>
  <c r="BJ121" i="1"/>
  <c r="EV121" i="1"/>
  <c r="EY121" i="1"/>
  <c r="FB121" i="1"/>
  <c r="CN121" i="1"/>
  <c r="DC121" i="1"/>
  <c r="DL121" i="1"/>
  <c r="DO121" i="1"/>
  <c r="BG121" i="1"/>
  <c r="DI121" i="1"/>
  <c r="DR121" i="1"/>
  <c r="ES121" i="1"/>
  <c r="BA121" i="1"/>
  <c r="BD121" i="1"/>
  <c r="GI136" i="1"/>
  <c r="FN136" i="1"/>
  <c r="GF136" i="1"/>
  <c r="GO136" i="1"/>
  <c r="DC128" i="1"/>
  <c r="AX148" i="1"/>
  <c r="EJ148" i="1" s="1"/>
  <c r="FE151" i="1"/>
  <c r="GR92" i="1"/>
  <c r="FZ106" i="1"/>
  <c r="GI106" i="1"/>
  <c r="GR98" i="1"/>
  <c r="FN106" i="1"/>
  <c r="FZ94" i="1"/>
  <c r="GC94" i="1"/>
  <c r="GI94" i="1"/>
  <c r="GL94" i="1"/>
  <c r="GF94" i="1"/>
  <c r="DI114" i="1"/>
  <c r="BG115" i="1"/>
  <c r="DU115" i="1"/>
  <c r="EY115" i="1"/>
  <c r="BY115" i="1"/>
  <c r="DC115" i="1"/>
  <c r="EG115" i="1"/>
  <c r="CB115" i="1"/>
  <c r="DF115" i="1"/>
  <c r="EJ115" i="1"/>
  <c r="CE115" i="1"/>
  <c r="DI115" i="1"/>
  <c r="EM115" i="1"/>
  <c r="EA115" i="1"/>
  <c r="CN115" i="1"/>
  <c r="ED115" i="1"/>
  <c r="CQ115" i="1"/>
  <c r="EP115" i="1"/>
  <c r="BA115" i="1"/>
  <c r="CT115" i="1"/>
  <c r="ES115" i="1"/>
  <c r="BJ115" i="1"/>
  <c r="CZ115" i="1"/>
  <c r="FB115" i="1"/>
  <c r="DR115" i="1"/>
  <c r="BD115" i="1"/>
  <c r="BM115" i="1"/>
  <c r="BP115" i="1"/>
  <c r="EV115" i="1"/>
  <c r="BS115" i="1"/>
  <c r="FE115" i="1"/>
  <c r="BV115" i="1"/>
  <c r="FH115" i="1"/>
  <c r="CW115" i="1"/>
  <c r="DL115" i="1"/>
  <c r="DO115" i="1"/>
  <c r="CH115" i="1"/>
  <c r="FT109" i="1"/>
  <c r="BS119" i="1"/>
  <c r="CW119" i="1"/>
  <c r="EA119" i="1"/>
  <c r="BV119" i="1"/>
  <c r="CZ119" i="1"/>
  <c r="ED119" i="1"/>
  <c r="BY119" i="1"/>
  <c r="DC119" i="1"/>
  <c r="EG119" i="1"/>
  <c r="CB119" i="1"/>
  <c r="DF119" i="1"/>
  <c r="EJ119" i="1"/>
  <c r="CH119" i="1"/>
  <c r="DL119" i="1"/>
  <c r="EP119" i="1"/>
  <c r="BJ119" i="1"/>
  <c r="DR119" i="1"/>
  <c r="BM119" i="1"/>
  <c r="DU119" i="1"/>
  <c r="BP119" i="1"/>
  <c r="CE119" i="1"/>
  <c r="EM119" i="1"/>
  <c r="FE119" i="1"/>
  <c r="CN119" i="1"/>
  <c r="FH119" i="1"/>
  <c r="CQ119" i="1"/>
  <c r="CT119" i="1"/>
  <c r="DI119" i="1"/>
  <c r="BA119" i="1"/>
  <c r="EV119" i="1"/>
  <c r="EY119" i="1"/>
  <c r="FB119" i="1"/>
  <c r="BD119" i="1"/>
  <c r="DO119" i="1"/>
  <c r="ES119" i="1"/>
  <c r="BG119" i="1"/>
  <c r="DU101" i="1"/>
  <c r="GI131" i="1"/>
  <c r="FQ137" i="1"/>
  <c r="GO122" i="1"/>
  <c r="FW152" i="1"/>
  <c r="DI128" i="1"/>
  <c r="FW93" i="1"/>
  <c r="EY102" i="1"/>
  <c r="BJ102" i="1"/>
  <c r="CN102" i="1"/>
  <c r="FB102" i="1"/>
  <c r="BP102" i="1"/>
  <c r="DF102" i="1"/>
  <c r="BS102" i="1"/>
  <c r="DI102" i="1"/>
  <c r="CB102" i="1"/>
  <c r="EV102" i="1"/>
  <c r="GR95" i="1"/>
  <c r="FQ94" i="1"/>
  <c r="FT102" i="1"/>
  <c r="EM114" i="1"/>
  <c r="DC101" i="1"/>
  <c r="CB101" i="1"/>
  <c r="FN109" i="1"/>
  <c r="GL106" i="1"/>
  <c r="BS118" i="1"/>
  <c r="CW118" i="1"/>
  <c r="EA118" i="1"/>
  <c r="BA118" i="1"/>
  <c r="BD118" i="1"/>
  <c r="FE118" i="1"/>
  <c r="BG118" i="1"/>
  <c r="CN118" i="1"/>
  <c r="FH118" i="1"/>
  <c r="BJ118" i="1"/>
  <c r="CQ118" i="1"/>
  <c r="BM118" i="1"/>
  <c r="CT118" i="1"/>
  <c r="ED118" i="1"/>
  <c r="BV118" i="1"/>
  <c r="DC118" i="1"/>
  <c r="EJ118" i="1"/>
  <c r="DI118" i="1"/>
  <c r="EY118" i="1"/>
  <c r="DL118" i="1"/>
  <c r="FB118" i="1"/>
  <c r="DO118" i="1"/>
  <c r="BP118" i="1"/>
  <c r="DR118" i="1"/>
  <c r="BY118" i="1"/>
  <c r="DU118" i="1"/>
  <c r="CB118" i="1"/>
  <c r="EG118" i="1"/>
  <c r="EM118" i="1"/>
  <c r="EP118" i="1"/>
  <c r="CE118" i="1"/>
  <c r="EV118" i="1"/>
  <c r="CH118" i="1"/>
  <c r="CZ118" i="1"/>
  <c r="DF118" i="1"/>
  <c r="ES118" i="1"/>
  <c r="GL123" i="1"/>
  <c r="BG101" i="1"/>
  <c r="FH101" i="1"/>
  <c r="ES101" i="1"/>
  <c r="GF131" i="1"/>
  <c r="BM127" i="1"/>
  <c r="CQ127" i="1"/>
  <c r="FE127" i="1"/>
  <c r="BP127" i="1"/>
  <c r="CT127" i="1"/>
  <c r="FH127" i="1"/>
  <c r="BS127" i="1"/>
  <c r="CW127" i="1"/>
  <c r="EA127" i="1"/>
  <c r="BV127" i="1"/>
  <c r="CZ127" i="1"/>
  <c r="ED127" i="1"/>
  <c r="BY127" i="1"/>
  <c r="DC127" i="1"/>
  <c r="EG127" i="1"/>
  <c r="CB127" i="1"/>
  <c r="DF127" i="1"/>
  <c r="EJ127" i="1"/>
  <c r="CH127" i="1"/>
  <c r="EM127" i="1"/>
  <c r="EP127" i="1"/>
  <c r="ES127" i="1"/>
  <c r="EV127" i="1"/>
  <c r="CN127" i="1"/>
  <c r="EY127" i="1"/>
  <c r="DL127" i="1"/>
  <c r="BA127" i="1"/>
  <c r="DO127" i="1"/>
  <c r="BD127" i="1"/>
  <c r="BG127" i="1"/>
  <c r="BJ127" i="1"/>
  <c r="CE127" i="1"/>
  <c r="DI127" i="1"/>
  <c r="DR127" i="1"/>
  <c r="DU127" i="1"/>
  <c r="FB127" i="1"/>
  <c r="FZ131" i="1"/>
  <c r="GC117" i="1"/>
  <c r="GR126" i="1"/>
  <c r="GR125" i="1"/>
  <c r="CE114" i="1"/>
  <c r="FQ131" i="1"/>
  <c r="FW140" i="1"/>
  <c r="BV120" i="1"/>
  <c r="CZ120" i="1"/>
  <c r="EP120" i="1"/>
  <c r="ES120" i="1"/>
  <c r="BM120" i="1"/>
  <c r="CQ120" i="1"/>
  <c r="AX131" i="1"/>
  <c r="FT152" i="1"/>
  <c r="GC146" i="1"/>
  <c r="CH128" i="1"/>
  <c r="EV128" i="1"/>
  <c r="FZ150" i="1"/>
  <c r="BG129" i="1"/>
  <c r="DU129" i="1"/>
  <c r="EY129" i="1"/>
  <c r="BJ129" i="1"/>
  <c r="CN129" i="1"/>
  <c r="FB129" i="1"/>
  <c r="BP129" i="1"/>
  <c r="CT129" i="1"/>
  <c r="FH129" i="1"/>
  <c r="BS129" i="1"/>
  <c r="CW129" i="1"/>
  <c r="EA129" i="1"/>
  <c r="BV129" i="1"/>
  <c r="CZ129" i="1"/>
  <c r="ED129" i="1"/>
  <c r="BD129" i="1"/>
  <c r="DL129" i="1"/>
  <c r="BM129" i="1"/>
  <c r="DO129" i="1"/>
  <c r="BY129" i="1"/>
  <c r="DR129" i="1"/>
  <c r="CB129" i="1"/>
  <c r="CE129" i="1"/>
  <c r="EJ129" i="1"/>
  <c r="EM129" i="1"/>
  <c r="EG129" i="1"/>
  <c r="EP129" i="1"/>
  <c r="BA129" i="1"/>
  <c r="ES129" i="1"/>
  <c r="CH129" i="1"/>
  <c r="EV129" i="1"/>
  <c r="CQ129" i="1"/>
  <c r="DC129" i="1"/>
  <c r="DF129" i="1"/>
  <c r="DI129" i="1"/>
  <c r="FE129" i="1"/>
  <c r="FQ147" i="1"/>
  <c r="FN147" i="1"/>
  <c r="FN132" i="1"/>
  <c r="FQ132" i="1"/>
  <c r="GC142" i="1"/>
  <c r="GI142" i="1"/>
  <c r="BV156" i="1"/>
  <c r="DL156" i="1"/>
  <c r="EV156" i="1"/>
  <c r="BG156" i="1"/>
  <c r="EA156" i="1"/>
  <c r="DC151" i="1"/>
  <c r="CN151" i="1"/>
  <c r="BD151" i="1"/>
  <c r="AG91" i="1"/>
  <c r="AH91" i="1"/>
  <c r="AD91" i="1"/>
  <c r="AE91" i="1"/>
  <c r="AA91" i="1"/>
  <c r="AB91" i="1"/>
  <c r="X91" i="1"/>
  <c r="Y91" i="1"/>
  <c r="U91" i="1"/>
  <c r="V91" i="1"/>
  <c r="R91" i="1"/>
  <c r="S91" i="1"/>
  <c r="AW49" i="7" l="1"/>
  <c r="BA49" i="7"/>
  <c r="AX49" i="7"/>
  <c r="AY49" i="7" s="1"/>
  <c r="BB49" i="7"/>
  <c r="BC49" i="7" s="1"/>
  <c r="AK49" i="7"/>
  <c r="AS49" i="7"/>
  <c r="AT49" i="7" s="1"/>
  <c r="AU49" i="7" s="1"/>
  <c r="AK80" i="7"/>
  <c r="AW80" i="7"/>
  <c r="AX80" i="7"/>
  <c r="AY80" i="7" s="1"/>
  <c r="BA80" i="7"/>
  <c r="BB80" i="7" s="1"/>
  <c r="BC80" i="7" s="1"/>
  <c r="AS80" i="7"/>
  <c r="AT80" i="7" s="1"/>
  <c r="AU80" i="7" s="1"/>
  <c r="AW82" i="7"/>
  <c r="AX82" i="7"/>
  <c r="AY82" i="7" s="1"/>
  <c r="AK82" i="7"/>
  <c r="AS82" i="7"/>
  <c r="AT82" i="7" s="1"/>
  <c r="AU82" i="7" s="1"/>
  <c r="BA82" i="7"/>
  <c r="BB82" i="7"/>
  <c r="BC82" i="7" s="1"/>
  <c r="AW13" i="7"/>
  <c r="AX13" i="7"/>
  <c r="AY13" i="7" s="1"/>
  <c r="BA13" i="7"/>
  <c r="AK13" i="7"/>
  <c r="BB13" i="7"/>
  <c r="BC13" i="7" s="1"/>
  <c r="AS13" i="7"/>
  <c r="AT13" i="7" s="1"/>
  <c r="AU13" i="7" s="1"/>
  <c r="AW78" i="7"/>
  <c r="AX78" i="7"/>
  <c r="AY78" i="7" s="1"/>
  <c r="AK78" i="7"/>
  <c r="BA78" i="7"/>
  <c r="BB78" i="7" s="1"/>
  <c r="BC78" i="7" s="1"/>
  <c r="AS78" i="7"/>
  <c r="AT78" i="7" s="1"/>
  <c r="AU78" i="7" s="1"/>
  <c r="AW142" i="7"/>
  <c r="AX142" i="7"/>
  <c r="AY142" i="7" s="1"/>
  <c r="BA142" i="7"/>
  <c r="BB142" i="7"/>
  <c r="BC142" i="7" s="1"/>
  <c r="AK142" i="7"/>
  <c r="AS142" i="7"/>
  <c r="AT142" i="7" s="1"/>
  <c r="AU142" i="7" s="1"/>
  <c r="BA126" i="7"/>
  <c r="BB126" i="7"/>
  <c r="BC126" i="7" s="1"/>
  <c r="AK126" i="7"/>
  <c r="AT126" i="7"/>
  <c r="AU126" i="7" s="1"/>
  <c r="AW126" i="7"/>
  <c r="AX126" i="7" s="1"/>
  <c r="AY126" i="7" s="1"/>
  <c r="BA128" i="7"/>
  <c r="BB128" i="7" s="1"/>
  <c r="BC128" i="7" s="1"/>
  <c r="AK128" i="7"/>
  <c r="AS128" i="7"/>
  <c r="AT128" i="7" s="1"/>
  <c r="AU128" i="7" s="1"/>
  <c r="AW128" i="7"/>
  <c r="AX128" i="7" s="1"/>
  <c r="AY128" i="7" s="1"/>
  <c r="BA140" i="7"/>
  <c r="BB140" i="7"/>
  <c r="BC140" i="7" s="1"/>
  <c r="AW140" i="7"/>
  <c r="AX140" i="7"/>
  <c r="AY140" i="7" s="1"/>
  <c r="AK140" i="7"/>
  <c r="AT140" i="7"/>
  <c r="AU140" i="7" s="1"/>
  <c r="BA134" i="7"/>
  <c r="BB134" i="7" s="1"/>
  <c r="BC134" i="7" s="1"/>
  <c r="AK134" i="7"/>
  <c r="AW134" i="7"/>
  <c r="AX134" i="7" s="1"/>
  <c r="AY134" i="7" s="1"/>
  <c r="AS134" i="7"/>
  <c r="AT134" i="7" s="1"/>
  <c r="AU134" i="7" s="1"/>
  <c r="AW99" i="7"/>
  <c r="AK99" i="7"/>
  <c r="BA99" i="7"/>
  <c r="BB99" i="7" s="1"/>
  <c r="BC99" i="7" s="1"/>
  <c r="AX99" i="7"/>
  <c r="AY99" i="7" s="1"/>
  <c r="AT99" i="7"/>
  <c r="AU99" i="7" s="1"/>
  <c r="EM112" i="1"/>
  <c r="CB96" i="1"/>
  <c r="CK85" i="1"/>
  <c r="FE120" i="1"/>
  <c r="ES145" i="1"/>
  <c r="BA110" i="1"/>
  <c r="EG110" i="1"/>
  <c r="CT110" i="1"/>
  <c r="BD106" i="1"/>
  <c r="CK106" i="1" s="1"/>
  <c r="EY106" i="1"/>
  <c r="FK106" i="1" s="1"/>
  <c r="EP106" i="1"/>
  <c r="EY96" i="1"/>
  <c r="DU96" i="1"/>
  <c r="EG96" i="1"/>
  <c r="DX113" i="1"/>
  <c r="DL148" i="1"/>
  <c r="EG104" i="1"/>
  <c r="FB104" i="1"/>
  <c r="EM104" i="1"/>
  <c r="CH107" i="1"/>
  <c r="FH136" i="1"/>
  <c r="BA136" i="1"/>
  <c r="CK136" i="1" s="1"/>
  <c r="BV136" i="1"/>
  <c r="FK60" i="1"/>
  <c r="CK56" i="1"/>
  <c r="DX9" i="1"/>
  <c r="CZ151" i="1"/>
  <c r="CT151" i="1"/>
  <c r="BJ151" i="1"/>
  <c r="DF151" i="1"/>
  <c r="BS151" i="1"/>
  <c r="ES151" i="1"/>
  <c r="DO151" i="1"/>
  <c r="CK40" i="1"/>
  <c r="DX40" i="1"/>
  <c r="CE41" i="1"/>
  <c r="BM41" i="1"/>
  <c r="BA41" i="1"/>
  <c r="EM70" i="1"/>
  <c r="DC70" i="1"/>
  <c r="DR70" i="1"/>
  <c r="CQ72" i="1"/>
  <c r="CT72" i="1"/>
  <c r="CH72" i="1"/>
  <c r="GR61" i="1"/>
  <c r="CW82" i="1"/>
  <c r="FH82" i="1"/>
  <c r="EP82" i="1"/>
  <c r="DF26" i="1"/>
  <c r="ED26" i="1"/>
  <c r="CN26" i="1"/>
  <c r="CZ88" i="1"/>
  <c r="CT88" i="1"/>
  <c r="DI88" i="1"/>
  <c r="DX67" i="1"/>
  <c r="BG38" i="1"/>
  <c r="DL38" i="1"/>
  <c r="FE38" i="1"/>
  <c r="FH65" i="1"/>
  <c r="BJ65" i="1"/>
  <c r="ED65" i="1"/>
  <c r="CK4" i="1"/>
  <c r="CE53" i="1"/>
  <c r="BS53" i="1"/>
  <c r="BA53" i="1"/>
  <c r="CB77" i="1"/>
  <c r="BM77" i="1"/>
  <c r="CZ77" i="1"/>
  <c r="DX63" i="1"/>
  <c r="CK11" i="1"/>
  <c r="CK90" i="1"/>
  <c r="FK90" i="1"/>
  <c r="DX5" i="1"/>
  <c r="BA104" i="1"/>
  <c r="CB112" i="1"/>
  <c r="DF145" i="1"/>
  <c r="FK101" i="1"/>
  <c r="DO110" i="1"/>
  <c r="CZ110" i="1"/>
  <c r="BP110" i="1"/>
  <c r="DR106" i="1"/>
  <c r="DC106" i="1"/>
  <c r="DL106" i="1"/>
  <c r="DX123" i="1"/>
  <c r="GR130" i="1"/>
  <c r="EV96" i="1"/>
  <c r="BM96" i="1"/>
  <c r="DC96" i="1"/>
  <c r="GR103" i="1"/>
  <c r="CE148" i="1"/>
  <c r="CH104" i="1"/>
  <c r="CZ104" i="1"/>
  <c r="DI104" i="1"/>
  <c r="FE107" i="1"/>
  <c r="CQ136" i="1"/>
  <c r="EV136" i="1"/>
  <c r="EP136" i="1"/>
  <c r="CK66" i="1"/>
  <c r="GR64" i="1"/>
  <c r="DX83" i="1"/>
  <c r="DX76" i="1"/>
  <c r="DX74" i="1"/>
  <c r="CK51" i="1"/>
  <c r="DX46" i="1"/>
  <c r="FK28" i="1"/>
  <c r="CB41" i="1"/>
  <c r="EG41" i="1"/>
  <c r="FB41" i="1"/>
  <c r="EG58" i="1"/>
  <c r="CQ58" i="1"/>
  <c r="DL58" i="1"/>
  <c r="CW70" i="1"/>
  <c r="CZ70" i="1"/>
  <c r="BD70" i="1"/>
  <c r="EA72" i="1"/>
  <c r="FB72" i="1"/>
  <c r="EM72" i="1"/>
  <c r="GR73" i="1"/>
  <c r="FK31" i="1"/>
  <c r="CK31" i="1"/>
  <c r="EV82" i="1"/>
  <c r="CT82" i="1"/>
  <c r="DL82" i="1"/>
  <c r="FK68" i="1"/>
  <c r="GR76" i="1"/>
  <c r="DX49" i="1"/>
  <c r="CK87" i="1"/>
  <c r="DX29" i="1"/>
  <c r="CK39" i="1"/>
  <c r="FK27" i="1"/>
  <c r="CK42" i="1"/>
  <c r="DX24" i="1"/>
  <c r="DC26" i="1"/>
  <c r="DU26" i="1"/>
  <c r="BD26" i="1"/>
  <c r="GR26" i="1"/>
  <c r="BV15" i="1"/>
  <c r="CW15" i="1"/>
  <c r="BA15" i="1"/>
  <c r="BP88" i="1"/>
  <c r="BJ88" i="1"/>
  <c r="BV88" i="1"/>
  <c r="DX89" i="1"/>
  <c r="FH38" i="1"/>
  <c r="CE38" i="1"/>
  <c r="CQ38" i="1"/>
  <c r="BD65" i="1"/>
  <c r="DU65" i="1"/>
  <c r="CZ65" i="1"/>
  <c r="EJ53" i="1"/>
  <c r="FH53" i="1"/>
  <c r="EP53" i="1"/>
  <c r="EM32" i="1"/>
  <c r="CQ32" i="1"/>
  <c r="DX32" i="1" s="1"/>
  <c r="CE32" i="1"/>
  <c r="GR32" i="1"/>
  <c r="DX19" i="1"/>
  <c r="EM77" i="1"/>
  <c r="FH77" i="1"/>
  <c r="BV77" i="1"/>
  <c r="FK62" i="1"/>
  <c r="CK35" i="1"/>
  <c r="GR9" i="1"/>
  <c r="FK20" i="1"/>
  <c r="DX81" i="1"/>
  <c r="DX79" i="1"/>
  <c r="GR59" i="1"/>
  <c r="EJ70" i="1"/>
  <c r="EA26" i="1"/>
  <c r="EA120" i="1"/>
  <c r="FK120" i="1" s="1"/>
  <c r="DC148" i="1"/>
  <c r="EA104" i="1"/>
  <c r="BP104" i="1"/>
  <c r="CE104" i="1"/>
  <c r="DR107" i="1"/>
  <c r="EY136" i="1"/>
  <c r="DO136" i="1"/>
  <c r="DL136" i="1"/>
  <c r="FK66" i="1"/>
  <c r="DX75" i="1"/>
  <c r="CK60" i="1"/>
  <c r="DX56" i="1"/>
  <c r="FK9" i="1"/>
  <c r="FK76" i="1"/>
  <c r="FK74" i="1"/>
  <c r="DX51" i="1"/>
  <c r="GR78" i="1"/>
  <c r="CK73" i="1"/>
  <c r="BP41" i="1"/>
  <c r="DC41" i="1"/>
  <c r="CN41" i="1"/>
  <c r="BV58" i="1"/>
  <c r="BM58" i="1"/>
  <c r="CK58" i="1" s="1"/>
  <c r="CH58" i="1"/>
  <c r="EG70" i="1"/>
  <c r="FH70" i="1"/>
  <c r="ES70" i="1"/>
  <c r="BY72" i="1"/>
  <c r="CN72" i="1"/>
  <c r="DI72" i="1"/>
  <c r="ES82" i="1"/>
  <c r="BP82" i="1"/>
  <c r="CH82" i="1"/>
  <c r="DX36" i="1"/>
  <c r="CK8" i="1"/>
  <c r="DX87" i="1"/>
  <c r="DX44" i="1"/>
  <c r="BG26" i="1"/>
  <c r="BY26" i="1"/>
  <c r="FH26" i="1"/>
  <c r="EG15" i="1"/>
  <c r="FH15" i="1"/>
  <c r="EP15" i="1"/>
  <c r="GR43" i="1"/>
  <c r="EJ88" i="1"/>
  <c r="FH88" i="1"/>
  <c r="ES88" i="1"/>
  <c r="CK89" i="1"/>
  <c r="GR72" i="1"/>
  <c r="CN38" i="1"/>
  <c r="EM38" i="1"/>
  <c r="BM38" i="1"/>
  <c r="FK30" i="1"/>
  <c r="BA65" i="1"/>
  <c r="BG65" i="1"/>
  <c r="BV65" i="1"/>
  <c r="CB53" i="1"/>
  <c r="CT53" i="1"/>
  <c r="DL53" i="1"/>
  <c r="CB32" i="1"/>
  <c r="BM32" i="1"/>
  <c r="ES32" i="1"/>
  <c r="CK16" i="1"/>
  <c r="FK19" i="1"/>
  <c r="BJ77" i="1"/>
  <c r="DF77" i="1"/>
  <c r="CN77" i="1"/>
  <c r="DX69" i="1"/>
  <c r="DX90" i="1"/>
  <c r="FK85" i="1"/>
  <c r="FK59" i="1"/>
  <c r="FK34" i="1"/>
  <c r="FK14" i="1"/>
  <c r="EG26" i="1"/>
  <c r="BJ120" i="1"/>
  <c r="EJ112" i="1"/>
  <c r="DL110" i="1"/>
  <c r="BY96" i="1"/>
  <c r="FK149" i="1"/>
  <c r="ED145" i="1"/>
  <c r="EP110" i="1"/>
  <c r="EA110" i="1"/>
  <c r="CN110" i="1"/>
  <c r="DX110" i="1" s="1"/>
  <c r="CQ106" i="1"/>
  <c r="EJ106" i="1"/>
  <c r="EM106" i="1"/>
  <c r="BJ96" i="1"/>
  <c r="EA96" i="1"/>
  <c r="CB99" i="1"/>
  <c r="CQ99" i="1"/>
  <c r="BP99" i="1"/>
  <c r="ED151" i="1"/>
  <c r="BV148" i="1"/>
  <c r="BG142" i="1"/>
  <c r="ED104" i="1"/>
  <c r="FK104" i="1" s="1"/>
  <c r="BM104" i="1"/>
  <c r="EY104" i="1"/>
  <c r="CE107" i="1"/>
  <c r="BG97" i="1"/>
  <c r="BA97" i="1"/>
  <c r="BY97" i="1"/>
  <c r="ES117" i="1"/>
  <c r="DU117" i="1"/>
  <c r="CN136" i="1"/>
  <c r="CE136" i="1"/>
  <c r="CH136" i="1"/>
  <c r="CQ151" i="1"/>
  <c r="DX151" i="1" s="1"/>
  <c r="FK75" i="1"/>
  <c r="CK75" i="1"/>
  <c r="CK76" i="1"/>
  <c r="FK40" i="1"/>
  <c r="EJ41" i="1"/>
  <c r="BY41" i="1"/>
  <c r="BJ41" i="1"/>
  <c r="FK69" i="1"/>
  <c r="ED58" i="1"/>
  <c r="EY58" i="1"/>
  <c r="EM58" i="1"/>
  <c r="ED70" i="1"/>
  <c r="CT70" i="1"/>
  <c r="DO70" i="1"/>
  <c r="BV72" i="1"/>
  <c r="BJ72" i="1"/>
  <c r="CE72" i="1"/>
  <c r="BY43" i="1"/>
  <c r="BP43" i="1"/>
  <c r="CH43" i="1"/>
  <c r="ED82" i="1"/>
  <c r="FE82" i="1"/>
  <c r="EM82" i="1"/>
  <c r="FK8" i="1"/>
  <c r="DX55" i="1"/>
  <c r="CK55" i="1"/>
  <c r="CH26" i="1"/>
  <c r="DR26" i="1"/>
  <c r="BA26" i="1"/>
  <c r="ED15" i="1"/>
  <c r="CT15" i="1"/>
  <c r="DL15" i="1"/>
  <c r="CW88" i="1"/>
  <c r="FB88" i="1"/>
  <c r="DF88" i="1"/>
  <c r="EA86" i="1"/>
  <c r="FE86" i="1"/>
  <c r="EP86" i="1"/>
  <c r="FK89" i="1"/>
  <c r="EA64" i="1"/>
  <c r="DO64" i="1"/>
  <c r="CZ64" i="1"/>
  <c r="DR50" i="1"/>
  <c r="BV50" i="1"/>
  <c r="FH50" i="1"/>
  <c r="DR38" i="1"/>
  <c r="BD38" i="1"/>
  <c r="DI38" i="1"/>
  <c r="ES65" i="1"/>
  <c r="EP65" i="1"/>
  <c r="EA65" i="1"/>
  <c r="EG53" i="1"/>
  <c r="BP53" i="1"/>
  <c r="CH53" i="1"/>
  <c r="EJ32" i="1"/>
  <c r="FB32" i="1"/>
  <c r="DO32" i="1"/>
  <c r="DO77" i="1"/>
  <c r="BY77" i="1"/>
  <c r="BG77" i="1"/>
  <c r="EG37" i="1"/>
  <c r="EV37" i="1"/>
  <c r="FE37" i="1"/>
  <c r="FK25" i="1"/>
  <c r="DX85" i="1"/>
  <c r="FK5" i="1"/>
  <c r="FK81" i="1"/>
  <c r="BP107" i="1"/>
  <c r="BJ26" i="1"/>
  <c r="FK23" i="1"/>
  <c r="EV70" i="1"/>
  <c r="DL72" i="1"/>
  <c r="GR88" i="1"/>
  <c r="DX30" i="1"/>
  <c r="EJ120" i="1"/>
  <c r="BS112" i="1"/>
  <c r="BS120" i="1"/>
  <c r="CK118" i="1"/>
  <c r="ES112" i="1"/>
  <c r="BM110" i="1"/>
  <c r="CZ106" i="1"/>
  <c r="DX106" i="1" s="1"/>
  <c r="ES96" i="1"/>
  <c r="EM120" i="1"/>
  <c r="BG112" i="1"/>
  <c r="EG156" i="1"/>
  <c r="BD120" i="1"/>
  <c r="DI120" i="1"/>
  <c r="CT120" i="1"/>
  <c r="CK101" i="1"/>
  <c r="EG102" i="1"/>
  <c r="DU102" i="1"/>
  <c r="BM112" i="1"/>
  <c r="BY112" i="1"/>
  <c r="FB112" i="1"/>
  <c r="DR145" i="1"/>
  <c r="EG145" i="1"/>
  <c r="DI110" i="1"/>
  <c r="CQ110" i="1"/>
  <c r="BJ110" i="1"/>
  <c r="FE106" i="1"/>
  <c r="CW106" i="1"/>
  <c r="DI106" i="1"/>
  <c r="ED96" i="1"/>
  <c r="DO96" i="1"/>
  <c r="CW96" i="1"/>
  <c r="EY126" i="1"/>
  <c r="FE126" i="1"/>
  <c r="CZ126" i="1"/>
  <c r="DX126" i="1" s="1"/>
  <c r="DR99" i="1"/>
  <c r="EM99" i="1"/>
  <c r="FB99" i="1"/>
  <c r="BA148" i="1"/>
  <c r="EG148" i="1"/>
  <c r="EG135" i="1"/>
  <c r="DU135" i="1"/>
  <c r="BD135" i="1"/>
  <c r="CT104" i="1"/>
  <c r="DF104" i="1"/>
  <c r="DU104" i="1"/>
  <c r="EY107" i="1"/>
  <c r="CE97" i="1"/>
  <c r="ES97" i="1"/>
  <c r="ED97" i="1"/>
  <c r="CW117" i="1"/>
  <c r="BA117" i="1"/>
  <c r="EP151" i="1"/>
  <c r="DF130" i="1"/>
  <c r="BV130" i="1"/>
  <c r="BG130" i="1"/>
  <c r="CK130" i="1" s="1"/>
  <c r="CT136" i="1"/>
  <c r="DX136" i="1" s="1"/>
  <c r="EG136" i="1"/>
  <c r="ES136" i="1"/>
  <c r="CH151" i="1"/>
  <c r="DX143" i="1"/>
  <c r="CN23" i="1"/>
  <c r="CE23" i="1"/>
  <c r="CK23" i="1" s="1"/>
  <c r="BG23" i="1"/>
  <c r="CK57" i="1"/>
  <c r="DX57" i="1"/>
  <c r="CQ48" i="1"/>
  <c r="BY48" i="1"/>
  <c r="BS48" i="1"/>
  <c r="DF41" i="1"/>
  <c r="ED41" i="1"/>
  <c r="EY41" i="1"/>
  <c r="BJ58" i="1"/>
  <c r="DU58" i="1"/>
  <c r="DI58" i="1"/>
  <c r="CE70" i="1"/>
  <c r="BP70" i="1"/>
  <c r="BA70" i="1"/>
  <c r="BS72" i="1"/>
  <c r="EV72" i="1"/>
  <c r="EJ72" i="1"/>
  <c r="BV43" i="1"/>
  <c r="FE43" i="1"/>
  <c r="FK43" i="1" s="1"/>
  <c r="EM43" i="1"/>
  <c r="DX31" i="1"/>
  <c r="GR20" i="1"/>
  <c r="BV82" i="1"/>
  <c r="CQ82" i="1"/>
  <c r="DI82" i="1"/>
  <c r="CB80" i="1"/>
  <c r="FH80" i="1"/>
  <c r="ES80" i="1"/>
  <c r="FK80" i="1" s="1"/>
  <c r="DF36" i="1"/>
  <c r="CB36" i="1"/>
  <c r="BP36" i="1"/>
  <c r="DX61" i="1"/>
  <c r="FK39" i="1"/>
  <c r="CB26" i="1"/>
  <c r="BV26" i="1"/>
  <c r="FE26" i="1"/>
  <c r="EA15" i="1"/>
  <c r="BP15" i="1"/>
  <c r="CH15" i="1"/>
  <c r="CK78" i="1"/>
  <c r="DX78" i="1"/>
  <c r="EA88" i="1"/>
  <c r="DR88" i="1"/>
  <c r="BS88" i="1"/>
  <c r="CN86" i="1"/>
  <c r="DO86" i="1"/>
  <c r="DL86" i="1"/>
  <c r="BM64" i="1"/>
  <c r="BA64" i="1"/>
  <c r="BV64" i="1"/>
  <c r="CW50" i="1"/>
  <c r="EA50" i="1"/>
  <c r="FK50" i="1" s="1"/>
  <c r="CT50" i="1"/>
  <c r="DX50" i="1" s="1"/>
  <c r="CZ38" i="1"/>
  <c r="FB38" i="1"/>
  <c r="CB38" i="1"/>
  <c r="DR65" i="1"/>
  <c r="DL65" i="1"/>
  <c r="CW65" i="1"/>
  <c r="FB53" i="1"/>
  <c r="BY53" i="1"/>
  <c r="EY53" i="1"/>
  <c r="BY32" i="1"/>
  <c r="DU32" i="1"/>
  <c r="BA32" i="1"/>
  <c r="CK32" i="1" s="1"/>
  <c r="DL77" i="1"/>
  <c r="EJ77" i="1"/>
  <c r="FE77" i="1"/>
  <c r="DX62" i="1"/>
  <c r="EA37" i="1"/>
  <c r="DF37" i="1"/>
  <c r="DX37" i="1" s="1"/>
  <c r="CQ37" i="1"/>
  <c r="DX35" i="1"/>
  <c r="CK14" i="1"/>
  <c r="DF70" i="1"/>
  <c r="CQ26" i="1"/>
  <c r="DX16" i="1"/>
  <c r="EJ104" i="1"/>
  <c r="FK83" i="1"/>
  <c r="DU72" i="1"/>
  <c r="BG82" i="1"/>
  <c r="FK42" i="1"/>
  <c r="CB120" i="1"/>
  <c r="FE112" i="1"/>
  <c r="FB110" i="1"/>
  <c r="BS106" i="1"/>
  <c r="DR96" i="1"/>
  <c r="BG120" i="1"/>
  <c r="CK120" i="1" s="1"/>
  <c r="ED112" i="1"/>
  <c r="DC156" i="1"/>
  <c r="DU120" i="1"/>
  <c r="CE120" i="1"/>
  <c r="BP120" i="1"/>
  <c r="DC102" i="1"/>
  <c r="GR136" i="1"/>
  <c r="DO112" i="1"/>
  <c r="EG112" i="1"/>
  <c r="DU112" i="1"/>
  <c r="BA145" i="1"/>
  <c r="BY145" i="1"/>
  <c r="BG110" i="1"/>
  <c r="BY110" i="1"/>
  <c r="BD110" i="1"/>
  <c r="ED106" i="1"/>
  <c r="BM106" i="1"/>
  <c r="CE106" i="1"/>
  <c r="CZ96" i="1"/>
  <c r="BG96" i="1"/>
  <c r="BS96" i="1"/>
  <c r="EV126" i="1"/>
  <c r="CQ126" i="1"/>
  <c r="BV126" i="1"/>
  <c r="CK126" i="1" s="1"/>
  <c r="FE99" i="1"/>
  <c r="EJ99" i="1"/>
  <c r="BJ99" i="1"/>
  <c r="ED148" i="1"/>
  <c r="CZ148" i="1"/>
  <c r="BV135" i="1"/>
  <c r="FB135" i="1"/>
  <c r="ES135" i="1"/>
  <c r="CQ104" i="1"/>
  <c r="CW104" i="1"/>
  <c r="BG104" i="1"/>
  <c r="BG107" i="1"/>
  <c r="FB97" i="1"/>
  <c r="CN97" i="1"/>
  <c r="CZ97" i="1"/>
  <c r="DX97" i="1" s="1"/>
  <c r="EP117" i="1"/>
  <c r="EY117" i="1"/>
  <c r="DC130" i="1"/>
  <c r="EJ130" i="1"/>
  <c r="EA130" i="1"/>
  <c r="BP136" i="1"/>
  <c r="ED136" i="1"/>
  <c r="DI136" i="1"/>
  <c r="BM151" i="1"/>
  <c r="CK151" i="1" s="1"/>
  <c r="DX124" i="1"/>
  <c r="FK18" i="1"/>
  <c r="DU23" i="1"/>
  <c r="FB23" i="1"/>
  <c r="EG23" i="1"/>
  <c r="CK28" i="1"/>
  <c r="DX28" i="1"/>
  <c r="GR5" i="1"/>
  <c r="FK57" i="1"/>
  <c r="BG48" i="1"/>
  <c r="CN48" i="1"/>
  <c r="DX48" i="1" s="1"/>
  <c r="EJ48" i="1"/>
  <c r="FK48" i="1" s="1"/>
  <c r="CT41" i="1"/>
  <c r="CZ41" i="1"/>
  <c r="DU41" i="1"/>
  <c r="DF58" i="1"/>
  <c r="BG58" i="1"/>
  <c r="CE58" i="1"/>
  <c r="EA70" i="1"/>
  <c r="FB70" i="1"/>
  <c r="EP70" i="1"/>
  <c r="GR70" i="1"/>
  <c r="DC72" i="1"/>
  <c r="DR72" i="1"/>
  <c r="DF72" i="1"/>
  <c r="BJ43" i="1"/>
  <c r="CK43" i="1" s="1"/>
  <c r="CQ43" i="1"/>
  <c r="DI43" i="1"/>
  <c r="CK45" i="1"/>
  <c r="DO82" i="1"/>
  <c r="BM82" i="1"/>
  <c r="CE82" i="1"/>
  <c r="EG80" i="1"/>
  <c r="CT80" i="1"/>
  <c r="DX80" i="1" s="1"/>
  <c r="DO80" i="1"/>
  <c r="FK49" i="1"/>
  <c r="FB36" i="1"/>
  <c r="BG36" i="1"/>
  <c r="CK36" i="1" s="1"/>
  <c r="EP36" i="1"/>
  <c r="FK36" i="1" s="1"/>
  <c r="GR25" i="1"/>
  <c r="GR15" i="1"/>
  <c r="FK87" i="1"/>
  <c r="FK71" i="1"/>
  <c r="ES26" i="1"/>
  <c r="FB26" i="1"/>
  <c r="EV26" i="1"/>
  <c r="DU15" i="1"/>
  <c r="FE15" i="1"/>
  <c r="EM15" i="1"/>
  <c r="CK10" i="1"/>
  <c r="CK7" i="1"/>
  <c r="CQ88" i="1"/>
  <c r="CE88" i="1"/>
  <c r="EP88" i="1"/>
  <c r="BA86" i="1"/>
  <c r="BY86" i="1"/>
  <c r="CH86" i="1"/>
  <c r="DR64" i="1"/>
  <c r="EP64" i="1"/>
  <c r="FH64" i="1"/>
  <c r="FK67" i="1"/>
  <c r="BD50" i="1"/>
  <c r="BS50" i="1"/>
  <c r="BP50" i="1"/>
  <c r="CW38" i="1"/>
  <c r="BA38" i="1"/>
  <c r="EJ38" i="1"/>
  <c r="FK6" i="1"/>
  <c r="DC65" i="1"/>
  <c r="CH65" i="1"/>
  <c r="BS65" i="1"/>
  <c r="DX4" i="1"/>
  <c r="DI53" i="1"/>
  <c r="BM53" i="1"/>
  <c r="DU53" i="1"/>
  <c r="GR81" i="1"/>
  <c r="DF32" i="1"/>
  <c r="EG32" i="1"/>
  <c r="BD32" i="1"/>
  <c r="DX27" i="1"/>
  <c r="CK21" i="1"/>
  <c r="DI77" i="1"/>
  <c r="DC77" i="1"/>
  <c r="BD77" i="1"/>
  <c r="GR65" i="1"/>
  <c r="DU37" i="1"/>
  <c r="BG37" i="1"/>
  <c r="BM37" i="1"/>
  <c r="FK33" i="1"/>
  <c r="CK25" i="1"/>
  <c r="DX34" i="1"/>
  <c r="CK81" i="1"/>
  <c r="CK54" i="1"/>
  <c r="FK54" i="1"/>
  <c r="BM107" i="1"/>
  <c r="FE70" i="1"/>
  <c r="CH112" i="1"/>
  <c r="EY145" i="1"/>
  <c r="BD96" i="1"/>
  <c r="DX45" i="1"/>
  <c r="CZ82" i="1"/>
  <c r="EP38" i="1"/>
  <c r="CN112" i="1"/>
  <c r="EY120" i="1"/>
  <c r="CW120" i="1"/>
  <c r="EP145" i="1"/>
  <c r="CH106" i="1"/>
  <c r="CB156" i="1"/>
  <c r="FH120" i="1"/>
  <c r="DC112" i="1"/>
  <c r="BA96" i="1"/>
  <c r="CK96" i="1" s="1"/>
  <c r="AW91" i="1"/>
  <c r="FB120" i="1"/>
  <c r="BA120" i="1"/>
  <c r="EG120" i="1"/>
  <c r="CE102" i="1"/>
  <c r="DL112" i="1"/>
  <c r="CZ112" i="1"/>
  <c r="BA112" i="1"/>
  <c r="CK112" i="1" s="1"/>
  <c r="CH145" i="1"/>
  <c r="FH145" i="1"/>
  <c r="ES110" i="1"/>
  <c r="EM110" i="1"/>
  <c r="FE110" i="1"/>
  <c r="FH106" i="1"/>
  <c r="EA106" i="1"/>
  <c r="EG106" i="1"/>
  <c r="CE151" i="1"/>
  <c r="CN96" i="1"/>
  <c r="EM96" i="1"/>
  <c r="FK96" i="1" s="1"/>
  <c r="FH96" i="1"/>
  <c r="BY99" i="1"/>
  <c r="EG99" i="1"/>
  <c r="DU99" i="1"/>
  <c r="EJ151" i="1"/>
  <c r="CH148" i="1"/>
  <c r="BS148" i="1"/>
  <c r="BV104" i="1"/>
  <c r="CB104" i="1"/>
  <c r="EV104" i="1"/>
  <c r="EM107" i="1"/>
  <c r="BS97" i="1"/>
  <c r="EP97" i="1"/>
  <c r="FK97" i="1" s="1"/>
  <c r="BV97" i="1"/>
  <c r="CQ117" i="1"/>
  <c r="DR117" i="1"/>
  <c r="CZ130" i="1"/>
  <c r="CN130" i="1"/>
  <c r="CW130" i="1"/>
  <c r="DR136" i="1"/>
  <c r="EA136" i="1"/>
  <c r="FK136" i="1" s="1"/>
  <c r="CB136" i="1"/>
  <c r="CW151" i="1"/>
  <c r="GR16" i="1"/>
  <c r="FK52" i="1"/>
  <c r="FK46" i="1"/>
  <c r="GR37" i="1"/>
  <c r="DI23" i="1"/>
  <c r="DO23" i="1"/>
  <c r="DC23" i="1"/>
  <c r="DX73" i="1"/>
  <c r="GR8" i="1"/>
  <c r="DL41" i="1"/>
  <c r="BV41" i="1"/>
  <c r="BG41" i="1"/>
  <c r="EJ58" i="1"/>
  <c r="EA58" i="1"/>
  <c r="EV58" i="1"/>
  <c r="CB70" i="1"/>
  <c r="CN70" i="1"/>
  <c r="DL70" i="1"/>
  <c r="BM72" i="1"/>
  <c r="BD72" i="1"/>
  <c r="CK72" i="1" s="1"/>
  <c r="CB72" i="1"/>
  <c r="DC43" i="1"/>
  <c r="BM43" i="1"/>
  <c r="CE43" i="1"/>
  <c r="EA82" i="1"/>
  <c r="FB82" i="1"/>
  <c r="EJ82" i="1"/>
  <c r="BJ80" i="1"/>
  <c r="BP80" i="1"/>
  <c r="BA80" i="1"/>
  <c r="DR36" i="1"/>
  <c r="EV36" i="1"/>
  <c r="DL36" i="1"/>
  <c r="GR104" i="1"/>
  <c r="FK55" i="1"/>
  <c r="CK44" i="1"/>
  <c r="CK24" i="1"/>
  <c r="EP26" i="1"/>
  <c r="DL26" i="1"/>
  <c r="DO26" i="1"/>
  <c r="BS15" i="1"/>
  <c r="CQ15" i="1"/>
  <c r="DI15" i="1"/>
  <c r="FK7" i="1"/>
  <c r="BG88" i="1"/>
  <c r="EY88" i="1"/>
  <c r="DL88" i="1"/>
  <c r="GR31" i="1"/>
  <c r="FH86" i="1"/>
  <c r="ES86" i="1"/>
  <c r="EM86" i="1"/>
  <c r="BG64" i="1"/>
  <c r="DL64" i="1"/>
  <c r="CT64" i="1"/>
  <c r="DX64" i="1" s="1"/>
  <c r="BA50" i="1"/>
  <c r="EM50" i="1"/>
  <c r="FE50" i="1"/>
  <c r="CT38" i="1"/>
  <c r="EY38" i="1"/>
  <c r="DF38" i="1"/>
  <c r="CK30" i="1"/>
  <c r="CT65" i="1"/>
  <c r="EM65" i="1"/>
  <c r="FE65" i="1"/>
  <c r="DF53" i="1"/>
  <c r="BJ53" i="1"/>
  <c r="BG53" i="1"/>
  <c r="DI47" i="1"/>
  <c r="BD47" i="1"/>
  <c r="BY47" i="1"/>
  <c r="EA47" i="1"/>
  <c r="CB47" i="1"/>
  <c r="EG47" i="1"/>
  <c r="CE47" i="1"/>
  <c r="ES47" i="1"/>
  <c r="BJ47" i="1"/>
  <c r="CQ47" i="1"/>
  <c r="EV47" i="1"/>
  <c r="FB47" i="1"/>
  <c r="FE47" i="1"/>
  <c r="EP47" i="1"/>
  <c r="FH47" i="1"/>
  <c r="BA47" i="1"/>
  <c r="BS47" i="1"/>
  <c r="CN47" i="1"/>
  <c r="DF47" i="1"/>
  <c r="BV47" i="1"/>
  <c r="BM47" i="1"/>
  <c r="CH47" i="1"/>
  <c r="CZ47" i="1"/>
  <c r="CW47" i="1"/>
  <c r="CT47" i="1"/>
  <c r="DR47" i="1"/>
  <c r="DL47" i="1"/>
  <c r="ED47" i="1"/>
  <c r="EJ47" i="1"/>
  <c r="BG47" i="1"/>
  <c r="BP47" i="1"/>
  <c r="DO47" i="1"/>
  <c r="DU47" i="1"/>
  <c r="DC47" i="1"/>
  <c r="EY47" i="1"/>
  <c r="EM47" i="1"/>
  <c r="BG32" i="1"/>
  <c r="BV32" i="1"/>
  <c r="EY32" i="1"/>
  <c r="CQ77" i="1"/>
  <c r="BS77" i="1"/>
  <c r="FB77" i="1"/>
  <c r="GR80" i="1"/>
  <c r="BA37" i="1"/>
  <c r="CK37" i="1" s="1"/>
  <c r="CB37" i="1"/>
  <c r="EM37" i="1"/>
  <c r="CK27" i="1"/>
  <c r="CK59" i="1"/>
  <c r="CK34" i="1"/>
  <c r="DX54" i="1"/>
  <c r="CK79" i="1"/>
  <c r="BD145" i="1"/>
  <c r="CK46" i="1"/>
  <c r="BM70" i="1"/>
  <c r="GR94" i="1"/>
  <c r="BG145" i="1"/>
  <c r="CH120" i="1"/>
  <c r="EY112" i="1"/>
  <c r="CW112" i="1"/>
  <c r="BV112" i="1"/>
  <c r="EV112" i="1"/>
  <c r="CE145" i="1"/>
  <c r="CT145" i="1"/>
  <c r="CW110" i="1"/>
  <c r="DF110" i="1"/>
  <c r="DU110" i="1"/>
  <c r="EV106" i="1"/>
  <c r="CB106" i="1"/>
  <c r="CT106" i="1"/>
  <c r="FE96" i="1"/>
  <c r="DI96" i="1"/>
  <c r="CT96" i="1"/>
  <c r="GR151" i="1"/>
  <c r="ES99" i="1"/>
  <c r="CE99" i="1"/>
  <c r="BG99" i="1"/>
  <c r="BD148" i="1"/>
  <c r="BJ104" i="1"/>
  <c r="DL104" i="1"/>
  <c r="DR104" i="1"/>
  <c r="CQ107" i="1"/>
  <c r="DL117" i="1"/>
  <c r="EM117" i="1"/>
  <c r="CH117" i="1"/>
  <c r="BM136" i="1"/>
  <c r="BS136" i="1"/>
  <c r="EM136" i="1"/>
  <c r="DX60" i="1"/>
  <c r="CK69" i="1"/>
  <c r="GR36" i="1"/>
  <c r="DI41" i="1"/>
  <c r="EA41" i="1"/>
  <c r="EV41" i="1"/>
  <c r="CN58" i="1"/>
  <c r="CW58" i="1"/>
  <c r="DR58" i="1"/>
  <c r="BY70" i="1"/>
  <c r="BJ70" i="1"/>
  <c r="CH70" i="1"/>
  <c r="BP72" i="1"/>
  <c r="CZ72" i="1"/>
  <c r="ES72" i="1"/>
  <c r="FK12" i="1"/>
  <c r="DX17" i="1"/>
  <c r="BS82" i="1"/>
  <c r="CN82" i="1"/>
  <c r="DX82" i="1" s="1"/>
  <c r="DF82" i="1"/>
  <c r="CK68" i="1"/>
  <c r="FK22" i="1"/>
  <c r="DX71" i="1"/>
  <c r="CK71" i="1"/>
  <c r="DX42" i="1"/>
  <c r="EM26" i="1"/>
  <c r="BS26" i="1"/>
  <c r="CE26" i="1"/>
  <c r="DF15" i="1"/>
  <c r="BM15" i="1"/>
  <c r="CE15" i="1"/>
  <c r="DX10" i="1"/>
  <c r="BM88" i="1"/>
  <c r="DO88" i="1"/>
  <c r="CH88" i="1"/>
  <c r="EV38" i="1"/>
  <c r="DU38" i="1"/>
  <c r="BY38" i="1"/>
  <c r="CN65" i="1"/>
  <c r="DX65" i="1" s="1"/>
  <c r="DI65" i="1"/>
  <c r="CQ65" i="1"/>
  <c r="DC53" i="1"/>
  <c r="ED53" i="1"/>
  <c r="EV53" i="1"/>
  <c r="BJ32" i="1"/>
  <c r="ED32" i="1"/>
  <c r="FK32" i="1" s="1"/>
  <c r="DR32" i="1"/>
  <c r="GR28" i="1"/>
  <c r="CK19" i="1"/>
  <c r="EV77" i="1"/>
  <c r="EG77" i="1"/>
  <c r="FK77" i="1" s="1"/>
  <c r="DU77" i="1"/>
  <c r="CK5" i="1"/>
  <c r="FK79" i="1"/>
  <c r="FK53" i="1"/>
  <c r="BS104" i="1"/>
  <c r="FK51" i="1"/>
  <c r="FE72" i="1"/>
  <c r="BS38" i="1"/>
  <c r="DF120" i="1"/>
  <c r="DR120" i="1"/>
  <c r="EV120" i="1"/>
  <c r="EP112" i="1"/>
  <c r="BP145" i="1"/>
  <c r="EY110" i="1"/>
  <c r="BY106" i="1"/>
  <c r="CE96" i="1"/>
  <c r="CZ99" i="1"/>
  <c r="CW148" i="1"/>
  <c r="FH104" i="1"/>
  <c r="BY104" i="1"/>
  <c r="BD104" i="1"/>
  <c r="CK104" i="1" s="1"/>
  <c r="FB107" i="1"/>
  <c r="BD107" i="1"/>
  <c r="DI117" i="1"/>
  <c r="EJ117" i="1"/>
  <c r="CZ117" i="1"/>
  <c r="BJ136" i="1"/>
  <c r="FE136" i="1"/>
  <c r="DF136" i="1"/>
  <c r="DX18" i="1"/>
  <c r="CK9" i="1"/>
  <c r="CK52" i="1"/>
  <c r="CK83" i="1"/>
  <c r="CK48" i="1"/>
  <c r="GR54" i="1"/>
  <c r="FH41" i="1"/>
  <c r="CW41" i="1"/>
  <c r="DR41" i="1"/>
  <c r="DC58" i="1"/>
  <c r="BS58" i="1"/>
  <c r="BD58" i="1"/>
  <c r="CQ70" i="1"/>
  <c r="DI70" i="1"/>
  <c r="EY70" i="1"/>
  <c r="EY72" i="1"/>
  <c r="BG72" i="1"/>
  <c r="DO72" i="1"/>
  <c r="DX43" i="1"/>
  <c r="EG82" i="1"/>
  <c r="BJ82" i="1"/>
  <c r="CB82" i="1"/>
  <c r="GR48" i="1"/>
  <c r="CK13" i="1"/>
  <c r="DX22" i="1"/>
  <c r="FK29" i="1"/>
  <c r="GR53" i="1"/>
  <c r="CZ26" i="1"/>
  <c r="EY26" i="1"/>
  <c r="CT26" i="1"/>
  <c r="EY15" i="1"/>
  <c r="BJ15" i="1"/>
  <c r="EV15" i="1"/>
  <c r="DX7" i="1"/>
  <c r="CN88" i="1"/>
  <c r="CB88" i="1"/>
  <c r="EG88" i="1"/>
  <c r="BP38" i="1"/>
  <c r="ES38" i="1"/>
  <c r="EG38" i="1"/>
  <c r="CK6" i="1"/>
  <c r="EV65" i="1"/>
  <c r="CE65" i="1"/>
  <c r="BM65" i="1"/>
  <c r="CQ53" i="1"/>
  <c r="CZ53" i="1"/>
  <c r="DR53" i="1"/>
  <c r="DC32" i="1"/>
  <c r="CW32" i="1"/>
  <c r="EV32" i="1"/>
  <c r="FK21" i="1"/>
  <c r="CH77" i="1"/>
  <c r="CW77" i="1"/>
  <c r="BA77" i="1"/>
  <c r="CK77" i="1" s="1"/>
  <c r="CK62" i="1"/>
  <c r="FK63" i="1"/>
  <c r="FK35" i="1"/>
  <c r="CK33" i="1"/>
  <c r="DX14" i="1"/>
  <c r="BG70" i="1"/>
  <c r="CW26" i="1"/>
  <c r="FH112" i="1"/>
  <c r="BV96" i="1"/>
  <c r="BA107" i="1"/>
  <c r="BA82" i="1"/>
  <c r="BM26" i="1"/>
  <c r="EA38" i="1"/>
  <c r="DF112" i="1"/>
  <c r="BJ112" i="1"/>
  <c r="DC120" i="1"/>
  <c r="DO120" i="1"/>
  <c r="BY120" i="1"/>
  <c r="EA112" i="1"/>
  <c r="FK112" i="1" s="1"/>
  <c r="DR112" i="1"/>
  <c r="DI145" i="1"/>
  <c r="CE110" i="1"/>
  <c r="BV110" i="1"/>
  <c r="CN106" i="1"/>
  <c r="BJ106" i="1"/>
  <c r="FB96" i="1"/>
  <c r="BP96" i="1"/>
  <c r="BM99" i="1"/>
  <c r="CQ156" i="1"/>
  <c r="GR132" i="1"/>
  <c r="DL120" i="1"/>
  <c r="CN120" i="1"/>
  <c r="DX120" i="1" s="1"/>
  <c r="FH102" i="1"/>
  <c r="FB151" i="1"/>
  <c r="FK151" i="1" s="1"/>
  <c r="CT153" i="1"/>
  <c r="DO153" i="1"/>
  <c r="DX153" i="1" s="1"/>
  <c r="DI112" i="1"/>
  <c r="CT112" i="1"/>
  <c r="EA145" i="1"/>
  <c r="FE145" i="1"/>
  <c r="EV110" i="1"/>
  <c r="EJ110" i="1"/>
  <c r="BP106" i="1"/>
  <c r="FB106" i="1"/>
  <c r="DL96" i="1"/>
  <c r="DX96" i="1" s="1"/>
  <c r="EP96" i="1"/>
  <c r="DU126" i="1"/>
  <c r="EJ126" i="1"/>
  <c r="BA99" i="1"/>
  <c r="BV99" i="1"/>
  <c r="GR137" i="1"/>
  <c r="DX141" i="1"/>
  <c r="FB148" i="1"/>
  <c r="FB142" i="1"/>
  <c r="DC135" i="1"/>
  <c r="EA135" i="1"/>
  <c r="FK135" i="1" s="1"/>
  <c r="CN104" i="1"/>
  <c r="DX104" i="1" s="1"/>
  <c r="FE104" i="1"/>
  <c r="CB107" i="1"/>
  <c r="EG107" i="1"/>
  <c r="BD97" i="1"/>
  <c r="CK97" i="1" s="1"/>
  <c r="CH97" i="1"/>
  <c r="CT132" i="1"/>
  <c r="CB132" i="1"/>
  <c r="CB117" i="1"/>
  <c r="EA117" i="1"/>
  <c r="BV117" i="1"/>
  <c r="EM130" i="1"/>
  <c r="CE130" i="1"/>
  <c r="CB109" i="1"/>
  <c r="BG136" i="1"/>
  <c r="BD136" i="1"/>
  <c r="DX66" i="1"/>
  <c r="CK74" i="1"/>
  <c r="EV23" i="1"/>
  <c r="DL23" i="1"/>
  <c r="CE48" i="1"/>
  <c r="EY48" i="1"/>
  <c r="EP41" i="1"/>
  <c r="BS41" i="1"/>
  <c r="CZ58" i="1"/>
  <c r="FH58" i="1"/>
  <c r="BV70" i="1"/>
  <c r="BS70" i="1"/>
  <c r="EG72" i="1"/>
  <c r="FH72" i="1"/>
  <c r="BG43" i="1"/>
  <c r="FB43" i="1"/>
  <c r="CK17" i="1"/>
  <c r="DR82" i="1"/>
  <c r="BY82" i="1"/>
  <c r="DI80" i="1"/>
  <c r="BM80" i="1"/>
  <c r="BM36" i="1"/>
  <c r="ES36" i="1"/>
  <c r="CK22" i="1"/>
  <c r="CK61" i="1"/>
  <c r="EJ26" i="1"/>
  <c r="DI26" i="1"/>
  <c r="CN15" i="1"/>
  <c r="DC15" i="1"/>
  <c r="FK10" i="1"/>
  <c r="FK78" i="1"/>
  <c r="BD88" i="1"/>
  <c r="CK88" i="1" s="1"/>
  <c r="FE88" i="1"/>
  <c r="BJ86" i="1"/>
  <c r="FB86" i="1"/>
  <c r="EV64" i="1"/>
  <c r="CW64" i="1"/>
  <c r="CH67" i="1"/>
  <c r="CK67" i="1" s="1"/>
  <c r="FB67" i="1"/>
  <c r="CZ50" i="1"/>
  <c r="EJ50" i="1"/>
  <c r="ED38" i="1"/>
  <c r="DO38" i="1"/>
  <c r="DX6" i="1"/>
  <c r="FB65" i="1"/>
  <c r="EG65" i="1"/>
  <c r="CN53" i="1"/>
  <c r="BV53" i="1"/>
  <c r="CZ32" i="1"/>
  <c r="BS32" i="1"/>
  <c r="ES77" i="1"/>
  <c r="BP77" i="1"/>
  <c r="EJ37" i="1"/>
  <c r="FB37" i="1"/>
  <c r="DX25" i="1"/>
  <c r="DX11" i="1"/>
  <c r="DX140" i="1"/>
  <c r="FH111" i="1"/>
  <c r="CK155" i="1"/>
  <c r="AV91" i="1"/>
  <c r="GR106" i="1"/>
  <c r="CK123" i="1"/>
  <c r="FK94" i="1"/>
  <c r="BY156" i="1"/>
  <c r="CK140" i="1"/>
  <c r="FK143" i="1"/>
  <c r="BS156" i="1"/>
  <c r="GR109" i="1"/>
  <c r="EM102" i="1"/>
  <c r="FK121" i="1"/>
  <c r="FK92" i="1"/>
  <c r="FK93" i="1"/>
  <c r="DO145" i="1"/>
  <c r="CZ145" i="1"/>
  <c r="CQ145" i="1"/>
  <c r="GR122" i="1"/>
  <c r="DX125" i="1"/>
  <c r="GR113" i="1"/>
  <c r="FK113" i="1"/>
  <c r="CK103" i="1"/>
  <c r="DR111" i="1"/>
  <c r="BM111" i="1"/>
  <c r="DI111" i="1"/>
  <c r="CK95" i="1"/>
  <c r="EA148" i="1"/>
  <c r="EP148" i="1"/>
  <c r="EY148" i="1"/>
  <c r="ED142" i="1"/>
  <c r="CZ142" i="1"/>
  <c r="EG142" i="1"/>
  <c r="EV107" i="1"/>
  <c r="DL107" i="1"/>
  <c r="DC107" i="1"/>
  <c r="EG117" i="1"/>
  <c r="FK117" i="1" s="1"/>
  <c r="CT117" i="1"/>
  <c r="EV117" i="1"/>
  <c r="CH109" i="1"/>
  <c r="EP109" i="1"/>
  <c r="FH109" i="1"/>
  <c r="DX147" i="1"/>
  <c r="CK128" i="1"/>
  <c r="CK108" i="1"/>
  <c r="CK144" i="1"/>
  <c r="CE105" i="1"/>
  <c r="EJ105" i="1"/>
  <c r="EY105" i="1"/>
  <c r="DC105" i="1"/>
  <c r="CQ105" i="1"/>
  <c r="FH105" i="1"/>
  <c r="DF105" i="1"/>
  <c r="EA105" i="1"/>
  <c r="ED105" i="1"/>
  <c r="BM105" i="1"/>
  <c r="CH105" i="1"/>
  <c r="BP105" i="1"/>
  <c r="DI105" i="1"/>
  <c r="DL105" i="1"/>
  <c r="CT105" i="1"/>
  <c r="DU105" i="1"/>
  <c r="CZ105" i="1"/>
  <c r="FE105" i="1"/>
  <c r="EP105" i="1"/>
  <c r="EG105" i="1"/>
  <c r="BV105" i="1"/>
  <c r="ES105" i="1"/>
  <c r="BD105" i="1"/>
  <c r="CW105" i="1"/>
  <c r="BG105" i="1"/>
  <c r="BA105" i="1"/>
  <c r="BS105" i="1"/>
  <c r="BY105" i="1"/>
  <c r="DO105" i="1"/>
  <c r="CB105" i="1"/>
  <c r="FB105" i="1"/>
  <c r="CN105" i="1"/>
  <c r="EM105" i="1"/>
  <c r="DR105" i="1"/>
  <c r="EV105" i="1"/>
  <c r="BJ105" i="1"/>
  <c r="ES156" i="1"/>
  <c r="ED156" i="1"/>
  <c r="FK119" i="1"/>
  <c r="DX103" i="1"/>
  <c r="CT111" i="1"/>
  <c r="DX135" i="1"/>
  <c r="FK98" i="1"/>
  <c r="CT156" i="1"/>
  <c r="DU156" i="1"/>
  <c r="DX129" i="1"/>
  <c r="ED102" i="1"/>
  <c r="BG102" i="1"/>
  <c r="BJ156" i="1"/>
  <c r="FB156" i="1"/>
  <c r="BA156" i="1"/>
  <c r="CK129" i="1"/>
  <c r="BV102" i="1"/>
  <c r="CZ102" i="1"/>
  <c r="ES102" i="1"/>
  <c r="DX115" i="1"/>
  <c r="CK153" i="1"/>
  <c r="CB145" i="1"/>
  <c r="EM145" i="1"/>
  <c r="BM145" i="1"/>
  <c r="DX139" i="1"/>
  <c r="FK125" i="1"/>
  <c r="FK126" i="1"/>
  <c r="CK138" i="1"/>
  <c r="BV150" i="1"/>
  <c r="BD150" i="1"/>
  <c r="CB150" i="1"/>
  <c r="DF150" i="1"/>
  <c r="FB150" i="1"/>
  <c r="DO150" i="1"/>
  <c r="ES150" i="1"/>
  <c r="DR150" i="1"/>
  <c r="EA150" i="1"/>
  <c r="CZ150" i="1"/>
  <c r="BM150" i="1"/>
  <c r="CT150" i="1"/>
  <c r="FE150" i="1"/>
  <c r="EV150" i="1"/>
  <c r="CE150" i="1"/>
  <c r="BS150" i="1"/>
  <c r="CQ150" i="1"/>
  <c r="FH150" i="1"/>
  <c r="BG150" i="1"/>
  <c r="ED150" i="1"/>
  <c r="BY150" i="1"/>
  <c r="CN150" i="1"/>
  <c r="DU150" i="1"/>
  <c r="DC150" i="1"/>
  <c r="DI150" i="1"/>
  <c r="EY150" i="1"/>
  <c r="EG150" i="1"/>
  <c r="EJ150" i="1"/>
  <c r="BA150" i="1"/>
  <c r="CH150" i="1"/>
  <c r="BJ150" i="1"/>
  <c r="CW150" i="1"/>
  <c r="DL150" i="1"/>
  <c r="EP150" i="1"/>
  <c r="BP150" i="1"/>
  <c r="EM150" i="1"/>
  <c r="DF111" i="1"/>
  <c r="CQ111" i="1"/>
  <c r="CB111" i="1"/>
  <c r="BD99" i="1"/>
  <c r="CH99" i="1"/>
  <c r="CN99" i="1"/>
  <c r="CK134" i="1"/>
  <c r="DX155" i="1"/>
  <c r="BP148" i="1"/>
  <c r="DI148" i="1"/>
  <c r="DU148" i="1"/>
  <c r="CE142" i="1"/>
  <c r="BS142" i="1"/>
  <c r="DC142" i="1"/>
  <c r="EJ107" i="1"/>
  <c r="BV107" i="1"/>
  <c r="BY107" i="1"/>
  <c r="DX132" i="1"/>
  <c r="BP117" i="1"/>
  <c r="BM117" i="1"/>
  <c r="DO117" i="1"/>
  <c r="FK130" i="1"/>
  <c r="EY109" i="1"/>
  <c r="DI109" i="1"/>
  <c r="EA109" i="1"/>
  <c r="FK100" i="1"/>
  <c r="CW111" i="1"/>
  <c r="CK119" i="1"/>
  <c r="GR152" i="1"/>
  <c r="FK123" i="1"/>
  <c r="GR107" i="1"/>
  <c r="EM111" i="1"/>
  <c r="BV142" i="1"/>
  <c r="GR123" i="1"/>
  <c r="FK124" i="1"/>
  <c r="FE156" i="1"/>
  <c r="EJ111" i="1"/>
  <c r="CN156" i="1"/>
  <c r="DR156" i="1"/>
  <c r="EP156" i="1"/>
  <c r="DO102" i="1"/>
  <c r="DX119" i="1"/>
  <c r="FK154" i="1"/>
  <c r="FK114" i="1"/>
  <c r="DX149" i="1"/>
  <c r="EV145" i="1"/>
  <c r="CW145" i="1"/>
  <c r="FB145" i="1"/>
  <c r="FK139" i="1"/>
  <c r="GR140" i="1"/>
  <c r="FK138" i="1"/>
  <c r="DC111" i="1"/>
  <c r="BJ111" i="1"/>
  <c r="EY111" i="1"/>
  <c r="FK134" i="1"/>
  <c r="FK155" i="1"/>
  <c r="CK133" i="1"/>
  <c r="CT148" i="1"/>
  <c r="CB148" i="1"/>
  <c r="BG148" i="1"/>
  <c r="BP142" i="1"/>
  <c r="EA142" i="1"/>
  <c r="BY142" i="1"/>
  <c r="ED107" i="1"/>
  <c r="ES107" i="1"/>
  <c r="EA107" i="1"/>
  <c r="DX130" i="1"/>
  <c r="BP109" i="1"/>
  <c r="BY109" i="1"/>
  <c r="CW109" i="1"/>
  <c r="CK147" i="1"/>
  <c r="DX128" i="1"/>
  <c r="FK118" i="1"/>
  <c r="ES111" i="1"/>
  <c r="FK127" i="1"/>
  <c r="DX138" i="1"/>
  <c r="FB111" i="1"/>
  <c r="FK110" i="1"/>
  <c r="FK122" i="1"/>
  <c r="DX94" i="1"/>
  <c r="FK103" i="1"/>
  <c r="EP111" i="1"/>
  <c r="EV142" i="1"/>
  <c r="EJ142" i="1"/>
  <c r="EA102" i="1"/>
  <c r="EJ102" i="1"/>
  <c r="FK115" i="1"/>
  <c r="BD156" i="1"/>
  <c r="CH156" i="1"/>
  <c r="CZ156" i="1"/>
  <c r="GR147" i="1"/>
  <c r="CK127" i="1"/>
  <c r="DX118" i="1"/>
  <c r="BD102" i="1"/>
  <c r="CW102" i="1"/>
  <c r="BA102" i="1"/>
  <c r="CK154" i="1"/>
  <c r="FK153" i="1"/>
  <c r="DX112" i="1"/>
  <c r="BV145" i="1"/>
  <c r="EJ145" i="1"/>
  <c r="CN145" i="1"/>
  <c r="GR154" i="1"/>
  <c r="GR117" i="1"/>
  <c r="CN111" i="1"/>
  <c r="FE111" i="1"/>
  <c r="DU111" i="1"/>
  <c r="DO99" i="1"/>
  <c r="ED99" i="1"/>
  <c r="FK99" i="1" s="1"/>
  <c r="FK95" i="1"/>
  <c r="DX134" i="1"/>
  <c r="CK116" i="1"/>
  <c r="FK133" i="1"/>
  <c r="EV148" i="1"/>
  <c r="CQ148" i="1"/>
  <c r="EM148" i="1"/>
  <c r="CH142" i="1"/>
  <c r="DU142" i="1"/>
  <c r="CT142" i="1"/>
  <c r="GR142" i="1"/>
  <c r="DO107" i="1"/>
  <c r="DF107" i="1"/>
  <c r="CW107" i="1"/>
  <c r="FK152" i="1"/>
  <c r="FK132" i="1"/>
  <c r="DF117" i="1"/>
  <c r="CN117" i="1"/>
  <c r="EJ109" i="1"/>
  <c r="EM109" i="1"/>
  <c r="BS109" i="1"/>
  <c r="DX114" i="1"/>
  <c r="BP111" i="1"/>
  <c r="DX152" i="1"/>
  <c r="EP131" i="1"/>
  <c r="EY131" i="1"/>
  <c r="DI131" i="1"/>
  <c r="CT131" i="1"/>
  <c r="BS131" i="1"/>
  <c r="DR131" i="1"/>
  <c r="FH131" i="1"/>
  <c r="DU131" i="1"/>
  <c r="DF131" i="1"/>
  <c r="FE131" i="1"/>
  <c r="EA131" i="1"/>
  <c r="EM131" i="1"/>
  <c r="BM131" i="1"/>
  <c r="BA131" i="1"/>
  <c r="BY131" i="1"/>
  <c r="EG131" i="1"/>
  <c r="BG131" i="1"/>
  <c r="BP131" i="1"/>
  <c r="CW131" i="1"/>
  <c r="DL131" i="1"/>
  <c r="FB131" i="1"/>
  <c r="DO131" i="1"/>
  <c r="CQ131" i="1"/>
  <c r="CE131" i="1"/>
  <c r="CH131" i="1"/>
  <c r="BJ131" i="1"/>
  <c r="ED131" i="1"/>
  <c r="ES131" i="1"/>
  <c r="CZ131" i="1"/>
  <c r="DC131" i="1"/>
  <c r="CN131" i="1"/>
  <c r="BD131" i="1"/>
  <c r="CB131" i="1"/>
  <c r="EV131" i="1"/>
  <c r="BV131" i="1"/>
  <c r="EJ131" i="1"/>
  <c r="CK121" i="1"/>
  <c r="CB142" i="1"/>
  <c r="CK98" i="1"/>
  <c r="BD142" i="1"/>
  <c r="EY156" i="1"/>
  <c r="BP156" i="1"/>
  <c r="DR102" i="1"/>
  <c r="FE102" i="1"/>
  <c r="EP102" i="1"/>
  <c r="CK92" i="1"/>
  <c r="GR93" i="1"/>
  <c r="CK139" i="1"/>
  <c r="FB146" i="1"/>
  <c r="EJ146" i="1"/>
  <c r="BA146" i="1"/>
  <c r="EA146" i="1"/>
  <c r="EG146" i="1"/>
  <c r="CW146" i="1"/>
  <c r="BM146" i="1"/>
  <c r="BD146" i="1"/>
  <c r="DR146" i="1"/>
  <c r="EY146" i="1"/>
  <c r="CQ146" i="1"/>
  <c r="DF146" i="1"/>
  <c r="BP146" i="1"/>
  <c r="DU146" i="1"/>
  <c r="BJ146" i="1"/>
  <c r="FE146" i="1"/>
  <c r="EP146" i="1"/>
  <c r="BS146" i="1"/>
  <c r="DL146" i="1"/>
  <c r="FH146" i="1"/>
  <c r="CE146" i="1"/>
  <c r="BV146" i="1"/>
  <c r="DI146" i="1"/>
  <c r="BY146" i="1"/>
  <c r="CH146" i="1"/>
  <c r="DO146" i="1"/>
  <c r="EV146" i="1"/>
  <c r="CZ146" i="1"/>
  <c r="CB146" i="1"/>
  <c r="EM146" i="1"/>
  <c r="CT146" i="1"/>
  <c r="ED146" i="1"/>
  <c r="ES146" i="1"/>
  <c r="DC146" i="1"/>
  <c r="BG146" i="1"/>
  <c r="CN146" i="1"/>
  <c r="EG111" i="1"/>
  <c r="BA111" i="1"/>
  <c r="BG111" i="1"/>
  <c r="DX133" i="1"/>
  <c r="FE148" i="1"/>
  <c r="BM148" i="1"/>
  <c r="DF148" i="1"/>
  <c r="ES142" i="1"/>
  <c r="BA142" i="1"/>
  <c r="BM142" i="1"/>
  <c r="DX101" i="1"/>
  <c r="DI107" i="1"/>
  <c r="BJ107" i="1"/>
  <c r="BS107" i="1"/>
  <c r="CK152" i="1"/>
  <c r="CK132" i="1"/>
  <c r="FE109" i="1"/>
  <c r="CK143" i="1"/>
  <c r="FK147" i="1"/>
  <c r="GR150" i="1"/>
  <c r="GR102" i="1"/>
  <c r="DX95" i="1"/>
  <c r="FH156" i="1"/>
  <c r="DX93" i="1"/>
  <c r="EA111" i="1"/>
  <c r="FK129" i="1"/>
  <c r="CT102" i="1"/>
  <c r="DL102" i="1"/>
  <c r="DX100" i="1"/>
  <c r="GR146" i="1"/>
  <c r="DX154" i="1"/>
  <c r="CK113" i="1"/>
  <c r="FK140" i="1"/>
  <c r="BY111" i="1"/>
  <c r="CZ111" i="1"/>
  <c r="EV111" i="1"/>
  <c r="FK108" i="1"/>
  <c r="FK116" i="1"/>
  <c r="BJ148" i="1"/>
  <c r="FH148" i="1"/>
  <c r="BY148" i="1"/>
  <c r="EP142" i="1"/>
  <c r="DR142" i="1"/>
  <c r="CQ142" i="1"/>
  <c r="DX142" i="1" s="1"/>
  <c r="CN107" i="1"/>
  <c r="EP107" i="1"/>
  <c r="FH107" i="1"/>
  <c r="ED109" i="1"/>
  <c r="BV109" i="1"/>
  <c r="CQ109" i="1"/>
  <c r="CK125" i="1"/>
  <c r="FK144" i="1"/>
  <c r="FK141" i="1"/>
  <c r="CK115" i="1"/>
  <c r="GR131" i="1"/>
  <c r="CK114" i="1"/>
  <c r="CK122" i="1"/>
  <c r="DL111" i="1"/>
  <c r="DX116" i="1"/>
  <c r="DX92" i="1"/>
  <c r="CE111" i="1"/>
  <c r="CK141" i="1"/>
  <c r="FE142" i="1"/>
  <c r="DI156" i="1"/>
  <c r="EM156" i="1"/>
  <c r="CW156" i="1"/>
  <c r="DO156" i="1"/>
  <c r="EJ156" i="1"/>
  <c r="CQ102" i="1"/>
  <c r="CK100" i="1"/>
  <c r="BM156" i="1"/>
  <c r="CE156" i="1"/>
  <c r="DX127" i="1"/>
  <c r="BY102" i="1"/>
  <c r="BM102" i="1"/>
  <c r="DX121" i="1"/>
  <c r="CK93" i="1"/>
  <c r="CK149" i="1"/>
  <c r="BS145" i="1"/>
  <c r="CK145" i="1" s="1"/>
  <c r="DC145" i="1"/>
  <c r="FK128" i="1"/>
  <c r="DX144" i="1"/>
  <c r="DX122" i="1"/>
  <c r="EJ137" i="1"/>
  <c r="CN137" i="1"/>
  <c r="CT137" i="1"/>
  <c r="EM137" i="1"/>
  <c r="FE137" i="1"/>
  <c r="BV137" i="1"/>
  <c r="BG137" i="1"/>
  <c r="CH137" i="1"/>
  <c r="DU137" i="1"/>
  <c r="EV137" i="1"/>
  <c r="BM137" i="1"/>
  <c r="DI137" i="1"/>
  <c r="DL137" i="1"/>
  <c r="CW137" i="1"/>
  <c r="CB137" i="1"/>
  <c r="CE137" i="1"/>
  <c r="EP137" i="1"/>
  <c r="EY137" i="1"/>
  <c r="EG137" i="1"/>
  <c r="BD137" i="1"/>
  <c r="DR137" i="1"/>
  <c r="FH137" i="1"/>
  <c r="BA137" i="1"/>
  <c r="BJ137" i="1"/>
  <c r="EA137" i="1"/>
  <c r="ES137" i="1"/>
  <c r="DF137" i="1"/>
  <c r="DO137" i="1"/>
  <c r="CZ137" i="1"/>
  <c r="ED137" i="1"/>
  <c r="FB137" i="1"/>
  <c r="BP137" i="1"/>
  <c r="DC137" i="1"/>
  <c r="BY137" i="1"/>
  <c r="BS137" i="1"/>
  <c r="CQ137" i="1"/>
  <c r="BV111" i="1"/>
  <c r="BS111" i="1"/>
  <c r="CK94" i="1"/>
  <c r="DX108" i="1"/>
  <c r="DO148" i="1"/>
  <c r="CN148" i="1"/>
  <c r="DI142" i="1"/>
  <c r="DO142" i="1"/>
  <c r="CK135" i="1"/>
  <c r="DU107" i="1"/>
  <c r="CZ107" i="1"/>
  <c r="DX98" i="1"/>
  <c r="EV109" i="1"/>
  <c r="EG109" i="1"/>
  <c r="CK124" i="1"/>
  <c r="FI91" i="1"/>
  <c r="FJ91" i="1"/>
  <c r="DW91" i="1"/>
  <c r="DV91" i="1"/>
  <c r="CK53" i="1" l="1"/>
  <c r="CK117" i="1"/>
  <c r="CK47" i="1"/>
  <c r="FK47" i="1"/>
  <c r="DX77" i="1"/>
  <c r="CK110" i="1"/>
  <c r="FK58" i="1"/>
  <c r="CK70" i="1"/>
  <c r="CK65" i="1"/>
  <c r="DX26" i="1"/>
  <c r="FK88" i="1"/>
  <c r="DX41" i="1"/>
  <c r="FK156" i="1"/>
  <c r="DX15" i="1"/>
  <c r="CK64" i="1"/>
  <c r="FK15" i="1"/>
  <c r="DX72" i="1"/>
  <c r="FK82" i="1"/>
  <c r="CK150" i="1"/>
  <c r="CK26" i="1"/>
  <c r="FK86" i="1"/>
  <c r="CK99" i="1"/>
  <c r="DX88" i="1"/>
  <c r="DX58" i="1"/>
  <c r="CK50" i="1"/>
  <c r="CK86" i="1"/>
  <c r="FK70" i="1"/>
  <c r="FK64" i="1"/>
  <c r="CK41" i="1"/>
  <c r="DX47" i="1"/>
  <c r="CK107" i="1"/>
  <c r="DX109" i="1"/>
  <c r="FK38" i="1"/>
  <c r="CK80" i="1"/>
  <c r="CK38" i="1"/>
  <c r="FK37" i="1"/>
  <c r="DX23" i="1"/>
  <c r="FK65" i="1"/>
  <c r="DX38" i="1"/>
  <c r="DX117" i="1"/>
  <c r="DX102" i="1"/>
  <c r="FK41" i="1"/>
  <c r="DX70" i="1"/>
  <c r="DX86" i="1"/>
  <c r="FK72" i="1"/>
  <c r="FK26" i="1"/>
  <c r="CK148" i="1"/>
  <c r="FK145" i="1"/>
  <c r="CK109" i="1"/>
  <c r="DX53" i="1"/>
  <c r="CK82" i="1"/>
  <c r="CK15" i="1"/>
  <c r="CK142" i="1"/>
  <c r="DX156" i="1"/>
  <c r="DX137" i="1"/>
  <c r="DX131" i="1"/>
  <c r="CK102" i="1"/>
  <c r="FK148" i="1"/>
  <c r="FK131" i="1"/>
  <c r="CK105" i="1"/>
  <c r="FK137" i="1"/>
  <c r="FK109" i="1"/>
  <c r="FK146" i="1"/>
  <c r="FK107" i="1"/>
  <c r="FK102" i="1"/>
  <c r="CK137" i="1"/>
  <c r="CK146" i="1"/>
  <c r="DX111" i="1"/>
  <c r="DX150" i="1"/>
  <c r="CK111" i="1"/>
  <c r="FK150" i="1"/>
  <c r="CK156" i="1"/>
  <c r="DX105" i="1"/>
  <c r="FK105" i="1"/>
  <c r="FK111" i="1"/>
  <c r="DX148" i="1"/>
  <c r="DX146" i="1"/>
  <c r="CK131" i="1"/>
  <c r="DX107" i="1"/>
  <c r="DX145" i="1"/>
  <c r="FK142" i="1"/>
  <c r="DX99" i="1"/>
  <c r="T91" i="1"/>
  <c r="W91" i="1"/>
  <c r="Z91" i="1"/>
  <c r="AC91" i="1"/>
  <c r="AF91" i="1"/>
  <c r="AI91" i="1"/>
  <c r="GP91" i="1"/>
  <c r="GQ91" i="1"/>
  <c r="AX91" i="1" l="1"/>
  <c r="BA91" i="1" s="1"/>
  <c r="CH91" i="1"/>
  <c r="CE91" i="1"/>
  <c r="BY91" i="1"/>
  <c r="BD91" i="1"/>
  <c r="CB91" i="1"/>
  <c r="GL91" i="1"/>
  <c r="GI91" i="1"/>
  <c r="GC91" i="1"/>
  <c r="FT91" i="1"/>
  <c r="FZ91" i="1"/>
  <c r="GF91" i="1"/>
  <c r="FW91" i="1"/>
  <c r="GO91" i="1"/>
  <c r="FQ91" i="1"/>
  <c r="FN91" i="1"/>
  <c r="D21" i="8"/>
  <c r="FH91" i="1" l="1"/>
  <c r="DF91" i="1"/>
  <c r="FB91" i="1"/>
  <c r="CW91" i="1"/>
  <c r="EV91" i="1"/>
  <c r="CQ91" i="1"/>
  <c r="EP91" i="1"/>
  <c r="CZ91" i="1"/>
  <c r="EJ91" i="1"/>
  <c r="DC91" i="1"/>
  <c r="ED91" i="1"/>
  <c r="EG91" i="1"/>
  <c r="EA91" i="1"/>
  <c r="DI91" i="1"/>
  <c r="CT91" i="1"/>
  <c r="EM91" i="1"/>
  <c r="DO91" i="1"/>
  <c r="ES91" i="1"/>
  <c r="DR91" i="1"/>
  <c r="FE91" i="1"/>
  <c r="EY91" i="1"/>
  <c r="DL91" i="1"/>
  <c r="CN91" i="1"/>
  <c r="DU91" i="1"/>
  <c r="BM91" i="1"/>
  <c r="BS91" i="1"/>
  <c r="BV91" i="1"/>
  <c r="BP91" i="1"/>
  <c r="BG91" i="1"/>
  <c r="BJ91" i="1"/>
  <c r="GR91" i="1"/>
  <c r="D5" i="8"/>
  <c r="CK91" i="1" l="1"/>
  <c r="FK91" i="1"/>
  <c r="DX91" i="1"/>
  <c r="Z91" i="7"/>
  <c r="V91" i="7"/>
  <c r="C10" i="8"/>
  <c r="E10" i="8" s="1"/>
  <c r="B10" i="8"/>
  <c r="B21" i="8"/>
  <c r="AM91" i="7"/>
  <c r="AO91" i="7" l="1"/>
  <c r="AS91" i="7"/>
  <c r="B25" i="8"/>
  <c r="B27" i="8"/>
  <c r="B30" i="8"/>
  <c r="B31" i="8"/>
  <c r="B29" i="8"/>
  <c r="B28" i="8"/>
  <c r="B26" i="8"/>
  <c r="AA91" i="7" l="1"/>
  <c r="AB91" i="7"/>
  <c r="W91" i="7"/>
  <c r="X91" i="7"/>
  <c r="S91" i="7"/>
  <c r="T91" i="7"/>
  <c r="P91" i="7"/>
  <c r="L91" i="7"/>
  <c r="O91" i="7"/>
  <c r="R91" i="7"/>
  <c r="N91" i="7"/>
  <c r="M91" i="7" l="1"/>
  <c r="K91" i="7"/>
  <c r="AC91" i="7" l="1"/>
  <c r="U91" i="7"/>
  <c r="Y91" i="7"/>
  <c r="Q91" i="7"/>
  <c r="C16" i="8" l="1"/>
  <c r="AH91" i="7"/>
  <c r="AE91" i="7"/>
  <c r="AF91" i="7" s="1"/>
  <c r="AT91" i="7" s="1"/>
  <c r="AD91" i="7"/>
  <c r="AJ91" i="7" s="1"/>
  <c r="C17" i="8"/>
  <c r="E17" i="8" s="1"/>
  <c r="D6" i="8" s="1"/>
  <c r="C18" i="8"/>
  <c r="E18" i="8" s="1"/>
  <c r="D7" i="8" s="1"/>
  <c r="C19" i="8"/>
  <c r="E19" i="8" s="1"/>
  <c r="D8" i="8" s="1"/>
  <c r="C14" i="8"/>
  <c r="E14" i="8" s="1"/>
  <c r="D3" i="8" s="1"/>
  <c r="C20" i="8"/>
  <c r="E20" i="8" s="1"/>
  <c r="D9" i="8" s="1"/>
  <c r="C15" i="8"/>
  <c r="E15" i="8" s="1"/>
  <c r="D4" i="8" s="1"/>
  <c r="BA91" i="7" l="1"/>
  <c r="BB91" i="7" s="1"/>
  <c r="BC91" i="7" s="1"/>
  <c r="AK91" i="7"/>
  <c r="AW91" i="7"/>
  <c r="AX91" i="7" s="1"/>
  <c r="AY91" i="7" s="1"/>
  <c r="AP91" i="7"/>
  <c r="AQ91" i="7" s="1"/>
  <c r="C21" i="8"/>
  <c r="E21" i="8" s="1"/>
  <c r="C11" i="8" s="1"/>
  <c r="AE158" i="7"/>
  <c r="AG158" i="7"/>
  <c r="AD158" i="7"/>
  <c r="AH158" i="7"/>
  <c r="AU91" i="7" l="1"/>
  <c r="AF158" i="7"/>
  <c r="AJ160" i="7"/>
  <c r="AJ158" i="7"/>
  <c r="AJ161" i="7"/>
  <c r="AO158" i="7"/>
  <c r="AK161" i="7" l="1"/>
  <c r="AK160" i="7"/>
  <c r="BA158" i="7"/>
  <c r="AK158" i="7"/>
  <c r="AW158" i="7"/>
  <c r="AS158" i="7"/>
  <c r="AX158" i="7"/>
  <c r="BB158" i="7"/>
  <c r="AY158" i="7"/>
  <c r="AY161" i="7"/>
  <c r="AY160" i="7"/>
  <c r="AP158" i="7"/>
  <c r="AU161" i="7" l="1"/>
  <c r="AU160" i="7"/>
  <c r="AU158" i="7"/>
  <c r="AT158" i="7"/>
  <c r="BC158" i="7"/>
  <c r="BC160" i="7"/>
  <c r="BC161" i="7"/>
  <c r="AQ161" i="7"/>
  <c r="AQ160" i="7"/>
  <c r="AQ15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MOLIT</author>
  </authors>
  <commentList>
    <comment ref="C2" authorId="0" shapeId="0" xr:uid="{762B140F-CE4F-4510-A04D-99DCDB812359}">
      <text>
        <r>
          <rPr>
            <b/>
            <sz val="9"/>
            <color indexed="81"/>
            <rFont val="Tahoma"/>
            <family val="2"/>
          </rPr>
          <t>MOLIT: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목표거리실차율은</t>
        </r>
        <r>
          <rPr>
            <sz val="9"/>
            <color indexed="81"/>
            <rFont val="Tahoma"/>
            <family val="2"/>
          </rPr>
          <t xml:space="preserve"> '23.10~'24.4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</text>
    </comment>
  </commentList>
</comments>
</file>

<file path=xl/sharedStrings.xml><?xml version="1.0" encoding="utf-8"?>
<sst xmlns="http://schemas.openxmlformats.org/spreadsheetml/2006/main" count="1914" uniqueCount="394">
  <si>
    <t>사업구역</t>
  </si>
  <si>
    <t>시군</t>
  </si>
  <si>
    <t>시군</t>
    <phoneticPr fontId="0" type="noConversion"/>
  </si>
  <si>
    <t>인구규모</t>
  </si>
  <si>
    <t>총면허대수(23.12)</t>
  </si>
  <si>
    <t>인구수</t>
    <phoneticPr fontId="0" type="noConversion"/>
  </si>
  <si>
    <t>강원특별자치도 강릉시</t>
  </si>
  <si>
    <t>강릉시</t>
  </si>
  <si>
    <t>시</t>
    <phoneticPr fontId="0" type="noConversion"/>
  </si>
  <si>
    <t>20~50만 이하</t>
  </si>
  <si>
    <t>강원특별자치도 고성군</t>
  </si>
  <si>
    <t>고성군</t>
  </si>
  <si>
    <t>군</t>
    <phoneticPr fontId="0" type="noConversion"/>
  </si>
  <si>
    <t>군지역</t>
  </si>
  <si>
    <t>강원특별자치도 동해시</t>
  </si>
  <si>
    <t>동해시</t>
  </si>
  <si>
    <t>20만 이하</t>
  </si>
  <si>
    <t>강원특별자치도 삼척시</t>
  </si>
  <si>
    <t>삼척시</t>
  </si>
  <si>
    <t>강원특별자치도 속초시</t>
  </si>
  <si>
    <t>속초시</t>
  </si>
  <si>
    <t>강원특별자치도 양구군</t>
  </si>
  <si>
    <t>양구군</t>
  </si>
  <si>
    <t>강원특별자치도 양양군</t>
  </si>
  <si>
    <t>양양군</t>
  </si>
  <si>
    <t>강원특별자치도 영월군</t>
  </si>
  <si>
    <t>영월군</t>
  </si>
  <si>
    <t>강원특별자치도 원주시</t>
  </si>
  <si>
    <t>원주시</t>
  </si>
  <si>
    <t>강원특별자치도 인제군</t>
  </si>
  <si>
    <t>인제군</t>
  </si>
  <si>
    <t>강원특별자치도 정선군</t>
  </si>
  <si>
    <t>정선군</t>
  </si>
  <si>
    <t>강원특별자치도 철원군</t>
  </si>
  <si>
    <t>철원군</t>
  </si>
  <si>
    <t>강원특별자치도 춘천시</t>
  </si>
  <si>
    <t>춘천시</t>
  </si>
  <si>
    <t>강원특별자치도 태백시</t>
  </si>
  <si>
    <t>태백시</t>
  </si>
  <si>
    <t>강원특별자치도 평창군</t>
  </si>
  <si>
    <t>평창군</t>
  </si>
  <si>
    <t>강원특별자치도 홍천군</t>
  </si>
  <si>
    <t>홍천군</t>
  </si>
  <si>
    <t>강원특별자치도 화천군</t>
  </si>
  <si>
    <t>화천군</t>
  </si>
  <si>
    <t>강원특별자치도 횡성군</t>
  </si>
  <si>
    <t>횡성군</t>
  </si>
  <si>
    <t>경기도 가평군</t>
  </si>
  <si>
    <t>가평군</t>
  </si>
  <si>
    <t>경기도 고양시</t>
  </si>
  <si>
    <t>고양시</t>
  </si>
  <si>
    <t>100~500만 이하</t>
  </si>
  <si>
    <t>경기도 화성·오산 통합사업구역</t>
  </si>
  <si>
    <t>화성·오산 통합사업구역</t>
  </si>
  <si>
    <t>경기도 광명시</t>
  </si>
  <si>
    <t>광명시</t>
  </si>
  <si>
    <t>경기도 김포시</t>
  </si>
  <si>
    <t>김포시</t>
  </si>
  <si>
    <t>경기도 동두천시</t>
  </si>
  <si>
    <t>동두천시</t>
  </si>
  <si>
    <t>경기도 부천시</t>
  </si>
  <si>
    <t>부천시</t>
  </si>
  <si>
    <t>50~100만 이하</t>
  </si>
  <si>
    <t>경기도 남양주·구리 통합사업구역</t>
  </si>
  <si>
    <t>남양주·구리 통합사업구역</t>
  </si>
  <si>
    <t>경기도 성남시</t>
  </si>
  <si>
    <t>성남시</t>
  </si>
  <si>
    <t>경기도 수원시</t>
  </si>
  <si>
    <t>수원시</t>
  </si>
  <si>
    <t>경기도 시흥시</t>
  </si>
  <si>
    <t>시흥시</t>
  </si>
  <si>
    <t>경기도 안산시</t>
  </si>
  <si>
    <t>안산시</t>
  </si>
  <si>
    <t>경기도 안성시</t>
  </si>
  <si>
    <t>안성시</t>
  </si>
  <si>
    <t>경기도 양주시</t>
  </si>
  <si>
    <t>양주시</t>
  </si>
  <si>
    <t>경기도 양평군</t>
  </si>
  <si>
    <t>양평군</t>
  </si>
  <si>
    <t>경기도 여주시</t>
  </si>
  <si>
    <t>여주시</t>
  </si>
  <si>
    <t>경기도 연천군</t>
  </si>
  <si>
    <t>연천군</t>
  </si>
  <si>
    <t>경기도 용인시</t>
  </si>
  <si>
    <t>용인시</t>
  </si>
  <si>
    <t>경기도 의정부시</t>
  </si>
  <si>
    <t>의정부시</t>
  </si>
  <si>
    <t>경기도 광주·하남 통합사업구역</t>
  </si>
  <si>
    <t>광주·하남 통합사업구역</t>
  </si>
  <si>
    <t>경기도 이천시</t>
  </si>
  <si>
    <t>이천시</t>
  </si>
  <si>
    <t>경기도 파주시</t>
  </si>
  <si>
    <t>파주시</t>
  </si>
  <si>
    <t>경기도 평택시</t>
  </si>
  <si>
    <t>평택시</t>
  </si>
  <si>
    <t>경기도 안양·군포·의왕·과천 통합사업구역</t>
  </si>
  <si>
    <t>안양·군포·의왕·과천 통합사업구역</t>
  </si>
  <si>
    <t>경기도 포천시</t>
  </si>
  <si>
    <t>포천시</t>
  </si>
  <si>
    <t>경상남도 거제시</t>
  </si>
  <si>
    <t>거제시</t>
  </si>
  <si>
    <t>경상남도 거창군</t>
  </si>
  <si>
    <t>거창군</t>
  </si>
  <si>
    <t>경상남도 고성군</t>
  </si>
  <si>
    <t>고성군2</t>
  </si>
  <si>
    <t>경상남도 김해시</t>
  </si>
  <si>
    <t>김해시</t>
  </si>
  <si>
    <t>경상남도 남해군</t>
  </si>
  <si>
    <t>남해군</t>
  </si>
  <si>
    <t>경상남도 밀양시</t>
  </si>
  <si>
    <t>밀양시</t>
  </si>
  <si>
    <t>경상남도 사천시</t>
  </si>
  <si>
    <t>사천시</t>
  </si>
  <si>
    <t>경상남도 산청군</t>
  </si>
  <si>
    <t>산청군</t>
  </si>
  <si>
    <t>경상남도 양산시</t>
  </si>
  <si>
    <t>양산시</t>
  </si>
  <si>
    <t>경상남도 의령군</t>
  </si>
  <si>
    <t>의령군</t>
  </si>
  <si>
    <t>경상남도 진주시</t>
  </si>
  <si>
    <t>진주시</t>
  </si>
  <si>
    <t>경상남도 창녕군</t>
  </si>
  <si>
    <t>창녕군</t>
  </si>
  <si>
    <t>경상남도 창원시</t>
  </si>
  <si>
    <t>창원시</t>
  </si>
  <si>
    <t>경상남도 통영시</t>
  </si>
  <si>
    <t>통영시</t>
  </si>
  <si>
    <t>경상남도 하동군</t>
  </si>
  <si>
    <t>하동군</t>
  </si>
  <si>
    <t>경상남도 함안군</t>
  </si>
  <si>
    <t>함안군</t>
  </si>
  <si>
    <t>경상남도 함양군</t>
  </si>
  <si>
    <t>함양군</t>
  </si>
  <si>
    <t>경상남도 합천군</t>
  </si>
  <si>
    <t>합천군</t>
  </si>
  <si>
    <t>경상북도 경산시</t>
  </si>
  <si>
    <t>경산시</t>
  </si>
  <si>
    <t>경상북도 경주시</t>
  </si>
  <si>
    <t>경주시</t>
  </si>
  <si>
    <t>경상북도 고령군</t>
  </si>
  <si>
    <t>고령군</t>
  </si>
  <si>
    <t>경상북도 구미시</t>
  </si>
  <si>
    <t>구미시</t>
  </si>
  <si>
    <t>경상북도 김천시</t>
  </si>
  <si>
    <t>김천시</t>
  </si>
  <si>
    <t>경상북도 봉화군</t>
  </si>
  <si>
    <t>봉화군</t>
  </si>
  <si>
    <t>경상북도 상주시</t>
  </si>
  <si>
    <t>상주시</t>
  </si>
  <si>
    <t>경상북도 문경시</t>
  </si>
  <si>
    <t>문경시</t>
  </si>
  <si>
    <t>경상북도 안동시</t>
  </si>
  <si>
    <t>안동시</t>
  </si>
  <si>
    <t>경상북도 영덕군</t>
  </si>
  <si>
    <t>영덕군</t>
  </si>
  <si>
    <t>경상북도 영양군</t>
  </si>
  <si>
    <t>영양군</t>
  </si>
  <si>
    <t>경상북도 영주시</t>
  </si>
  <si>
    <t>영주시</t>
  </si>
  <si>
    <t>경상북도 영천시</t>
  </si>
  <si>
    <t>영천시</t>
  </si>
  <si>
    <t>경상북도 예천군</t>
  </si>
  <si>
    <t>예천군</t>
  </si>
  <si>
    <t>경상북도 울릉군</t>
  </si>
  <si>
    <t>울릉군</t>
  </si>
  <si>
    <t>경상북도 울진군</t>
  </si>
  <si>
    <t>울진군</t>
  </si>
  <si>
    <t>경상북도 의성군</t>
  </si>
  <si>
    <t>의성군</t>
  </si>
  <si>
    <t>경상북도 청도군</t>
  </si>
  <si>
    <t>청도군</t>
  </si>
  <si>
    <t>경상북도 청송군</t>
  </si>
  <si>
    <t>청송군</t>
  </si>
  <si>
    <t>경상북도 칠곡군</t>
  </si>
  <si>
    <t>칠곡군</t>
  </si>
  <si>
    <t>경상북도 포항시</t>
  </si>
  <si>
    <t>포항시</t>
  </si>
  <si>
    <t>경상북도 성주군</t>
  </si>
  <si>
    <t>성주군</t>
  </si>
  <si>
    <t>광주광역시</t>
  </si>
  <si>
    <t>대구광역시</t>
  </si>
  <si>
    <t>대전광역시</t>
  </si>
  <si>
    <t>부산광역시</t>
  </si>
  <si>
    <t>서울특별시</t>
  </si>
  <si>
    <t>500만 이상</t>
  </si>
  <si>
    <t>세종특별자치시</t>
  </si>
  <si>
    <t>울산광역시</t>
  </si>
  <si>
    <t>인천광역시</t>
  </si>
  <si>
    <t>전라남도 강진군</t>
  </si>
  <si>
    <t>강진군</t>
  </si>
  <si>
    <t>전라남도 고흥군</t>
  </si>
  <si>
    <t>고흥군</t>
  </si>
  <si>
    <t>전라남도 곡성군</t>
  </si>
  <si>
    <t>곡성군</t>
  </si>
  <si>
    <t>전라남도 광양시</t>
  </si>
  <si>
    <t>광양시</t>
  </si>
  <si>
    <t>전라남도 구례군</t>
  </si>
  <si>
    <t>구례군</t>
  </si>
  <si>
    <t>전라남도 나주시</t>
  </si>
  <si>
    <t>나주시</t>
  </si>
  <si>
    <t>전라남도 담양군</t>
  </si>
  <si>
    <t>담양군</t>
  </si>
  <si>
    <t>전라남도 목포시</t>
  </si>
  <si>
    <t>목포시</t>
  </si>
  <si>
    <t>전라남도 무안군</t>
  </si>
  <si>
    <t>무안군</t>
  </si>
  <si>
    <t>전라남도 보성군</t>
  </si>
  <si>
    <t>보성군</t>
  </si>
  <si>
    <t>전라남도 순천시</t>
  </si>
  <si>
    <t>순천시</t>
  </si>
  <si>
    <t>전라남도 신안군</t>
  </si>
  <si>
    <t>신안군</t>
  </si>
  <si>
    <t>전라남도 여수시</t>
  </si>
  <si>
    <t>여수시</t>
  </si>
  <si>
    <t>전라남도 영광군</t>
  </si>
  <si>
    <t>영광군</t>
  </si>
  <si>
    <t>전라남도 영암군</t>
  </si>
  <si>
    <t>영암군</t>
  </si>
  <si>
    <t>전라남도 완도군</t>
  </si>
  <si>
    <t>완도군</t>
  </si>
  <si>
    <t>전라남도 장성군</t>
  </si>
  <si>
    <t>장성군</t>
  </si>
  <si>
    <t>전라남도 장흥군</t>
  </si>
  <si>
    <t>장흥군</t>
  </si>
  <si>
    <t>전라남도 진도군</t>
  </si>
  <si>
    <t>진도군</t>
  </si>
  <si>
    <t>전라남도 함평군</t>
  </si>
  <si>
    <t>함평군</t>
  </si>
  <si>
    <t>전라남도 해남군</t>
  </si>
  <si>
    <t>해남군</t>
  </si>
  <si>
    <t>전라남도 화순군</t>
  </si>
  <si>
    <t>화순군</t>
  </si>
  <si>
    <t>전라북도 고창군</t>
  </si>
  <si>
    <t>고창군</t>
  </si>
  <si>
    <t>전라북도 군산시</t>
  </si>
  <si>
    <t>군산시</t>
  </si>
  <si>
    <t>전라북도 김제시</t>
  </si>
  <si>
    <t>김제시</t>
  </si>
  <si>
    <t>전라북도 남원시</t>
  </si>
  <si>
    <t>남원시</t>
  </si>
  <si>
    <t>전라북도 무주군</t>
  </si>
  <si>
    <t>무주군</t>
  </si>
  <si>
    <t>전라북도 완주군</t>
  </si>
  <si>
    <t>완주군</t>
  </si>
  <si>
    <t>전라북도 익산시</t>
  </si>
  <si>
    <t>익산시</t>
  </si>
  <si>
    <t>전라북도 임실군</t>
  </si>
  <si>
    <t>임실군</t>
  </si>
  <si>
    <t>전라북도 장수군</t>
  </si>
  <si>
    <t>장수군</t>
  </si>
  <si>
    <t>전라북도 전주시</t>
  </si>
  <si>
    <t>전주시</t>
  </si>
  <si>
    <t>전라북도 정읍시</t>
  </si>
  <si>
    <t>정읍시</t>
  </si>
  <si>
    <t>전라북도 진안군</t>
  </si>
  <si>
    <t>진안군</t>
  </si>
  <si>
    <t>전라북도 순창군</t>
  </si>
  <si>
    <t>순창군</t>
  </si>
  <si>
    <t>전라북도 부안군</t>
  </si>
  <si>
    <t>부안군</t>
  </si>
  <si>
    <t>제주특별자치도</t>
  </si>
  <si>
    <t>충청남도 계룡시</t>
  </si>
  <si>
    <t>계룡시</t>
  </si>
  <si>
    <t>충청남도 공주시</t>
  </si>
  <si>
    <t>공주시</t>
  </si>
  <si>
    <t>충청남도 금산군</t>
  </si>
  <si>
    <t>금산군</t>
  </si>
  <si>
    <t>충청남도 논산시</t>
  </si>
  <si>
    <t>논산시</t>
  </si>
  <si>
    <t>충청남도 당진시</t>
  </si>
  <si>
    <t>당진시</t>
  </si>
  <si>
    <t>충청남도 보령시</t>
  </si>
  <si>
    <t>보령시</t>
  </si>
  <si>
    <t>충청남도 부여군</t>
  </si>
  <si>
    <t>부여군</t>
  </si>
  <si>
    <t>충청남도 서산시</t>
  </si>
  <si>
    <t>서산시</t>
  </si>
  <si>
    <t>충청남도 서천군</t>
  </si>
  <si>
    <t>서천군</t>
  </si>
  <si>
    <t>충청남도 아산시</t>
  </si>
  <si>
    <t>아산시</t>
  </si>
  <si>
    <t>충청남도 예산, 홍성군</t>
  </si>
  <si>
    <t>예산, 홍성군</t>
  </si>
  <si>
    <t>충청남도 천안시</t>
  </si>
  <si>
    <t>천안시</t>
  </si>
  <si>
    <t>충청남도 청양군</t>
  </si>
  <si>
    <t>청양군</t>
  </si>
  <si>
    <t>충청남도 태안군</t>
  </si>
  <si>
    <t>태안군</t>
  </si>
  <si>
    <t>충청북도 단양군</t>
  </si>
  <si>
    <t>단양군</t>
  </si>
  <si>
    <t>충청북도 영동군</t>
  </si>
  <si>
    <t>영동군</t>
  </si>
  <si>
    <t>충청북도 옥천군</t>
  </si>
  <si>
    <t>옥천군</t>
  </si>
  <si>
    <t>충청북도 음성군</t>
  </si>
  <si>
    <t>음성군</t>
  </si>
  <si>
    <t>충청북도 제천시</t>
  </si>
  <si>
    <t>제천시</t>
  </si>
  <si>
    <t>충청북도 증평군</t>
  </si>
  <si>
    <t>증평군</t>
  </si>
  <si>
    <t>충청북도 진천군</t>
  </si>
  <si>
    <t>진천군</t>
  </si>
  <si>
    <t>충청북도 청주시</t>
  </si>
  <si>
    <t>청주시</t>
  </si>
  <si>
    <t>충청북도 충주시</t>
  </si>
  <si>
    <t>충주시</t>
  </si>
  <si>
    <t>충청북도 보은군</t>
  </si>
  <si>
    <t>보은군</t>
  </si>
  <si>
    <t>충청북도 괴산군</t>
  </si>
  <si>
    <t>괴산군</t>
  </si>
  <si>
    <t>거리실차율</t>
    <phoneticPr fontId="2" type="noConversion"/>
  </si>
  <si>
    <r>
      <t>1</t>
    </r>
    <r>
      <rPr>
        <sz val="11"/>
        <color theme="1"/>
        <rFont val="Arial Unicode MS"/>
        <family val="2"/>
        <charset val="129"/>
      </rPr>
      <t>월</t>
    </r>
    <phoneticPr fontId="2" type="noConversion"/>
  </si>
  <si>
    <t>법인</t>
    <phoneticPr fontId="2" type="noConversion"/>
  </si>
  <si>
    <t>개인</t>
    <phoneticPr fontId="2" type="noConversion"/>
  </si>
  <si>
    <t>합계</t>
    <phoneticPr fontId="2" type="noConversion"/>
  </si>
  <si>
    <r>
      <t>2</t>
    </r>
    <r>
      <rPr>
        <sz val="11"/>
        <color theme="1"/>
        <rFont val="Arial Unicode MS"/>
        <family val="2"/>
        <charset val="129"/>
      </rPr>
      <t>월</t>
    </r>
    <phoneticPr fontId="2" type="noConversion"/>
  </si>
  <si>
    <r>
      <t>3</t>
    </r>
    <r>
      <rPr>
        <sz val="11"/>
        <color theme="1"/>
        <rFont val="Arial Unicode MS"/>
        <family val="2"/>
        <charset val="129"/>
      </rPr>
      <t>월</t>
    </r>
    <phoneticPr fontId="2" type="noConversion"/>
  </si>
  <si>
    <r>
      <t>4</t>
    </r>
    <r>
      <rPr>
        <sz val="11"/>
        <color theme="1"/>
        <rFont val="Arial Unicode MS"/>
        <family val="2"/>
        <charset val="129"/>
      </rPr>
      <t>월</t>
    </r>
    <phoneticPr fontId="2" type="noConversion"/>
  </si>
  <si>
    <t>시간실차율</t>
    <phoneticPr fontId="2" type="noConversion"/>
  </si>
  <si>
    <t>평균</t>
    <phoneticPr fontId="2" type="noConversion"/>
  </si>
  <si>
    <t>가동률(8h 1대)</t>
    <phoneticPr fontId="2" type="noConversion"/>
  </si>
  <si>
    <t>가동률(10h 1대)</t>
    <phoneticPr fontId="2" type="noConversion"/>
  </si>
  <si>
    <t>법정산식 총량</t>
    <phoneticPr fontId="2" type="noConversion"/>
  </si>
  <si>
    <t>안정적 가동률</t>
    <phoneticPr fontId="2" type="noConversion"/>
  </si>
  <si>
    <r>
      <rPr>
        <sz val="11"/>
        <rFont val="Arial Unicode MS"/>
        <family val="2"/>
        <charset val="129"/>
      </rPr>
      <t xml:space="preserve">등록대비 </t>
    </r>
    <r>
      <rPr>
        <sz val="11"/>
        <rFont val="Calibri"/>
        <family val="2"/>
      </rPr>
      <t xml:space="preserve">TIMS </t>
    </r>
    <r>
      <rPr>
        <sz val="11"/>
        <rFont val="Arial Unicode MS"/>
        <family val="2"/>
        <charset val="129"/>
      </rPr>
      <t>수집율</t>
    </r>
    <phoneticPr fontId="2" type="noConversion"/>
  </si>
  <si>
    <t>등록대수</t>
    <phoneticPr fontId="2" type="noConversion"/>
  </si>
  <si>
    <t>목표</t>
    <phoneticPr fontId="2" type="noConversion"/>
  </si>
  <si>
    <t>현재</t>
    <phoneticPr fontId="2" type="noConversion"/>
  </si>
  <si>
    <t>안정적</t>
    <phoneticPr fontId="2" type="noConversion"/>
  </si>
  <si>
    <t>목표거리 실차율</t>
    <phoneticPr fontId="2" type="noConversion"/>
  </si>
  <si>
    <t>인구규모</t>
    <phoneticPr fontId="2" type="noConversion"/>
  </si>
  <si>
    <t>500만 이상</t>
    <phoneticPr fontId="2" type="noConversion"/>
  </si>
  <si>
    <t>현행</t>
    <phoneticPr fontId="2" type="noConversion"/>
  </si>
  <si>
    <r>
      <t>5</t>
    </r>
    <r>
      <rPr>
        <sz val="11"/>
        <color theme="1"/>
        <rFont val="Arial Unicode MS"/>
        <family val="2"/>
        <charset val="129"/>
      </rPr>
      <t>차</t>
    </r>
    <phoneticPr fontId="2" type="noConversion"/>
  </si>
  <si>
    <t>목표시간 실차율</t>
    <phoneticPr fontId="2" type="noConversion"/>
  </si>
  <si>
    <t>부제</t>
    <phoneticPr fontId="2" type="noConversion"/>
  </si>
  <si>
    <t>군지역</t>
    <phoneticPr fontId="2" type="noConversion"/>
  </si>
  <si>
    <r>
      <t>50</t>
    </r>
    <r>
      <rPr>
        <sz val="11"/>
        <rFont val="맑은 고딕"/>
        <family val="3"/>
        <charset val="129"/>
      </rPr>
      <t>만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이하</t>
    </r>
    <phoneticPr fontId="2" type="noConversion"/>
  </si>
  <si>
    <r>
      <t>500</t>
    </r>
    <r>
      <rPr>
        <sz val="11"/>
        <rFont val="맑은 고딕"/>
        <family val="3"/>
        <charset val="129"/>
      </rPr>
      <t>만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이하</t>
    </r>
    <phoneticPr fontId="2" type="noConversion"/>
  </si>
  <si>
    <r>
      <t>100</t>
    </r>
    <r>
      <rPr>
        <sz val="11"/>
        <rFont val="맑은 고딕"/>
        <family val="3"/>
        <charset val="129"/>
      </rPr>
      <t>만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이하</t>
    </r>
    <phoneticPr fontId="2" type="noConversion"/>
  </si>
  <si>
    <r>
      <t>500만 이하</t>
    </r>
    <r>
      <rPr>
        <sz val="11"/>
        <rFont val="맑은 고딕"/>
        <family val="3"/>
        <charset val="129"/>
      </rPr>
      <t/>
    </r>
  </si>
  <si>
    <t>가동률 8h 1대 적용시</t>
    <phoneticPr fontId="2" type="noConversion"/>
  </si>
  <si>
    <t>거리만</t>
    <phoneticPr fontId="2" type="noConversion"/>
  </si>
  <si>
    <t>거리+시간</t>
    <phoneticPr fontId="2" type="noConversion"/>
  </si>
  <si>
    <r>
      <t>10</t>
    </r>
    <r>
      <rPr>
        <sz val="11"/>
        <rFont val="Arial Unicode MS"/>
        <family val="2"/>
        <charset val="129"/>
      </rPr>
      <t>부</t>
    </r>
    <phoneticPr fontId="2" type="noConversion"/>
  </si>
  <si>
    <r>
      <t>10부</t>
    </r>
    <r>
      <rPr>
        <sz val="11"/>
        <rFont val="Arial Unicode MS"/>
        <family val="2"/>
        <charset val="129"/>
      </rPr>
      <t/>
    </r>
  </si>
  <si>
    <r>
      <t>10</t>
    </r>
    <r>
      <rPr>
        <sz val="11"/>
        <color theme="1"/>
        <rFont val="Arial Unicode MS"/>
        <family val="2"/>
        <charset val="129"/>
      </rPr>
      <t>부</t>
    </r>
    <phoneticPr fontId="2" type="noConversion"/>
  </si>
  <si>
    <r>
      <t>9</t>
    </r>
    <r>
      <rPr>
        <sz val="11"/>
        <color theme="1"/>
        <rFont val="Arial Unicode MS"/>
        <family val="2"/>
        <charset val="129"/>
      </rPr>
      <t>부 이하</t>
    </r>
    <phoneticPr fontId="2" type="noConversion"/>
  </si>
  <si>
    <r>
      <t>5</t>
    </r>
    <r>
      <rPr>
        <sz val="11"/>
        <color theme="1"/>
        <rFont val="Arial Unicode MS"/>
        <family val="2"/>
        <charset val="129"/>
      </rPr>
      <t>부 이하</t>
    </r>
    <phoneticPr fontId="2" type="noConversion"/>
  </si>
  <si>
    <t>현재거리 실차율</t>
    <phoneticPr fontId="2" type="noConversion"/>
  </si>
  <si>
    <r>
      <t>4</t>
    </r>
    <r>
      <rPr>
        <sz val="11"/>
        <color theme="1"/>
        <rFont val="Arial Unicode MS"/>
        <family val="2"/>
        <charset val="129"/>
      </rPr>
      <t>차 조사</t>
    </r>
    <phoneticPr fontId="2" type="noConversion"/>
  </si>
  <si>
    <r>
      <t xml:space="preserve">TIMS </t>
    </r>
    <r>
      <rPr>
        <sz val="11"/>
        <color theme="1"/>
        <rFont val="Arial Unicode MS"/>
        <family val="2"/>
        <charset val="129"/>
      </rPr>
      <t>실측</t>
    </r>
    <phoneticPr fontId="2" type="noConversion"/>
  </si>
  <si>
    <t>합계</t>
    <phoneticPr fontId="2" type="noConversion"/>
  </si>
  <si>
    <t>법인</t>
    <phoneticPr fontId="2" type="noConversion"/>
  </si>
  <si>
    <t>개인</t>
    <phoneticPr fontId="2" type="noConversion"/>
  </si>
  <si>
    <t>택시 면허당 인구수</t>
    <phoneticPr fontId="2" type="noConversion"/>
  </si>
  <si>
    <t>과잉
공급수</t>
    <phoneticPr fontId="2" type="noConversion"/>
  </si>
  <si>
    <t>택시공급수준</t>
    <phoneticPr fontId="2" type="noConversion"/>
  </si>
  <si>
    <t>인구규모</t>
    <phoneticPr fontId="2" type="noConversion"/>
  </si>
  <si>
    <t>택시대당인구수</t>
    <phoneticPr fontId="2" type="noConversion"/>
  </si>
  <si>
    <t>평균</t>
    <phoneticPr fontId="2" type="noConversion"/>
  </si>
  <si>
    <r>
      <t>200</t>
    </r>
    <r>
      <rPr>
        <sz val="11"/>
        <rFont val="Arial Unicode MS"/>
        <family val="2"/>
        <charset val="129"/>
      </rPr>
      <t>만 이하</t>
    </r>
    <phoneticPr fontId="2" type="noConversion"/>
  </si>
  <si>
    <r>
      <t>200</t>
    </r>
    <r>
      <rPr>
        <sz val="11"/>
        <rFont val="맑은 고딕"/>
        <family val="3"/>
        <charset val="129"/>
      </rPr>
      <t>만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이하</t>
    </r>
    <phoneticPr fontId="2" type="noConversion"/>
  </si>
  <si>
    <r>
      <t>200</t>
    </r>
    <r>
      <rPr>
        <sz val="11"/>
        <rFont val="맑은 고딕"/>
        <family val="2"/>
        <charset val="129"/>
      </rPr>
      <t>만</t>
    </r>
    <r>
      <rPr>
        <sz val="11"/>
        <rFont val="Calibri"/>
        <family val="2"/>
      </rPr>
      <t xml:space="preserve"> </t>
    </r>
    <r>
      <rPr>
        <sz val="11"/>
        <rFont val="맑은 고딕"/>
        <family val="2"/>
        <charset val="129"/>
      </rPr>
      <t>이하</t>
    </r>
    <phoneticPr fontId="2" type="noConversion"/>
  </si>
  <si>
    <r>
      <t>200</t>
    </r>
    <r>
      <rPr>
        <sz val="11"/>
        <rFont val="맑은 고딕"/>
        <family val="2"/>
        <charset val="129"/>
      </rPr>
      <t>만</t>
    </r>
    <r>
      <rPr>
        <sz val="11"/>
        <rFont val="Calibri"/>
        <family val="2"/>
      </rPr>
      <t xml:space="preserve"> </t>
    </r>
    <r>
      <rPr>
        <sz val="11"/>
        <rFont val="맑은 고딕"/>
        <family val="2"/>
        <charset val="129"/>
      </rPr>
      <t>이하</t>
    </r>
    <phoneticPr fontId="2" type="noConversion"/>
  </si>
  <si>
    <r>
      <t>200</t>
    </r>
    <r>
      <rPr>
        <sz val="11"/>
        <color rgb="FFFF0000"/>
        <rFont val="Arial Unicode MS"/>
        <family val="2"/>
        <charset val="129"/>
      </rPr>
      <t>만 이하</t>
    </r>
    <phoneticPr fontId="2" type="noConversion"/>
  </si>
  <si>
    <r>
      <t>100</t>
    </r>
    <r>
      <rPr>
        <sz val="11"/>
        <color rgb="FFFF0000"/>
        <rFont val="맑은 고딕"/>
        <family val="3"/>
        <charset val="129"/>
      </rPr>
      <t>만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맑은 고딕"/>
        <family val="3"/>
        <charset val="129"/>
      </rPr>
      <t>이하</t>
    </r>
    <phoneticPr fontId="2" type="noConversion"/>
  </si>
  <si>
    <r>
      <t>50</t>
    </r>
    <r>
      <rPr>
        <sz val="11"/>
        <color rgb="FFFF0000"/>
        <rFont val="맑은 고딕"/>
        <family val="3"/>
        <charset val="129"/>
      </rPr>
      <t>만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맑은 고딕"/>
        <family val="3"/>
        <charset val="129"/>
      </rPr>
      <t>이하</t>
    </r>
    <phoneticPr fontId="2" type="noConversion"/>
  </si>
  <si>
    <t>최종
총량
(거리)</t>
    <phoneticPr fontId="2" type="noConversion"/>
  </si>
  <si>
    <t>최종
총량
(거리+시간)</t>
    <phoneticPr fontId="2" type="noConversion"/>
  </si>
  <si>
    <t>기본총량 증차</t>
    <phoneticPr fontId="2" type="noConversion"/>
  </si>
  <si>
    <t>거리만</t>
    <phoneticPr fontId="2" type="noConversion"/>
  </si>
  <si>
    <t>기본총량 증감</t>
    <phoneticPr fontId="2" type="noConversion"/>
  </si>
  <si>
    <t>자율조정
(10%)</t>
    <phoneticPr fontId="2" type="noConversion"/>
  </si>
  <si>
    <t>자율조정
(15%)</t>
    <phoneticPr fontId="2" type="noConversion"/>
  </si>
  <si>
    <t>자율조정
(20%)</t>
    <phoneticPr fontId="2" type="noConversion"/>
  </si>
  <si>
    <r>
      <rPr>
        <sz val="11"/>
        <rFont val="맑은 고딕"/>
        <family val="3"/>
        <charset val="129"/>
      </rPr>
      <t>화성</t>
    </r>
    <r>
      <rPr>
        <sz val="11"/>
        <rFont val="Calibri"/>
        <family val="2"/>
      </rPr>
      <t>·</t>
    </r>
    <r>
      <rPr>
        <sz val="11"/>
        <rFont val="맑은 고딕"/>
        <family val="3"/>
        <charset val="129"/>
      </rPr>
      <t>오산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통합사업구역</t>
    </r>
    <phoneticPr fontId="2" type="noConversion"/>
  </si>
  <si>
    <r>
      <rPr>
        <sz val="11"/>
        <rFont val="맑은 고딕"/>
        <family val="3"/>
        <charset val="129"/>
      </rPr>
      <t>남양주</t>
    </r>
    <r>
      <rPr>
        <sz val="11"/>
        <rFont val="Calibri"/>
        <family val="2"/>
      </rPr>
      <t>·</t>
    </r>
    <r>
      <rPr>
        <sz val="11"/>
        <rFont val="맑은 고딕"/>
        <family val="3"/>
        <charset val="129"/>
      </rPr>
      <t>구리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통합사업구역</t>
    </r>
    <phoneticPr fontId="2" type="noConversion"/>
  </si>
  <si>
    <r>
      <rPr>
        <sz val="11"/>
        <rFont val="맑은 고딕"/>
        <family val="3"/>
        <charset val="129"/>
      </rPr>
      <t>광주</t>
    </r>
    <r>
      <rPr>
        <sz val="11"/>
        <rFont val="Calibri"/>
        <family val="2"/>
      </rPr>
      <t>·</t>
    </r>
    <r>
      <rPr>
        <sz val="11"/>
        <rFont val="맑은 고딕"/>
        <family val="3"/>
        <charset val="129"/>
      </rPr>
      <t>하남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통합사업구역</t>
    </r>
    <phoneticPr fontId="2" type="noConversion"/>
  </si>
  <si>
    <t>보정결과</t>
    <phoneticPr fontId="2" type="noConversion"/>
  </si>
  <si>
    <t>보정결과</t>
    <phoneticPr fontId="2" type="noConversion"/>
  </si>
  <si>
    <t>5월</t>
  </si>
  <si>
    <t>6월</t>
  </si>
  <si>
    <r>
      <t>7</t>
    </r>
    <r>
      <rPr>
        <sz val="11"/>
        <color theme="1"/>
        <rFont val="Arial Unicode MS"/>
        <family val="2"/>
        <charset val="129"/>
      </rPr>
      <t>월</t>
    </r>
    <phoneticPr fontId="2" type="noConversion"/>
  </si>
  <si>
    <r>
      <t>8</t>
    </r>
    <r>
      <rPr>
        <sz val="11"/>
        <color theme="1"/>
        <rFont val="Arial Unicode MS"/>
        <family val="2"/>
        <charset val="129"/>
      </rPr>
      <t>월</t>
    </r>
    <phoneticPr fontId="2" type="noConversion"/>
  </si>
  <si>
    <r>
      <t>9</t>
    </r>
    <r>
      <rPr>
        <sz val="11"/>
        <color theme="1"/>
        <rFont val="Arial Unicode MS"/>
        <family val="2"/>
        <charset val="129"/>
      </rPr>
      <t>월</t>
    </r>
    <phoneticPr fontId="2" type="noConversion"/>
  </si>
  <si>
    <r>
      <t>10</t>
    </r>
    <r>
      <rPr>
        <sz val="11"/>
        <color theme="1"/>
        <rFont val="Arial Unicode MS"/>
        <family val="2"/>
        <charset val="129"/>
      </rPr>
      <t>월</t>
    </r>
    <phoneticPr fontId="2" type="noConversion"/>
  </si>
  <si>
    <t>가동률(10h, 1대)</t>
    <phoneticPr fontId="2" type="noConversion"/>
  </si>
  <si>
    <t>가동률(8h, 1대)</t>
    <phoneticPr fontId="2" type="noConversion"/>
  </si>
  <si>
    <t>수집대수</t>
    <phoneticPr fontId="2" type="noConversion"/>
  </si>
  <si>
    <r>
      <t>11</t>
    </r>
    <r>
      <rPr>
        <sz val="11"/>
        <color theme="1"/>
        <rFont val="Arial Unicode MS"/>
        <family val="2"/>
        <charset val="129"/>
      </rPr>
      <t>월</t>
    </r>
    <phoneticPr fontId="2" type="noConversion"/>
  </si>
  <si>
    <r>
      <t>12</t>
    </r>
    <r>
      <rPr>
        <sz val="11"/>
        <color theme="1"/>
        <rFont val="Arial Unicode MS"/>
        <family val="2"/>
        <charset val="129"/>
      </rPr>
      <t>월</t>
    </r>
    <phoneticPr fontId="2" type="noConversion"/>
  </si>
  <si>
    <t>도농반영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</si>
</sst>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;[Red]\-#,##0\ "/>
    <numFmt numFmtId="177" formatCode="0.000"/>
    <numFmt numFmtId="178" formatCode="0.00_ "/>
  </numFmts>
  <fonts count="25">
    <font>
      <sz val="11"/>
      <color theme="1"/>
      <name val="Calibri"/>
      <family val="2"/>
      <charset val="129"/>
    </font>
    <font>
      <sz val="11"/>
      <name val="Calibri"/>
      <family val="2"/>
    </font>
    <font>
      <sz val="8"/>
      <name val="Calibri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Arial Unicode MS"/>
      <family val="2"/>
      <charset val="129"/>
    </font>
    <font>
      <sz val="11"/>
      <name val="맑은 고딕"/>
      <family val="2"/>
      <charset val="129"/>
    </font>
    <font>
      <sz val="11"/>
      <name val="Arial Unicode MS"/>
      <family val="2"/>
      <charset val="129"/>
    </font>
    <font>
      <sz val="11"/>
      <name val="Calibri"/>
      <family val="2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</font>
    <font>
      <b/>
      <sz val="11"/>
      <color theme="1"/>
      <name val="Calibri"/>
      <family val="2"/>
      <charset val="129"/>
    </font>
    <font>
      <b/>
      <sz val="11"/>
      <color theme="1"/>
      <name val="Arial Unicode MS"/>
      <family val="2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Calibri"/>
      <family val="2"/>
      <charset val="129"/>
    </font>
    <font>
      <sz val="11"/>
      <color rgb="FFFF0000"/>
      <name val="Calibri"/>
      <family val="2"/>
    </font>
    <font>
      <sz val="11"/>
      <color rgb="FFFF0000"/>
      <name val="Arial Unicode MS"/>
      <family val="2"/>
      <charset val="129"/>
    </font>
    <font>
      <sz val="11"/>
      <color rgb="FFFF0000"/>
      <name val="맑은 고딕"/>
      <family val="3"/>
      <charset val="129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Calibri"/>
      <family val="3"/>
      <charset val="129"/>
    </font>
    <font>
      <sz val="11"/>
      <color rgb="FFFF0000"/>
      <name val="Calibri"/>
      <family val="2"/>
      <charset val="129"/>
    </font>
    <font>
      <sz val="11"/>
      <color theme="5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ck">
        <color rgb="FFFF0000"/>
      </right>
      <top/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>
      <alignment vertical="center"/>
    </xf>
  </cellStyleXfs>
  <cellXfs count="82">
    <xf numFmtId="0" fontId="0" fillId="0" borderId="0" xfId="0"/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3" xfId="0" applyBorder="1"/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10" fillId="0" borderId="1" xfId="0" applyFont="1" applyBorder="1" applyAlignment="1">
      <alignment horizontal="center"/>
    </xf>
    <xf numFmtId="3" fontId="0" fillId="0" borderId="0" xfId="0" applyNumberFormat="1"/>
    <xf numFmtId="3" fontId="0" fillId="0" borderId="1" xfId="0" applyNumberFormat="1" applyBorder="1"/>
    <xf numFmtId="2" fontId="0" fillId="0" borderId="0" xfId="0" applyNumberFormat="1"/>
    <xf numFmtId="177" fontId="0" fillId="0" borderId="0" xfId="0" applyNumberFormat="1"/>
    <xf numFmtId="0" fontId="0" fillId="2" borderId="0" xfId="0" applyFill="1"/>
    <xf numFmtId="10" fontId="1" fillId="0" borderId="0" xfId="1" applyNumberFormat="1" applyFont="1" applyFill="1" applyAlignment="1">
      <alignment vertical="center"/>
    </xf>
    <xf numFmtId="10" fontId="0" fillId="0" borderId="0" xfId="1" applyNumberFormat="1" applyFont="1" applyFill="1" applyAlignment="1"/>
    <xf numFmtId="0" fontId="0" fillId="2" borderId="0" xfId="0" applyFill="1" applyAlignment="1">
      <alignment horizontal="center"/>
    </xf>
    <xf numFmtId="0" fontId="15" fillId="0" borderId="0" xfId="0" applyFont="1" applyAlignment="1">
      <alignment vertical="center"/>
    </xf>
    <xf numFmtId="10" fontId="15" fillId="0" borderId="0" xfId="1" applyNumberFormat="1" applyFont="1" applyFill="1" applyAlignment="1">
      <alignment vertical="center"/>
    </xf>
    <xf numFmtId="176" fontId="1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0" fillId="0" borderId="0" xfId="0" applyNumberFormat="1"/>
    <xf numFmtId="0" fontId="22" fillId="0" borderId="0" xfId="0" applyFont="1" applyAlignment="1">
      <alignment vertical="center"/>
    </xf>
    <xf numFmtId="3" fontId="15" fillId="0" borderId="0" xfId="0" applyNumberFormat="1" applyFont="1" applyAlignment="1">
      <alignment vertical="center"/>
    </xf>
    <xf numFmtId="176" fontId="4" fillId="0" borderId="4" xfId="0" applyNumberFormat="1" applyFont="1" applyBorder="1"/>
    <xf numFmtId="176" fontId="0" fillId="0" borderId="4" xfId="0" applyNumberFormat="1" applyBorder="1"/>
    <xf numFmtId="176" fontId="0" fillId="0" borderId="5" xfId="0" applyNumberFormat="1" applyBorder="1"/>
    <xf numFmtId="176" fontId="0" fillId="0" borderId="6" xfId="0" applyNumberFormat="1" applyBorder="1"/>
    <xf numFmtId="176" fontId="18" fillId="0" borderId="0" xfId="0" applyNumberFormat="1" applyFont="1"/>
    <xf numFmtId="0" fontId="18" fillId="0" borderId="0" xfId="0" applyFont="1"/>
    <xf numFmtId="178" fontId="0" fillId="0" borderId="0" xfId="0" applyNumberFormat="1"/>
    <xf numFmtId="3" fontId="7" fillId="0" borderId="0" xfId="0" applyNumberFormat="1" applyFont="1"/>
    <xf numFmtId="3" fontId="7" fillId="0" borderId="1" xfId="0" applyNumberFormat="1" applyFont="1" applyBorder="1"/>
    <xf numFmtId="4" fontId="0" fillId="0" borderId="0" xfId="0" applyNumberFormat="1"/>
    <xf numFmtId="2" fontId="0" fillId="0" borderId="1" xfId="0" applyNumberFormat="1" applyBorder="1"/>
    <xf numFmtId="3" fontId="1" fillId="6" borderId="0" xfId="0" applyNumberFormat="1" applyFont="1" applyFill="1" applyAlignment="1">
      <alignment vertical="center"/>
    </xf>
    <xf numFmtId="178" fontId="7" fillId="0" borderId="0" xfId="0" applyNumberFormat="1" applyFont="1" applyAlignment="1">
      <alignment vertical="center"/>
    </xf>
    <xf numFmtId="178" fontId="23" fillId="6" borderId="0" xfId="0" applyNumberFormat="1" applyFont="1" applyFill="1" applyAlignment="1">
      <alignment vertical="center"/>
    </xf>
    <xf numFmtId="178" fontId="7" fillId="7" borderId="0" xfId="0" applyNumberFormat="1" applyFont="1" applyFill="1" applyAlignment="1">
      <alignment vertical="center"/>
    </xf>
    <xf numFmtId="0" fontId="24" fillId="0" borderId="0" xfId="0" applyFont="1" applyAlignment="1">
      <alignment vertical="center"/>
    </xf>
    <xf numFmtId="176" fontId="3" fillId="0" borderId="0" xfId="0" applyNumberFormat="1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 wrapText="1"/>
    </xf>
    <xf numFmtId="176" fontId="1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76" fontId="1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3" xfId="0" applyFont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46020;&#45453;&#51089;&#50629;(Dec,%20Jul,%20Sep)_&#45453;&#52492;%20&#47785;&#54364;&#49892;&#52264;&#50984;%20&#48320;&#5486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40805_&#48152;&#44592;&#48324;_&#49884;&#44400;&#48324;_&#47588;&#52636;&#50529;_&#48143;_&#49892;&#52264;&#50984;_&#46321;_&#52572;&#51333;&#51088;&#47308;_&#52380;&#50504;_&#50689;&#50629;&#51221;&#48372;&#49688;&#51665;&#50984;_&#48152;&#50689;_&#44368;&#53685;&#44277;&#45800;__&#51088;&#47308;11.3_&#53685;&#54633;&#44396;&#50669;%20&#49688;&#51221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40805_&#48152;&#44592;&#48324;_&#49884;&#44400;&#48324;_&#47588;&#52636;&#50529;_&#48143;_&#49892;&#52264;&#50984;_&#46321;_&#52572;&#51333;&#51088;&#47308;_&#52380;&#50504;_&#50689;&#50629;&#51221;&#48372;&#49688;&#51665;&#50984;_&#48152;&#50689;_&#44368;&#53685;&#44277;&#45800;__&#51088;&#47308;12(11~12&#50900;%20&#52628;&#4403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-Dec"/>
      <sheetName val="Jul-Dec"/>
      <sheetName val="Sep-Dec"/>
      <sheetName val="목표실차율, 안정적가동률"/>
    </sheetNames>
    <sheetDataSet>
      <sheetData sheetId="0">
        <row r="2">
          <cell r="B2" t="str">
            <v>강릉시</v>
          </cell>
          <cell r="C2" t="str">
            <v>시</v>
          </cell>
          <cell r="D2" t="str">
            <v>20~50만 이하</v>
          </cell>
          <cell r="E2" t="str">
            <v>50만 이하</v>
          </cell>
          <cell r="F2" t="str">
            <v>10부</v>
          </cell>
          <cell r="G2">
            <v>167116</v>
          </cell>
          <cell r="H2">
            <v>44265</v>
          </cell>
          <cell r="I2">
            <v>76.47</v>
          </cell>
          <cell r="J2">
            <v>964.21</v>
          </cell>
          <cell r="K2">
            <v>1020.1033401310096</v>
          </cell>
          <cell r="L2">
            <v>1198</v>
          </cell>
          <cell r="N2">
            <v>0.79059139657774347</v>
          </cell>
          <cell r="O2">
            <v>0.20940860342225651</v>
          </cell>
          <cell r="P2">
            <v>7.3480801014721139E-2</v>
          </cell>
          <cell r="Q2">
            <v>0.92651919898527879</v>
          </cell>
          <cell r="S2">
            <v>0.49581075044312328</v>
          </cell>
          <cell r="T2">
            <v>0.81663273673143311</v>
          </cell>
          <cell r="U2">
            <v>0.22571094959138127</v>
          </cell>
          <cell r="V2">
            <v>7.5901189779730635E-2</v>
          </cell>
          <cell r="W2">
            <v>0.99864821597576636</v>
          </cell>
          <cell r="Y2">
            <v>0.35994494387520093</v>
          </cell>
          <cell r="Z2">
            <v>1.1382775034775703</v>
          </cell>
          <cell r="AA2">
            <v>0.30150227202323332</v>
          </cell>
          <cell r="AB2">
            <v>0.10579617118859443</v>
          </cell>
          <cell r="AC2">
            <v>1.3339836043122091</v>
          </cell>
          <cell r="AD2">
            <v>0.76813493465168525</v>
          </cell>
          <cell r="AE2">
            <v>0.8728806075587332</v>
          </cell>
          <cell r="AF2">
            <v>0.8728806075587332</v>
          </cell>
          <cell r="AG2">
            <v>0.8728806075587332</v>
          </cell>
          <cell r="AH2">
            <v>0.8728806075587332</v>
          </cell>
          <cell r="AJ2">
            <v>0.48</v>
          </cell>
          <cell r="AK2">
            <v>0.46</v>
          </cell>
          <cell r="AL2">
            <v>0.25</v>
          </cell>
          <cell r="AM2">
            <v>0.25</v>
          </cell>
          <cell r="AN2">
            <v>0.88</v>
          </cell>
          <cell r="AO2">
            <v>0.88</v>
          </cell>
          <cell r="AQ2">
            <v>921.23130157774335</v>
          </cell>
          <cell r="AR2">
            <v>251.87957897980621</v>
          </cell>
          <cell r="AS2">
            <v>1173.1108805575495</v>
          </cell>
          <cell r="AU2">
            <v>85.623008614551864</v>
          </cell>
          <cell r="AV2">
            <v>1114.4301711737407</v>
          </cell>
          <cell r="AW2">
            <v>1200.0531797882927</v>
          </cell>
          <cell r="AY2">
            <v>1186.5820301729211</v>
          </cell>
        </row>
        <row r="3">
          <cell r="B3" t="str">
            <v>삼척시</v>
          </cell>
          <cell r="C3" t="str">
            <v>시</v>
          </cell>
          <cell r="D3" t="str">
            <v>20만 이하</v>
          </cell>
          <cell r="E3" t="str">
            <v>20만 이하</v>
          </cell>
          <cell r="F3" t="str">
            <v>10부</v>
          </cell>
          <cell r="G3">
            <v>39189</v>
          </cell>
          <cell r="H3">
            <v>24266</v>
          </cell>
          <cell r="I3">
            <v>53.339999999999996</v>
          </cell>
          <cell r="J3">
            <v>1134.49</v>
          </cell>
          <cell r="K3">
            <v>206.24746323075021</v>
          </cell>
          <cell r="L3">
            <v>256</v>
          </cell>
          <cell r="N3">
            <v>0.61758726656685836</v>
          </cell>
          <cell r="O3">
            <v>0.38241273343314158</v>
          </cell>
          <cell r="P3">
            <v>4.4905415758147209E-2</v>
          </cell>
          <cell r="Q3">
            <v>0.9550945842418529</v>
          </cell>
          <cell r="S3">
            <v>0.390808185317922</v>
          </cell>
          <cell r="T3">
            <v>0.52469164983141225</v>
          </cell>
          <cell r="U3">
            <v>0.32489136172928762</v>
          </cell>
          <cell r="V3">
            <v>3.8150878355192021E-2</v>
          </cell>
          <cell r="W3">
            <v>0.811432133205508</v>
          </cell>
          <cell r="Y3">
            <v>0.21202310121120924</v>
          </cell>
          <cell r="Z3">
            <v>0.52377107010423629</v>
          </cell>
          <cell r="AA3">
            <v>0.3243213347406006</v>
          </cell>
          <cell r="AB3">
            <v>3.8083942040884305E-2</v>
          </cell>
          <cell r="AC3">
            <v>0.81000846280395278</v>
          </cell>
          <cell r="AD3">
            <v>0.8296019484726217</v>
          </cell>
          <cell r="AE3">
            <v>0.94272948690070646</v>
          </cell>
          <cell r="AF3">
            <v>0.94272948690070646</v>
          </cell>
          <cell r="AG3">
            <v>0.94272948690070646</v>
          </cell>
          <cell r="AH3">
            <v>0.94272948690070646</v>
          </cell>
          <cell r="AJ3">
            <v>0.46</v>
          </cell>
          <cell r="AK3">
            <v>0.46</v>
          </cell>
          <cell r="AL3">
            <v>0.25</v>
          </cell>
          <cell r="AM3">
            <v>0.25</v>
          </cell>
          <cell r="AN3">
            <v>0.88</v>
          </cell>
          <cell r="AO3">
            <v>0.88</v>
          </cell>
          <cell r="AQ3">
            <v>126.5839918837458</v>
          </cell>
          <cell r="AR3">
            <v>78.381360765801034</v>
          </cell>
          <cell r="AS3">
            <v>204.96535264954684</v>
          </cell>
          <cell r="AU3">
            <v>9.2040543767431622</v>
          </cell>
          <cell r="AV3">
            <v>195.76129827280371</v>
          </cell>
          <cell r="AW3">
            <v>204.96535264954687</v>
          </cell>
          <cell r="AY3">
            <v>204.96535264954684</v>
          </cell>
        </row>
        <row r="4">
          <cell r="B4" t="str">
            <v>원주시</v>
          </cell>
          <cell r="C4" t="str">
            <v>시</v>
          </cell>
          <cell r="D4" t="str">
            <v>20~50만 이하</v>
          </cell>
          <cell r="E4" t="str">
            <v>50만 이하</v>
          </cell>
          <cell r="F4" t="str">
            <v>10부</v>
          </cell>
          <cell r="G4">
            <v>276557</v>
          </cell>
          <cell r="H4">
            <v>84250</v>
          </cell>
          <cell r="I4">
            <v>84.66</v>
          </cell>
          <cell r="J4">
            <v>783.56999999999994</v>
          </cell>
          <cell r="K4">
            <v>1642.8049035965889</v>
          </cell>
          <cell r="L4">
            <v>1864</v>
          </cell>
          <cell r="N4">
            <v>0.76649566111522227</v>
          </cell>
          <cell r="O4">
            <v>0.23350433888477773</v>
          </cell>
          <cell r="P4">
            <v>9.7508724646695008E-2</v>
          </cell>
          <cell r="Q4">
            <v>0.90249127535330498</v>
          </cell>
          <cell r="S4">
            <v>0.46645482835494545</v>
          </cell>
          <cell r="T4">
            <v>0.72966449395981925</v>
          </cell>
          <cell r="U4">
            <v>0.23678092677094348</v>
          </cell>
          <cell r="V4">
            <v>9.2823296771803593E-2</v>
          </cell>
          <cell r="W4">
            <v>0.91515524551469918</v>
          </cell>
          <cell r="Y4">
            <v>0.31799329714884594</v>
          </cell>
          <cell r="Z4">
            <v>0.71688377214209986</v>
          </cell>
          <cell r="AA4">
            <v>0.29701125848212778</v>
          </cell>
          <cell r="AB4">
            <v>9.1197414268180829E-2</v>
          </cell>
          <cell r="AC4">
            <v>1.1479447051906577</v>
          </cell>
          <cell r="AD4">
            <v>0.7725266775618751</v>
          </cell>
          <cell r="AE4">
            <v>0.87787122450213084</v>
          </cell>
          <cell r="AF4">
            <v>0.87787122450213084</v>
          </cell>
          <cell r="AG4">
            <v>0.87787122450213084</v>
          </cell>
          <cell r="AH4">
            <v>0.87787122450213084</v>
          </cell>
          <cell r="AJ4">
            <v>0.49</v>
          </cell>
          <cell r="AK4">
            <v>0.46</v>
          </cell>
          <cell r="AL4">
            <v>0.34</v>
          </cell>
          <cell r="AM4">
            <v>0.25</v>
          </cell>
          <cell r="AN4">
            <v>0.88</v>
          </cell>
          <cell r="AO4">
            <v>0.88</v>
          </cell>
          <cell r="AQ4">
            <v>1189.8051747916218</v>
          </cell>
          <cell r="AR4">
            <v>407.16853849675255</v>
          </cell>
          <cell r="AS4">
            <v>1596.9737132883743</v>
          </cell>
          <cell r="AU4">
            <v>151.35948063054866</v>
          </cell>
          <cell r="AV4">
            <v>1573.7011798012063</v>
          </cell>
          <cell r="AW4">
            <v>1725.060660431755</v>
          </cell>
          <cell r="AY4">
            <v>1661.0171868600646</v>
          </cell>
        </row>
        <row r="5">
          <cell r="B5" t="str">
            <v>춘천시</v>
          </cell>
          <cell r="C5" t="str">
            <v>시</v>
          </cell>
          <cell r="D5" t="str">
            <v>20~50만 이하</v>
          </cell>
          <cell r="E5" t="str">
            <v>50만 이하</v>
          </cell>
          <cell r="F5" t="str">
            <v>10부</v>
          </cell>
          <cell r="G5">
            <v>227483</v>
          </cell>
          <cell r="H5">
            <v>59181</v>
          </cell>
          <cell r="I5">
            <v>53.300000000000004</v>
          </cell>
          <cell r="J5">
            <v>1063.1000000000001</v>
          </cell>
          <cell r="K5">
            <v>1406.4301909529106</v>
          </cell>
          <cell r="L5">
            <v>1693</v>
          </cell>
          <cell r="N5">
            <v>0.79355273072307653</v>
          </cell>
          <cell r="O5">
            <v>0.2064472692769235</v>
          </cell>
          <cell r="P5">
            <v>4.7742744536008602E-2</v>
          </cell>
          <cell r="Q5">
            <v>0.95225725546399143</v>
          </cell>
          <cell r="S5">
            <v>0.45720482506150989</v>
          </cell>
          <cell r="T5">
            <v>0.74044109679046466</v>
          </cell>
          <cell r="U5">
            <v>0.20519279920474398</v>
          </cell>
          <cell r="V5">
            <v>4.4547373803147286E-2</v>
          </cell>
          <cell r="W5">
            <v>0.94647089543036456</v>
          </cell>
          <cell r="Y5">
            <v>0.35107695452811732</v>
          </cell>
          <cell r="Z5">
            <v>0.81940610576390838</v>
          </cell>
          <cell r="AA5">
            <v>0.28991551427355383</v>
          </cell>
          <cell r="AB5">
            <v>4.9298168683870033E-2</v>
          </cell>
          <cell r="AC5">
            <v>1.337262308702406</v>
          </cell>
          <cell r="AD5">
            <v>0.73999150127226276</v>
          </cell>
          <cell r="AE5">
            <v>0.8408994332639349</v>
          </cell>
          <cell r="AF5">
            <v>0.8408994332639349</v>
          </cell>
          <cell r="AG5">
            <v>0.8408994332639349</v>
          </cell>
          <cell r="AH5">
            <v>0.8408994332639349</v>
          </cell>
          <cell r="AJ5">
            <v>0.49</v>
          </cell>
          <cell r="AK5">
            <v>0.46</v>
          </cell>
          <cell r="AL5">
            <v>0.34</v>
          </cell>
          <cell r="AM5">
            <v>0.25</v>
          </cell>
          <cell r="AN5">
            <v>0.88</v>
          </cell>
          <cell r="AO5">
            <v>0.88</v>
          </cell>
          <cell r="AQ5">
            <v>1076.6071845812951</v>
          </cell>
          <cell r="AR5">
            <v>316.24421464685923</v>
          </cell>
          <cell r="AS5">
            <v>1392.8513992281544</v>
          </cell>
          <cell r="AU5">
            <v>64.77223225262037</v>
          </cell>
          <cell r="AV5">
            <v>1458.7058911011006</v>
          </cell>
          <cell r="AW5">
            <v>1523.478123353721</v>
          </cell>
          <cell r="AY5">
            <v>1458.1647612909378</v>
          </cell>
        </row>
        <row r="6">
          <cell r="B6" t="str">
            <v>화성·오산 통합사업구역</v>
          </cell>
          <cell r="C6" t="str">
            <v>시</v>
          </cell>
          <cell r="D6" t="str">
            <v>100~500만 이하</v>
          </cell>
          <cell r="E6" t="str">
            <v>200만 이하</v>
          </cell>
          <cell r="F6" t="str">
            <v>10부</v>
          </cell>
          <cell r="G6">
            <v>823793</v>
          </cell>
          <cell r="H6">
            <v>316870</v>
          </cell>
          <cell r="I6">
            <v>129.36000000000001</v>
          </cell>
          <cell r="J6">
            <v>612.76</v>
          </cell>
          <cell r="K6">
            <v>1749.052122728958</v>
          </cell>
          <cell r="L6">
            <v>1999</v>
          </cell>
          <cell r="N6">
            <v>0.72220541912905034</v>
          </cell>
          <cell r="O6">
            <v>0.2777945808709496</v>
          </cell>
          <cell r="P6">
            <v>0.17431143211340486</v>
          </cell>
          <cell r="Q6">
            <v>0.82568856788659517</v>
          </cell>
          <cell r="AQ6">
            <v>1368.6770513139363</v>
          </cell>
          <cell r="AR6">
            <v>612.01445464432277</v>
          </cell>
          <cell r="AS6">
            <v>1980.6915059582591</v>
          </cell>
          <cell r="AU6">
            <v>578.24632382226332</v>
          </cell>
          <cell r="AV6">
            <v>1541.2348590624749</v>
          </cell>
          <cell r="AW6">
            <v>2119.4811828847382</v>
          </cell>
          <cell r="AY6">
            <v>2050.0863444214988</v>
          </cell>
        </row>
        <row r="7">
          <cell r="B7" t="str">
            <v>화성시</v>
          </cell>
          <cell r="C7" t="str">
            <v>시</v>
          </cell>
          <cell r="D7" t="str">
            <v>100~500만 이하</v>
          </cell>
          <cell r="E7" t="str">
            <v>200만 이하</v>
          </cell>
          <cell r="F7" t="str">
            <v>10부</v>
          </cell>
          <cell r="G7">
            <v>593944</v>
          </cell>
          <cell r="H7">
            <v>316870</v>
          </cell>
          <cell r="I7">
            <v>86.65</v>
          </cell>
          <cell r="J7">
            <v>612.76</v>
          </cell>
          <cell r="K7">
            <v>1396.6098313974005</v>
          </cell>
          <cell r="L7">
            <v>1596.1920269176785</v>
          </cell>
          <cell r="N7">
            <v>0.65210240510137085</v>
          </cell>
          <cell r="O7">
            <v>0.34789759489862915</v>
          </cell>
          <cell r="P7">
            <v>0.12389013597174763</v>
          </cell>
          <cell r="Q7">
            <v>0.87610986402825242</v>
          </cell>
          <cell r="S7">
            <v>0.51166392334475985</v>
          </cell>
          <cell r="T7">
            <v>0.66731455003344275</v>
          </cell>
          <cell r="U7">
            <v>0.38697097462617064</v>
          </cell>
          <cell r="V7">
            <v>0.1267802260700403</v>
          </cell>
          <cell r="W7">
            <v>0.97450828328204286</v>
          </cell>
          <cell r="Y7">
            <v>0.40028047497982594</v>
          </cell>
          <cell r="Z7">
            <v>0.68690489591964099</v>
          </cell>
          <cell r="AA7">
            <v>0.55702645812144935</v>
          </cell>
          <cell r="AB7">
            <v>0.13050211176864832</v>
          </cell>
          <cell r="AC7">
            <v>1.4027586900309583</v>
          </cell>
          <cell r="AD7">
            <v>0.80148539688202514</v>
          </cell>
          <cell r="AE7">
            <v>0.91077886009321041</v>
          </cell>
          <cell r="AF7">
            <v>0.91077886009321041</v>
          </cell>
          <cell r="AG7">
            <v>0.91077886009321041</v>
          </cell>
          <cell r="AH7">
            <v>0.91077886009321041</v>
          </cell>
          <cell r="AJ7">
            <v>0.5</v>
          </cell>
          <cell r="AK7">
            <v>0.46</v>
          </cell>
          <cell r="AL7">
            <v>0.38</v>
          </cell>
          <cell r="AM7">
            <v>0.25</v>
          </cell>
          <cell r="AN7">
            <v>0.88</v>
          </cell>
          <cell r="AO7">
            <v>0.88</v>
          </cell>
          <cell r="AQ7">
            <v>975.8231843283005</v>
          </cell>
          <cell r="AR7">
            <v>612.01445464432277</v>
          </cell>
          <cell r="AS7">
            <v>1587.8376389726232</v>
          </cell>
          <cell r="AU7">
            <v>185.3924568366275</v>
          </cell>
          <cell r="AV7">
            <v>1541.2348590624749</v>
          </cell>
          <cell r="AW7">
            <v>1726.6273158991025</v>
          </cell>
        </row>
        <row r="8">
          <cell r="B8" t="str">
            <v>오산시</v>
          </cell>
          <cell r="G8">
            <v>229849</v>
          </cell>
          <cell r="H8">
            <v>0</v>
          </cell>
          <cell r="I8">
            <v>42.71</v>
          </cell>
          <cell r="J8">
            <v>0</v>
          </cell>
          <cell r="K8">
            <v>352.44229133155739</v>
          </cell>
          <cell r="L8">
            <v>402.80797308232144</v>
          </cell>
          <cell r="N8">
            <v>1</v>
          </cell>
          <cell r="O8">
            <v>0</v>
          </cell>
          <cell r="P8">
            <v>1</v>
          </cell>
          <cell r="Q8">
            <v>0</v>
          </cell>
          <cell r="S8">
            <v>0.51166392334475985</v>
          </cell>
          <cell r="T8">
            <v>1.0442120884586936</v>
          </cell>
          <cell r="U8">
            <v>0</v>
          </cell>
          <cell r="V8">
            <v>1.0442120884586936</v>
          </cell>
          <cell r="W8">
            <v>0</v>
          </cell>
          <cell r="Y8">
            <v>0.40028047497982594</v>
          </cell>
          <cell r="Z8">
            <v>1.1772955146465467</v>
          </cell>
          <cell r="AA8">
            <v>0</v>
          </cell>
          <cell r="AB8">
            <v>1.1772955146465467</v>
          </cell>
          <cell r="AC8">
            <v>0</v>
          </cell>
          <cell r="AD8">
            <v>0.80148539688202514</v>
          </cell>
          <cell r="AE8">
            <v>0.91077886009321041</v>
          </cell>
          <cell r="AF8">
            <v>0.91077886009321041</v>
          </cell>
          <cell r="AG8">
            <v>0.91077886009321041</v>
          </cell>
          <cell r="AH8">
            <v>0.91077886009321041</v>
          </cell>
          <cell r="AJ8">
            <v>0.49</v>
          </cell>
          <cell r="AK8">
            <v>0.46</v>
          </cell>
          <cell r="AL8">
            <v>0.34</v>
          </cell>
          <cell r="AM8">
            <v>0.25</v>
          </cell>
          <cell r="AN8">
            <v>0.88</v>
          </cell>
          <cell r="AO8">
            <v>0.88</v>
          </cell>
          <cell r="AQ8">
            <v>392.85386698563576</v>
          </cell>
          <cell r="AR8">
            <v>0</v>
          </cell>
          <cell r="AS8">
            <v>392.85386698563576</v>
          </cell>
          <cell r="AU8">
            <v>392.85386698563576</v>
          </cell>
          <cell r="AV8">
            <v>0</v>
          </cell>
          <cell r="AW8">
            <v>392.85386698563576</v>
          </cell>
        </row>
        <row r="9">
          <cell r="B9" t="str">
            <v>김포시</v>
          </cell>
          <cell r="C9" t="str">
            <v>시</v>
          </cell>
          <cell r="D9" t="str">
            <v>20~50만 이하</v>
          </cell>
          <cell r="E9" t="str">
            <v>50만 이하</v>
          </cell>
          <cell r="F9" t="str">
            <v>10부</v>
          </cell>
          <cell r="G9">
            <v>352672</v>
          </cell>
          <cell r="H9">
            <v>131595</v>
          </cell>
          <cell r="I9">
            <v>38.880000000000003</v>
          </cell>
          <cell r="J9">
            <v>237.73000000000002</v>
          </cell>
          <cell r="K9">
            <v>569.77143430972683</v>
          </cell>
          <cell r="L9">
            <v>629</v>
          </cell>
          <cell r="N9">
            <v>0.72825941061439248</v>
          </cell>
          <cell r="O9">
            <v>0.27174058938560752</v>
          </cell>
          <cell r="P9">
            <v>0.14055890965619464</v>
          </cell>
          <cell r="Q9">
            <v>0.85944109034380534</v>
          </cell>
          <cell r="S9">
            <v>0.51614455508298274</v>
          </cell>
          <cell r="T9">
            <v>0.76711659076849148</v>
          </cell>
          <cell r="U9">
            <v>0.30490744697048239</v>
          </cell>
          <cell r="V9">
            <v>0.14805860385193009</v>
          </cell>
          <cell r="W9">
            <v>0.96433878085986291</v>
          </cell>
          <cell r="Y9">
            <v>0.36710208109784431</v>
          </cell>
          <cell r="Z9">
            <v>0.78631042710480292</v>
          </cell>
          <cell r="AA9">
            <v>0.39902614352884519</v>
          </cell>
          <cell r="AB9">
            <v>0.15176314191656742</v>
          </cell>
          <cell r="AC9">
            <v>1.2620104513848456</v>
          </cell>
          <cell r="AD9">
            <v>0.78168494680790113</v>
          </cell>
          <cell r="AE9">
            <v>0.88827834864534216</v>
          </cell>
          <cell r="AF9">
            <v>0.88827834864534216</v>
          </cell>
          <cell r="AG9">
            <v>0.88827834864534216</v>
          </cell>
          <cell r="AH9">
            <v>0.88827834864534216</v>
          </cell>
          <cell r="AJ9">
            <v>0.49</v>
          </cell>
          <cell r="AK9">
            <v>0.46</v>
          </cell>
          <cell r="AL9">
            <v>0.34</v>
          </cell>
          <cell r="AM9">
            <v>0.25</v>
          </cell>
          <cell r="AN9">
            <v>0.88</v>
          </cell>
          <cell r="AO9">
            <v>0.88</v>
          </cell>
          <cell r="AQ9">
            <v>430.75363700630976</v>
          </cell>
          <cell r="AR9">
            <v>180.87738083654176</v>
          </cell>
          <cell r="AS9">
            <v>611.63101784285152</v>
          </cell>
          <cell r="AU9">
            <v>83.138316739316281</v>
          </cell>
          <cell r="AV9">
            <v>572.06563714372578</v>
          </cell>
          <cell r="AW9">
            <v>655.203953883042</v>
          </cell>
          <cell r="AY9">
            <v>633.41748586294671</v>
          </cell>
        </row>
        <row r="10">
          <cell r="B10" t="str">
            <v>남양주·구리 통합사업구역</v>
          </cell>
          <cell r="C10" t="str">
            <v>시</v>
          </cell>
          <cell r="D10" t="str">
            <v>50~100만 이하</v>
          </cell>
          <cell r="E10" t="str">
            <v>100만 이하</v>
          </cell>
          <cell r="F10" t="str">
            <v>10부</v>
          </cell>
          <cell r="G10">
            <v>520103</v>
          </cell>
          <cell r="H10">
            <v>405951</v>
          </cell>
          <cell r="I10">
            <v>98.82</v>
          </cell>
          <cell r="J10">
            <v>392.63</v>
          </cell>
          <cell r="K10">
            <v>1753.5047429242368</v>
          </cell>
          <cell r="L10">
            <v>2156</v>
          </cell>
          <cell r="N10">
            <v>0.56163355484669364</v>
          </cell>
          <cell r="O10">
            <v>0.43836644515330642</v>
          </cell>
          <cell r="P10">
            <v>0.20107844134703429</v>
          </cell>
          <cell r="Q10">
            <v>0.79892155865296577</v>
          </cell>
          <cell r="AQ10">
            <v>1080.5570898288402</v>
          </cell>
          <cell r="AR10">
            <v>918.59297801505886</v>
          </cell>
          <cell r="AS10">
            <v>1999.150067843899</v>
          </cell>
          <cell r="AU10">
            <v>625.67579338306643</v>
          </cell>
          <cell r="AV10">
            <v>1429.9774377517426</v>
          </cell>
          <cell r="AW10">
            <v>2055.6532311348092</v>
          </cell>
          <cell r="AY10">
            <v>2027.401649489354</v>
          </cell>
        </row>
        <row r="11">
          <cell r="B11" t="str">
            <v>남양주시</v>
          </cell>
          <cell r="C11" t="str">
            <v>시</v>
          </cell>
          <cell r="D11" t="str">
            <v>50~100만 이하</v>
          </cell>
          <cell r="E11" t="str">
            <v>100만 이하</v>
          </cell>
          <cell r="F11" t="str">
            <v>10부</v>
          </cell>
          <cell r="G11">
            <v>331402</v>
          </cell>
          <cell r="H11">
            <v>405951</v>
          </cell>
          <cell r="I11">
            <v>65.489999999999995</v>
          </cell>
          <cell r="J11">
            <v>392.63</v>
          </cell>
          <cell r="K11">
            <v>1396.1950196310527</v>
          </cell>
          <cell r="L11">
            <v>1716.674263055934</v>
          </cell>
          <cell r="N11">
            <v>0.44944822900293346</v>
          </cell>
          <cell r="O11">
            <v>0.55055177099706654</v>
          </cell>
          <cell r="P11">
            <v>0.14295381122849907</v>
          </cell>
          <cell r="Q11">
            <v>0.85704618877150085</v>
          </cell>
          <cell r="S11">
            <v>0.46624749959465489</v>
          </cell>
          <cell r="T11">
            <v>0.42766145504053787</v>
          </cell>
          <cell r="U11">
            <v>0.55802910135824191</v>
          </cell>
          <cell r="V11">
            <v>0.13602419804655919</v>
          </cell>
          <cell r="W11">
            <v>0.86868617946052362</v>
          </cell>
          <cell r="Y11">
            <v>0.32380180138785591</v>
          </cell>
          <cell r="Z11">
            <v>0.42803572406391593</v>
          </cell>
          <cell r="AA11">
            <v>0.71307862082449791</v>
          </cell>
          <cell r="AB11">
            <v>0.13614323997366912</v>
          </cell>
          <cell r="AC11">
            <v>1.1100523991872335</v>
          </cell>
          <cell r="AD11">
            <v>0.79941785356488293</v>
          </cell>
          <cell r="AE11">
            <v>0.90842937905100329</v>
          </cell>
          <cell r="AF11">
            <v>0.90842937905100329</v>
          </cell>
          <cell r="AG11">
            <v>0.90842937905100329</v>
          </cell>
          <cell r="AH11">
            <v>0.90842937905100329</v>
          </cell>
          <cell r="AJ11">
            <v>0.49</v>
          </cell>
          <cell r="AK11">
            <v>0.46</v>
          </cell>
          <cell r="AL11">
            <v>0.34</v>
          </cell>
          <cell r="AM11">
            <v>0.25</v>
          </cell>
          <cell r="AN11">
            <v>0.88</v>
          </cell>
          <cell r="AO11">
            <v>0.88</v>
          </cell>
          <cell r="AQ11">
            <v>667.04507892399488</v>
          </cell>
          <cell r="AR11">
            <v>918.59297801505886</v>
          </cell>
          <cell r="AS11">
            <v>1585.6380569390537</v>
          </cell>
          <cell r="AU11">
            <v>212.16378247822101</v>
          </cell>
          <cell r="AV11">
            <v>1429.9774377517426</v>
          </cell>
          <cell r="AW11">
            <v>1642.1412202299637</v>
          </cell>
        </row>
        <row r="12">
          <cell r="B12" t="str">
            <v>구리시</v>
          </cell>
          <cell r="G12">
            <v>188701</v>
          </cell>
          <cell r="H12">
            <v>0</v>
          </cell>
          <cell r="I12">
            <v>33.33</v>
          </cell>
          <cell r="J12">
            <v>0</v>
          </cell>
          <cell r="K12">
            <v>357.30972329318416</v>
          </cell>
          <cell r="L12">
            <v>439.32573694406585</v>
          </cell>
          <cell r="N12">
            <v>1</v>
          </cell>
          <cell r="O12">
            <v>0</v>
          </cell>
          <cell r="P12">
            <v>1</v>
          </cell>
          <cell r="Q12">
            <v>0</v>
          </cell>
          <cell r="S12">
            <v>0.46624749959465489</v>
          </cell>
          <cell r="T12">
            <v>0.97134895748886441</v>
          </cell>
          <cell r="U12">
            <v>0</v>
          </cell>
          <cell r="V12">
            <v>0.97134895748886441</v>
          </cell>
          <cell r="W12">
            <v>0</v>
          </cell>
          <cell r="Y12">
            <v>0.32380180138785591</v>
          </cell>
          <cell r="Z12">
            <v>1.2952072055514237</v>
          </cell>
          <cell r="AA12">
            <v>0</v>
          </cell>
          <cell r="AB12">
            <v>1.2952072055514237</v>
          </cell>
          <cell r="AC12">
            <v>0</v>
          </cell>
          <cell r="AD12">
            <v>0.79941785356488293</v>
          </cell>
          <cell r="AE12">
            <v>0.90842937905100329</v>
          </cell>
          <cell r="AF12">
            <v>0.90842937905100329</v>
          </cell>
          <cell r="AG12">
            <v>0.90842937905100329</v>
          </cell>
          <cell r="AH12">
            <v>0.90842937905100329</v>
          </cell>
          <cell r="AJ12">
            <v>0.48</v>
          </cell>
          <cell r="AK12">
            <v>0.46</v>
          </cell>
          <cell r="AL12">
            <v>0.25</v>
          </cell>
          <cell r="AM12">
            <v>0.25</v>
          </cell>
          <cell r="AN12">
            <v>0.88</v>
          </cell>
          <cell r="AO12">
            <v>0.88</v>
          </cell>
          <cell r="AQ12">
            <v>413.5120109048454</v>
          </cell>
          <cell r="AR12">
            <v>0</v>
          </cell>
          <cell r="AS12">
            <v>413.5120109048454</v>
          </cell>
          <cell r="AU12">
            <v>413.5120109048454</v>
          </cell>
          <cell r="AV12">
            <v>0</v>
          </cell>
          <cell r="AW12">
            <v>413.5120109048454</v>
          </cell>
        </row>
        <row r="13">
          <cell r="B13" t="str">
            <v>안성시</v>
          </cell>
          <cell r="C13" t="str">
            <v>시</v>
          </cell>
          <cell r="D13" t="str">
            <v>20만 이하</v>
          </cell>
          <cell r="E13" t="str">
            <v>20만 이하</v>
          </cell>
          <cell r="F13" t="str">
            <v>10부</v>
          </cell>
          <cell r="G13">
            <v>60420</v>
          </cell>
          <cell r="H13">
            <v>128422</v>
          </cell>
          <cell r="I13">
            <v>24.96</v>
          </cell>
          <cell r="J13">
            <v>528.57000000000005</v>
          </cell>
          <cell r="K13">
            <v>356.11373130638981</v>
          </cell>
          <cell r="L13">
            <v>403</v>
          </cell>
          <cell r="N13">
            <v>0.31995001112040755</v>
          </cell>
          <cell r="O13">
            <v>0.68004998887959245</v>
          </cell>
          <cell r="P13">
            <v>4.5092406915614322E-2</v>
          </cell>
          <cell r="Q13">
            <v>0.95490759308438566</v>
          </cell>
          <cell r="S13">
            <v>0.43215699548866199</v>
          </cell>
          <cell r="T13">
            <v>0.30058399024425936</v>
          </cell>
          <cell r="U13">
            <v>0.63888773907891883</v>
          </cell>
          <cell r="V13">
            <v>4.2363041504356623E-2</v>
          </cell>
          <cell r="W13">
            <v>0.89710868781882147</v>
          </cell>
          <cell r="Y13">
            <v>0.30302620566147326</v>
          </cell>
          <cell r="Z13">
            <v>0.38781295148465311</v>
          </cell>
          <cell r="AA13">
            <v>0.82429187116123992</v>
          </cell>
          <cell r="AB13">
            <v>5.465672388712714E-2</v>
          </cell>
          <cell r="AC13">
            <v>1.1574480987587659</v>
          </cell>
          <cell r="AD13">
            <v>0.79217701173088073</v>
          </cell>
          <cell r="AE13">
            <v>0.90020114969418263</v>
          </cell>
          <cell r="AF13">
            <v>0.90020114969418263</v>
          </cell>
          <cell r="AG13">
            <v>0.90020114969418263</v>
          </cell>
          <cell r="AH13">
            <v>0.90020114969418263</v>
          </cell>
          <cell r="AJ13">
            <v>0.46</v>
          </cell>
          <cell r="AK13">
            <v>0.46</v>
          </cell>
          <cell r="AL13">
            <v>0.25</v>
          </cell>
          <cell r="AM13">
            <v>0.25</v>
          </cell>
          <cell r="AN13">
            <v>0.88</v>
          </cell>
          <cell r="AO13">
            <v>0.88</v>
          </cell>
          <cell r="AQ13">
            <v>115.37518266214724</v>
          </cell>
          <cell r="AR13">
            <v>245.22859496587671</v>
          </cell>
          <cell r="AS13">
            <v>360.60377762802398</v>
          </cell>
          <cell r="AU13">
            <v>16.260492276110558</v>
          </cell>
          <cell r="AV13">
            <v>344.34328535191338</v>
          </cell>
          <cell r="AW13">
            <v>360.60377762802392</v>
          </cell>
          <cell r="AY13">
            <v>360.60377762802398</v>
          </cell>
        </row>
        <row r="14">
          <cell r="B14" t="str">
            <v>양주시</v>
          </cell>
          <cell r="C14" t="str">
            <v>시</v>
          </cell>
          <cell r="D14" t="str">
            <v>20~50만 이하</v>
          </cell>
          <cell r="E14" t="str">
            <v>50만 이하</v>
          </cell>
          <cell r="F14" t="str">
            <v>10부</v>
          </cell>
          <cell r="G14">
            <v>182017</v>
          </cell>
          <cell r="H14">
            <v>61415</v>
          </cell>
          <cell r="I14">
            <v>85.789999999999992</v>
          </cell>
          <cell r="J14">
            <v>224.64000000000001</v>
          </cell>
          <cell r="K14">
            <v>335.82090594487704</v>
          </cell>
          <cell r="L14">
            <v>392</v>
          </cell>
          <cell r="N14">
            <v>0.74771188668704192</v>
          </cell>
          <cell r="O14">
            <v>0.25228811331295803</v>
          </cell>
          <cell r="P14">
            <v>0.27635859936217499</v>
          </cell>
          <cell r="Q14">
            <v>0.72364140063782501</v>
          </cell>
          <cell r="S14">
            <v>0.50985318406134339</v>
          </cell>
          <cell r="T14">
            <v>0.79421517955813059</v>
          </cell>
          <cell r="U14">
            <v>0.27963021276834921</v>
          </cell>
          <cell r="V14">
            <v>0.29354648297403763</v>
          </cell>
          <cell r="W14">
            <v>0.80206711355175075</v>
          </cell>
          <cell r="Y14">
            <v>0.36338677812321601</v>
          </cell>
          <cell r="Z14">
            <v>1.0868344538705412</v>
          </cell>
          <cell r="AA14">
            <v>0.36671265862232266</v>
          </cell>
          <cell r="AB14">
            <v>0.40170024411546174</v>
          </cell>
          <cell r="AC14">
            <v>1.0518468683774023</v>
          </cell>
          <cell r="AD14">
            <v>0.77931346040449867</v>
          </cell>
          <cell r="AE14">
            <v>0.88558347773238488</v>
          </cell>
          <cell r="AF14">
            <v>0.88558347773238488</v>
          </cell>
          <cell r="AG14">
            <v>0.88558347773238488</v>
          </cell>
          <cell r="AH14">
            <v>0.88558347773238488</v>
          </cell>
          <cell r="AJ14">
            <v>0.48</v>
          </cell>
          <cell r="AK14">
            <v>0.46</v>
          </cell>
          <cell r="AL14">
            <v>0.25</v>
          </cell>
          <cell r="AM14">
            <v>0.25</v>
          </cell>
          <cell r="AN14">
            <v>0.88</v>
          </cell>
          <cell r="AO14">
            <v>0.88</v>
          </cell>
          <cell r="AQ14">
            <v>296.02726708254193</v>
          </cell>
          <cell r="AR14">
            <v>103.11938333006327</v>
          </cell>
          <cell r="AS14">
            <v>399.1466504126052</v>
          </cell>
          <cell r="AU14">
            <v>109.41337480459984</v>
          </cell>
          <cell r="AV14">
            <v>295.77871904456094</v>
          </cell>
          <cell r="AW14">
            <v>405.19209384916076</v>
          </cell>
          <cell r="AY14">
            <v>402.16937213088295</v>
          </cell>
        </row>
        <row r="15">
          <cell r="B15" t="str">
            <v>여주시</v>
          </cell>
          <cell r="C15" t="str">
            <v>시</v>
          </cell>
          <cell r="D15" t="str">
            <v>20만 이하</v>
          </cell>
          <cell r="E15" t="str">
            <v>20만 이하</v>
          </cell>
          <cell r="F15" t="str">
            <v>10부</v>
          </cell>
          <cell r="G15">
            <v>60854</v>
          </cell>
          <cell r="H15">
            <v>52296</v>
          </cell>
          <cell r="I15">
            <v>73.39</v>
          </cell>
          <cell r="J15">
            <v>534.9</v>
          </cell>
          <cell r="K15">
            <v>219.30492522555929</v>
          </cell>
          <cell r="L15">
            <v>242</v>
          </cell>
          <cell r="N15">
            <v>0.53781705700397697</v>
          </cell>
          <cell r="O15">
            <v>0.46218294299602297</v>
          </cell>
          <cell r="P15">
            <v>0.12064969011491231</v>
          </cell>
          <cell r="Q15">
            <v>0.87935030988508767</v>
          </cell>
          <cell r="S15">
            <v>0.32744851362665595</v>
          </cell>
          <cell r="T15">
            <v>0.38284216504133639</v>
          </cell>
          <cell r="U15">
            <v>0.3290024297992199</v>
          </cell>
          <cell r="V15">
            <v>8.588382977748843E-2</v>
          </cell>
          <cell r="W15">
            <v>0.62596076506306786</v>
          </cell>
          <cell r="Y15">
            <v>0.21625304825089142</v>
          </cell>
          <cell r="Z15">
            <v>0.46521831191373381</v>
          </cell>
          <cell r="AA15">
            <v>0.39979388108983183</v>
          </cell>
          <cell r="AB15">
            <v>0.10436345303150091</v>
          </cell>
          <cell r="AC15">
            <v>0.76064873997206472</v>
          </cell>
          <cell r="AD15">
            <v>0.82370173822704229</v>
          </cell>
          <cell r="AE15">
            <v>0.93602470253072989</v>
          </cell>
          <cell r="AF15">
            <v>0.93602470253072989</v>
          </cell>
          <cell r="AG15">
            <v>0.93602470253072989</v>
          </cell>
          <cell r="AH15">
            <v>0.93602470253072989</v>
          </cell>
          <cell r="AJ15">
            <v>0.46</v>
          </cell>
          <cell r="AK15">
            <v>0.46</v>
          </cell>
          <cell r="AL15">
            <v>0.25</v>
          </cell>
          <cell r="AM15">
            <v>0.25</v>
          </cell>
          <cell r="AN15">
            <v>0.88</v>
          </cell>
          <cell r="AO15">
            <v>0.88</v>
          </cell>
          <cell r="AQ15">
            <v>90.452568768265266</v>
          </cell>
          <cell r="AR15">
            <v>77.732072440680994</v>
          </cell>
          <cell r="AS15">
            <v>168.18464120894626</v>
          </cell>
          <cell r="AU15">
            <v>20.29142484394708</v>
          </cell>
          <cell r="AV15">
            <v>147.89321636499918</v>
          </cell>
          <cell r="AW15">
            <v>168.18464120894626</v>
          </cell>
          <cell r="AY15">
            <v>168.18464120894626</v>
          </cell>
        </row>
        <row r="16">
          <cell r="B16" t="str">
            <v>용인시</v>
          </cell>
          <cell r="C16" t="str">
            <v>시</v>
          </cell>
          <cell r="D16" t="str">
            <v>100~500만 이하</v>
          </cell>
          <cell r="E16" t="str">
            <v>200만 이하</v>
          </cell>
          <cell r="F16" t="str">
            <v>10부</v>
          </cell>
          <cell r="G16">
            <v>118764</v>
          </cell>
          <cell r="H16">
            <v>140524</v>
          </cell>
          <cell r="I16">
            <v>57.6</v>
          </cell>
          <cell r="J16">
            <v>409.88</v>
          </cell>
          <cell r="K16">
            <v>1614.9686349029787</v>
          </cell>
          <cell r="L16">
            <v>1917</v>
          </cell>
          <cell r="N16">
            <v>0.45803893739779705</v>
          </cell>
          <cell r="O16">
            <v>0.541961062602203</v>
          </cell>
          <cell r="P16">
            <v>0.12321382732951142</v>
          </cell>
          <cell r="Q16">
            <v>0.87678617267048853</v>
          </cell>
          <cell r="S16">
            <v>0.53603918492084746</v>
          </cell>
          <cell r="T16">
            <v>0.51151420555151295</v>
          </cell>
          <cell r="U16">
            <v>0.6315486222959158</v>
          </cell>
          <cell r="V16">
            <v>0.13759883244310281</v>
          </cell>
          <cell r="W16">
            <v>1.0217211855394741</v>
          </cell>
          <cell r="Y16">
            <v>0.39326182339404547</v>
          </cell>
          <cell r="Z16">
            <v>0.72051691082611491</v>
          </cell>
          <cell r="AA16">
            <v>0.8525303827500671</v>
          </cell>
          <cell r="AB16">
            <v>0.19382117761185094</v>
          </cell>
          <cell r="AC16">
            <v>1.3792261159643309</v>
          </cell>
          <cell r="AD16">
            <v>0.76315343019835213</v>
          </cell>
          <cell r="AE16">
            <v>0.86721980704358193</v>
          </cell>
          <cell r="AF16">
            <v>0.86721980704358193</v>
          </cell>
          <cell r="AG16">
            <v>0.86721980704358193</v>
          </cell>
          <cell r="AH16">
            <v>0.86721980704358193</v>
          </cell>
          <cell r="AJ16">
            <v>0.48</v>
          </cell>
          <cell r="AK16">
            <v>0.46</v>
          </cell>
          <cell r="AL16">
            <v>0.25</v>
          </cell>
          <cell r="AM16">
            <v>0.25</v>
          </cell>
          <cell r="AN16">
            <v>0.88</v>
          </cell>
          <cell r="AO16">
            <v>0.88</v>
          </cell>
          <cell r="AQ16">
            <v>919.86383842652788</v>
          </cell>
          <cell r="AR16">
            <v>1123.3992402139259</v>
          </cell>
          <cell r="AS16">
            <v>2043.2630786404538</v>
          </cell>
          <cell r="AU16">
            <v>247.44609006049302</v>
          </cell>
          <cell r="AV16">
            <v>1817.4385360430858</v>
          </cell>
          <cell r="AW16">
            <v>2064.8846261035787</v>
          </cell>
          <cell r="AY16">
            <v>2054.0738523720165</v>
          </cell>
        </row>
        <row r="17">
          <cell r="B17" t="str">
            <v>광주·하남 통합사업구역</v>
          </cell>
          <cell r="C17" t="str">
            <v>시</v>
          </cell>
          <cell r="D17" t="str">
            <v>50~100만 이하</v>
          </cell>
          <cell r="E17" t="str">
            <v>100만 이하</v>
          </cell>
          <cell r="F17" t="str">
            <v>10부</v>
          </cell>
          <cell r="G17">
            <v>617384</v>
          </cell>
          <cell r="H17">
            <v>100137</v>
          </cell>
          <cell r="I17">
            <v>196.75</v>
          </cell>
          <cell r="J17">
            <v>327.23</v>
          </cell>
          <cell r="K17">
            <v>745.15309603262892</v>
          </cell>
          <cell r="L17">
            <v>920</v>
          </cell>
          <cell r="N17">
            <v>0.86044032160731188</v>
          </cell>
          <cell r="O17">
            <v>0.13955967839268815</v>
          </cell>
          <cell r="P17">
            <v>0.37549143097064774</v>
          </cell>
          <cell r="Q17">
            <v>0.62450856902935226</v>
          </cell>
          <cell r="AQ17">
            <v>678.54974639989121</v>
          </cell>
          <cell r="AR17">
            <v>123.87611561758995</v>
          </cell>
          <cell r="AS17">
            <v>802.42586201748111</v>
          </cell>
          <cell r="AU17">
            <v>461.94313124901214</v>
          </cell>
          <cell r="AV17">
            <v>367.6787510955358</v>
          </cell>
          <cell r="AW17">
            <v>829.62188234454788</v>
          </cell>
          <cell r="AY17">
            <v>816.02387218101444</v>
          </cell>
        </row>
        <row r="18">
          <cell r="B18" t="str">
            <v>광주시</v>
          </cell>
          <cell r="C18" t="str">
            <v>시</v>
          </cell>
          <cell r="D18" t="str">
            <v>50~100만 이하</v>
          </cell>
          <cell r="E18" t="str">
            <v>100만 이하</v>
          </cell>
          <cell r="F18" t="str">
            <v>10부</v>
          </cell>
          <cell r="G18">
            <v>291325</v>
          </cell>
          <cell r="H18">
            <v>100137</v>
          </cell>
          <cell r="I18">
            <v>103.75999999999999</v>
          </cell>
          <cell r="J18">
            <v>327.23</v>
          </cell>
          <cell r="K18">
            <v>406.53739929441082</v>
          </cell>
          <cell r="L18">
            <v>501.92961599730177</v>
          </cell>
          <cell r="N18">
            <v>0.74419739336129687</v>
          </cell>
          <cell r="O18">
            <v>0.25580260663870313</v>
          </cell>
          <cell r="P18">
            <v>0.24074804519826443</v>
          </cell>
          <cell r="Q18">
            <v>0.75925195480173557</v>
          </cell>
          <cell r="S18">
            <v>0.45327943164886308</v>
          </cell>
          <cell r="T18">
            <v>0.68842728877015102</v>
          </cell>
          <cell r="U18">
            <v>0.25206534815541098</v>
          </cell>
          <cell r="V18">
            <v>0.22270640224090632</v>
          </cell>
          <cell r="W18">
            <v>0.74815933598004125</v>
          </cell>
          <cell r="Y18">
            <v>0.32378370569189702</v>
          </cell>
          <cell r="Z18">
            <v>0.70870291114344419</v>
          </cell>
          <cell r="AA18">
            <v>0.33129886361250382</v>
          </cell>
          <cell r="AB18">
            <v>0.22926557121286578</v>
          </cell>
          <cell r="AC18">
            <v>0.98333364591809058</v>
          </cell>
          <cell r="AD18">
            <v>0.81065334613878026</v>
          </cell>
          <cell r="AE18">
            <v>0.92119698424861396</v>
          </cell>
          <cell r="AF18">
            <v>0.92119698424861396</v>
          </cell>
          <cell r="AG18">
            <v>0.92119698424861396</v>
          </cell>
          <cell r="AH18">
            <v>0.92119698424861396</v>
          </cell>
          <cell r="AJ18">
            <v>0.49</v>
          </cell>
          <cell r="AK18">
            <v>0.46</v>
          </cell>
          <cell r="AL18">
            <v>0.34</v>
          </cell>
          <cell r="AM18">
            <v>0.25</v>
          </cell>
          <cell r="AN18">
            <v>0.88</v>
          </cell>
          <cell r="AO18">
            <v>0.88</v>
          </cell>
          <cell r="AQ18">
            <v>320.18728193466023</v>
          </cell>
          <cell r="AR18">
            <v>123.87611561758995</v>
          </cell>
          <cell r="AS18">
            <v>444.06339755225019</v>
          </cell>
          <cell r="AU18">
            <v>103.58066678378118</v>
          </cell>
          <cell r="AV18">
            <v>367.6787510955358</v>
          </cell>
          <cell r="AW18">
            <v>471.25941787931697</v>
          </cell>
        </row>
        <row r="19">
          <cell r="B19" t="str">
            <v>하남시</v>
          </cell>
          <cell r="G19">
            <v>326059</v>
          </cell>
          <cell r="H19">
            <v>0</v>
          </cell>
          <cell r="I19">
            <v>92.99</v>
          </cell>
          <cell r="J19">
            <v>0</v>
          </cell>
          <cell r="K19">
            <v>338.61569673821805</v>
          </cell>
          <cell r="L19">
            <v>418.07038400269818</v>
          </cell>
          <cell r="N19">
            <v>1</v>
          </cell>
          <cell r="O19">
            <v>0</v>
          </cell>
          <cell r="P19">
            <v>1</v>
          </cell>
          <cell r="Q19">
            <v>0</v>
          </cell>
          <cell r="S19">
            <v>0.45327943164886308</v>
          </cell>
          <cell r="T19">
            <v>0.92506006458951651</v>
          </cell>
          <cell r="U19">
            <v>0</v>
          </cell>
          <cell r="V19">
            <v>0.92506006458951651</v>
          </cell>
          <cell r="W19">
            <v>0</v>
          </cell>
          <cell r="Y19">
            <v>0.32378370569189702</v>
          </cell>
          <cell r="Z19">
            <v>0.95230501674087353</v>
          </cell>
          <cell r="AA19">
            <v>0</v>
          </cell>
          <cell r="AB19">
            <v>0.95230501674087353</v>
          </cell>
          <cell r="AC19">
            <v>0</v>
          </cell>
          <cell r="AD19">
            <v>0.81065334613878026</v>
          </cell>
          <cell r="AE19">
            <v>0.92119698424861396</v>
          </cell>
          <cell r="AF19">
            <v>0.92119698424861396</v>
          </cell>
          <cell r="AG19">
            <v>0.92119698424861396</v>
          </cell>
          <cell r="AH19">
            <v>0.92119698424861396</v>
          </cell>
          <cell r="AJ19">
            <v>0.49</v>
          </cell>
          <cell r="AK19">
            <v>0.46</v>
          </cell>
          <cell r="AL19">
            <v>0.34</v>
          </cell>
          <cell r="AM19">
            <v>0.25</v>
          </cell>
          <cell r="AN19">
            <v>0.88</v>
          </cell>
          <cell r="AO19">
            <v>0.88</v>
          </cell>
          <cell r="AQ19">
            <v>358.36246446523097</v>
          </cell>
          <cell r="AR19">
            <v>0</v>
          </cell>
          <cell r="AS19">
            <v>358.36246446523097</v>
          </cell>
          <cell r="AU19">
            <v>358.36246446523097</v>
          </cell>
          <cell r="AV19">
            <v>0</v>
          </cell>
          <cell r="AW19">
            <v>358.36246446523097</v>
          </cell>
        </row>
        <row r="20">
          <cell r="B20" t="str">
            <v>이천시</v>
          </cell>
          <cell r="C20" t="str">
            <v>시</v>
          </cell>
          <cell r="D20" t="str">
            <v>20~50만 이하</v>
          </cell>
          <cell r="E20" t="str">
            <v>50만 이하</v>
          </cell>
          <cell r="F20" t="str">
            <v>10부</v>
          </cell>
          <cell r="G20">
            <v>98918</v>
          </cell>
          <cell r="H20">
            <v>123803</v>
          </cell>
          <cell r="I20">
            <v>39.86</v>
          </cell>
          <cell r="J20">
            <v>421.59000000000003</v>
          </cell>
          <cell r="K20">
            <v>424.73258249907298</v>
          </cell>
          <cell r="L20">
            <v>518</v>
          </cell>
          <cell r="N20">
            <v>0.44413414092070347</v>
          </cell>
          <cell r="O20">
            <v>0.55586585907929653</v>
          </cell>
          <cell r="P20">
            <v>8.6379889478816765E-2</v>
          </cell>
          <cell r="Q20">
            <v>0.91362011052118319</v>
          </cell>
          <cell r="S20">
            <v>0.44761913852760599</v>
          </cell>
          <cell r="T20">
            <v>0.43218030771657312</v>
          </cell>
          <cell r="U20">
            <v>0.54090477603909204</v>
          </cell>
          <cell r="V20">
            <v>8.4054981988299513E-2</v>
          </cell>
          <cell r="W20">
            <v>0.88903010176736563</v>
          </cell>
          <cell r="Y20">
            <v>0.30477990050233289</v>
          </cell>
          <cell r="Z20">
            <v>0.5414526371180044</v>
          </cell>
          <cell r="AA20">
            <v>0.67766696489132716</v>
          </cell>
          <cell r="AB20">
            <v>0.10530741648302513</v>
          </cell>
          <cell r="AC20">
            <v>1.1138121855263063</v>
          </cell>
          <cell r="AD20">
            <v>0.82020012712045887</v>
          </cell>
          <cell r="AE20">
            <v>0.93204559900052142</v>
          </cell>
          <cell r="AF20">
            <v>0.93204559900052142</v>
          </cell>
          <cell r="AG20">
            <v>0.93204559900052142</v>
          </cell>
          <cell r="AH20">
            <v>0.93204559900052142</v>
          </cell>
          <cell r="AJ20">
            <v>0.46</v>
          </cell>
          <cell r="AK20">
            <v>0.46</v>
          </cell>
          <cell r="AL20">
            <v>0.25</v>
          </cell>
          <cell r="AM20">
            <v>0.25</v>
          </cell>
          <cell r="AN20">
            <v>0.88</v>
          </cell>
          <cell r="AO20">
            <v>0.88</v>
          </cell>
          <cell r="AQ20">
            <v>219.20781628751018</v>
          </cell>
          <cell r="AR20">
            <v>274.35436704990622</v>
          </cell>
          <cell r="AS20">
            <v>493.5621833374164</v>
          </cell>
          <cell r="AU20">
            <v>42.633846847609526</v>
          </cell>
          <cell r="AV20">
            <v>450.9283364898069</v>
          </cell>
          <cell r="AW20">
            <v>493.5621833374164</v>
          </cell>
          <cell r="AY20">
            <v>493.5621833374164</v>
          </cell>
        </row>
        <row r="21">
          <cell r="B21" t="str">
            <v>파주시</v>
          </cell>
          <cell r="C21" t="str">
            <v>시</v>
          </cell>
          <cell r="D21" t="str">
            <v>20~50만 이하</v>
          </cell>
          <cell r="E21" t="str">
            <v>50만 이하</v>
          </cell>
          <cell r="F21" t="str">
            <v>10부</v>
          </cell>
          <cell r="G21">
            <v>348770</v>
          </cell>
          <cell r="H21">
            <v>146545</v>
          </cell>
          <cell r="I21">
            <v>79.88</v>
          </cell>
          <cell r="J21">
            <v>593.98</v>
          </cell>
          <cell r="K21">
            <v>734.83218699789893</v>
          </cell>
          <cell r="L21">
            <v>826</v>
          </cell>
          <cell r="N21">
            <v>0.70413777091345908</v>
          </cell>
          <cell r="O21">
            <v>0.29586222908654086</v>
          </cell>
          <cell r="P21">
            <v>0.11854094322262784</v>
          </cell>
          <cell r="Q21">
            <v>0.88145905677737213</v>
          </cell>
          <cell r="S21">
            <v>0.46437110855260827</v>
          </cell>
          <cell r="T21">
            <v>0.6673086474547868</v>
          </cell>
          <cell r="U21">
            <v>0.29867363326035373</v>
          </cell>
          <cell r="V21">
            <v>0.11234079431257854</v>
          </cell>
          <cell r="W21">
            <v>0.88983504204227126</v>
          </cell>
          <cell r="Y21">
            <v>0.31296603861515421</v>
          </cell>
          <cell r="Z21">
            <v>0.64815061412379482</v>
          </cell>
          <cell r="AA21">
            <v>0.37037931925225581</v>
          </cell>
          <cell r="AB21">
            <v>0.10911555710026397</v>
          </cell>
          <cell r="AC21">
            <v>1.1034669968042579</v>
          </cell>
          <cell r="AD21">
            <v>0.8402148233865353</v>
          </cell>
          <cell r="AE21">
            <v>0.9547895720301538</v>
          </cell>
          <cell r="AF21">
            <v>0.9547895720301538</v>
          </cell>
          <cell r="AG21">
            <v>0.9547895720301538</v>
          </cell>
          <cell r="AH21">
            <v>0.9547895720301538</v>
          </cell>
          <cell r="AJ21">
            <v>0.49</v>
          </cell>
          <cell r="AK21">
            <v>0.46</v>
          </cell>
          <cell r="AL21">
            <v>0.34</v>
          </cell>
          <cell r="AM21">
            <v>0.25</v>
          </cell>
          <cell r="AN21">
            <v>0.88</v>
          </cell>
          <cell r="AO21">
            <v>0.88</v>
          </cell>
          <cell r="AQ21">
            <v>523.25527281658094</v>
          </cell>
          <cell r="AR21">
            <v>246.86103518718997</v>
          </cell>
          <cell r="AS21">
            <v>770.11630800377088</v>
          </cell>
          <cell r="AU21">
            <v>88.089541774509229</v>
          </cell>
          <cell r="AV21">
            <v>735.47034341966616</v>
          </cell>
          <cell r="AW21">
            <v>823.55988519417542</v>
          </cell>
          <cell r="AY21">
            <v>796.83809659897315</v>
          </cell>
        </row>
        <row r="22">
          <cell r="B22" t="str">
            <v>평택시</v>
          </cell>
          <cell r="C22" t="str">
            <v>시</v>
          </cell>
          <cell r="D22" t="str">
            <v>50~100만 이하</v>
          </cell>
          <cell r="E22" t="str">
            <v>100만 이하</v>
          </cell>
          <cell r="F22" t="str">
            <v>10부</v>
          </cell>
          <cell r="G22">
            <v>414217</v>
          </cell>
          <cell r="H22">
            <v>164312</v>
          </cell>
          <cell r="I22">
            <v>95.960000000000008</v>
          </cell>
          <cell r="J22">
            <v>362.28999999999996</v>
          </cell>
          <cell r="K22">
            <v>1474.3989185514772</v>
          </cell>
          <cell r="L22">
            <v>1599</v>
          </cell>
          <cell r="N22">
            <v>0.71598312271294962</v>
          </cell>
          <cell r="O22">
            <v>0.28401687728705044</v>
          </cell>
          <cell r="P22">
            <v>0.20940534642662303</v>
          </cell>
          <cell r="Q22">
            <v>0.79059465357337688</v>
          </cell>
          <cell r="S22">
            <v>0.4698820743607392</v>
          </cell>
          <cell r="T22">
            <v>0.68658701001559275</v>
          </cell>
          <cell r="U22">
            <v>0.29011834663717129</v>
          </cell>
          <cell r="V22">
            <v>0.20080779298198131</v>
          </cell>
          <cell r="W22">
            <v>0.80757881695558331</v>
          </cell>
          <cell r="Y22">
            <v>0.332078518041447</v>
          </cell>
          <cell r="Z22">
            <v>0.69930180686236409</v>
          </cell>
          <cell r="AA22">
            <v>0.37726361483297288</v>
          </cell>
          <cell r="AB22">
            <v>0.20452652091561407</v>
          </cell>
          <cell r="AC22">
            <v>1.0501580037205527</v>
          </cell>
          <cell r="AD22">
            <v>0.78780249652588852</v>
          </cell>
          <cell r="AE22">
            <v>0.89523010968850969</v>
          </cell>
          <cell r="AF22">
            <v>0.89523010968850969</v>
          </cell>
          <cell r="AG22">
            <v>0.89523010968850969</v>
          </cell>
          <cell r="AH22">
            <v>0.89523010968850969</v>
          </cell>
          <cell r="AJ22">
            <v>0.49</v>
          </cell>
          <cell r="AK22">
            <v>0.46</v>
          </cell>
          <cell r="AL22">
            <v>0.34</v>
          </cell>
          <cell r="AM22">
            <v>0.25</v>
          </cell>
          <cell r="AN22">
            <v>0.88</v>
          </cell>
          <cell r="AO22">
            <v>0.88</v>
          </cell>
          <cell r="AQ22">
            <v>986.47090703331867</v>
          </cell>
          <cell r="AR22">
            <v>440.24578292119037</v>
          </cell>
          <cell r="AS22">
            <v>1426.7166899545091</v>
          </cell>
          <cell r="AU22">
            <v>288.51557456322286</v>
          </cell>
          <cell r="AV22">
            <v>1225.4763363373825</v>
          </cell>
          <cell r="AW22">
            <v>1513.9919109006053</v>
          </cell>
          <cell r="AY22">
            <v>1470.3543004275571</v>
          </cell>
        </row>
        <row r="23">
          <cell r="B23" t="str">
            <v>포천시</v>
          </cell>
          <cell r="C23" t="str">
            <v>시</v>
          </cell>
          <cell r="D23" t="str">
            <v>20만 이하</v>
          </cell>
          <cell r="E23" t="str">
            <v>20만 이하</v>
          </cell>
          <cell r="F23" t="str">
            <v>10부</v>
          </cell>
          <cell r="G23">
            <v>34107</v>
          </cell>
          <cell r="H23">
            <v>112594</v>
          </cell>
          <cell r="I23">
            <v>35.26</v>
          </cell>
          <cell r="J23">
            <v>791.68999999999994</v>
          </cell>
          <cell r="K23">
            <v>288.57603510072926</v>
          </cell>
          <cell r="L23">
            <v>328</v>
          </cell>
          <cell r="N23">
            <v>0.2324933027041397</v>
          </cell>
          <cell r="O23">
            <v>0.7675066972958603</v>
          </cell>
          <cell r="P23">
            <v>4.2638611766128542E-2</v>
          </cell>
          <cell r="Q23">
            <v>0.95736138823387151</v>
          </cell>
          <cell r="S23">
            <v>0.42949078615304992</v>
          </cell>
          <cell r="T23">
            <v>0.21707332902982601</v>
          </cell>
          <cell r="U23">
            <v>0.71660229304202161</v>
          </cell>
          <cell r="V23">
            <v>3.9810632365020061E-2</v>
          </cell>
          <cell r="W23">
            <v>0.8938649897068276</v>
          </cell>
          <cell r="Y23">
            <v>0.2933613141377332</v>
          </cell>
          <cell r="Z23">
            <v>0.27281816323803287</v>
          </cell>
          <cell r="AA23">
            <v>0.90062709331289992</v>
          </cell>
          <cell r="AB23">
            <v>5.0034076722880329E-2</v>
          </cell>
          <cell r="AC23">
            <v>1.1234111798280526</v>
          </cell>
          <cell r="AD23">
            <v>0.78159625466955818</v>
          </cell>
          <cell r="AE23">
            <v>0.88817756212449794</v>
          </cell>
          <cell r="AF23">
            <v>0.88817756212449794</v>
          </cell>
          <cell r="AG23">
            <v>0.88817756212449794</v>
          </cell>
          <cell r="AH23">
            <v>0.88817756212449794</v>
          </cell>
          <cell r="AJ23">
            <v>0.46</v>
          </cell>
          <cell r="AK23">
            <v>0.46</v>
          </cell>
          <cell r="AL23">
            <v>0.25</v>
          </cell>
          <cell r="AM23">
            <v>0.25</v>
          </cell>
          <cell r="AN23">
            <v>0.88</v>
          </cell>
          <cell r="AO23">
            <v>0.88</v>
          </cell>
          <cell r="AQ23">
            <v>66.486230537220862</v>
          </cell>
          <cell r="AR23">
            <v>219.48428888814161</v>
          </cell>
          <cell r="AS23">
            <v>285.97051942536245</v>
          </cell>
          <cell r="AU23">
            <v>12.193385954336149</v>
          </cell>
          <cell r="AV23">
            <v>273.77713347102633</v>
          </cell>
          <cell r="AW23">
            <v>285.97051942536245</v>
          </cell>
          <cell r="AY23">
            <v>285.97051942536245</v>
          </cell>
        </row>
        <row r="24">
          <cell r="B24" t="str">
            <v>거제시</v>
          </cell>
          <cell r="C24" t="str">
            <v>시</v>
          </cell>
          <cell r="D24" t="str">
            <v>20~50만 이하</v>
          </cell>
          <cell r="E24" t="str">
            <v>50만 이하</v>
          </cell>
          <cell r="F24" t="str">
            <v>10부</v>
          </cell>
          <cell r="G24">
            <v>185004</v>
          </cell>
          <cell r="H24">
            <v>51658</v>
          </cell>
          <cell r="I24">
            <v>75.889999999999986</v>
          </cell>
          <cell r="J24">
            <v>327.96999999999997</v>
          </cell>
          <cell r="K24">
            <v>529.30386231615375</v>
          </cell>
          <cell r="L24">
            <v>643</v>
          </cell>
          <cell r="N24">
            <v>0.78172245649914218</v>
          </cell>
          <cell r="O24">
            <v>0.21827754350085776</v>
          </cell>
          <cell r="P24">
            <v>0.18791165255286485</v>
          </cell>
          <cell r="Q24">
            <v>0.81208834744713521</v>
          </cell>
          <cell r="S24">
            <v>0.5098726324280346</v>
          </cell>
          <cell r="T24">
            <v>0.83037268067359871</v>
          </cell>
          <cell r="U24">
            <v>0.24194292544501561</v>
          </cell>
          <cell r="V24">
            <v>0.19960626864798212</v>
          </cell>
          <cell r="W24">
            <v>0.90013396408044166</v>
          </cell>
          <cell r="Y24">
            <v>0.32884479730116828</v>
          </cell>
          <cell r="Z24">
            <v>1.0282614510129271</v>
          </cell>
          <cell r="AA24">
            <v>0.28711773819174607</v>
          </cell>
          <cell r="AB24">
            <v>0.24717507717709761</v>
          </cell>
          <cell r="AC24">
            <v>1.0682041120275756</v>
          </cell>
          <cell r="AD24">
            <v>0.84724235428261574</v>
          </cell>
          <cell r="AE24">
            <v>0.9627754025938815</v>
          </cell>
          <cell r="AF24">
            <v>0.9627754025938815</v>
          </cell>
          <cell r="AG24">
            <v>0.9627754025938815</v>
          </cell>
          <cell r="AH24">
            <v>0.9627754025938815</v>
          </cell>
          <cell r="AJ24">
            <v>0.48</v>
          </cell>
          <cell r="AK24">
            <v>0.46</v>
          </cell>
          <cell r="AL24">
            <v>0.25</v>
          </cell>
          <cell r="AM24">
            <v>0.25</v>
          </cell>
          <cell r="AN24">
            <v>0.88</v>
          </cell>
          <cell r="AO24">
            <v>0.88</v>
          </cell>
          <cell r="AQ24">
            <v>538.55550386889365</v>
          </cell>
          <cell r="AR24">
            <v>155.37152179126537</v>
          </cell>
          <cell r="AS24">
            <v>693.92702566015896</v>
          </cell>
          <cell r="AU24">
            <v>129.4588045694139</v>
          </cell>
          <cell r="AV24">
            <v>578.05031313869176</v>
          </cell>
          <cell r="AW24">
            <v>707.50911770810569</v>
          </cell>
          <cell r="AY24">
            <v>700.71807168413238</v>
          </cell>
        </row>
        <row r="25">
          <cell r="B25" t="str">
            <v>김해시</v>
          </cell>
          <cell r="C25" t="str">
            <v>시</v>
          </cell>
          <cell r="D25" t="str">
            <v>50~100만 이하</v>
          </cell>
          <cell r="E25" t="str">
            <v>100만 이하</v>
          </cell>
          <cell r="F25" t="str">
            <v>10부</v>
          </cell>
          <cell r="G25">
            <v>435560</v>
          </cell>
          <cell r="H25">
            <v>99569</v>
          </cell>
          <cell r="I25">
            <v>118.77</v>
          </cell>
          <cell r="J25">
            <v>344.76</v>
          </cell>
          <cell r="K25">
            <v>1196.2059726857001</v>
          </cell>
          <cell r="L25">
            <v>1516</v>
          </cell>
          <cell r="N25">
            <v>0.8139345839975034</v>
          </cell>
          <cell r="O25">
            <v>0.1860654160024966</v>
          </cell>
          <cell r="P25">
            <v>0.25622937026729664</v>
          </cell>
          <cell r="Q25">
            <v>0.74377062973270336</v>
          </cell>
          <cell r="S25">
            <v>0.43313385405154525</v>
          </cell>
          <cell r="T25">
            <v>0.71947474145444867</v>
          </cell>
          <cell r="U25">
            <v>0.17519832769318566</v>
          </cell>
          <cell r="V25">
            <v>0.2264930911532135</v>
          </cell>
          <cell r="W25">
            <v>0.70033095518797961</v>
          </cell>
          <cell r="Y25">
            <v>0.32183305824556091</v>
          </cell>
          <cell r="Z25">
            <v>0.77044428346983795</v>
          </cell>
          <cell r="AA25">
            <v>0.23952800746326403</v>
          </cell>
          <cell r="AB25">
            <v>0.24253847601605372</v>
          </cell>
          <cell r="AC25">
            <v>0.95747990560041052</v>
          </cell>
          <cell r="AD25">
            <v>0.81499957280565638</v>
          </cell>
          <cell r="AE25">
            <v>0.92613587818824583</v>
          </cell>
          <cell r="AF25">
            <v>0.92613587818824583</v>
          </cell>
          <cell r="AG25">
            <v>0.92613587818824583</v>
          </cell>
          <cell r="AH25">
            <v>0.92613587818824583</v>
          </cell>
          <cell r="AJ25">
            <v>0.49</v>
          </cell>
          <cell r="AK25">
            <v>0.46</v>
          </cell>
          <cell r="AL25">
            <v>0.34</v>
          </cell>
          <cell r="AM25">
            <v>0.25</v>
          </cell>
          <cell r="AN25">
            <v>0.88</v>
          </cell>
          <cell r="AO25">
            <v>0.88</v>
          </cell>
          <cell r="AQ25">
            <v>1024.4708307865039</v>
          </cell>
          <cell r="AR25">
            <v>264.04636194458948</v>
          </cell>
          <cell r="AS25">
            <v>1288.5171927310935</v>
          </cell>
          <cell r="AU25">
            <v>322.50689550555484</v>
          </cell>
          <cell r="AV25">
            <v>1055.4886185809057</v>
          </cell>
          <cell r="AW25">
            <v>1377.9955140864606</v>
          </cell>
          <cell r="AY25">
            <v>1333.2563534087772</v>
          </cell>
        </row>
        <row r="26">
          <cell r="B26" t="str">
            <v>밀양시</v>
          </cell>
          <cell r="C26" t="str">
            <v>시</v>
          </cell>
          <cell r="D26" t="str">
            <v>20만 이하</v>
          </cell>
          <cell r="E26" t="str">
            <v>20만 이하</v>
          </cell>
          <cell r="F26" t="str">
            <v>10부</v>
          </cell>
          <cell r="G26">
            <v>52860</v>
          </cell>
          <cell r="H26">
            <v>50085</v>
          </cell>
          <cell r="I26">
            <v>28.91</v>
          </cell>
          <cell r="J26">
            <v>769.77</v>
          </cell>
          <cell r="K26">
            <v>262.64749103942654</v>
          </cell>
          <cell r="L26">
            <v>404</v>
          </cell>
          <cell r="N26">
            <v>0.51347807081451258</v>
          </cell>
          <cell r="O26">
            <v>0.48652192918548742</v>
          </cell>
          <cell r="P26">
            <v>3.6197225421946214E-2</v>
          </cell>
          <cell r="Q26">
            <v>0.96380277457805386</v>
          </cell>
          <cell r="S26">
            <v>0.37643474633781809</v>
          </cell>
          <cell r="T26">
            <v>0.42019779855889833</v>
          </cell>
          <cell r="U26">
            <v>0.3981386065233149</v>
          </cell>
          <cell r="V26">
            <v>2.9621507325745963E-2</v>
          </cell>
          <cell r="W26">
            <v>0.7887148977564673</v>
          </cell>
          <cell r="Y26">
            <v>0.24559903283440754</v>
          </cell>
          <cell r="Z26">
            <v>0.50443887029488688</v>
          </cell>
          <cell r="AA26">
            <v>0.47795726104274328</v>
          </cell>
          <cell r="AB26">
            <v>3.5560014219676077E-2</v>
          </cell>
          <cell r="AC26">
            <v>0.94683611711795412</v>
          </cell>
          <cell r="AD26">
            <v>0.73653838595283239</v>
          </cell>
          <cell r="AE26">
            <v>0.83697543858276402</v>
          </cell>
          <cell r="AF26">
            <v>0.83697543858276402</v>
          </cell>
          <cell r="AG26">
            <v>0.83697543858276402</v>
          </cell>
          <cell r="AH26">
            <v>0.83697543858276402</v>
          </cell>
          <cell r="AJ26">
            <v>0.46</v>
          </cell>
          <cell r="AK26">
            <v>0.46</v>
          </cell>
          <cell r="AL26">
            <v>0.25</v>
          </cell>
          <cell r="AM26">
            <v>0.25</v>
          </cell>
          <cell r="AN26">
            <v>0.88</v>
          </cell>
          <cell r="AO26">
            <v>0.88</v>
          </cell>
          <cell r="AQ26">
            <v>147.78189844650296</v>
          </cell>
          <cell r="AR26">
            <v>140.02376813645671</v>
          </cell>
          <cell r="AS26">
            <v>287.8056665829597</v>
          </cell>
          <cell r="AU26">
            <v>10.417766591016884</v>
          </cell>
          <cell r="AV26">
            <v>277.38789999194279</v>
          </cell>
          <cell r="AW26">
            <v>287.80566658295965</v>
          </cell>
          <cell r="AY26">
            <v>287.8056665829597</v>
          </cell>
        </row>
        <row r="27">
          <cell r="B27" t="str">
            <v>사천시</v>
          </cell>
          <cell r="C27" t="str">
            <v>시</v>
          </cell>
          <cell r="D27" t="str">
            <v>20만 이하</v>
          </cell>
          <cell r="E27" t="str">
            <v>20만 이하</v>
          </cell>
          <cell r="F27" t="str">
            <v>10부</v>
          </cell>
          <cell r="G27">
            <v>44038</v>
          </cell>
          <cell r="H27">
            <v>65331</v>
          </cell>
          <cell r="I27">
            <v>59.800000000000004</v>
          </cell>
          <cell r="J27">
            <v>338.97999999999996</v>
          </cell>
          <cell r="K27">
            <v>385.782347670251</v>
          </cell>
          <cell r="L27">
            <v>487</v>
          </cell>
          <cell r="N27">
            <v>0.40265523137269243</v>
          </cell>
          <cell r="O27">
            <v>0.59734476862730757</v>
          </cell>
          <cell r="P27">
            <v>0.14995736997843426</v>
          </cell>
          <cell r="Q27">
            <v>0.85004263002156577</v>
          </cell>
          <cell r="S27">
            <v>0.37697521558860841</v>
          </cell>
          <cell r="T27">
            <v>0.32998052751000373</v>
          </cell>
          <cell r="U27">
            <v>0.4895308107261015</v>
          </cell>
          <cell r="V27">
            <v>0.12289176494939341</v>
          </cell>
          <cell r="W27">
            <v>0.69661957328671176</v>
          </cell>
          <cell r="Y27">
            <v>0.22827248051248908</v>
          </cell>
          <cell r="Z27">
            <v>0.36766043382709884</v>
          </cell>
          <cell r="AA27">
            <v>0.54542948822285742</v>
          </cell>
          <cell r="AB27">
            <v>0.13692456326442501</v>
          </cell>
          <cell r="AC27">
            <v>0.77616535878553139</v>
          </cell>
          <cell r="AD27">
            <v>0.77671470738368364</v>
          </cell>
          <cell r="AE27">
            <v>0.88263034929964046</v>
          </cell>
          <cell r="AF27">
            <v>0.88263034929964046</v>
          </cell>
          <cell r="AG27">
            <v>0.88263034929964046</v>
          </cell>
          <cell r="AH27">
            <v>0.88263034929964046</v>
          </cell>
          <cell r="AJ27">
            <v>0.46</v>
          </cell>
          <cell r="AK27">
            <v>0.46</v>
          </cell>
          <cell r="AL27">
            <v>0.25</v>
          </cell>
          <cell r="AM27">
            <v>0.25</v>
          </cell>
          <cell r="AN27">
            <v>0.88</v>
          </cell>
          <cell r="AO27">
            <v>0.88</v>
          </cell>
          <cell r="AQ27">
            <v>145.07842693411058</v>
          </cell>
          <cell r="AR27">
            <v>215.22591194042371</v>
          </cell>
          <cell r="AS27">
            <v>360.30433887453432</v>
          </cell>
          <cell r="AU27">
            <v>54.030291049443704</v>
          </cell>
          <cell r="AV27">
            <v>306.27404782509069</v>
          </cell>
          <cell r="AW27">
            <v>360.30433887453438</v>
          </cell>
          <cell r="AY27">
            <v>360.30433887453432</v>
          </cell>
        </row>
        <row r="28">
          <cell r="B28" t="str">
            <v>양산시</v>
          </cell>
          <cell r="C28" t="str">
            <v>시</v>
          </cell>
          <cell r="D28" t="str">
            <v>20~50만 이하</v>
          </cell>
          <cell r="E28" t="str">
            <v>50만 이하</v>
          </cell>
          <cell r="F28" t="str">
            <v>10부</v>
          </cell>
          <cell r="G28">
            <v>170038</v>
          </cell>
          <cell r="H28">
            <v>183754</v>
          </cell>
          <cell r="I28">
            <v>123.96</v>
          </cell>
          <cell r="J28">
            <v>361.64999999999992</v>
          </cell>
          <cell r="K28">
            <v>395.96517117785191</v>
          </cell>
          <cell r="L28">
            <v>775</v>
          </cell>
          <cell r="N28">
            <v>0.48061572901591898</v>
          </cell>
          <cell r="O28">
            <v>0.51938427098408102</v>
          </cell>
          <cell r="P28">
            <v>0.25526657194044605</v>
          </cell>
          <cell r="Q28">
            <v>0.744733428059554</v>
          </cell>
          <cell r="S28">
            <v>0.45152695037443102</v>
          </cell>
          <cell r="T28">
            <v>0.45210615505112883</v>
          </cell>
          <cell r="U28">
            <v>0.50981738249975905</v>
          </cell>
          <cell r="V28">
            <v>0.24012445158501022</v>
          </cell>
          <cell r="W28">
            <v>0.73101568176875253</v>
          </cell>
          <cell r="Y28">
            <v>0.30241011873002438</v>
          </cell>
          <cell r="Z28">
            <v>0.58137223870088517</v>
          </cell>
          <cell r="AA28">
            <v>0.62826823621921235</v>
          </cell>
          <cell r="AB28">
            <v>0.30878077731326642</v>
          </cell>
          <cell r="AC28">
            <v>0.90085969760683116</v>
          </cell>
          <cell r="AD28">
            <v>0.82985749560466093</v>
          </cell>
          <cell r="AE28">
            <v>0.94301988136893289</v>
          </cell>
          <cell r="AF28">
            <v>0.94301988136893289</v>
          </cell>
          <cell r="AG28">
            <v>0.94301988136893289</v>
          </cell>
          <cell r="AH28">
            <v>0.94301988136893289</v>
          </cell>
          <cell r="AJ28">
            <v>0.48</v>
          </cell>
          <cell r="AK28">
            <v>0.46</v>
          </cell>
          <cell r="AL28">
            <v>0.25</v>
          </cell>
          <cell r="AM28">
            <v>0.25</v>
          </cell>
          <cell r="AN28">
            <v>0.88</v>
          </cell>
          <cell r="AO28">
            <v>0.88</v>
          </cell>
          <cell r="AQ28">
            <v>349.31202230902699</v>
          </cell>
          <cell r="AR28">
            <v>389.90887791617354</v>
          </cell>
          <cell r="AS28">
            <v>739.22090022520047</v>
          </cell>
          <cell r="AU28">
            <v>185.52801560403472</v>
          </cell>
          <cell r="AV28">
            <v>559.08157313117044</v>
          </cell>
          <cell r="AW28">
            <v>744.60958873520519</v>
          </cell>
          <cell r="AY28">
            <v>741.91524448020277</v>
          </cell>
        </row>
        <row r="29">
          <cell r="B29" t="str">
            <v>진주시</v>
          </cell>
          <cell r="C29" t="str">
            <v>시</v>
          </cell>
          <cell r="D29" t="str">
            <v>20~50만 이하</v>
          </cell>
          <cell r="E29" t="str">
            <v>50만 이하</v>
          </cell>
          <cell r="F29" t="str">
            <v>10부</v>
          </cell>
          <cell r="G29">
            <v>275367</v>
          </cell>
          <cell r="H29">
            <v>68415</v>
          </cell>
          <cell r="I29">
            <v>73.7</v>
          </cell>
          <cell r="J29">
            <v>639.22</v>
          </cell>
          <cell r="K29">
            <v>1205.5341799530343</v>
          </cell>
          <cell r="L29">
            <v>1645</v>
          </cell>
          <cell r="N29">
            <v>0.8009930711904637</v>
          </cell>
          <cell r="O29">
            <v>0.19900692880953627</v>
          </cell>
          <cell r="P29">
            <v>0.10337765808225326</v>
          </cell>
          <cell r="Q29">
            <v>0.8966223419177467</v>
          </cell>
          <cell r="S29">
            <v>0.48403703958606048</v>
          </cell>
          <cell r="T29">
            <v>0.79124554062852781</v>
          </cell>
          <cell r="U29">
            <v>0.20940592321322135</v>
          </cell>
          <cell r="V29">
            <v>0.10211962362749766</v>
          </cell>
          <cell r="W29">
            <v>0.94347483480127525</v>
          </cell>
          <cell r="Y29">
            <v>0.33522002274705565</v>
          </cell>
          <cell r="Z29">
            <v>0.78973210454323872</v>
          </cell>
          <cell r="AA29">
            <v>0.26684442880941772</v>
          </cell>
          <cell r="AB29">
            <v>0.10192429674667727</v>
          </cell>
          <cell r="AC29">
            <v>1.2022630474127414</v>
          </cell>
          <cell r="AD29">
            <v>0.79702274049314148</v>
          </cell>
          <cell r="AE29">
            <v>0.90570765965129718</v>
          </cell>
          <cell r="AF29">
            <v>0.90570765965129718</v>
          </cell>
          <cell r="AG29">
            <v>0.90570765965129718</v>
          </cell>
          <cell r="AH29">
            <v>0.90570765965129718</v>
          </cell>
          <cell r="AJ29">
            <v>0.49</v>
          </cell>
          <cell r="AK29">
            <v>0.46</v>
          </cell>
          <cell r="AL29">
            <v>0.34</v>
          </cell>
          <cell r="AM29">
            <v>0.25</v>
          </cell>
          <cell r="AN29">
            <v>0.88</v>
          </cell>
          <cell r="AO29">
            <v>0.88</v>
          </cell>
          <cell r="AQ29">
            <v>1178.4171361206095</v>
          </cell>
          <cell r="AR29">
            <v>329.10700318034526</v>
          </cell>
          <cell r="AS29">
            <v>1507.5241393009546</v>
          </cell>
          <cell r="AU29">
            <v>152.08871107347829</v>
          </cell>
          <cell r="AV29">
            <v>1482.7860200561631</v>
          </cell>
          <cell r="AW29">
            <v>1634.8747311296415</v>
          </cell>
          <cell r="AY29">
            <v>1571.1994352152981</v>
          </cell>
        </row>
        <row r="30">
          <cell r="B30" t="str">
            <v>창원시</v>
          </cell>
          <cell r="C30" t="str">
            <v>시</v>
          </cell>
          <cell r="D30" t="str">
            <v>100~500만 이하</v>
          </cell>
          <cell r="E30" t="str">
            <v>200만 이하</v>
          </cell>
          <cell r="F30" t="str">
            <v>10부</v>
          </cell>
          <cell r="G30">
            <v>866523</v>
          </cell>
          <cell r="H30">
            <v>154964</v>
          </cell>
          <cell r="I30">
            <v>325.01000000000005</v>
          </cell>
          <cell r="J30">
            <v>424.13</v>
          </cell>
          <cell r="K30">
            <v>3932.1452848844397</v>
          </cell>
          <cell r="L30">
            <v>4945</v>
          </cell>
          <cell r="N30">
            <v>0.84829567091896418</v>
          </cell>
          <cell r="O30">
            <v>0.15170432908103579</v>
          </cell>
          <cell r="P30">
            <v>0.43384414128200338</v>
          </cell>
          <cell r="Q30">
            <v>0.56615585871799656</v>
          </cell>
          <cell r="S30">
            <v>0.45625487255422836</v>
          </cell>
          <cell r="T30">
            <v>0.77407806644687127</v>
          </cell>
          <cell r="U30">
            <v>0.15046921593650586</v>
          </cell>
          <cell r="V30">
            <v>0.39588700677803818</v>
          </cell>
          <cell r="W30">
            <v>0.56154645470697662</v>
          </cell>
          <cell r="Y30">
            <v>0.34174801796197535</v>
          </cell>
          <cell r="Z30">
            <v>0.7629035899533686</v>
          </cell>
          <cell r="AA30">
            <v>0.20737861511878095</v>
          </cell>
          <cell r="AB30">
            <v>0.39017204049352594</v>
          </cell>
          <cell r="AC30">
            <v>0.77393057029774182</v>
          </cell>
          <cell r="AD30">
            <v>0.76533027466497072</v>
          </cell>
          <cell r="AE30">
            <v>0.86969349393746676</v>
          </cell>
          <cell r="AF30">
            <v>0.86969349393746676</v>
          </cell>
          <cell r="AG30">
            <v>0.86969349393746676</v>
          </cell>
          <cell r="AH30">
            <v>0.86969349393746676</v>
          </cell>
          <cell r="AJ30">
            <v>0.5</v>
          </cell>
          <cell r="AK30">
            <v>0.46</v>
          </cell>
          <cell r="AL30">
            <v>0.38</v>
          </cell>
          <cell r="AM30">
            <v>0.25</v>
          </cell>
          <cell r="AN30">
            <v>0.88</v>
          </cell>
          <cell r="AO30">
            <v>0.88</v>
          </cell>
          <cell r="AQ30">
            <v>3319.4152373023148</v>
          </cell>
          <cell r="AR30">
            <v>696.06237842804796</v>
          </cell>
          <cell r="AS30">
            <v>4015.4776157303627</v>
          </cell>
          <cell r="AU30">
            <v>1697.6496551323205</v>
          </cell>
          <cell r="AV30">
            <v>2597.6832432363699</v>
          </cell>
          <cell r="AW30">
            <v>4295.3328983686906</v>
          </cell>
          <cell r="AY30">
            <v>4155.4052570495269</v>
          </cell>
        </row>
        <row r="31">
          <cell r="B31" t="str">
            <v>통영시</v>
          </cell>
          <cell r="C31" t="str">
            <v>시</v>
          </cell>
          <cell r="D31" t="str">
            <v>20만 이하</v>
          </cell>
          <cell r="E31" t="str">
            <v>20만 이하</v>
          </cell>
          <cell r="F31" t="str">
            <v>10부</v>
          </cell>
          <cell r="G31">
            <v>67368</v>
          </cell>
          <cell r="H31">
            <v>55313</v>
          </cell>
          <cell r="I31">
            <v>22.250000000000004</v>
          </cell>
          <cell r="J31">
            <v>217.61</v>
          </cell>
          <cell r="K31">
            <v>497.52729576072187</v>
          </cell>
          <cell r="L31">
            <v>640</v>
          </cell>
          <cell r="N31">
            <v>0.54913148735337991</v>
          </cell>
          <cell r="O31">
            <v>0.45086851264662009</v>
          </cell>
          <cell r="P31">
            <v>9.2762444759443022E-2</v>
          </cell>
          <cell r="Q31">
            <v>0.90723755524055705</v>
          </cell>
          <cell r="S31">
            <v>0.41866833277529142</v>
          </cell>
          <cell r="T31">
            <v>0.49979122670577303</v>
          </cell>
          <cell r="U31">
            <v>0.41035732280573006</v>
          </cell>
          <cell r="V31">
            <v>8.4427604546948004E-2</v>
          </cell>
          <cell r="W31">
            <v>0.82572094496455506</v>
          </cell>
          <cell r="Y31">
            <v>0.3059660688600005</v>
          </cell>
          <cell r="Z31">
            <v>0.67206240989103494</v>
          </cell>
          <cell r="AA31">
            <v>0.55180186554896704</v>
          </cell>
          <cell r="AB31">
            <v>0.11352864224355894</v>
          </cell>
          <cell r="AC31">
            <v>1.1103356331964431</v>
          </cell>
          <cell r="AD31">
            <v>0.76525495376933284</v>
          </cell>
          <cell r="AE31">
            <v>0.86960790201060545</v>
          </cell>
          <cell r="AF31">
            <v>0.86960790201060545</v>
          </cell>
          <cell r="AG31">
            <v>0.86960790201060545</v>
          </cell>
          <cell r="AH31">
            <v>0.86960790201060545</v>
          </cell>
          <cell r="AJ31">
            <v>0.46</v>
          </cell>
          <cell r="AK31">
            <v>0.46</v>
          </cell>
          <cell r="AL31">
            <v>0.25</v>
          </cell>
          <cell r="AM31">
            <v>0.25</v>
          </cell>
          <cell r="AN31">
            <v>0.88</v>
          </cell>
          <cell r="AO31">
            <v>0.88</v>
          </cell>
          <cell r="AQ31">
            <v>297.33380898319245</v>
          </cell>
          <cell r="AR31">
            <v>244.12814654268087</v>
          </cell>
          <cell r="AS31">
            <v>541.46195552587335</v>
          </cell>
          <cell r="AU31">
            <v>50.227334738808821</v>
          </cell>
          <cell r="AV31">
            <v>491.23462078706456</v>
          </cell>
          <cell r="AW31">
            <v>541.46195552587335</v>
          </cell>
          <cell r="AY31">
            <v>541.46195552587335</v>
          </cell>
        </row>
        <row r="32">
          <cell r="B32" t="str">
            <v>경산시</v>
          </cell>
          <cell r="C32" t="str">
            <v>시</v>
          </cell>
          <cell r="D32" t="str">
            <v>20~50만 이하</v>
          </cell>
          <cell r="E32" t="str">
            <v>50만 이하</v>
          </cell>
          <cell r="F32" t="str">
            <v>10부</v>
          </cell>
          <cell r="G32">
            <v>161565</v>
          </cell>
          <cell r="H32">
            <v>106160</v>
          </cell>
          <cell r="I32">
            <v>40.549999999999997</v>
          </cell>
          <cell r="J32">
            <v>371.28999999999996</v>
          </cell>
          <cell r="K32">
            <v>143.98155048819675</v>
          </cell>
          <cell r="L32">
            <v>606</v>
          </cell>
          <cell r="N32">
            <v>0.60347371369875802</v>
          </cell>
          <cell r="O32">
            <v>0.39652628630124193</v>
          </cell>
          <cell r="P32">
            <v>9.8460567210567215E-2</v>
          </cell>
          <cell r="Q32">
            <v>0.90153943278943272</v>
          </cell>
          <cell r="S32">
            <v>0.46981012190692489</v>
          </cell>
          <cell r="T32">
            <v>0.59066262291757954</v>
          </cell>
          <cell r="U32">
            <v>0.40498274544888407</v>
          </cell>
          <cell r="V32">
            <v>9.6370356425461573E-2</v>
          </cell>
          <cell r="W32">
            <v>0.92076598004935495</v>
          </cell>
          <cell r="Y32">
            <v>0.32037977955099867</v>
          </cell>
          <cell r="Z32">
            <v>0.77336310143852227</v>
          </cell>
          <cell r="AA32">
            <v>0.50815601676547228</v>
          </cell>
          <cell r="AB32">
            <v>0.12617909926955126</v>
          </cell>
          <cell r="AC32">
            <v>1.1553400189344434</v>
          </cell>
          <cell r="AD32">
            <v>0.81411725928777434</v>
          </cell>
          <cell r="AE32">
            <v>0.92513324919065265</v>
          </cell>
          <cell r="AF32">
            <v>0.92513324919065265</v>
          </cell>
          <cell r="AG32">
            <v>0.92513324919065265</v>
          </cell>
          <cell r="AH32">
            <v>0.92513324919065265</v>
          </cell>
          <cell r="AJ32">
            <v>0.48</v>
          </cell>
          <cell r="AK32">
            <v>0.46</v>
          </cell>
          <cell r="AL32">
            <v>0.25</v>
          </cell>
          <cell r="AM32">
            <v>0.25</v>
          </cell>
          <cell r="AN32">
            <v>0.88</v>
          </cell>
          <cell r="AO32">
            <v>0.88</v>
          </cell>
          <cell r="AQ32">
            <v>351.62912992173881</v>
          </cell>
          <cell r="AR32">
            <v>238.61420159214254</v>
          </cell>
          <cell r="AS32">
            <v>590.24333151388134</v>
          </cell>
          <cell r="AU32">
            <v>57.370524670665354</v>
          </cell>
          <cell r="AV32">
            <v>542.51160488123674</v>
          </cell>
          <cell r="AW32">
            <v>599.88212955190204</v>
          </cell>
          <cell r="AY32">
            <v>595.06273053289169</v>
          </cell>
        </row>
        <row r="33">
          <cell r="B33" t="str">
            <v>경주시</v>
          </cell>
          <cell r="C33" t="str">
            <v>시</v>
          </cell>
          <cell r="D33" t="str">
            <v>20~50만 이하</v>
          </cell>
          <cell r="E33" t="str">
            <v>50만 이하</v>
          </cell>
          <cell r="F33" t="str">
            <v>10부</v>
          </cell>
          <cell r="G33">
            <v>134726</v>
          </cell>
          <cell r="H33">
            <v>114881</v>
          </cell>
          <cell r="I33">
            <v>221.05</v>
          </cell>
          <cell r="J33">
            <v>1103.8100000000002</v>
          </cell>
          <cell r="K33">
            <v>976.87951118526746</v>
          </cell>
          <cell r="L33">
            <v>1090</v>
          </cell>
          <cell r="N33">
            <v>0.53975249091571953</v>
          </cell>
          <cell r="O33">
            <v>0.46024750908428047</v>
          </cell>
          <cell r="P33">
            <v>0.16684781788264419</v>
          </cell>
          <cell r="Q33">
            <v>0.83315218211735587</v>
          </cell>
          <cell r="S33">
            <v>0.4367431465470959</v>
          </cell>
          <cell r="T33">
            <v>0.49111083591492533</v>
          </cell>
          <cell r="U33">
            <v>0.43697814197376467</v>
          </cell>
          <cell r="V33">
            <v>0.15181175203454758</v>
          </cell>
          <cell r="W33">
            <v>0.79102935993589796</v>
          </cell>
          <cell r="Y33">
            <v>0.30403205802405447</v>
          </cell>
          <cell r="Z33">
            <v>0.65640824254686392</v>
          </cell>
          <cell r="AA33">
            <v>0.55971998954935398</v>
          </cell>
          <cell r="AB33">
            <v>0.20290834179073181</v>
          </cell>
          <cell r="AC33">
            <v>1.0132198903054861</v>
          </cell>
          <cell r="AD33">
            <v>0.77107617928054051</v>
          </cell>
          <cell r="AE33">
            <v>0.87622293100061421</v>
          </cell>
          <cell r="AF33">
            <v>0.87622293100061421</v>
          </cell>
          <cell r="AG33">
            <v>0.87622293100061421</v>
          </cell>
          <cell r="AH33">
            <v>0.87622293100061421</v>
          </cell>
          <cell r="AJ33">
            <v>0.48</v>
          </cell>
          <cell r="AK33">
            <v>0.46</v>
          </cell>
          <cell r="AL33">
            <v>0.25</v>
          </cell>
          <cell r="AM33">
            <v>0.25</v>
          </cell>
          <cell r="AN33">
            <v>0.88</v>
          </cell>
          <cell r="AO33">
            <v>0.88</v>
          </cell>
          <cell r="AQ33">
            <v>500.62615637120854</v>
          </cell>
          <cell r="AR33">
            <v>440.79612276809235</v>
          </cell>
          <cell r="AS33">
            <v>941.42227913930083</v>
          </cell>
          <cell r="AU33">
            <v>154.75311957115957</v>
          </cell>
          <cell r="AV33">
            <v>797.94076948682664</v>
          </cell>
          <cell r="AW33">
            <v>952.69388905798621</v>
          </cell>
          <cell r="AY33">
            <v>947.05808409864358</v>
          </cell>
        </row>
        <row r="34">
          <cell r="B34" t="str">
            <v>구미시</v>
          </cell>
          <cell r="C34" t="str">
            <v>시</v>
          </cell>
          <cell r="D34" t="str">
            <v>20~50만 이하</v>
          </cell>
          <cell r="E34" t="str">
            <v>50만 이하</v>
          </cell>
          <cell r="F34" t="str">
            <v>10부</v>
          </cell>
          <cell r="G34">
            <v>315858</v>
          </cell>
          <cell r="H34">
            <v>92252</v>
          </cell>
          <cell r="I34">
            <v>126.95999999999998</v>
          </cell>
          <cell r="J34">
            <v>488.39</v>
          </cell>
          <cell r="K34">
            <v>219.56073105920157</v>
          </cell>
          <cell r="L34">
            <v>1748</v>
          </cell>
          <cell r="N34">
            <v>0.77395310087966485</v>
          </cell>
          <cell r="O34">
            <v>0.22604689912033521</v>
          </cell>
          <cell r="P34">
            <v>0.20632160559031446</v>
          </cell>
          <cell r="Q34">
            <v>0.79367839440968568</v>
          </cell>
          <cell r="S34">
            <v>0.53589467935779789</v>
          </cell>
          <cell r="T34">
            <v>0.84644356904873752</v>
          </cell>
          <cell r="U34">
            <v>0.2633420228780794</v>
          </cell>
          <cell r="V34">
            <v>0.22564622586205635</v>
          </cell>
          <cell r="W34">
            <v>0.92462614931606601</v>
          </cell>
          <cell r="Y34">
            <v>0.37725437141487111</v>
          </cell>
          <cell r="Z34">
            <v>0.85875644287337738</v>
          </cell>
          <cell r="AA34">
            <v>0.34110872335169135</v>
          </cell>
          <cell r="AB34">
            <v>0.22892861066553244</v>
          </cell>
          <cell r="AC34">
            <v>1.1976745751543605</v>
          </cell>
          <cell r="AD34">
            <v>0.84263344486425817</v>
          </cell>
          <cell r="AE34">
            <v>0.95753800552756607</v>
          </cell>
          <cell r="AF34">
            <v>0.95753800552756607</v>
          </cell>
          <cell r="AG34">
            <v>0.95753800552756607</v>
          </cell>
          <cell r="AH34">
            <v>0.95753800552756607</v>
          </cell>
          <cell r="AJ34">
            <v>0.49</v>
          </cell>
          <cell r="AK34">
            <v>0.46</v>
          </cell>
          <cell r="AL34">
            <v>0.34</v>
          </cell>
          <cell r="AM34">
            <v>0.25</v>
          </cell>
          <cell r="AN34">
            <v>0.88</v>
          </cell>
          <cell r="AO34">
            <v>0.88</v>
          </cell>
          <cell r="AQ34">
            <v>1420.8790979063554</v>
          </cell>
          <cell r="AR34">
            <v>466.80848600153695</v>
          </cell>
          <cell r="AS34">
            <v>1887.6875839078923</v>
          </cell>
          <cell r="AU34">
            <v>378.78013085877853</v>
          </cell>
          <cell r="AV34">
            <v>1639.0218627563834</v>
          </cell>
          <cell r="AW34">
            <v>2017.8019936151618</v>
          </cell>
          <cell r="AY34">
            <v>1952.7447887615272</v>
          </cell>
        </row>
        <row r="35">
          <cell r="B35" t="str">
            <v>김천시</v>
          </cell>
          <cell r="C35" t="str">
            <v>시</v>
          </cell>
          <cell r="D35" t="str">
            <v>20만 이하</v>
          </cell>
          <cell r="E35" t="str">
            <v>20만 이하</v>
          </cell>
          <cell r="F35" t="str">
            <v>10부</v>
          </cell>
          <cell r="G35">
            <v>96404</v>
          </cell>
          <cell r="H35">
            <v>42920</v>
          </cell>
          <cell r="I35">
            <v>64.47</v>
          </cell>
          <cell r="J35">
            <v>945.46</v>
          </cell>
          <cell r="K35">
            <v>357.68875602521319</v>
          </cell>
          <cell r="L35">
            <v>515</v>
          </cell>
          <cell r="N35">
            <v>0.69194108696276302</v>
          </cell>
          <cell r="O35">
            <v>0.30805891303723693</v>
          </cell>
          <cell r="P35">
            <v>6.3836107452991786E-2</v>
          </cell>
          <cell r="Q35">
            <v>0.93616389254700816</v>
          </cell>
          <cell r="S35">
            <v>0.41901893212131203</v>
          </cell>
          <cell r="T35">
            <v>0.63029655510868876</v>
          </cell>
          <cell r="U35">
            <v>0.2806141668941633</v>
          </cell>
          <cell r="V35">
            <v>5.81489947298564E-2</v>
          </cell>
          <cell r="W35">
            <v>0.85276172727299571</v>
          </cell>
          <cell r="Y35">
            <v>0.22113643297662808</v>
          </cell>
          <cell r="Z35">
            <v>0.6120535352036649</v>
          </cell>
          <cell r="AA35">
            <v>0.27249219670284736</v>
          </cell>
          <cell r="AB35">
            <v>5.6465956389069386E-2</v>
          </cell>
          <cell r="AC35">
            <v>0.82807977551744283</v>
          </cell>
          <cell r="AD35">
            <v>0.82920697258675036</v>
          </cell>
          <cell r="AE35">
            <v>0.94228065066676181</v>
          </cell>
          <cell r="AF35">
            <v>0.94228065066676181</v>
          </cell>
          <cell r="AG35">
            <v>0.94228065066676181</v>
          </cell>
          <cell r="AH35">
            <v>0.94228065066676181</v>
          </cell>
          <cell r="AJ35">
            <v>0.46</v>
          </cell>
          <cell r="AK35">
            <v>0.46</v>
          </cell>
          <cell r="AL35">
            <v>0.25</v>
          </cell>
          <cell r="AM35">
            <v>0.25</v>
          </cell>
          <cell r="AN35">
            <v>0.88</v>
          </cell>
          <cell r="AO35">
            <v>0.88</v>
          </cell>
          <cell r="AQ35">
            <v>304.09629315070742</v>
          </cell>
          <cell r="AR35">
            <v>135.38663231845524</v>
          </cell>
          <cell r="AS35">
            <v>439.48292546916264</v>
          </cell>
          <cell r="AU35">
            <v>28.054879254004653</v>
          </cell>
          <cell r="AV35">
            <v>411.42804621515808</v>
          </cell>
          <cell r="AW35">
            <v>439.48292546916275</v>
          </cell>
          <cell r="AY35">
            <v>439.48292546916269</v>
          </cell>
        </row>
        <row r="36">
          <cell r="B36" t="str">
            <v>상주시</v>
          </cell>
          <cell r="C36" t="str">
            <v>시</v>
          </cell>
          <cell r="D36" t="str">
            <v>20만 이하</v>
          </cell>
          <cell r="E36" t="str">
            <v>20만 이하</v>
          </cell>
          <cell r="F36" t="str">
            <v>10부</v>
          </cell>
          <cell r="G36">
            <v>49548</v>
          </cell>
          <cell r="H36">
            <v>45275</v>
          </cell>
          <cell r="I36">
            <v>109.50999999999999</v>
          </cell>
          <cell r="J36">
            <v>1145.17</v>
          </cell>
          <cell r="K36">
            <v>250.42096465208257</v>
          </cell>
          <cell r="L36">
            <v>283</v>
          </cell>
          <cell r="N36">
            <v>0.52253145333937967</v>
          </cell>
          <cell r="O36">
            <v>0.47746854666062033</v>
          </cell>
          <cell r="P36">
            <v>8.7281219115631067E-2</v>
          </cell>
          <cell r="Q36">
            <v>0.91271878088436897</v>
          </cell>
          <cell r="S36">
            <v>0.29378375434981235</v>
          </cell>
          <cell r="T36">
            <v>0.33372011332153639</v>
          </cell>
          <cell r="U36">
            <v>0.30494022222153389</v>
          </cell>
          <cell r="V36">
            <v>5.5743052686997183E-2</v>
          </cell>
          <cell r="W36">
            <v>0.58291728285607314</v>
          </cell>
          <cell r="Y36">
            <v>0.16246046221487578</v>
          </cell>
          <cell r="Z36">
            <v>0.33956280572530567</v>
          </cell>
          <cell r="AA36">
            <v>0.31027904313419746</v>
          </cell>
          <cell r="AB36">
            <v>5.6718988800813101E-2</v>
          </cell>
          <cell r="AC36">
            <v>0.59312286005869008</v>
          </cell>
          <cell r="AD36">
            <v>0.79794660600214484</v>
          </cell>
          <cell r="AE36">
            <v>0.90675750682061917</v>
          </cell>
          <cell r="AF36">
            <v>0.90675750682061917</v>
          </cell>
          <cell r="AG36">
            <v>0.90675750682061917</v>
          </cell>
          <cell r="AH36">
            <v>0.90675750682061917</v>
          </cell>
          <cell r="AJ36">
            <v>0.46</v>
          </cell>
          <cell r="AK36">
            <v>0.46</v>
          </cell>
          <cell r="AL36">
            <v>0.25</v>
          </cell>
          <cell r="AM36">
            <v>0.25</v>
          </cell>
          <cell r="AN36">
            <v>0.88</v>
          </cell>
          <cell r="AO36">
            <v>0.88</v>
          </cell>
          <cell r="AQ36">
            <v>85.936572108725969</v>
          </cell>
          <cell r="AR36">
            <v>78.52543598576267</v>
          </cell>
          <cell r="AS36">
            <v>164.46200809448862</v>
          </cell>
          <cell r="AU36">
            <v>14.354444564691756</v>
          </cell>
          <cell r="AV36">
            <v>150.10756352979689</v>
          </cell>
          <cell r="AW36">
            <v>164.46200809448865</v>
          </cell>
          <cell r="AY36">
            <v>164.46200809448862</v>
          </cell>
        </row>
        <row r="37">
          <cell r="B37" t="str">
            <v>문경시</v>
          </cell>
          <cell r="C37" t="str">
            <v>시</v>
          </cell>
          <cell r="D37" t="str">
            <v>20만 이하</v>
          </cell>
          <cell r="E37" t="str">
            <v>20만 이하</v>
          </cell>
          <cell r="F37" t="str">
            <v>10부</v>
          </cell>
          <cell r="G37">
            <v>40816</v>
          </cell>
          <cell r="H37">
            <v>29557</v>
          </cell>
          <cell r="I37">
            <v>46.17</v>
          </cell>
          <cell r="J37">
            <v>865.85</v>
          </cell>
          <cell r="K37">
            <v>51.752508960573472</v>
          </cell>
          <cell r="L37">
            <v>261</v>
          </cell>
          <cell r="N37">
            <v>0.57999516860159439</v>
          </cell>
          <cell r="O37">
            <v>0.42000483139840566</v>
          </cell>
          <cell r="P37">
            <v>5.0623889826977485E-2</v>
          </cell>
          <cell r="Q37">
            <v>0.94937611017302259</v>
          </cell>
          <cell r="S37">
            <v>0.34910919830767057</v>
          </cell>
          <cell r="T37">
            <v>0.44017749637570613</v>
          </cell>
          <cell r="U37">
            <v>0.3187555434235777</v>
          </cell>
          <cell r="V37">
            <v>3.8420142592852063E-2</v>
          </cell>
          <cell r="W37">
            <v>0.72051289720643175</v>
          </cell>
          <cell r="Y37">
            <v>0.18776880383832473</v>
          </cell>
          <cell r="Z37">
            <v>0.43561999616131541</v>
          </cell>
          <cell r="AA37">
            <v>0.31545521919198355</v>
          </cell>
          <cell r="AB37">
            <v>3.8022348953818792E-2</v>
          </cell>
          <cell r="AC37">
            <v>0.71305286639948018</v>
          </cell>
          <cell r="AD37">
            <v>0.81479739595951362</v>
          </cell>
          <cell r="AE37">
            <v>0.92590613177217451</v>
          </cell>
          <cell r="AF37">
            <v>0.92590613177217451</v>
          </cell>
          <cell r="AG37">
            <v>0.92590613177217451</v>
          </cell>
          <cell r="AH37">
            <v>0.92590613177217451</v>
          </cell>
          <cell r="AJ37">
            <v>0.46</v>
          </cell>
          <cell r="AK37">
            <v>0.46</v>
          </cell>
          <cell r="AL37">
            <v>0.25</v>
          </cell>
          <cell r="AM37">
            <v>0.25</v>
          </cell>
          <cell r="AN37">
            <v>0.88</v>
          </cell>
          <cell r="AO37">
            <v>0.88</v>
          </cell>
          <cell r="AQ37">
            <v>106.15367974521412</v>
          </cell>
          <cell r="AR37">
            <v>76.871430621062672</v>
          </cell>
          <cell r="AS37">
            <v>183.02511036627681</v>
          </cell>
          <cell r="AU37">
            <v>9.2654430227527893</v>
          </cell>
          <cell r="AV37">
            <v>173.75966734352397</v>
          </cell>
          <cell r="AW37">
            <v>183.02511036627675</v>
          </cell>
          <cell r="AY37">
            <v>183.02511036627678</v>
          </cell>
        </row>
        <row r="38">
          <cell r="B38" t="str">
            <v>안동시</v>
          </cell>
          <cell r="C38" t="str">
            <v>시</v>
          </cell>
          <cell r="D38" t="str">
            <v>20만 이하</v>
          </cell>
          <cell r="E38" t="str">
            <v>20만 이하</v>
          </cell>
          <cell r="F38" t="str">
            <v>10부</v>
          </cell>
          <cell r="G38">
            <v>112684</v>
          </cell>
          <cell r="H38">
            <v>41926</v>
          </cell>
          <cell r="I38">
            <v>84.4</v>
          </cell>
          <cell r="J38">
            <v>1437.8100000000004</v>
          </cell>
          <cell r="K38">
            <v>191.41782845136572</v>
          </cell>
          <cell r="L38">
            <v>687</v>
          </cell>
          <cell r="N38">
            <v>0.72882737209753579</v>
          </cell>
          <cell r="O38">
            <v>0.27117262790246427</v>
          </cell>
          <cell r="P38">
            <v>5.5445700658910385E-2</v>
          </cell>
          <cell r="Q38">
            <v>0.94455429934108959</v>
          </cell>
          <cell r="S38">
            <v>0.29962486695326707</v>
          </cell>
          <cell r="T38">
            <v>0.45494750915963217</v>
          </cell>
          <cell r="U38">
            <v>0.1766305707753123</v>
          </cell>
          <cell r="V38">
            <v>3.4610230589701453E-2</v>
          </cell>
          <cell r="W38">
            <v>0.61524338319610949</v>
          </cell>
          <cell r="Y38">
            <v>0.20538731671628177</v>
          </cell>
          <cell r="Z38">
            <v>0.59876759321796769</v>
          </cell>
          <cell r="AA38">
            <v>0.22278167364715942</v>
          </cell>
          <cell r="AB38">
            <v>4.5551374727151123E-2</v>
          </cell>
          <cell r="AC38">
            <v>0.77599789213797599</v>
          </cell>
          <cell r="AD38">
            <v>0.7216098740138307</v>
          </cell>
          <cell r="AE38">
            <v>0.8200112204702622</v>
          </cell>
          <cell r="AF38">
            <v>0.8200112204702622</v>
          </cell>
          <cell r="AG38">
            <v>0.8200112204702622</v>
          </cell>
          <cell r="AH38">
            <v>0.8200112204702622</v>
          </cell>
          <cell r="AJ38">
            <v>0.48</v>
          </cell>
          <cell r="AK38">
            <v>0.46</v>
          </cell>
          <cell r="AL38">
            <v>0.25</v>
          </cell>
          <cell r="AM38">
            <v>0.25</v>
          </cell>
          <cell r="AN38">
            <v>0.88</v>
          </cell>
          <cell r="AO38">
            <v>0.88</v>
          </cell>
          <cell r="AQ38">
            <v>272.4977797131063</v>
          </cell>
          <cell r="AR38">
            <v>104.704250899976</v>
          </cell>
          <cell r="AS38">
            <v>377.20203061308229</v>
          </cell>
          <cell r="AU38">
            <v>20.730327787646051</v>
          </cell>
          <cell r="AV38">
            <v>364.70808691809617</v>
          </cell>
          <cell r="AW38">
            <v>385.43841470574222</v>
          </cell>
          <cell r="AY38">
            <v>381.32022265941225</v>
          </cell>
        </row>
        <row r="39">
          <cell r="B39" t="str">
            <v>영주시</v>
          </cell>
          <cell r="C39" t="str">
            <v>시</v>
          </cell>
          <cell r="D39" t="str">
            <v>20만 이하</v>
          </cell>
          <cell r="E39" t="str">
            <v>20만 이하</v>
          </cell>
          <cell r="F39" t="str">
            <v>10부</v>
          </cell>
          <cell r="G39">
            <v>70598</v>
          </cell>
          <cell r="H39">
            <v>30151</v>
          </cell>
          <cell r="I39">
            <v>60.550000000000004</v>
          </cell>
          <cell r="J39">
            <v>609.65</v>
          </cell>
          <cell r="K39">
            <v>394.7961902113459</v>
          </cell>
          <cell r="L39">
            <v>458</v>
          </cell>
          <cell r="N39">
            <v>0.70073152090839608</v>
          </cell>
          <cell r="O39">
            <v>0.29926847909160387</v>
          </cell>
          <cell r="P39">
            <v>9.0346165323783964E-2</v>
          </cell>
          <cell r="Q39">
            <v>0.90965383467621608</v>
          </cell>
          <cell r="S39">
            <v>0.33649950163087089</v>
          </cell>
          <cell r="T39">
            <v>0.51259958165808139</v>
          </cell>
          <cell r="U39">
            <v>0.21892107406120306</v>
          </cell>
          <cell r="V39">
            <v>6.6090086099377332E-2</v>
          </cell>
          <cell r="W39">
            <v>0.66543056961990721</v>
          </cell>
          <cell r="Y39">
            <v>0.22877499302884052</v>
          </cell>
          <cell r="Z39">
            <v>0.6412393952436285</v>
          </cell>
          <cell r="AA39">
            <v>0.27386057687173354</v>
          </cell>
          <cell r="AB39">
            <v>8.2675773368524594E-2</v>
          </cell>
          <cell r="AC39">
            <v>0.83242419874683748</v>
          </cell>
          <cell r="AD39">
            <v>0.7368083992172697</v>
          </cell>
          <cell r="AE39">
            <v>0.83728227183780646</v>
          </cell>
          <cell r="AF39">
            <v>0.83728227183780646</v>
          </cell>
          <cell r="AG39">
            <v>0.83728227183780646</v>
          </cell>
          <cell r="AH39">
            <v>0.83728227183780646</v>
          </cell>
          <cell r="AJ39">
            <v>0.46</v>
          </cell>
          <cell r="AK39">
            <v>0.46</v>
          </cell>
          <cell r="AL39">
            <v>0.25</v>
          </cell>
          <cell r="AM39">
            <v>0.25</v>
          </cell>
          <cell r="AN39">
            <v>0.88</v>
          </cell>
          <cell r="AO39">
            <v>0.88</v>
          </cell>
          <cell r="AQ39">
            <v>206.43530608107594</v>
          </cell>
          <cell r="AR39">
            <v>88.164408533535237</v>
          </cell>
          <cell r="AS39">
            <v>294.59971461461117</v>
          </cell>
          <cell r="AU39">
            <v>26.615954520911242</v>
          </cell>
          <cell r="AV39">
            <v>267.98376009369991</v>
          </cell>
          <cell r="AW39">
            <v>294.59971461461117</v>
          </cell>
          <cell r="AY39">
            <v>294.59971461461117</v>
          </cell>
        </row>
        <row r="40">
          <cell r="B40" t="str">
            <v>영천시</v>
          </cell>
          <cell r="C40" t="str">
            <v>시</v>
          </cell>
          <cell r="D40" t="str">
            <v>20만 이하</v>
          </cell>
          <cell r="E40" t="str">
            <v>20만 이하</v>
          </cell>
          <cell r="F40" t="str">
            <v>10부</v>
          </cell>
          <cell r="G40">
            <v>55908</v>
          </cell>
          <cell r="H40">
            <v>45180</v>
          </cell>
          <cell r="I40">
            <v>79.039999999999992</v>
          </cell>
          <cell r="J40">
            <v>840.19</v>
          </cell>
          <cell r="K40">
            <v>261.65768137436658</v>
          </cell>
          <cell r="L40">
            <v>321</v>
          </cell>
          <cell r="N40">
            <v>0.55306267806267806</v>
          </cell>
          <cell r="O40">
            <v>0.44693732193732194</v>
          </cell>
          <cell r="P40">
            <v>8.59850091924763E-2</v>
          </cell>
          <cell r="Q40">
            <v>0.91401499080752369</v>
          </cell>
          <cell r="S40">
            <v>0.40916809340464183</v>
          </cell>
          <cell r="T40">
            <v>0.49194695981776349</v>
          </cell>
          <cell r="U40">
            <v>0.39754889540971872</v>
          </cell>
          <cell r="V40">
            <v>7.6483309288404619E-2</v>
          </cell>
          <cell r="W40">
            <v>0.81301254593907757</v>
          </cell>
          <cell r="Y40">
            <v>0.32236182481846803</v>
          </cell>
          <cell r="Z40">
            <v>0.7131451765570952</v>
          </cell>
          <cell r="AA40">
            <v>0.57630212271677694</v>
          </cell>
          <cell r="AB40">
            <v>0.11087313788127763</v>
          </cell>
          <cell r="AC40">
            <v>1.1785741613925944</v>
          </cell>
          <cell r="AD40">
            <v>0.54013472151983344</v>
          </cell>
          <cell r="AE40">
            <v>0.613789456272538</v>
          </cell>
          <cell r="AF40">
            <v>0.613789456272538</v>
          </cell>
          <cell r="AG40">
            <v>0.613789456272538</v>
          </cell>
          <cell r="AH40">
            <v>0.613789456272538</v>
          </cell>
          <cell r="AJ40">
            <v>0.46</v>
          </cell>
          <cell r="AK40">
            <v>0.46</v>
          </cell>
          <cell r="AL40">
            <v>0.25</v>
          </cell>
          <cell r="AM40">
            <v>0.25</v>
          </cell>
          <cell r="AN40">
            <v>0.88</v>
          </cell>
          <cell r="AO40">
            <v>0.88</v>
          </cell>
          <cell r="AQ40">
            <v>105.64292444126599</v>
          </cell>
          <cell r="AR40">
            <v>85.371455359812501</v>
          </cell>
          <cell r="AS40">
            <v>191.01437980107849</v>
          </cell>
          <cell r="AU40">
            <v>16.424373203090891</v>
          </cell>
          <cell r="AV40">
            <v>174.59000659798758</v>
          </cell>
          <cell r="AW40">
            <v>191.01437980107846</v>
          </cell>
          <cell r="AY40">
            <v>191.01437980107846</v>
          </cell>
        </row>
        <row r="41">
          <cell r="B41" t="str">
            <v>포항시</v>
          </cell>
          <cell r="C41" t="str">
            <v>시</v>
          </cell>
          <cell r="D41" t="str">
            <v>20~50만 이하</v>
          </cell>
          <cell r="E41" t="str">
            <v>50만 이하</v>
          </cell>
          <cell r="F41" t="str">
            <v>10부</v>
          </cell>
          <cell r="G41">
            <v>325671</v>
          </cell>
          <cell r="H41">
            <v>170979</v>
          </cell>
          <cell r="I41">
            <v>76.490000000000009</v>
          </cell>
          <cell r="J41">
            <v>1054.3</v>
          </cell>
          <cell r="K41">
            <v>2168.4070201458412</v>
          </cell>
          <cell r="L41">
            <v>2708</v>
          </cell>
          <cell r="N41">
            <v>0.65573542736333434</v>
          </cell>
          <cell r="O41">
            <v>0.34426457263666566</v>
          </cell>
          <cell r="P41">
            <v>6.7642975265080174E-2</v>
          </cell>
          <cell r="Q41">
            <v>0.93235702473491977</v>
          </cell>
          <cell r="S41">
            <v>0.4137373806239748</v>
          </cell>
          <cell r="T41">
            <v>0.55367807775438505</v>
          </cell>
          <cell r="U41">
            <v>0.30964157070505688</v>
          </cell>
          <cell r="V41">
            <v>5.7115157966911405E-2</v>
          </cell>
          <cell r="W41">
            <v>0.83858902873953955</v>
          </cell>
          <cell r="Y41">
            <v>0.31442977293318447</v>
          </cell>
          <cell r="Z41">
            <v>0.60641982802969963</v>
          </cell>
          <cell r="AA41">
            <v>0.43298812561234629</v>
          </cell>
          <cell r="AB41">
            <v>6.2555780450365209E-2</v>
          </cell>
          <cell r="AC41">
            <v>1.1726432303202412</v>
          </cell>
          <cell r="AD41">
            <v>0.71624009877881623</v>
          </cell>
          <cell r="AE41">
            <v>0.81390920315774573</v>
          </cell>
          <cell r="AF41">
            <v>0.81390920315774573</v>
          </cell>
          <cell r="AG41">
            <v>0.81390920315774573</v>
          </cell>
          <cell r="AH41">
            <v>0.81390920315774573</v>
          </cell>
          <cell r="AJ41">
            <v>0.49</v>
          </cell>
          <cell r="AK41">
            <v>0.46</v>
          </cell>
          <cell r="AL41">
            <v>0.34</v>
          </cell>
          <cell r="AM41">
            <v>0.25</v>
          </cell>
          <cell r="AN41">
            <v>0.88</v>
          </cell>
          <cell r="AO41">
            <v>0.88</v>
          </cell>
          <cell r="AQ41">
            <v>1243.5923547571801</v>
          </cell>
          <cell r="AR41">
            <v>736.84328859173706</v>
          </cell>
          <cell r="AS41">
            <v>1980.4356433489172</v>
          </cell>
          <cell r="AU41">
            <v>128.28388307602114</v>
          </cell>
          <cell r="AV41">
            <v>1995.5611783857346</v>
          </cell>
          <cell r="AW41">
            <v>2123.8450614617559</v>
          </cell>
          <cell r="AY41">
            <v>2052.1403524053367</v>
          </cell>
        </row>
        <row r="42">
          <cell r="B42" t="str">
            <v>광양시</v>
          </cell>
          <cell r="C42" t="str">
            <v>시</v>
          </cell>
          <cell r="D42" t="str">
            <v>20만 이하</v>
          </cell>
          <cell r="E42" t="str">
            <v>20만 이하</v>
          </cell>
          <cell r="F42" t="str">
            <v>10부</v>
          </cell>
          <cell r="G42">
            <v>86961</v>
          </cell>
          <cell r="H42">
            <v>65207</v>
          </cell>
          <cell r="I42">
            <v>80.61</v>
          </cell>
          <cell r="J42">
            <v>383.75</v>
          </cell>
          <cell r="K42">
            <v>274.74341243356815</v>
          </cell>
          <cell r="L42">
            <v>409</v>
          </cell>
          <cell r="N42">
            <v>0.57148020608800798</v>
          </cell>
          <cell r="O42">
            <v>0.42851979391199202</v>
          </cell>
          <cell r="P42">
            <v>0.17359376345938496</v>
          </cell>
          <cell r="Q42">
            <v>0.82640623654061507</v>
          </cell>
          <cell r="S42">
            <v>0.49720125589851594</v>
          </cell>
          <cell r="T42">
            <v>0.61769712214804406</v>
          </cell>
          <cell r="U42">
            <v>0.46317517328351226</v>
          </cell>
          <cell r="V42">
            <v>0.18763268958294807</v>
          </cell>
          <cell r="W42">
            <v>0.89323960584860829</v>
          </cell>
          <cell r="Y42">
            <v>0.29171371361074716</v>
          </cell>
          <cell r="Z42">
            <v>0.66683445269187169</v>
          </cell>
          <cell r="AA42">
            <v>0.50002040175111695</v>
          </cell>
          <cell r="AB42">
            <v>0.20255872559361124</v>
          </cell>
          <cell r="AC42">
            <v>0.96429612884937743</v>
          </cell>
          <cell r="AD42">
            <v>0.83385140273037361</v>
          </cell>
          <cell r="AE42">
            <v>0.94755841219360637</v>
          </cell>
          <cell r="AF42">
            <v>0.94755841219360637</v>
          </cell>
          <cell r="AG42">
            <v>0.94755841219360637</v>
          </cell>
          <cell r="AH42">
            <v>0.94755841219360637</v>
          </cell>
          <cell r="AJ42">
            <v>0.46</v>
          </cell>
          <cell r="AK42">
            <v>0.46</v>
          </cell>
          <cell r="AL42">
            <v>0.25</v>
          </cell>
          <cell r="AM42">
            <v>0.25</v>
          </cell>
          <cell r="AN42">
            <v>0.88</v>
          </cell>
          <cell r="AO42">
            <v>0.88</v>
          </cell>
          <cell r="AQ42">
            <v>243.19802680657727</v>
          </cell>
          <cell r="AR42">
            <v>182.36006639731013</v>
          </cell>
          <cell r="AS42">
            <v>425.55809320388744</v>
          </cell>
          <cell r="AU42">
            <v>73.874230969862523</v>
          </cell>
          <cell r="AV42">
            <v>351.68386223402484</v>
          </cell>
          <cell r="AW42">
            <v>425.55809320388738</v>
          </cell>
          <cell r="AY42">
            <v>425.55809320388744</v>
          </cell>
        </row>
        <row r="43">
          <cell r="B43" t="str">
            <v>나주시</v>
          </cell>
          <cell r="C43" t="str">
            <v>시</v>
          </cell>
          <cell r="D43" t="str">
            <v>20만 이하</v>
          </cell>
          <cell r="E43" t="str">
            <v>20만 이하</v>
          </cell>
          <cell r="F43" t="str">
            <v>10부</v>
          </cell>
          <cell r="G43">
            <v>69282</v>
          </cell>
          <cell r="H43">
            <v>47174</v>
          </cell>
          <cell r="I43">
            <v>67.990000000000009</v>
          </cell>
          <cell r="J43">
            <v>540.47</v>
          </cell>
          <cell r="K43">
            <v>189.98167099246075</v>
          </cell>
          <cell r="L43">
            <v>269</v>
          </cell>
          <cell r="N43">
            <v>0.59491996977399186</v>
          </cell>
          <cell r="O43">
            <v>0.40508003022600808</v>
          </cell>
          <cell r="P43">
            <v>0.11174111691812116</v>
          </cell>
          <cell r="Q43">
            <v>0.88825888308187884</v>
          </cell>
          <cell r="S43">
            <v>0.39324556760939838</v>
          </cell>
          <cell r="T43">
            <v>0.50858617651291205</v>
          </cell>
          <cell r="U43">
            <v>0.3462954922031713</v>
          </cell>
          <cell r="V43">
            <v>9.5525432495162405E-2</v>
          </cell>
          <cell r="W43">
            <v>0.75935623622092097</v>
          </cell>
          <cell r="Y43">
            <v>0.29649873343001815</v>
          </cell>
          <cell r="Z43">
            <v>0.7055720701208531</v>
          </cell>
          <cell r="AA43">
            <v>0.48042286359921943</v>
          </cell>
          <cell r="AB43">
            <v>0.13252439855311399</v>
          </cell>
          <cell r="AC43">
            <v>1.0534705351669587</v>
          </cell>
          <cell r="AD43">
            <v>0.64575343384788486</v>
          </cell>
          <cell r="AE43">
            <v>0.73381072028168737</v>
          </cell>
          <cell r="AF43">
            <v>0.73381072028168737</v>
          </cell>
          <cell r="AG43">
            <v>0.73381072028168737</v>
          </cell>
          <cell r="AH43">
            <v>0.73381072028168737</v>
          </cell>
          <cell r="AJ43">
            <v>0.46</v>
          </cell>
          <cell r="AK43">
            <v>0.46</v>
          </cell>
          <cell r="AL43">
            <v>0.25</v>
          </cell>
          <cell r="AM43">
            <v>0.25</v>
          </cell>
          <cell r="AN43">
            <v>0.88</v>
          </cell>
          <cell r="AO43">
            <v>0.88</v>
          </cell>
          <cell r="AQ43">
            <v>108.16922030328419</v>
          </cell>
          <cell r="AR43">
            <v>73.65224442982489</v>
          </cell>
          <cell r="AS43">
            <v>181.82146473310908</v>
          </cell>
          <cell r="AU43">
            <v>20.316933548966386</v>
          </cell>
          <cell r="AV43">
            <v>161.50453118414271</v>
          </cell>
          <cell r="AW43">
            <v>181.82146473310908</v>
          </cell>
          <cell r="AY43">
            <v>181.82146473310908</v>
          </cell>
        </row>
        <row r="44">
          <cell r="B44" t="str">
            <v>순천시</v>
          </cell>
          <cell r="C44" t="str">
            <v>시</v>
          </cell>
          <cell r="D44" t="str">
            <v>20~50만 이하</v>
          </cell>
          <cell r="E44" t="str">
            <v>50만 이하</v>
          </cell>
          <cell r="F44" t="str">
            <v>10부</v>
          </cell>
          <cell r="G44">
            <v>183673</v>
          </cell>
          <cell r="H44">
            <v>95064</v>
          </cell>
          <cell r="I44">
            <v>88.670000000000016</v>
          </cell>
          <cell r="J44">
            <v>822.26999999999987</v>
          </cell>
          <cell r="K44">
            <v>339.57854406130264</v>
          </cell>
          <cell r="L44">
            <v>1127</v>
          </cell>
          <cell r="N44">
            <v>0.65894732310385773</v>
          </cell>
          <cell r="O44">
            <v>0.34105267689614222</v>
          </cell>
          <cell r="P44">
            <v>9.7339012448679416E-2</v>
          </cell>
          <cell r="Q44">
            <v>0.90266098755132063</v>
          </cell>
          <cell r="S44">
            <v>0.49950877440306413</v>
          </cell>
          <cell r="T44">
            <v>0.68572910366622475</v>
          </cell>
          <cell r="U44">
            <v>0.37034522748538307</v>
          </cell>
          <cell r="V44">
            <v>0.10129518918717596</v>
          </cell>
          <cell r="W44">
            <v>0.98018931215917326</v>
          </cell>
          <cell r="Y44">
            <v>0.35084380325166625</v>
          </cell>
          <cell r="Z44">
            <v>0.92475033992104805</v>
          </cell>
          <cell r="AA44">
            <v>0.47862487308561685</v>
          </cell>
          <cell r="AB44">
            <v>0.13660315732902389</v>
          </cell>
          <cell r="AC44">
            <v>1.2667720556776412</v>
          </cell>
          <cell r="AD44">
            <v>0.82865240315055944</v>
          </cell>
          <cell r="AE44">
            <v>0.94165045812563575</v>
          </cell>
          <cell r="AF44">
            <v>0.94165045812563575</v>
          </cell>
          <cell r="AG44">
            <v>0.94165045812563575</v>
          </cell>
          <cell r="AH44">
            <v>0.94165045812563575</v>
          </cell>
          <cell r="AJ44">
            <v>0.48</v>
          </cell>
          <cell r="AK44">
            <v>0.46</v>
          </cell>
          <cell r="AL44">
            <v>0.25</v>
          </cell>
          <cell r="AM44">
            <v>0.25</v>
          </cell>
          <cell r="AN44">
            <v>0.88</v>
          </cell>
          <cell r="AO44">
            <v>0.88</v>
          </cell>
          <cell r="AQ44">
            <v>778.45498196618803</v>
          </cell>
          <cell r="AR44">
            <v>416.00733342859888</v>
          </cell>
          <cell r="AS44">
            <v>1194.4623153947869</v>
          </cell>
          <cell r="AU44">
            <v>114.99255938004686</v>
          </cell>
          <cell r="AV44">
            <v>1101.0427885766237</v>
          </cell>
          <cell r="AW44">
            <v>1216.0353479566706</v>
          </cell>
          <cell r="AY44">
            <v>1205.2488316757288</v>
          </cell>
        </row>
        <row r="45">
          <cell r="B45" t="str">
            <v>여수시</v>
          </cell>
          <cell r="C45" t="str">
            <v>시</v>
          </cell>
          <cell r="D45" t="str">
            <v>20~50만 이하</v>
          </cell>
          <cell r="E45" t="str">
            <v>50만 이하</v>
          </cell>
          <cell r="F45" t="str">
            <v>10부</v>
          </cell>
          <cell r="G45">
            <v>220755</v>
          </cell>
          <cell r="H45">
            <v>54010</v>
          </cell>
          <cell r="I45">
            <v>162.94</v>
          </cell>
          <cell r="J45">
            <v>349.36</v>
          </cell>
          <cell r="K45">
            <v>1234.5866240266967</v>
          </cell>
          <cell r="L45">
            <v>1435</v>
          </cell>
          <cell r="N45">
            <v>0.80343202372936873</v>
          </cell>
          <cell r="O45">
            <v>0.19656797627063127</v>
          </cell>
          <cell r="P45">
            <v>0.31805582666406407</v>
          </cell>
          <cell r="Q45">
            <v>0.68194417333593604</v>
          </cell>
          <cell r="S45">
            <v>0.46996447031074307</v>
          </cell>
          <cell r="T45">
            <v>0.770580623393186</v>
          </cell>
          <cell r="U45">
            <v>0.20082601053930854</v>
          </cell>
          <cell r="V45">
            <v>0.30505089409678038</v>
          </cell>
          <cell r="W45">
            <v>0.69671637435504497</v>
          </cell>
          <cell r="Y45">
            <v>0.32535132495996955</v>
          </cell>
          <cell r="Z45">
            <v>0.76881668657535229</v>
          </cell>
          <cell r="AA45">
            <v>0.25581460609739898</v>
          </cell>
          <cell r="AB45">
            <v>0.30435260181291662</v>
          </cell>
          <cell r="AC45">
            <v>0.88748576137431168</v>
          </cell>
          <cell r="AD45">
            <v>0.79380727600526713</v>
          </cell>
          <cell r="AE45">
            <v>0.90205372273325812</v>
          </cell>
          <cell r="AF45">
            <v>0.90205372273325812</v>
          </cell>
          <cell r="AG45">
            <v>0.90205372273325812</v>
          </cell>
          <cell r="AH45">
            <v>0.90205372273325812</v>
          </cell>
          <cell r="AJ45">
            <v>0.49</v>
          </cell>
          <cell r="AK45">
            <v>0.46</v>
          </cell>
          <cell r="AL45">
            <v>0.34</v>
          </cell>
          <cell r="AM45">
            <v>0.25</v>
          </cell>
          <cell r="AN45">
            <v>0.88</v>
          </cell>
          <cell r="AO45">
            <v>0.88</v>
          </cell>
          <cell r="AQ45">
            <v>997.01918262013487</v>
          </cell>
          <cell r="AR45">
            <v>274.19461088912641</v>
          </cell>
          <cell r="AS45">
            <v>1271.2137935092612</v>
          </cell>
          <cell r="AU45">
            <v>394.69146232960259</v>
          </cell>
          <cell r="AV45">
            <v>951.25066047643361</v>
          </cell>
          <cell r="AW45">
            <v>1345.9421228060362</v>
          </cell>
          <cell r="AY45">
            <v>1308.5779581576487</v>
          </cell>
        </row>
        <row r="46">
          <cell r="B46" t="str">
            <v>군산시</v>
          </cell>
          <cell r="C46" t="str">
            <v>시</v>
          </cell>
          <cell r="D46" t="str">
            <v>20~50만 이하</v>
          </cell>
          <cell r="E46" t="str">
            <v>50만 이하</v>
          </cell>
          <cell r="F46" t="str">
            <v>10부</v>
          </cell>
          <cell r="G46">
            <v>105327</v>
          </cell>
          <cell r="H46">
            <v>17849</v>
          </cell>
          <cell r="I46">
            <v>108.13</v>
          </cell>
          <cell r="J46">
            <v>295.34000000000003</v>
          </cell>
          <cell r="K46">
            <v>1151.3150290446174</v>
          </cell>
          <cell r="L46">
            <v>1294</v>
          </cell>
          <cell r="N46">
            <v>0.85509352471260636</v>
          </cell>
          <cell r="O46">
            <v>0.14490647528739364</v>
          </cell>
          <cell r="P46">
            <v>0.26800009913996081</v>
          </cell>
          <cell r="Q46">
            <v>0.73199990086003919</v>
          </cell>
          <cell r="S46">
            <v>0.42534385876744163</v>
          </cell>
          <cell r="T46">
            <v>0.75772662376731814</v>
          </cell>
          <cell r="U46">
            <v>0.1339893029546281</v>
          </cell>
          <cell r="V46">
            <v>0.23748374232968303</v>
          </cell>
          <cell r="W46">
            <v>0.67685144010694298</v>
          </cell>
          <cell r="Y46">
            <v>0.30718910429182011</v>
          </cell>
          <cell r="Z46">
            <v>1.0507016557688036</v>
          </cell>
          <cell r="AA46">
            <v>0.17805476139847687</v>
          </cell>
          <cell r="AB46">
            <v>0.3293068416196942</v>
          </cell>
          <cell r="AC46">
            <v>0.8994495755475862</v>
          </cell>
          <cell r="AD46">
            <v>0.77400109773431724</v>
          </cell>
          <cell r="AE46">
            <v>0.87954670197081508</v>
          </cell>
          <cell r="AF46">
            <v>0.87954670197081508</v>
          </cell>
          <cell r="AG46">
            <v>0.87954670197081508</v>
          </cell>
          <cell r="AH46">
            <v>0.87954670197081508</v>
          </cell>
          <cell r="AJ46">
            <v>0.48</v>
          </cell>
          <cell r="AK46">
            <v>0.46</v>
          </cell>
          <cell r="AL46">
            <v>0.25</v>
          </cell>
          <cell r="AM46">
            <v>0.25</v>
          </cell>
          <cell r="AN46">
            <v>0.88</v>
          </cell>
          <cell r="AO46">
            <v>0.88</v>
          </cell>
          <cell r="AQ46">
            <v>929.08293884440695</v>
          </cell>
          <cell r="AR46">
            <v>162.52817956332319</v>
          </cell>
          <cell r="AS46">
            <v>1091.6111184077301</v>
          </cell>
          <cell r="AU46">
            <v>291.18957461785618</v>
          </cell>
          <cell r="AV46">
            <v>821.01652870487862</v>
          </cell>
          <cell r="AW46">
            <v>1112.2061033227349</v>
          </cell>
          <cell r="AY46">
            <v>1101.9086108652325</v>
          </cell>
        </row>
        <row r="47">
          <cell r="B47" t="str">
            <v>김제시</v>
          </cell>
          <cell r="C47" t="str">
            <v>시</v>
          </cell>
          <cell r="D47" t="str">
            <v>20만 이하</v>
          </cell>
          <cell r="E47" t="str">
            <v>20만 이하</v>
          </cell>
          <cell r="F47" t="str">
            <v>10부</v>
          </cell>
          <cell r="G47">
            <v>20671</v>
          </cell>
          <cell r="H47">
            <v>22544</v>
          </cell>
          <cell r="I47">
            <v>76.23</v>
          </cell>
          <cell r="J47">
            <v>469.71999999999991</v>
          </cell>
          <cell r="K47">
            <v>280.6769867754295</v>
          </cell>
          <cell r="L47">
            <v>331</v>
          </cell>
          <cell r="N47">
            <v>0.47832928381349071</v>
          </cell>
          <cell r="O47">
            <v>0.52167071618650929</v>
          </cell>
          <cell r="P47">
            <v>0.13962817107793757</v>
          </cell>
          <cell r="Q47">
            <v>0.86037182892206243</v>
          </cell>
          <cell r="S47">
            <v>0.31110253161122753</v>
          </cell>
          <cell r="T47">
            <v>0.32349880682209198</v>
          </cell>
          <cell r="U47">
            <v>0.35281104450666345</v>
          </cell>
          <cell r="V47">
            <v>9.4431907623025987E-2</v>
          </cell>
          <cell r="W47">
            <v>0.58187794370572943</v>
          </cell>
          <cell r="Y47">
            <v>0.17158856943798459</v>
          </cell>
          <cell r="Z47">
            <v>0.32830335011941036</v>
          </cell>
          <cell r="AA47">
            <v>0.35805092763252799</v>
          </cell>
          <cell r="AB47">
            <v>9.5834392514021927E-2</v>
          </cell>
          <cell r="AC47">
            <v>0.59051988523791643</v>
          </cell>
          <cell r="AD47">
            <v>0.71317691542328765</v>
          </cell>
          <cell r="AE47">
            <v>0.8104283129810087</v>
          </cell>
          <cell r="AF47">
            <v>0.8104283129810087</v>
          </cell>
          <cell r="AG47">
            <v>0.8104283129810087</v>
          </cell>
          <cell r="AH47">
            <v>0.8104283129810087</v>
          </cell>
          <cell r="AJ47">
            <v>0.46</v>
          </cell>
          <cell r="AK47">
            <v>0.46</v>
          </cell>
          <cell r="AL47">
            <v>0.25</v>
          </cell>
          <cell r="AM47">
            <v>0.25</v>
          </cell>
          <cell r="AN47">
            <v>0.88</v>
          </cell>
          <cell r="AO47">
            <v>0.88</v>
          </cell>
          <cell r="AQ47">
            <v>87.036893489693043</v>
          </cell>
          <cell r="AR47">
            <v>94.923309314094112</v>
          </cell>
          <cell r="AS47">
            <v>181.96020280378715</v>
          </cell>
          <cell r="AU47">
            <v>25.406770326463409</v>
          </cell>
          <cell r="AV47">
            <v>156.55343247732378</v>
          </cell>
          <cell r="AW47">
            <v>181.96020280378718</v>
          </cell>
          <cell r="AY47">
            <v>181.96020280378718</v>
          </cell>
        </row>
        <row r="48">
          <cell r="B48" t="str">
            <v>남원시</v>
          </cell>
          <cell r="C48" t="str">
            <v>시</v>
          </cell>
          <cell r="D48" t="str">
            <v>20만 이하</v>
          </cell>
          <cell r="E48" t="str">
            <v>20만 이하</v>
          </cell>
          <cell r="F48" t="str">
            <v>10부</v>
          </cell>
          <cell r="G48">
            <v>22443</v>
          </cell>
          <cell r="H48">
            <v>17356</v>
          </cell>
          <cell r="I48">
            <v>52.08</v>
          </cell>
          <cell r="J48">
            <v>700.13000000000011</v>
          </cell>
          <cell r="K48">
            <v>266.55949202817948</v>
          </cell>
          <cell r="L48">
            <v>321</v>
          </cell>
          <cell r="N48">
            <v>0.56390864092062609</v>
          </cell>
          <cell r="O48">
            <v>0.43609135907937385</v>
          </cell>
          <cell r="P48">
            <v>6.9235984631951172E-2</v>
          </cell>
          <cell r="Q48">
            <v>0.93076401536804876</v>
          </cell>
          <cell r="S48">
            <v>0.30687920960166043</v>
          </cell>
          <cell r="T48">
            <v>0.37619964785493104</v>
          </cell>
          <cell r="U48">
            <v>0.29092906867041768</v>
          </cell>
          <cell r="V48">
            <v>4.6189313564882359E-2</v>
          </cell>
          <cell r="W48">
            <v>0.62093940296046635</v>
          </cell>
          <cell r="Y48">
            <v>0.16688378896561987</v>
          </cell>
          <cell r="Z48">
            <v>0.3764288425091491</v>
          </cell>
          <cell r="AA48">
            <v>0.29110631335333031</v>
          </cell>
          <cell r="AB48">
            <v>4.6217453792581756E-2</v>
          </cell>
          <cell r="AC48">
            <v>0.62131770206989767</v>
          </cell>
          <cell r="AD48">
            <v>0.78485851337560752</v>
          </cell>
          <cell r="AE48">
            <v>0.89188467429046314</v>
          </cell>
          <cell r="AF48">
            <v>0.89188467429046314</v>
          </cell>
          <cell r="AG48">
            <v>0.89188467429046314</v>
          </cell>
          <cell r="AH48">
            <v>0.89188467429046314</v>
          </cell>
          <cell r="AJ48">
            <v>0.46</v>
          </cell>
          <cell r="AK48">
            <v>0.46</v>
          </cell>
          <cell r="AL48">
            <v>0.25</v>
          </cell>
          <cell r="AM48">
            <v>0.25</v>
          </cell>
          <cell r="AN48">
            <v>0.88</v>
          </cell>
          <cell r="AO48">
            <v>0.88</v>
          </cell>
          <cell r="AQ48">
            <v>107.71719428269516</v>
          </cell>
          <cell r="AR48">
            <v>83.301680879136356</v>
          </cell>
          <cell r="AS48">
            <v>191.01887516183152</v>
          </cell>
          <cell r="AU48">
            <v>13.225379905117169</v>
          </cell>
          <cell r="AV48">
            <v>177.79349525671435</v>
          </cell>
          <cell r="AW48">
            <v>191.01887516183152</v>
          </cell>
          <cell r="AY48">
            <v>191.01887516183152</v>
          </cell>
        </row>
        <row r="49">
          <cell r="B49" t="str">
            <v>익산시</v>
          </cell>
          <cell r="C49" t="str">
            <v>시</v>
          </cell>
          <cell r="D49" t="str">
            <v>20~50만 이하</v>
          </cell>
          <cell r="E49" t="str">
            <v>50만 이하</v>
          </cell>
          <cell r="F49" t="str">
            <v>10부</v>
          </cell>
          <cell r="G49">
            <v>100717</v>
          </cell>
          <cell r="H49">
            <v>29351</v>
          </cell>
          <cell r="I49">
            <v>83.04</v>
          </cell>
          <cell r="J49">
            <v>423.54</v>
          </cell>
          <cell r="K49">
            <v>525.34029477196884</v>
          </cell>
          <cell r="L49">
            <v>1413</v>
          </cell>
          <cell r="N49">
            <v>0.77434111387889415</v>
          </cell>
          <cell r="O49">
            <v>0.22565888612110588</v>
          </cell>
          <cell r="P49">
            <v>0.163922776264361</v>
          </cell>
          <cell r="Q49">
            <v>0.83607722373563897</v>
          </cell>
          <cell r="S49">
            <v>0.44573935562697847</v>
          </cell>
          <cell r="T49">
            <v>0.71907147736636468</v>
          </cell>
          <cell r="U49">
            <v>0.21866314454592053</v>
          </cell>
          <cell r="V49">
            <v>0.1522225680513784</v>
          </cell>
          <cell r="W49">
            <v>0.81015765861373223</v>
          </cell>
          <cell r="Y49">
            <v>0.30206284252382593</v>
          </cell>
          <cell r="Z49">
            <v>0.93559871176529741</v>
          </cell>
          <cell r="AA49">
            <v>0.27265265833000629</v>
          </cell>
          <cell r="AB49">
            <v>0.19805991901124009</v>
          </cell>
          <cell r="AC49">
            <v>1.0101914510840635</v>
          </cell>
          <cell r="AD49">
            <v>0.82711411451494665</v>
          </cell>
          <cell r="AE49">
            <v>0.93990240285789395</v>
          </cell>
          <cell r="AF49">
            <v>0.93990240285789395</v>
          </cell>
          <cell r="AG49">
            <v>0.93990240285789395</v>
          </cell>
          <cell r="AH49">
            <v>0.93990240285789395</v>
          </cell>
          <cell r="AJ49">
            <v>0.48</v>
          </cell>
          <cell r="AK49">
            <v>0.46</v>
          </cell>
          <cell r="AL49">
            <v>0.25</v>
          </cell>
          <cell r="AM49">
            <v>0.25</v>
          </cell>
          <cell r="AN49">
            <v>0.88</v>
          </cell>
          <cell r="AO49">
            <v>0.88</v>
          </cell>
          <cell r="AQ49">
            <v>1012.4991429140861</v>
          </cell>
          <cell r="AR49">
            <v>304.74310847737252</v>
          </cell>
          <cell r="AS49">
            <v>1317.2422513914585</v>
          </cell>
          <cell r="AU49">
            <v>214.33922014080315</v>
          </cell>
          <cell r="AV49">
            <v>1129.0881403694916</v>
          </cell>
          <cell r="AW49">
            <v>1343.4273605102949</v>
          </cell>
          <cell r="AY49">
            <v>1330.3348059508767</v>
          </cell>
        </row>
        <row r="50">
          <cell r="B50" t="str">
            <v>정읍시</v>
          </cell>
          <cell r="C50" t="str">
            <v>시</v>
          </cell>
          <cell r="D50" t="str">
            <v>20만 이하</v>
          </cell>
          <cell r="E50" t="str">
            <v>20만 이하</v>
          </cell>
          <cell r="F50" t="str">
            <v>10부</v>
          </cell>
          <cell r="G50">
            <v>32156</v>
          </cell>
          <cell r="H50">
            <v>22372</v>
          </cell>
          <cell r="I50">
            <v>128.10000000000002</v>
          </cell>
          <cell r="J50">
            <v>565.12</v>
          </cell>
          <cell r="K50">
            <v>449.70952601656171</v>
          </cell>
          <cell r="L50">
            <v>544</v>
          </cell>
          <cell r="N50">
            <v>0.5897153755868545</v>
          </cell>
          <cell r="O50">
            <v>0.41028462441314556</v>
          </cell>
          <cell r="P50">
            <v>0.18478982141311562</v>
          </cell>
          <cell r="Q50">
            <v>0.81521017858688438</v>
          </cell>
          <cell r="S50">
            <v>0.32459916107314707</v>
          </cell>
          <cell r="T50">
            <v>0.41613286127701909</v>
          </cell>
          <cell r="U50">
            <v>0.28951748888199624</v>
          </cell>
          <cell r="V50">
            <v>0.13039700218598693</v>
          </cell>
          <cell r="W50">
            <v>0.57525334797302841</v>
          </cell>
          <cell r="Y50">
            <v>0.20587046731440495</v>
          </cell>
          <cell r="Z50">
            <v>0.48561991981822228</v>
          </cell>
          <cell r="AA50">
            <v>0.33786194943939757</v>
          </cell>
          <cell r="AB50">
            <v>0.15217106755705417</v>
          </cell>
          <cell r="AC50">
            <v>0.67131080170056556</v>
          </cell>
          <cell r="AD50">
            <v>0.69920905008352952</v>
          </cell>
          <cell r="AE50">
            <v>0.79455573873128349</v>
          </cell>
          <cell r="AF50">
            <v>0.79455573873128349</v>
          </cell>
          <cell r="AG50">
            <v>0.79455573873128349</v>
          </cell>
          <cell r="AH50">
            <v>0.79455573873128349</v>
          </cell>
          <cell r="AJ50">
            <v>0.46</v>
          </cell>
          <cell r="AK50">
            <v>0.46</v>
          </cell>
          <cell r="AL50">
            <v>0.25</v>
          </cell>
          <cell r="AM50">
            <v>0.25</v>
          </cell>
          <cell r="AN50">
            <v>0.88</v>
          </cell>
          <cell r="AO50">
            <v>0.88</v>
          </cell>
          <cell r="AQ50">
            <v>185.87556354836849</v>
          </cell>
          <cell r="AR50">
            <v>129.31981924692437</v>
          </cell>
          <cell r="AS50">
            <v>315.19538279529286</v>
          </cell>
          <cell r="AU50">
            <v>58.244898496980774</v>
          </cell>
          <cell r="AV50">
            <v>256.95048429831212</v>
          </cell>
          <cell r="AW50">
            <v>315.19538279529291</v>
          </cell>
          <cell r="AY50">
            <v>315.19538279529286</v>
          </cell>
        </row>
        <row r="51">
          <cell r="B51" t="str">
            <v>계룡시</v>
          </cell>
          <cell r="C51" t="str">
            <v>시</v>
          </cell>
          <cell r="D51" t="str">
            <v>20만 이하</v>
          </cell>
          <cell r="E51" t="str">
            <v>20만 이하</v>
          </cell>
          <cell r="F51" t="str">
            <v>10부</v>
          </cell>
          <cell r="G51">
            <v>8340</v>
          </cell>
          <cell r="H51">
            <v>36135</v>
          </cell>
          <cell r="I51">
            <v>2.76</v>
          </cell>
          <cell r="J51">
            <v>57.94</v>
          </cell>
          <cell r="K51">
            <v>55.324762081324934</v>
          </cell>
          <cell r="L51">
            <v>61</v>
          </cell>
          <cell r="N51">
            <v>0.18752107925801012</v>
          </cell>
          <cell r="O51">
            <v>0.81247892074198991</v>
          </cell>
          <cell r="P51">
            <v>4.546952224052718E-2</v>
          </cell>
          <cell r="Q51">
            <v>0.95453047775947286</v>
          </cell>
          <cell r="S51">
            <v>0.43492345417429973</v>
          </cell>
          <cell r="T51">
            <v>0.17729851200301391</v>
          </cell>
          <cell r="U51">
            <v>0.76818725794111586</v>
          </cell>
          <cell r="V51">
            <v>4.299078624457657E-2</v>
          </cell>
          <cell r="W51">
            <v>0.90249498369955328</v>
          </cell>
          <cell r="Y51">
            <v>0.27686491960264331</v>
          </cell>
          <cell r="Z51">
            <v>0.20767203413027951</v>
          </cell>
          <cell r="AA51">
            <v>0.89978764428029379</v>
          </cell>
          <cell r="AB51">
            <v>5.035566247797664E-2</v>
          </cell>
          <cell r="AC51">
            <v>1.0571040159325966</v>
          </cell>
          <cell r="AD51">
            <v>0.77921141669611294</v>
          </cell>
          <cell r="AE51">
            <v>0.88546751897285558</v>
          </cell>
          <cell r="AF51">
            <v>0.88546751897285558</v>
          </cell>
          <cell r="AG51">
            <v>0.88546751897285558</v>
          </cell>
          <cell r="AH51">
            <v>0.88546751897285558</v>
          </cell>
          <cell r="AJ51">
            <v>0.46</v>
          </cell>
          <cell r="AK51">
            <v>0.46</v>
          </cell>
          <cell r="AL51">
            <v>0.25</v>
          </cell>
          <cell r="AM51">
            <v>0.25</v>
          </cell>
          <cell r="AN51">
            <v>0.88</v>
          </cell>
          <cell r="AO51">
            <v>0.88</v>
          </cell>
          <cell r="AQ51">
            <v>9.9046326468162196</v>
          </cell>
          <cell r="AR51">
            <v>42.914136773705515</v>
          </cell>
          <cell r="AS51">
            <v>52.818769420521733</v>
          </cell>
          <cell r="AU51">
            <v>2.4016442108836893</v>
          </cell>
          <cell r="AV51">
            <v>50.417125209638051</v>
          </cell>
          <cell r="AW51">
            <v>52.81876942052174</v>
          </cell>
          <cell r="AY51">
            <v>52.818769420521733</v>
          </cell>
        </row>
        <row r="52">
          <cell r="B52" t="str">
            <v>공주시</v>
          </cell>
          <cell r="C52" t="str">
            <v>시</v>
          </cell>
          <cell r="D52" t="str">
            <v>20만 이하</v>
          </cell>
          <cell r="E52" t="str">
            <v>20만 이하</v>
          </cell>
          <cell r="F52" t="str">
            <v>10부</v>
          </cell>
          <cell r="G52">
            <v>59860</v>
          </cell>
          <cell r="H52">
            <v>42711</v>
          </cell>
          <cell r="I52">
            <v>91.14</v>
          </cell>
          <cell r="J52">
            <v>773.0100000000001</v>
          </cell>
          <cell r="K52">
            <v>42.865965270053152</v>
          </cell>
          <cell r="L52">
            <v>336</v>
          </cell>
          <cell r="N52">
            <v>0.58359575318559831</v>
          </cell>
          <cell r="O52">
            <v>0.41640424681440175</v>
          </cell>
          <cell r="P52">
            <v>0.10546780072904009</v>
          </cell>
          <cell r="Q52">
            <v>0.89453219927095995</v>
          </cell>
          <cell r="S52">
            <v>0.37101518088988278</v>
          </cell>
          <cell r="T52">
            <v>0.47070192159722202</v>
          </cell>
          <cell r="U52">
            <v>0.33585281946774054</v>
          </cell>
          <cell r="V52">
            <v>8.5065554707701996E-2</v>
          </cell>
          <cell r="W52">
            <v>0.72148918635726056</v>
          </cell>
          <cell r="Y52">
            <v>0.21073493977703794</v>
          </cell>
          <cell r="Z52">
            <v>0.49193606360680864</v>
          </cell>
          <cell r="AA52">
            <v>0.35100369550134319</v>
          </cell>
          <cell r="AB52">
            <v>8.8903002540203613E-2</v>
          </cell>
          <cell r="AC52">
            <v>0.75403675656794822</v>
          </cell>
          <cell r="AD52">
            <v>0.87198115936780052</v>
          </cell>
          <cell r="AE52">
            <v>0.99088768109977332</v>
          </cell>
          <cell r="AF52">
            <v>0.99088768109977332</v>
          </cell>
          <cell r="AG52">
            <v>0.99088768109977332</v>
          </cell>
          <cell r="AH52">
            <v>0.99088768109977332</v>
          </cell>
          <cell r="AJ52">
            <v>0.46</v>
          </cell>
          <cell r="AK52">
            <v>0.46</v>
          </cell>
          <cell r="AL52">
            <v>0.25</v>
          </cell>
          <cell r="AM52">
            <v>0.25</v>
          </cell>
          <cell r="AN52">
            <v>0.88</v>
          </cell>
          <cell r="AO52">
            <v>0.88</v>
          </cell>
          <cell r="AQ52">
            <v>158.12861081736875</v>
          </cell>
          <cell r="AR52">
            <v>112.82711487839353</v>
          </cell>
          <cell r="AS52">
            <v>270.95572569576228</v>
          </cell>
          <cell r="AU52">
            <v>28.5771044840731</v>
          </cell>
          <cell r="AV52">
            <v>242.37862121168916</v>
          </cell>
          <cell r="AW52">
            <v>270.95572569576228</v>
          </cell>
          <cell r="AY52">
            <v>270.95572569576228</v>
          </cell>
        </row>
        <row r="53">
          <cell r="B53" t="str">
            <v>논산시</v>
          </cell>
          <cell r="C53" t="str">
            <v>시</v>
          </cell>
          <cell r="D53" t="str">
            <v>20만 이하</v>
          </cell>
          <cell r="E53" t="str">
            <v>20만 이하</v>
          </cell>
          <cell r="F53" t="str">
            <v>10부</v>
          </cell>
          <cell r="G53">
            <v>50596</v>
          </cell>
          <cell r="H53">
            <v>62021</v>
          </cell>
          <cell r="I53">
            <v>18.02</v>
          </cell>
          <cell r="J53">
            <v>538.18999999999994</v>
          </cell>
          <cell r="K53">
            <v>324.50165925101965</v>
          </cell>
          <cell r="L53">
            <v>386</v>
          </cell>
          <cell r="N53">
            <v>0.44927497624692542</v>
          </cell>
          <cell r="O53">
            <v>0.55072502375307453</v>
          </cell>
          <cell r="P53">
            <v>3.239783534995775E-2</v>
          </cell>
          <cell r="Q53">
            <v>0.96760216465004223</v>
          </cell>
          <cell r="S53">
            <v>0.37319502143502281</v>
          </cell>
          <cell r="T53">
            <v>0.36449387911019715</v>
          </cell>
          <cell r="U53">
            <v>0.44679964574854797</v>
          </cell>
          <cell r="V53">
            <v>2.6284154038860481E-2</v>
          </cell>
          <cell r="W53">
            <v>0.78500937081988476</v>
          </cell>
          <cell r="Y53">
            <v>0.19981380630550336</v>
          </cell>
          <cell r="Z53">
            <v>0.35908537232685112</v>
          </cell>
          <cell r="AA53">
            <v>0.44016985289516225</v>
          </cell>
          <cell r="AB53">
            <v>2.5894139189336189E-2</v>
          </cell>
          <cell r="AC53">
            <v>0.77336108603267717</v>
          </cell>
          <cell r="AD53">
            <v>0.81165594163957333</v>
          </cell>
          <cell r="AE53">
            <v>0.92233629731769695</v>
          </cell>
          <cell r="AF53">
            <v>0.92233629731769695</v>
          </cell>
          <cell r="AG53">
            <v>0.92233629731769695</v>
          </cell>
          <cell r="AH53">
            <v>0.92233629731769695</v>
          </cell>
          <cell r="AJ53">
            <v>0.46</v>
          </cell>
          <cell r="AK53">
            <v>0.46</v>
          </cell>
          <cell r="AL53">
            <v>0.25</v>
          </cell>
          <cell r="AM53">
            <v>0.25</v>
          </cell>
          <cell r="AN53">
            <v>0.88</v>
          </cell>
          <cell r="AO53">
            <v>0.88</v>
          </cell>
          <cell r="AQ53">
            <v>129.38266157772898</v>
          </cell>
          <cell r="AR53">
            <v>158.59834875706235</v>
          </cell>
          <cell r="AS53">
            <v>287.98101033479134</v>
          </cell>
          <cell r="AU53">
            <v>9.3299613567410518</v>
          </cell>
          <cell r="AV53">
            <v>278.65104897805037</v>
          </cell>
          <cell r="AW53">
            <v>287.98101033479145</v>
          </cell>
          <cell r="AY53">
            <v>287.98101033479139</v>
          </cell>
        </row>
        <row r="54">
          <cell r="B54" t="str">
            <v>당진시</v>
          </cell>
          <cell r="C54" t="str">
            <v>시</v>
          </cell>
          <cell r="D54" t="str">
            <v>20만 이하</v>
          </cell>
          <cell r="E54" t="str">
            <v>20만 이하</v>
          </cell>
          <cell r="F54" t="str">
            <v>10부</v>
          </cell>
          <cell r="G54">
            <v>67951</v>
          </cell>
          <cell r="H54">
            <v>100302</v>
          </cell>
          <cell r="I54">
            <v>51.25</v>
          </cell>
          <cell r="J54">
            <v>654.29000000000008</v>
          </cell>
          <cell r="K54">
            <v>186.4809912248177</v>
          </cell>
          <cell r="L54">
            <v>321</v>
          </cell>
          <cell r="N54">
            <v>0.40386204109287799</v>
          </cell>
          <cell r="O54">
            <v>0.59613795890712207</v>
          </cell>
          <cell r="P54">
            <v>7.2639396774102097E-2</v>
          </cell>
          <cell r="Q54">
            <v>0.92736060322589786</v>
          </cell>
          <cell r="S54">
            <v>0.40761643325853703</v>
          </cell>
          <cell r="T54">
            <v>0.3578713146060688</v>
          </cell>
          <cell r="U54">
            <v>0.52825136639075088</v>
          </cell>
          <cell r="V54">
            <v>6.4367417015459075E-2</v>
          </cell>
          <cell r="W54">
            <v>0.82175526398136056</v>
          </cell>
          <cell r="Y54">
            <v>0.25117038411300213</v>
          </cell>
          <cell r="Z54">
            <v>0.40575273595983685</v>
          </cell>
          <cell r="AA54">
            <v>0.59892880049217168</v>
          </cell>
          <cell r="AB54">
            <v>7.2979460757951961E-2</v>
          </cell>
          <cell r="AC54">
            <v>0.9317020756940565</v>
          </cell>
          <cell r="AD54">
            <v>0.88589714725283553</v>
          </cell>
          <cell r="AE54">
            <v>1.0067013036964041</v>
          </cell>
          <cell r="AF54">
            <v>1.0067013036964041</v>
          </cell>
          <cell r="AG54">
            <v>1.0067013036964041</v>
          </cell>
          <cell r="AH54">
            <v>1.0067013036964041</v>
          </cell>
          <cell r="AJ54">
            <v>0.46</v>
          </cell>
          <cell r="AK54">
            <v>0.46</v>
          </cell>
          <cell r="AL54">
            <v>0.25</v>
          </cell>
          <cell r="AM54">
            <v>0.25</v>
          </cell>
          <cell r="AN54">
            <v>0.88</v>
          </cell>
          <cell r="AO54">
            <v>0.88</v>
          </cell>
          <cell r="AQ54">
            <v>118.74110256224077</v>
          </cell>
          <cell r="AR54">
            <v>175.2729182675439</v>
          </cell>
          <cell r="AS54">
            <v>294.01402082978467</v>
          </cell>
          <cell r="AU54">
            <v>21.35700111620384</v>
          </cell>
          <cell r="AV54">
            <v>272.65701971358078</v>
          </cell>
          <cell r="AW54">
            <v>294.01402082978461</v>
          </cell>
          <cell r="AY54">
            <v>294.01402082978461</v>
          </cell>
        </row>
        <row r="55">
          <cell r="B55" t="str">
            <v>보령시</v>
          </cell>
          <cell r="C55" t="str">
            <v>시</v>
          </cell>
          <cell r="D55" t="str">
            <v>20만 이하</v>
          </cell>
          <cell r="E55" t="str">
            <v>20만 이하</v>
          </cell>
          <cell r="F55" t="str">
            <v>10부</v>
          </cell>
          <cell r="G55">
            <v>59165</v>
          </cell>
          <cell r="H55">
            <v>37992</v>
          </cell>
          <cell r="I55">
            <v>47.36</v>
          </cell>
          <cell r="J55">
            <v>539.51</v>
          </cell>
          <cell r="K55">
            <v>254.07720924483996</v>
          </cell>
          <cell r="L55">
            <v>293</v>
          </cell>
          <cell r="N55">
            <v>0.60896281276696484</v>
          </cell>
          <cell r="O55">
            <v>0.39103718723303521</v>
          </cell>
          <cell r="P55">
            <v>8.0699303082454377E-2</v>
          </cell>
          <cell r="Q55">
            <v>0.91930069691754557</v>
          </cell>
          <cell r="S55">
            <v>0.38157829882184902</v>
          </cell>
          <cell r="T55">
            <v>0.505145639437797</v>
          </cell>
          <cell r="U55">
            <v>0.3243724014792661</v>
          </cell>
          <cell r="V55">
            <v>6.6941527796329864E-2</v>
          </cell>
          <cell r="W55">
            <v>0.76257651312073316</v>
          </cell>
          <cell r="Y55">
            <v>0.19792564139823432</v>
          </cell>
          <cell r="Z55">
            <v>0.48211742121829759</v>
          </cell>
          <cell r="AA55">
            <v>0.30958514437463974</v>
          </cell>
          <cell r="AB55">
            <v>6.3889845291941166E-2</v>
          </cell>
          <cell r="AC55">
            <v>0.72781272030099609</v>
          </cell>
          <cell r="AD55">
            <v>0.88032500012671411</v>
          </cell>
          <cell r="AE55">
            <v>1.0003693183258116</v>
          </cell>
          <cell r="AF55">
            <v>1.0003693183258116</v>
          </cell>
          <cell r="AG55">
            <v>1.0003693183258116</v>
          </cell>
          <cell r="AH55">
            <v>1.0003693183258116</v>
          </cell>
          <cell r="AJ55">
            <v>0.46</v>
          </cell>
          <cell r="AK55">
            <v>0.46</v>
          </cell>
          <cell r="AL55">
            <v>0.25</v>
          </cell>
          <cell r="AM55">
            <v>0.25</v>
          </cell>
          <cell r="AN55">
            <v>0.88</v>
          </cell>
          <cell r="AO55">
            <v>0.88</v>
          </cell>
          <cell r="AQ55">
            <v>146.71238233543363</v>
          </cell>
          <cell r="AR55">
            <v>94.209360765449048</v>
          </cell>
          <cell r="AS55">
            <v>240.92174310088268</v>
          </cell>
          <cell r="AU55">
            <v>19.442216765651345</v>
          </cell>
          <cell r="AV55">
            <v>221.4795263352313</v>
          </cell>
          <cell r="AW55">
            <v>240.92174310088265</v>
          </cell>
          <cell r="AY55">
            <v>240.92174310088268</v>
          </cell>
        </row>
        <row r="56">
          <cell r="B56" t="str">
            <v>서산시</v>
          </cell>
          <cell r="C56" t="str">
            <v>시</v>
          </cell>
          <cell r="D56" t="str">
            <v>20만 이하</v>
          </cell>
          <cell r="E56" t="str">
            <v>20만 이하</v>
          </cell>
          <cell r="F56" t="str">
            <v>10부</v>
          </cell>
          <cell r="G56">
            <v>95671</v>
          </cell>
          <cell r="H56">
            <v>80742</v>
          </cell>
          <cell r="I56">
            <v>56.44</v>
          </cell>
          <cell r="J56">
            <v>685.86</v>
          </cell>
          <cell r="K56">
            <v>319.11251081448523</v>
          </cell>
          <cell r="L56">
            <v>378</v>
          </cell>
          <cell r="N56">
            <v>0.54231264135863</v>
          </cell>
          <cell r="O56">
            <v>0.45768735864136995</v>
          </cell>
          <cell r="P56">
            <v>7.6033948538326818E-2</v>
          </cell>
          <cell r="Q56">
            <v>0.92396605146167321</v>
          </cell>
          <cell r="S56">
            <v>0.40664371584642062</v>
          </cell>
          <cell r="T56">
            <v>0.47940875572295771</v>
          </cell>
          <cell r="U56">
            <v>0.40459932220404354</v>
          </cell>
          <cell r="V56">
            <v>6.7214624704566822E-2</v>
          </cell>
          <cell r="W56">
            <v>0.81679345322243446</v>
          </cell>
          <cell r="Y56">
            <v>0.25952868416084712</v>
          </cell>
          <cell r="Z56">
            <v>0.56298274486239452</v>
          </cell>
          <cell r="AA56">
            <v>0.47513199178099386</v>
          </cell>
          <cell r="AB56">
            <v>7.8931962462822094E-2</v>
          </cell>
          <cell r="AC56">
            <v>0.95918277418056641</v>
          </cell>
          <cell r="AD56">
            <v>0.86255981713829322</v>
          </cell>
          <cell r="AE56">
            <v>0.98018161038442408</v>
          </cell>
          <cell r="AF56">
            <v>0.98018161038442408</v>
          </cell>
          <cell r="AG56">
            <v>0.98018161038442408</v>
          </cell>
          <cell r="AH56">
            <v>0.98018161038442408</v>
          </cell>
          <cell r="AJ56">
            <v>0.46</v>
          </cell>
          <cell r="AK56">
            <v>0.46</v>
          </cell>
          <cell r="AL56">
            <v>0.25</v>
          </cell>
          <cell r="AM56">
            <v>0.25</v>
          </cell>
          <cell r="AN56">
            <v>0.88</v>
          </cell>
          <cell r="AO56">
            <v>0.88</v>
          </cell>
          <cell r="AQ56">
            <v>183.81806742692373</v>
          </cell>
          <cell r="AR56">
            <v>155.1341409641864</v>
          </cell>
          <cell r="AS56">
            <v>338.95220839111016</v>
          </cell>
          <cell r="AU56">
            <v>25.771874769761897</v>
          </cell>
          <cell r="AV56">
            <v>313.18033362134827</v>
          </cell>
          <cell r="AW56">
            <v>338.95220839111016</v>
          </cell>
          <cell r="AY56">
            <v>338.95220839111016</v>
          </cell>
        </row>
        <row r="57">
          <cell r="B57" t="str">
            <v>아산시</v>
          </cell>
          <cell r="C57" t="str">
            <v>시</v>
          </cell>
          <cell r="D57" t="str">
            <v>20~50만 이하</v>
          </cell>
          <cell r="E57" t="str">
            <v>50만 이하</v>
          </cell>
          <cell r="F57" t="str">
            <v>10부</v>
          </cell>
          <cell r="G57">
            <v>124489</v>
          </cell>
          <cell r="H57">
            <v>210050</v>
          </cell>
          <cell r="I57">
            <v>42.33</v>
          </cell>
          <cell r="J57">
            <v>500.45000000000005</v>
          </cell>
          <cell r="K57">
            <v>898.0684031640094</v>
          </cell>
          <cell r="L57">
            <v>1047</v>
          </cell>
          <cell r="N57">
            <v>0.37212103820481318</v>
          </cell>
          <cell r="O57">
            <v>0.62787896179518676</v>
          </cell>
          <cell r="P57">
            <v>7.7987398209219183E-2</v>
          </cell>
          <cell r="Q57">
            <v>0.92201260179078071</v>
          </cell>
          <cell r="S57">
            <v>0.50542424019315335</v>
          </cell>
          <cell r="T57">
            <v>0.39183123540532316</v>
          </cell>
          <cell r="U57">
            <v>0.68988097217086575</v>
          </cell>
          <cell r="V57">
            <v>8.2118169759448953E-2</v>
          </cell>
          <cell r="W57">
            <v>1.0130598232796038</v>
          </cell>
          <cell r="Y57">
            <v>0.34378048147166412</v>
          </cell>
          <cell r="Z57">
            <v>0.51171179871914474</v>
          </cell>
          <cell r="AA57">
            <v>0.86341012716751164</v>
          </cell>
          <cell r="AB57">
            <v>0.10724218122035106</v>
          </cell>
          <cell r="AC57">
            <v>1.2678797446663053</v>
          </cell>
          <cell r="AD57">
            <v>0.81793719792190756</v>
          </cell>
          <cell r="AE57">
            <v>0.92947408854762226</v>
          </cell>
          <cell r="AF57">
            <v>0.92947408854762226</v>
          </cell>
          <cell r="AG57">
            <v>0.92947408854762226</v>
          </cell>
          <cell r="AH57">
            <v>0.92947408854762226</v>
          </cell>
          <cell r="AJ57">
            <v>0.48</v>
          </cell>
          <cell r="AK57">
            <v>0.46</v>
          </cell>
          <cell r="AL57">
            <v>0.25</v>
          </cell>
          <cell r="AM57">
            <v>0.25</v>
          </cell>
          <cell r="AN57">
            <v>0.88</v>
          </cell>
          <cell r="AO57">
            <v>0.88</v>
          </cell>
          <cell r="AQ57">
            <v>404.64681718226808</v>
          </cell>
          <cell r="AR57">
            <v>705.13843739741424</v>
          </cell>
          <cell r="AS57">
            <v>1109.7852545796823</v>
          </cell>
          <cell r="AU57">
            <v>84.803999843507043</v>
          </cell>
          <cell r="AV57">
            <v>1035.4647389818933</v>
          </cell>
          <cell r="AW57">
            <v>1120.2687388254003</v>
          </cell>
          <cell r="AY57">
            <v>1115.0269967025413</v>
          </cell>
        </row>
        <row r="58">
          <cell r="B58" t="str">
            <v>천안시</v>
          </cell>
          <cell r="C58" t="str">
            <v>시</v>
          </cell>
          <cell r="D58" t="str">
            <v>50~100만 이하</v>
          </cell>
          <cell r="E58" t="str">
            <v>100만 이하</v>
          </cell>
          <cell r="F58" t="str">
            <v>10부</v>
          </cell>
          <cell r="G58">
            <v>534595</v>
          </cell>
          <cell r="H58">
            <v>122964</v>
          </cell>
          <cell r="I58">
            <v>83.919999999999987</v>
          </cell>
          <cell r="J58">
            <v>552.23</v>
          </cell>
          <cell r="K58">
            <v>1926.0965393647264</v>
          </cell>
          <cell r="L58">
            <v>2200</v>
          </cell>
          <cell r="N58">
            <v>0.81299928979756952</v>
          </cell>
          <cell r="O58">
            <v>0.1870007102024305</v>
          </cell>
          <cell r="P58">
            <v>0.13191857266367993</v>
          </cell>
          <cell r="Q58">
            <v>0.8680814273363201</v>
          </cell>
          <cell r="S58">
            <v>0.50059143415248675</v>
          </cell>
          <cell r="T58">
            <v>0.81396096088943704</v>
          </cell>
          <cell r="U58">
            <v>0.20350207327775705</v>
          </cell>
          <cell r="V58">
            <v>0.13207461496212114</v>
          </cell>
          <cell r="W58">
            <v>0.94468288406831769</v>
          </cell>
          <cell r="Y58">
            <v>0.39500157112009515</v>
          </cell>
          <cell r="Z58">
            <v>0.84509472839358291</v>
          </cell>
          <cell r="AA58">
            <v>0.29546229732213464</v>
          </cell>
          <cell r="AB58">
            <v>0.13712643016335266</v>
          </cell>
          <cell r="AC58">
            <v>1.3715741106320847</v>
          </cell>
          <cell r="AD58">
            <v>0.83341831856176718</v>
          </cell>
          <cell r="AE58">
            <v>0.9470662710929173</v>
          </cell>
          <cell r="AF58">
            <v>0.9470662710929173</v>
          </cell>
          <cell r="AG58">
            <v>0.9470662710929173</v>
          </cell>
          <cell r="AH58">
            <v>0.9470662710929173</v>
          </cell>
          <cell r="AJ58">
            <v>0.5</v>
          </cell>
          <cell r="AK58">
            <v>0.46</v>
          </cell>
          <cell r="AL58">
            <v>0.38</v>
          </cell>
          <cell r="AM58">
            <v>0.25</v>
          </cell>
          <cell r="AN58">
            <v>0.88</v>
          </cell>
          <cell r="AO58">
            <v>0.88</v>
          </cell>
          <cell r="AQ58">
            <v>1708.8986645803866</v>
          </cell>
          <cell r="AR58">
            <v>462.32655698626883</v>
          </cell>
          <cell r="AS58">
            <v>2171.2252215666554</v>
          </cell>
          <cell r="AU58">
            <v>277.28864648140717</v>
          </cell>
          <cell r="AV58">
            <v>2146.1795361615182</v>
          </cell>
          <cell r="AW58">
            <v>2423.4681826429255</v>
          </cell>
          <cell r="AY58">
            <v>2297.3467021047904</v>
          </cell>
        </row>
        <row r="59">
          <cell r="B59" t="str">
            <v>제천시</v>
          </cell>
          <cell r="C59" t="str">
            <v>시</v>
          </cell>
          <cell r="D59" t="str">
            <v>20만 이하</v>
          </cell>
          <cell r="E59" t="str">
            <v>20만 이하</v>
          </cell>
          <cell r="F59" t="str">
            <v>10부</v>
          </cell>
          <cell r="G59">
            <v>108405</v>
          </cell>
          <cell r="H59">
            <v>22583</v>
          </cell>
          <cell r="I59">
            <v>95.859999999999985</v>
          </cell>
          <cell r="J59">
            <v>786.91000000000008</v>
          </cell>
          <cell r="K59">
            <v>489.8271381782227</v>
          </cell>
          <cell r="L59">
            <v>597</v>
          </cell>
          <cell r="N59">
            <v>0.82759489418878063</v>
          </cell>
          <cell r="O59">
            <v>0.17240510581121934</v>
          </cell>
          <cell r="P59">
            <v>0.10859000645694798</v>
          </cell>
          <cell r="Q59">
            <v>0.89140999354305195</v>
          </cell>
          <cell r="S59">
            <v>0.38321083243002874</v>
          </cell>
          <cell r="T59">
            <v>0.66071526732692532</v>
          </cell>
          <cell r="U59">
            <v>0.14362500894153163</v>
          </cell>
          <cell r="V59">
            <v>8.6693472433227572E-2</v>
          </cell>
          <cell r="W59">
            <v>0.74260427317843358</v>
          </cell>
          <cell r="Y59">
            <v>0.30562131113661489</v>
          </cell>
          <cell r="Z59">
            <v>1.0117225466077728</v>
          </cell>
          <cell r="AA59">
            <v>0.21076269793868671</v>
          </cell>
          <cell r="AB59">
            <v>0.13274968059882367</v>
          </cell>
          <cell r="AC59">
            <v>1.0897355639476358</v>
          </cell>
          <cell r="AD59">
            <v>0.75908079797525951</v>
          </cell>
          <cell r="AE59">
            <v>0.86259181588097666</v>
          </cell>
          <cell r="AF59">
            <v>0.86259181588097666</v>
          </cell>
          <cell r="AG59">
            <v>0.86259181588097666</v>
          </cell>
          <cell r="AH59">
            <v>0.86259181588097666</v>
          </cell>
          <cell r="AJ59">
            <v>0.48</v>
          </cell>
          <cell r="AK59">
            <v>0.46</v>
          </cell>
          <cell r="AL59">
            <v>0.25</v>
          </cell>
          <cell r="AM59">
            <v>0.25</v>
          </cell>
          <cell r="AN59">
            <v>0.88</v>
          </cell>
          <cell r="AO59">
            <v>0.88</v>
          </cell>
          <cell r="AQ59">
            <v>376.39822175444255</v>
          </cell>
          <cell r="AR59">
            <v>80.876928164765303</v>
          </cell>
          <cell r="AS59">
            <v>457.27514991920782</v>
          </cell>
          <cell r="AU59">
            <v>49.387793010447446</v>
          </cell>
          <cell r="AV59">
            <v>418.16918167190227</v>
          </cell>
          <cell r="AW59">
            <v>467.55697468234973</v>
          </cell>
          <cell r="AY59">
            <v>462.41606230077878</v>
          </cell>
        </row>
        <row r="60">
          <cell r="B60" t="str">
            <v>청주시</v>
          </cell>
          <cell r="C60" t="str">
            <v>시</v>
          </cell>
          <cell r="D60" t="str">
            <v>50~100만 이하</v>
          </cell>
          <cell r="E60" t="str">
            <v>100만 이하</v>
          </cell>
          <cell r="F60" t="str">
            <v>10부</v>
          </cell>
          <cell r="G60">
            <v>669224</v>
          </cell>
          <cell r="H60">
            <v>180349</v>
          </cell>
          <cell r="I60">
            <v>153.44</v>
          </cell>
          <cell r="J60">
            <v>787.56999999999994</v>
          </cell>
          <cell r="K60">
            <v>3053.585035842294</v>
          </cell>
          <cell r="L60">
            <v>4052</v>
          </cell>
          <cell r="N60">
            <v>0.78771806542816214</v>
          </cell>
          <cell r="O60">
            <v>0.21228193457183786</v>
          </cell>
          <cell r="P60">
            <v>0.16305884103250762</v>
          </cell>
          <cell r="Q60">
            <v>0.83694115896749233</v>
          </cell>
          <cell r="S60">
            <v>0.5040481374106095</v>
          </cell>
          <cell r="T60">
            <v>0.79409564736750748</v>
          </cell>
          <cell r="U60">
            <v>0.23260937766707768</v>
          </cell>
          <cell r="V60">
            <v>0.16437901022153625</v>
          </cell>
          <cell r="W60">
            <v>0.91708398326052454</v>
          </cell>
          <cell r="Y60">
            <v>0.40022912377909309</v>
          </cell>
          <cell r="Z60">
            <v>0.82965187134546226</v>
          </cell>
          <cell r="AA60">
            <v>0.33984565067126976</v>
          </cell>
          <cell r="AB60">
            <v>0.17173920281809199</v>
          </cell>
          <cell r="AC60">
            <v>1.3398729068328725</v>
          </cell>
          <cell r="AD60">
            <v>0.76989892487546019</v>
          </cell>
          <cell r="AE60">
            <v>0.87488514190393207</v>
          </cell>
          <cell r="AF60">
            <v>0.87488514190393207</v>
          </cell>
          <cell r="AG60">
            <v>0.87488514190393207</v>
          </cell>
          <cell r="AH60">
            <v>0.87488514190393207</v>
          </cell>
          <cell r="AJ60">
            <v>0.5</v>
          </cell>
          <cell r="AK60">
            <v>0.46</v>
          </cell>
          <cell r="AL60">
            <v>0.38</v>
          </cell>
          <cell r="AM60">
            <v>0.25</v>
          </cell>
          <cell r="AN60">
            <v>0.88</v>
          </cell>
          <cell r="AO60">
            <v>0.88</v>
          </cell>
          <cell r="AQ60">
            <v>2840.3061504663988</v>
          </cell>
          <cell r="AR60">
            <v>900.6395504776176</v>
          </cell>
          <cell r="AS60">
            <v>3740.9457009440166</v>
          </cell>
          <cell r="AU60">
            <v>587.94770540246168</v>
          </cell>
          <cell r="AV60">
            <v>3550.8547192630422</v>
          </cell>
          <cell r="AW60">
            <v>4138.8024246655041</v>
          </cell>
          <cell r="AY60">
            <v>3939.8740628047603</v>
          </cell>
        </row>
        <row r="61">
          <cell r="B61" t="str">
            <v>충주시</v>
          </cell>
          <cell r="C61" t="str">
            <v>시</v>
          </cell>
          <cell r="D61" t="str">
            <v>20~50만 이하</v>
          </cell>
          <cell r="E61" t="str">
            <v>50만 이하</v>
          </cell>
          <cell r="F61" t="str">
            <v>10부</v>
          </cell>
          <cell r="G61">
            <v>152040</v>
          </cell>
          <cell r="H61">
            <v>56237</v>
          </cell>
          <cell r="I61">
            <v>97.490000000000009</v>
          </cell>
          <cell r="J61">
            <v>886.13</v>
          </cell>
          <cell r="K61">
            <v>803.4624057594857</v>
          </cell>
          <cell r="L61">
            <v>1015</v>
          </cell>
          <cell r="N61">
            <v>0.72998938913082101</v>
          </cell>
          <cell r="O61">
            <v>0.27001061086917905</v>
          </cell>
          <cell r="P61">
            <v>9.9113478782456646E-2</v>
          </cell>
          <cell r="Q61">
            <v>0.90088652121754331</v>
          </cell>
          <cell r="S61">
            <v>0.42536064981477001</v>
          </cell>
          <cell r="T61">
            <v>0.64689325191369385</v>
          </cell>
          <cell r="U61">
            <v>0.24967801933955869</v>
          </cell>
          <cell r="V61">
            <v>8.7831195292308706E-2</v>
          </cell>
          <cell r="W61">
            <v>0.83304712190100394</v>
          </cell>
          <cell r="Y61">
            <v>0.29013986185897689</v>
          </cell>
          <cell r="Z61">
            <v>0.84719608208374131</v>
          </cell>
          <cell r="AA61">
            <v>0.3133633653521663</v>
          </cell>
          <cell r="AB61">
            <v>0.11502708416921843</v>
          </cell>
          <cell r="AC61">
            <v>1.0455323632666891</v>
          </cell>
          <cell r="AD61">
            <v>0.81507625568146425</v>
          </cell>
          <cell r="AE61">
            <v>0.92622301781984573</v>
          </cell>
          <cell r="AF61">
            <v>0.92622301781984573</v>
          </cell>
          <cell r="AG61">
            <v>0.92622301781984573</v>
          </cell>
          <cell r="AH61">
            <v>0.92622301781984573</v>
          </cell>
          <cell r="AJ61">
            <v>0.48</v>
          </cell>
          <cell r="AK61">
            <v>0.46</v>
          </cell>
          <cell r="AL61">
            <v>0.25</v>
          </cell>
          <cell r="AM61">
            <v>0.25</v>
          </cell>
          <cell r="AN61">
            <v>0.88</v>
          </cell>
          <cell r="AO61">
            <v>0.88</v>
          </cell>
          <cell r="AQ61">
            <v>645.81652493782258</v>
          </cell>
          <cell r="AR61">
            <v>246.70071865937118</v>
          </cell>
          <cell r="AS61">
            <v>892.51724359719378</v>
          </cell>
          <cell r="AU61">
            <v>87.685003912178402</v>
          </cell>
          <cell r="AV61">
            <v>823.11340098626442</v>
          </cell>
          <cell r="AW61">
            <v>910.79840489844287</v>
          </cell>
          <cell r="AY61">
            <v>901.65782424781833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이(1월)"/>
      <sheetName val="차이(2월)"/>
      <sheetName val="차이(3월)"/>
      <sheetName val="차이(4월)"/>
      <sheetName val="차이(5월)"/>
      <sheetName val="차이(6월)"/>
      <sheetName val="차이(7월)"/>
      <sheetName val="차이(8월)"/>
      <sheetName val="차이(9월)"/>
      <sheetName val="차이(10월)"/>
      <sheetName val="차이(1~10월)"/>
      <sheetName val="1월 (2)"/>
      <sheetName val="2월 (2)"/>
      <sheetName val="3월 (2)"/>
      <sheetName val="4월 (2)"/>
      <sheetName val="5월 (2)"/>
      <sheetName val="6월 (2)"/>
      <sheetName val="7월 (2)"/>
      <sheetName val="8월 (2)"/>
      <sheetName val="9월 (2)"/>
      <sheetName val="10월 (2)"/>
      <sheetName val="1~10월 (2)"/>
      <sheetName val="Sheet2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~10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D6" t="str">
            <v>서울특별시</v>
          </cell>
          <cell r="E6" t="str">
            <v>광역</v>
          </cell>
          <cell r="F6">
            <v>84422584609</v>
          </cell>
          <cell r="G6">
            <v>56280415072.699898</v>
          </cell>
          <cell r="H6">
            <v>96576051442.339905</v>
          </cell>
          <cell r="I6">
            <v>6668633353</v>
          </cell>
          <cell r="J6">
            <v>15227086023</v>
          </cell>
          <cell r="K6">
            <v>328610.06199999998</v>
          </cell>
          <cell r="L6">
            <v>10600.324580645161</v>
          </cell>
          <cell r="M6">
            <v>299288.75</v>
          </cell>
          <cell r="N6">
            <v>9654.4758064516136</v>
          </cell>
          <cell r="O6">
            <v>382180</v>
          </cell>
          <cell r="P6">
            <v>12328.387096774193</v>
          </cell>
          <cell r="Q6">
            <v>0.58275746659928163</v>
          </cell>
          <cell r="R6">
            <v>0.43794547052057459</v>
          </cell>
          <cell r="S6">
            <v>0.85983060861374216</v>
          </cell>
          <cell r="T6">
            <v>0.78310939871264851</v>
          </cell>
          <cell r="U6">
            <v>170519878129</v>
          </cell>
          <cell r="V6">
            <v>110468842630.869</v>
          </cell>
          <cell r="W6">
            <v>187935326838.83899</v>
          </cell>
          <cell r="X6">
            <v>14548069832</v>
          </cell>
          <cell r="Y6">
            <v>31153900442</v>
          </cell>
          <cell r="Z6">
            <v>823165.53799999994</v>
          </cell>
          <cell r="AA6">
            <v>26553.727032258063</v>
          </cell>
          <cell r="AB6">
            <v>670899.5</v>
          </cell>
          <cell r="AC6">
            <v>21641.919354838708</v>
          </cell>
          <cell r="AD6">
            <v>1208987</v>
          </cell>
          <cell r="AE6">
            <v>38999.580645161288</v>
          </cell>
          <cell r="AF6">
            <v>0.58780243442788083</v>
          </cell>
          <cell r="AG6">
            <v>0.46697426728587349</v>
          </cell>
          <cell r="AH6">
            <v>0.68087211690448279</v>
          </cell>
          <cell r="AI6">
            <v>0.55492697605516028</v>
          </cell>
          <cell r="AJ6">
            <v>254942462738</v>
          </cell>
          <cell r="AK6">
            <v>166749257703.56891</v>
          </cell>
          <cell r="AL6">
            <v>284511378281.17889</v>
          </cell>
          <cell r="AM6">
            <v>21216703185</v>
          </cell>
          <cell r="AN6">
            <v>46380986465</v>
          </cell>
          <cell r="AO6">
            <v>1151775.5999999999</v>
          </cell>
          <cell r="AP6">
            <v>970188.25</v>
          </cell>
          <cell r="AQ6">
            <v>1591167</v>
          </cell>
          <cell r="AR6">
            <v>0.58608994378696799</v>
          </cell>
          <cell r="AS6">
            <v>0.45744398302115757</v>
          </cell>
          <cell r="AT6">
            <v>0.72385588690564839</v>
          </cell>
          <cell r="AU6">
            <v>0.60973376773148258</v>
          </cell>
        </row>
        <row r="7">
          <cell r="D7" t="str">
            <v>부산광역시</v>
          </cell>
          <cell r="E7" t="str">
            <v>광역</v>
          </cell>
          <cell r="F7">
            <v>22010971510</v>
          </cell>
          <cell r="G7">
            <v>13976614869.579901</v>
          </cell>
          <cell r="H7">
            <v>26713170294.2999</v>
          </cell>
          <cell r="I7">
            <v>1763737396</v>
          </cell>
          <cell r="J7">
            <v>4717564749</v>
          </cell>
          <cell r="K7">
            <v>117331.727</v>
          </cell>
          <cell r="L7">
            <v>3784.8944193548386</v>
          </cell>
          <cell r="M7">
            <v>101770</v>
          </cell>
          <cell r="N7">
            <v>3282.9032258064517</v>
          </cell>
          <cell r="O7">
            <v>152230</v>
          </cell>
          <cell r="P7">
            <v>4910.6451612903229</v>
          </cell>
          <cell r="Q7">
            <v>0.52321063788382516</v>
          </cell>
          <cell r="R7">
            <v>0.37386607070392963</v>
          </cell>
          <cell r="S7">
            <v>0.77075298561387373</v>
          </cell>
          <cell r="T7">
            <v>0.66852788543651054</v>
          </cell>
          <cell r="U7">
            <v>37438742230</v>
          </cell>
          <cell r="V7">
            <v>23674138213.3899</v>
          </cell>
          <cell r="W7">
            <v>52249243468.639999</v>
          </cell>
          <cell r="X7">
            <v>3246895825</v>
          </cell>
          <cell r="Y7">
            <v>9840105026</v>
          </cell>
          <cell r="Z7">
            <v>267745.56400000001</v>
          </cell>
          <cell r="AA7">
            <v>8636.9536774193548</v>
          </cell>
          <cell r="AB7">
            <v>219344</v>
          </cell>
          <cell r="AC7">
            <v>7075.6129032258068</v>
          </cell>
          <cell r="AD7">
            <v>365950</v>
          </cell>
          <cell r="AE7">
            <v>11804.838709677419</v>
          </cell>
          <cell r="AF7">
            <v>0.45310011479111884</v>
          </cell>
          <cell r="AG7">
            <v>0.32996556606061572</v>
          </cell>
          <cell r="AH7">
            <v>0.73164520836179814</v>
          </cell>
          <cell r="AI7">
            <v>0.5993824292936194</v>
          </cell>
          <cell r="AJ7">
            <v>59449713740</v>
          </cell>
          <cell r="AK7">
            <v>37650753082.969803</v>
          </cell>
          <cell r="AL7">
            <v>78962413762.939896</v>
          </cell>
          <cell r="AM7">
            <v>5010633221</v>
          </cell>
          <cell r="AN7">
            <v>14557669775</v>
          </cell>
          <cell r="AO7">
            <v>385077.29100000003</v>
          </cell>
          <cell r="AP7">
            <v>321114</v>
          </cell>
          <cell r="AQ7">
            <v>518180</v>
          </cell>
          <cell r="AR7">
            <v>0.47681866965217762</v>
          </cell>
          <cell r="AS7">
            <v>0.34419198253863398</v>
          </cell>
          <cell r="AT7">
            <v>0.74313422169902354</v>
          </cell>
          <cell r="AU7">
            <v>0.61969585858195997</v>
          </cell>
        </row>
        <row r="8">
          <cell r="D8" t="str">
            <v>대구광역시</v>
          </cell>
          <cell r="E8" t="str">
            <v>광역</v>
          </cell>
          <cell r="F8">
            <v>8317068300</v>
          </cell>
          <cell r="G8">
            <v>5511103347.4299898</v>
          </cell>
          <cell r="H8">
            <v>15524721548.82</v>
          </cell>
          <cell r="I8">
            <v>718058222</v>
          </cell>
          <cell r="J8">
            <v>2851099366</v>
          </cell>
          <cell r="K8">
            <v>72762.438999999998</v>
          </cell>
          <cell r="L8">
            <v>2347.1754516129031</v>
          </cell>
          <cell r="M8">
            <v>62494.75</v>
          </cell>
          <cell r="N8">
            <v>2015.9596774193549</v>
          </cell>
          <cell r="O8">
            <v>92103</v>
          </cell>
          <cell r="P8">
            <v>2971.0645161290322</v>
          </cell>
          <cell r="Q8">
            <v>0.35498886921091843</v>
          </cell>
          <cell r="R8">
            <v>0.25185310289883456</v>
          </cell>
          <cell r="S8">
            <v>0.7900116065709043</v>
          </cell>
          <cell r="T8">
            <v>0.67853110104991154</v>
          </cell>
          <cell r="U8">
            <v>16810290200</v>
          </cell>
          <cell r="V8">
            <v>11048671081.259899</v>
          </cell>
          <cell r="W8">
            <v>25608088415.919899</v>
          </cell>
          <cell r="X8">
            <v>1567313782</v>
          </cell>
          <cell r="Y8">
            <v>5066219538</v>
          </cell>
          <cell r="Z8">
            <v>138818.182</v>
          </cell>
          <cell r="AA8">
            <v>4478.0058709677423</v>
          </cell>
          <cell r="AB8">
            <v>112600.75</v>
          </cell>
          <cell r="AC8">
            <v>3632.2822580645161</v>
          </cell>
          <cell r="AD8">
            <v>191252</v>
          </cell>
          <cell r="AE8">
            <v>6169.4193548387093</v>
          </cell>
          <cell r="AF8">
            <v>0.43145239511088301</v>
          </cell>
          <cell r="AG8">
            <v>0.30936554767200852</v>
          </cell>
          <cell r="AH8">
            <v>0.7258391127935917</v>
          </cell>
          <cell r="AI8">
            <v>0.58875593457846187</v>
          </cell>
          <cell r="AJ8">
            <v>25127358500</v>
          </cell>
          <cell r="AK8">
            <v>16559774428.689888</v>
          </cell>
          <cell r="AL8">
            <v>41132809964.739899</v>
          </cell>
          <cell r="AM8">
            <v>2285372004</v>
          </cell>
          <cell r="AN8">
            <v>7917318904</v>
          </cell>
          <cell r="AO8">
            <v>211580.62099999998</v>
          </cell>
          <cell r="AP8">
            <v>175095.5</v>
          </cell>
          <cell r="AQ8">
            <v>283355</v>
          </cell>
          <cell r="AR8">
            <v>0.40259283143761276</v>
          </cell>
          <cell r="AS8">
            <v>0.28865478727216365</v>
          </cell>
          <cell r="AT8">
            <v>0.74669803250339672</v>
          </cell>
          <cell r="AU8">
            <v>0.61793686365160316</v>
          </cell>
        </row>
        <row r="9">
          <cell r="D9" t="str">
            <v>인천광역시</v>
          </cell>
          <cell r="E9" t="str">
            <v>광역</v>
          </cell>
          <cell r="F9">
            <v>20197299400</v>
          </cell>
          <cell r="G9">
            <v>13084640502.599899</v>
          </cell>
          <cell r="H9">
            <v>25148077487.009899</v>
          </cell>
          <cell r="I9">
            <v>1485117212</v>
          </cell>
          <cell r="J9">
            <v>4129354115</v>
          </cell>
          <cell r="K9">
            <v>97961.601999999999</v>
          </cell>
          <cell r="L9">
            <v>3160.0516774193547</v>
          </cell>
          <cell r="M9">
            <v>87068</v>
          </cell>
          <cell r="N9">
            <v>2808.6451612903224</v>
          </cell>
          <cell r="O9">
            <v>120810</v>
          </cell>
          <cell r="P9">
            <v>3897.0967741935483</v>
          </cell>
          <cell r="Q9">
            <v>0.52030380888394745</v>
          </cell>
          <cell r="R9">
            <v>0.35964879025639096</v>
          </cell>
          <cell r="S9">
            <v>0.81087328863504671</v>
          </cell>
          <cell r="T9">
            <v>0.72070192864829075</v>
          </cell>
          <cell r="U9">
            <v>29309713700</v>
          </cell>
          <cell r="V9">
            <v>18557428673.3899</v>
          </cell>
          <cell r="W9">
            <v>37262978593.989899</v>
          </cell>
          <cell r="X9">
            <v>2402199814</v>
          </cell>
          <cell r="Y9">
            <v>6726762564</v>
          </cell>
          <cell r="Z9">
            <v>180717.601</v>
          </cell>
          <cell r="AA9">
            <v>5829.6000322580639</v>
          </cell>
          <cell r="AB9">
            <v>149994.625</v>
          </cell>
          <cell r="AC9">
            <v>4838.5362903225805</v>
          </cell>
          <cell r="AD9">
            <v>240069</v>
          </cell>
          <cell r="AE9">
            <v>7744.1612903225805</v>
          </cell>
          <cell r="AF9">
            <v>0.49801248782573182</v>
          </cell>
          <cell r="AG9">
            <v>0.35711083766446433</v>
          </cell>
          <cell r="AH9">
            <v>0.75277358176191012</v>
          </cell>
          <cell r="AI9">
            <v>0.6247979747489264</v>
          </cell>
          <cell r="AJ9">
            <v>49507013100</v>
          </cell>
          <cell r="AK9">
            <v>31642069175.989799</v>
          </cell>
          <cell r="AL9">
            <v>62411056080.999802</v>
          </cell>
          <cell r="AM9">
            <v>3887317026</v>
          </cell>
          <cell r="AN9">
            <v>10856116679</v>
          </cell>
          <cell r="AO9">
            <v>278679.20299999998</v>
          </cell>
          <cell r="AP9">
            <v>237062.625</v>
          </cell>
          <cell r="AQ9">
            <v>360879</v>
          </cell>
          <cell r="AR9">
            <v>0.50699461221940123</v>
          </cell>
          <cell r="AS9">
            <v>0.35807620173423527</v>
          </cell>
          <cell r="AT9">
            <v>0.77222338512354549</v>
          </cell>
          <cell r="AU9">
            <v>0.65690335264728617</v>
          </cell>
        </row>
        <row r="10">
          <cell r="D10" t="str">
            <v>광주광역시</v>
          </cell>
          <cell r="E10" t="str">
            <v>광역</v>
          </cell>
          <cell r="F10">
            <v>9530903910</v>
          </cell>
          <cell r="G10">
            <v>6474534427.1399899</v>
          </cell>
          <cell r="H10">
            <v>11537642468.74</v>
          </cell>
          <cell r="I10">
            <v>798390145</v>
          </cell>
          <cell r="J10">
            <v>1988015862</v>
          </cell>
          <cell r="K10">
            <v>47704.921999999999</v>
          </cell>
          <cell r="L10">
            <v>1538.8684516129031</v>
          </cell>
          <cell r="M10">
            <v>41667.75</v>
          </cell>
          <cell r="N10">
            <v>1344.1209677419354</v>
          </cell>
          <cell r="O10">
            <v>62167</v>
          </cell>
          <cell r="P10">
            <v>2005.3870967741937</v>
          </cell>
          <cell r="Q10">
            <v>0.56116615198313202</v>
          </cell>
          <cell r="R10">
            <v>0.40160149637679299</v>
          </cell>
          <cell r="S10">
            <v>0.7673672848939147</v>
          </cell>
          <cell r="T10">
            <v>0.67025511927549986</v>
          </cell>
          <cell r="U10">
            <v>13716439330</v>
          </cell>
          <cell r="V10">
            <v>9179196625.2199898</v>
          </cell>
          <cell r="W10">
            <v>19279728909.4799</v>
          </cell>
          <cell r="X10">
            <v>1286440065</v>
          </cell>
          <cell r="Y10">
            <v>3528400046</v>
          </cell>
          <cell r="Z10">
            <v>93600.604999999996</v>
          </cell>
          <cell r="AA10">
            <v>3019.3743548387097</v>
          </cell>
          <cell r="AB10">
            <v>77908.25</v>
          </cell>
          <cell r="AC10">
            <v>2513.1693548387098</v>
          </cell>
          <cell r="AD10">
            <v>128494</v>
          </cell>
          <cell r="AE10">
            <v>4144.9677419354839</v>
          </cell>
          <cell r="AF10">
            <v>0.47610610441242002</v>
          </cell>
          <cell r="AG10">
            <v>0.3645958644792513</v>
          </cell>
          <cell r="AH10">
            <v>0.72844339035285688</v>
          </cell>
          <cell r="AI10">
            <v>0.60631819384562702</v>
          </cell>
          <cell r="AJ10">
            <v>23247343240</v>
          </cell>
          <cell r="AK10">
            <v>15653731052.35998</v>
          </cell>
          <cell r="AL10">
            <v>30817371378.219902</v>
          </cell>
          <cell r="AM10">
            <v>2084830210</v>
          </cell>
          <cell r="AN10">
            <v>5516415908</v>
          </cell>
          <cell r="AO10">
            <v>141305.527</v>
          </cell>
          <cell r="AP10">
            <v>119576</v>
          </cell>
          <cell r="AQ10">
            <v>190661</v>
          </cell>
          <cell r="AR10">
            <v>0.50795153357639111</v>
          </cell>
          <cell r="AS10">
            <v>0.37793202049478247</v>
          </cell>
          <cell r="AT10">
            <v>0.74113493058360125</v>
          </cell>
          <cell r="AU10">
            <v>0.62716549268072652</v>
          </cell>
        </row>
        <row r="11">
          <cell r="D11" t="str">
            <v>대전광역시</v>
          </cell>
          <cell r="E11" t="str">
            <v>광역</v>
          </cell>
          <cell r="F11">
            <v>10822706700</v>
          </cell>
          <cell r="G11">
            <v>6777056275.1299896</v>
          </cell>
          <cell r="H11">
            <v>12304357467.09</v>
          </cell>
          <cell r="I11">
            <v>911975242</v>
          </cell>
          <cell r="J11">
            <v>2148574898</v>
          </cell>
          <cell r="K11">
            <v>51857.747000000003</v>
          </cell>
          <cell r="L11">
            <v>1672.8305483870968</v>
          </cell>
          <cell r="M11">
            <v>45705.375</v>
          </cell>
          <cell r="N11">
            <v>1474.366935483871</v>
          </cell>
          <cell r="O11">
            <v>67186</v>
          </cell>
          <cell r="P11">
            <v>2167.2903225806454</v>
          </cell>
          <cell r="Q11">
            <v>0.55078506076049283</v>
          </cell>
          <cell r="R11">
            <v>0.42445587670642143</v>
          </cell>
          <cell r="S11">
            <v>0.77185346649599629</v>
          </cell>
          <cell r="T11">
            <v>0.68028123418569342</v>
          </cell>
          <cell r="U11">
            <v>10296056380</v>
          </cell>
          <cell r="V11">
            <v>6494304123.9599895</v>
          </cell>
          <cell r="W11">
            <v>19984198841.569901</v>
          </cell>
          <cell r="X11">
            <v>956376150</v>
          </cell>
          <cell r="Y11">
            <v>4090498935</v>
          </cell>
          <cell r="Z11">
            <v>109028.02800000001</v>
          </cell>
          <cell r="AA11">
            <v>3517.0331612903228</v>
          </cell>
          <cell r="AB11">
            <v>91182.125</v>
          </cell>
          <cell r="AC11">
            <v>2941.358870967742</v>
          </cell>
          <cell r="AD11">
            <v>144494</v>
          </cell>
          <cell r="AE11">
            <v>4661.0967741935483</v>
          </cell>
          <cell r="AF11">
            <v>0.32497195286362635</v>
          </cell>
          <cell r="AG11">
            <v>0.23380427796150985</v>
          </cell>
          <cell r="AH11">
            <v>0.75455055573241803</v>
          </cell>
          <cell r="AI11">
            <v>0.63104436862430269</v>
          </cell>
          <cell r="AJ11">
            <v>21118763080</v>
          </cell>
          <cell r="AK11">
            <v>13271360399.089979</v>
          </cell>
          <cell r="AL11">
            <v>32288556308.659901</v>
          </cell>
          <cell r="AM11">
            <v>1868351392</v>
          </cell>
          <cell r="AN11">
            <v>6239073833</v>
          </cell>
          <cell r="AO11">
            <v>160885.77500000002</v>
          </cell>
          <cell r="AP11">
            <v>136887.5</v>
          </cell>
          <cell r="AQ11">
            <v>211680</v>
          </cell>
          <cell r="AR11">
            <v>0.41102365408423525</v>
          </cell>
          <cell r="AS11">
            <v>0.29945973425059164</v>
          </cell>
          <cell r="AT11">
            <v>0.76004239890400616</v>
          </cell>
          <cell r="AU11">
            <v>0.64667186318972036</v>
          </cell>
        </row>
        <row r="12">
          <cell r="D12" t="str">
            <v>울산광역시</v>
          </cell>
          <cell r="E12" t="str">
            <v>광역</v>
          </cell>
          <cell r="F12">
            <v>7135807000</v>
          </cell>
          <cell r="G12">
            <v>4703100060</v>
          </cell>
          <cell r="H12">
            <v>9032426654</v>
          </cell>
          <cell r="I12">
            <v>557480439</v>
          </cell>
          <cell r="J12">
            <v>1522739396</v>
          </cell>
          <cell r="K12">
            <v>38124.427000000003</v>
          </cell>
          <cell r="L12">
            <v>1229.8202258064516</v>
          </cell>
          <cell r="M12">
            <v>33099.5</v>
          </cell>
          <cell r="N12">
            <v>1067.7258064516129</v>
          </cell>
          <cell r="O12">
            <v>47695</v>
          </cell>
          <cell r="P12">
            <v>1538.5483870967741</v>
          </cell>
          <cell r="Q12">
            <v>0.52069064495721507</v>
          </cell>
          <cell r="R12">
            <v>0.36610364220195168</v>
          </cell>
          <cell r="S12">
            <v>0.79933802285354871</v>
          </cell>
          <cell r="T12">
            <v>0.69398259775657822</v>
          </cell>
          <cell r="U12">
            <v>10937972000</v>
          </cell>
          <cell r="V12">
            <v>7387975405</v>
          </cell>
          <cell r="W12">
            <v>15243784578</v>
          </cell>
          <cell r="X12">
            <v>916615004</v>
          </cell>
          <cell r="Y12">
            <v>2699401715</v>
          </cell>
          <cell r="Z12">
            <v>72302.044999999998</v>
          </cell>
          <cell r="AA12">
            <v>2332.3240322580646</v>
          </cell>
          <cell r="AB12">
            <v>60135.375</v>
          </cell>
          <cell r="AC12">
            <v>1939.8508064516129</v>
          </cell>
          <cell r="AD12">
            <v>95216</v>
          </cell>
          <cell r="AE12">
            <v>3071.483870967742</v>
          </cell>
          <cell r="AF12">
            <v>0.48465493376640922</v>
          </cell>
          <cell r="AG12">
            <v>0.33956228111828107</v>
          </cell>
          <cell r="AH12">
            <v>0.75934764115274744</v>
          </cell>
          <cell r="AI12">
            <v>0.63156796126701398</v>
          </cell>
          <cell r="AJ12">
            <v>18073779000</v>
          </cell>
          <cell r="AK12">
            <v>12091075465</v>
          </cell>
          <cell r="AL12">
            <v>24276211232</v>
          </cell>
          <cell r="AM12">
            <v>1474095443</v>
          </cell>
          <cell r="AN12">
            <v>4222141111</v>
          </cell>
          <cell r="AO12">
            <v>110426.47200000001</v>
          </cell>
          <cell r="AP12">
            <v>93234.875</v>
          </cell>
          <cell r="AQ12">
            <v>142911</v>
          </cell>
          <cell r="AR12">
            <v>0.49806270630327987</v>
          </cell>
          <cell r="AS12">
            <v>0.34913457514707874</v>
          </cell>
          <cell r="AT12">
            <v>0.77269399836261732</v>
          </cell>
          <cell r="AU12">
            <v>0.65239817088957464</v>
          </cell>
        </row>
        <row r="13">
          <cell r="D13" t="str">
            <v>세종특별자치시</v>
          </cell>
          <cell r="E13" t="str">
            <v>광역</v>
          </cell>
          <cell r="F13">
            <v>739887610</v>
          </cell>
          <cell r="G13">
            <v>512776363</v>
          </cell>
          <cell r="H13">
            <v>1077364127</v>
          </cell>
          <cell r="I13">
            <v>50200332</v>
          </cell>
          <cell r="J13">
            <v>139587536</v>
          </cell>
          <cell r="K13">
            <v>2970.703</v>
          </cell>
          <cell r="L13">
            <v>95.829129032258066</v>
          </cell>
          <cell r="M13">
            <v>2737.25</v>
          </cell>
          <cell r="N13">
            <v>88.298387096774192</v>
          </cell>
          <cell r="O13">
            <v>3296</v>
          </cell>
          <cell r="P13">
            <v>106.3225806451613</v>
          </cell>
          <cell r="Q13">
            <v>0.47595455440665513</v>
          </cell>
          <cell r="R13">
            <v>0.35963334147541653</v>
          </cell>
          <cell r="S13">
            <v>0.90130552184466017</v>
          </cell>
          <cell r="T13">
            <v>0.83047633495145634</v>
          </cell>
          <cell r="U13">
            <v>737674610</v>
          </cell>
          <cell r="V13">
            <v>513546082</v>
          </cell>
          <cell r="W13">
            <v>1101295545</v>
          </cell>
          <cell r="X13">
            <v>55925544</v>
          </cell>
          <cell r="Y13">
            <v>176982005</v>
          </cell>
          <cell r="Z13">
            <v>4824.6760000000004</v>
          </cell>
          <cell r="AA13">
            <v>155.63470967741938</v>
          </cell>
          <cell r="AB13">
            <v>4054.5</v>
          </cell>
          <cell r="AC13">
            <v>130.79032258064515</v>
          </cell>
          <cell r="AD13">
            <v>5823</v>
          </cell>
          <cell r="AE13">
            <v>187.83870967741936</v>
          </cell>
          <cell r="AF13">
            <v>0.46631086844176783</v>
          </cell>
          <cell r="AG13">
            <v>0.31599565164831306</v>
          </cell>
          <cell r="AH13">
            <v>0.82855504035720429</v>
          </cell>
          <cell r="AI13">
            <v>0.69629057187016996</v>
          </cell>
          <cell r="AJ13">
            <v>1477562220</v>
          </cell>
          <cell r="AK13">
            <v>1026322445</v>
          </cell>
          <cell r="AL13">
            <v>2178659672</v>
          </cell>
          <cell r="AM13">
            <v>106125876</v>
          </cell>
          <cell r="AN13">
            <v>316569541</v>
          </cell>
          <cell r="AO13">
            <v>7795.3790000000008</v>
          </cell>
          <cell r="AP13">
            <v>6791.75</v>
          </cell>
          <cell r="AQ13">
            <v>9119</v>
          </cell>
          <cell r="AR13">
            <v>0.47107974604305247</v>
          </cell>
          <cell r="AS13">
            <v>0.33523716673677079</v>
          </cell>
          <cell r="AT13">
            <v>0.85485020287312219</v>
          </cell>
          <cell r="AU13">
            <v>0.74479109551485911</v>
          </cell>
        </row>
        <row r="14">
          <cell r="D14" t="str">
            <v>경기도</v>
          </cell>
          <cell r="E14" t="str">
            <v>광역</v>
          </cell>
          <cell r="F14">
            <v>48330757179</v>
          </cell>
          <cell r="G14">
            <v>29179972129.549961</v>
          </cell>
          <cell r="H14">
            <v>53486277783.289917</v>
          </cell>
          <cell r="I14">
            <v>3318750825</v>
          </cell>
          <cell r="J14">
            <v>8768245413</v>
          </cell>
          <cell r="K14">
            <v>192797.60399999999</v>
          </cell>
          <cell r="L14">
            <v>6219.2775483870964</v>
          </cell>
          <cell r="M14">
            <v>174194</v>
          </cell>
          <cell r="N14">
            <v>5619.1612903225805</v>
          </cell>
          <cell r="O14">
            <v>229831</v>
          </cell>
          <cell r="P14">
            <v>7413.9032258064517</v>
          </cell>
          <cell r="Q14">
            <v>0.54555997049894378</v>
          </cell>
          <cell r="R14">
            <v>0.37849657128432385</v>
          </cell>
          <cell r="S14">
            <v>0.83886683693670561</v>
          </cell>
          <cell r="T14">
            <v>0.75792212538778492</v>
          </cell>
          <cell r="U14">
            <v>84543041950</v>
          </cell>
          <cell r="V14">
            <v>49826868492.679939</v>
          </cell>
          <cell r="W14">
            <v>113208201771.19984</v>
          </cell>
          <cell r="X14">
            <v>6305505173</v>
          </cell>
          <cell r="Y14">
            <v>20225178008</v>
          </cell>
          <cell r="Z14">
            <v>550409.21299999987</v>
          </cell>
          <cell r="AA14">
            <v>17755.135903225801</v>
          </cell>
          <cell r="AB14">
            <v>454563</v>
          </cell>
          <cell r="AC14">
            <v>14663.322580645161</v>
          </cell>
          <cell r="AD14">
            <v>724652</v>
          </cell>
          <cell r="AE14">
            <v>23375.870967741936</v>
          </cell>
          <cell r="AF14">
            <v>0.44013479335519212</v>
          </cell>
          <cell r="AG14">
            <v>0.31176512614652285</v>
          </cell>
          <cell r="AH14">
            <v>0.75954970523782428</v>
          </cell>
          <cell r="AI14">
            <v>0.6272845448573936</v>
          </cell>
          <cell r="AJ14">
            <v>132873799129</v>
          </cell>
          <cell r="AK14">
            <v>79006840622.229904</v>
          </cell>
          <cell r="AL14">
            <v>166694479554.48975</v>
          </cell>
          <cell r="AM14">
            <v>9624255998</v>
          </cell>
          <cell r="AN14">
            <v>28993423421</v>
          </cell>
          <cell r="AO14">
            <v>743206.81699999981</v>
          </cell>
          <cell r="AP14">
            <v>628757</v>
          </cell>
          <cell r="AQ14">
            <v>954483</v>
          </cell>
          <cell r="AR14">
            <v>0.4739619502300545</v>
          </cell>
          <cell r="AS14">
            <v>0.33194617476696908</v>
          </cell>
          <cell r="AT14">
            <v>0.77864856367268964</v>
          </cell>
          <cell r="AU14">
            <v>0.6587409100004924</v>
          </cell>
        </row>
        <row r="15">
          <cell r="D15" t="str">
            <v>고양시</v>
          </cell>
          <cell r="E15" t="str">
            <v>시</v>
          </cell>
          <cell r="F15">
            <v>3660491000</v>
          </cell>
          <cell r="G15">
            <v>2519158478.8400002</v>
          </cell>
          <cell r="H15">
            <v>3483521970.22999</v>
          </cell>
          <cell r="I15">
            <v>267507204</v>
          </cell>
          <cell r="J15">
            <v>506906139</v>
          </cell>
          <cell r="K15">
            <v>11061.769</v>
          </cell>
          <cell r="L15">
            <v>356.83125806451613</v>
          </cell>
          <cell r="M15">
            <v>9368</v>
          </cell>
          <cell r="N15">
            <v>302.19354838709677</v>
          </cell>
          <cell r="O15">
            <v>14568</v>
          </cell>
          <cell r="P15">
            <v>469.93548387096774</v>
          </cell>
          <cell r="Q15">
            <v>0.72316422872271413</v>
          </cell>
          <cell r="R15">
            <v>0.52772531918379473</v>
          </cell>
          <cell r="S15">
            <v>0.75931967325645255</v>
          </cell>
          <cell r="T15">
            <v>0.64305326743547497</v>
          </cell>
          <cell r="U15">
            <v>6967312100</v>
          </cell>
          <cell r="V15">
            <v>4602405942.1499996</v>
          </cell>
          <cell r="W15">
            <v>8880925231.3199997</v>
          </cell>
          <cell r="X15">
            <v>544821611</v>
          </cell>
          <cell r="Y15">
            <v>1636265683</v>
          </cell>
          <cell r="Z15">
            <v>44764.716</v>
          </cell>
          <cell r="AA15">
            <v>1444.0230967741936</v>
          </cell>
          <cell r="AB15">
            <v>36795.75</v>
          </cell>
          <cell r="AC15">
            <v>1186.9596774193549</v>
          </cell>
          <cell r="AD15">
            <v>57268</v>
          </cell>
          <cell r="AE15">
            <v>1847.3548387096773</v>
          </cell>
          <cell r="AF15">
            <v>0.5182349611410848</v>
          </cell>
          <cell r="AG15">
            <v>0.33296647155803</v>
          </cell>
          <cell r="AH15">
            <v>0.78167067123000633</v>
          </cell>
          <cell r="AI15">
            <v>0.64251850946427325</v>
          </cell>
          <cell r="AJ15">
            <v>10627803100</v>
          </cell>
          <cell r="AK15">
            <v>7121564420.9899998</v>
          </cell>
          <cell r="AL15">
            <v>12364447201.54999</v>
          </cell>
          <cell r="AM15">
            <v>812328815</v>
          </cell>
          <cell r="AN15">
            <v>2143171822</v>
          </cell>
          <cell r="AO15">
            <v>55826.485000000001</v>
          </cell>
          <cell r="AP15">
            <v>46163.75</v>
          </cell>
          <cell r="AQ15">
            <v>71836</v>
          </cell>
          <cell r="AR15">
            <v>0.57597111337878903</v>
          </cell>
          <cell r="AS15">
            <v>0.37903111951235796</v>
          </cell>
          <cell r="AT15">
            <v>0.77713799487722035</v>
          </cell>
          <cell r="AU15">
            <v>0.64262695584386653</v>
          </cell>
        </row>
        <row r="16">
          <cell r="D16" t="str">
            <v>과천시</v>
          </cell>
          <cell r="E16" t="str">
            <v>시</v>
          </cell>
          <cell r="F16">
            <v>603450000</v>
          </cell>
          <cell r="G16">
            <v>373189678.09999901</v>
          </cell>
          <cell r="H16">
            <v>731172780.17999995</v>
          </cell>
          <cell r="I16">
            <v>42672646</v>
          </cell>
          <cell r="J16">
            <v>120498604</v>
          </cell>
          <cell r="K16">
            <v>2733.67</v>
          </cell>
          <cell r="L16">
            <v>88.182903225806456</v>
          </cell>
          <cell r="M16">
            <v>2443.125</v>
          </cell>
          <cell r="N16">
            <v>78.810483870967744</v>
          </cell>
          <cell r="O16">
            <v>3190</v>
          </cell>
          <cell r="P16">
            <v>102.90322580645162</v>
          </cell>
          <cell r="Q16">
            <v>0.51039875692326409</v>
          </cell>
          <cell r="R16">
            <v>0.35413394498744566</v>
          </cell>
          <cell r="S16">
            <v>0.85694984326018808</v>
          </cell>
          <cell r="T16">
            <v>0.76586990595611282</v>
          </cell>
          <cell r="U16">
            <v>556128900</v>
          </cell>
          <cell r="V16">
            <v>330341294.28999901</v>
          </cell>
          <cell r="W16">
            <v>733537550.40999997</v>
          </cell>
          <cell r="X16">
            <v>42389916</v>
          </cell>
          <cell r="Y16">
            <v>130729681</v>
          </cell>
          <cell r="Z16">
            <v>3521.5880000000002</v>
          </cell>
          <cell r="AA16">
            <v>113.59961290322582</v>
          </cell>
          <cell r="AB16">
            <v>2905.125</v>
          </cell>
          <cell r="AC16">
            <v>93.713709677419359</v>
          </cell>
          <cell r="AD16">
            <v>4765</v>
          </cell>
          <cell r="AE16">
            <v>153.70967741935485</v>
          </cell>
          <cell r="AF16">
            <v>0.4503399916001023</v>
          </cell>
          <cell r="AG16">
            <v>0.324256249045693</v>
          </cell>
          <cell r="AH16">
            <v>0.73905309548793285</v>
          </cell>
          <cell r="AI16">
            <v>0.60967995802728225</v>
          </cell>
          <cell r="AJ16">
            <v>1159578900</v>
          </cell>
          <cell r="AK16">
            <v>703530972.38999796</v>
          </cell>
          <cell r="AL16">
            <v>1464710330.5899999</v>
          </cell>
          <cell r="AM16">
            <v>85062562</v>
          </cell>
          <cell r="AN16">
            <v>251228285</v>
          </cell>
          <cell r="AO16">
            <v>6255.2579999999998</v>
          </cell>
          <cell r="AP16">
            <v>5348.25</v>
          </cell>
          <cell r="AQ16">
            <v>7955</v>
          </cell>
          <cell r="AR16">
            <v>0.48032089191765903</v>
          </cell>
          <cell r="AS16">
            <v>0.33858672402273493</v>
          </cell>
          <cell r="AT16">
            <v>0.786330358265242</v>
          </cell>
          <cell r="AU16">
            <v>0.67231301068510374</v>
          </cell>
        </row>
        <row r="17">
          <cell r="D17" t="str">
            <v>광명시</v>
          </cell>
          <cell r="E17" t="str">
            <v>시</v>
          </cell>
          <cell r="F17">
            <v>964320900</v>
          </cell>
          <cell r="G17">
            <v>626856052.19000006</v>
          </cell>
          <cell r="H17">
            <v>1160825710.8599999</v>
          </cell>
          <cell r="I17">
            <v>69346327</v>
          </cell>
          <cell r="J17">
            <v>189057691</v>
          </cell>
          <cell r="K17">
            <v>4570.7820000000002</v>
          </cell>
          <cell r="L17">
            <v>147.4445806451613</v>
          </cell>
          <cell r="M17">
            <v>3834.375</v>
          </cell>
          <cell r="N17">
            <v>123.68951612903226</v>
          </cell>
          <cell r="O17">
            <v>6602</v>
          </cell>
          <cell r="P17">
            <v>212.96774193548387</v>
          </cell>
          <cell r="Q17">
            <v>0.54000875956270178</v>
          </cell>
          <cell r="R17">
            <v>0.36679981984969867</v>
          </cell>
          <cell r="S17">
            <v>0.69233292941532876</v>
          </cell>
          <cell r="T17">
            <v>0.58078991214783404</v>
          </cell>
          <cell r="U17">
            <v>2441577700</v>
          </cell>
          <cell r="V17">
            <v>1545210581.94999</v>
          </cell>
          <cell r="W17">
            <v>3377921322.97999</v>
          </cell>
          <cell r="X17">
            <v>188532028</v>
          </cell>
          <cell r="Y17">
            <v>602891258</v>
          </cell>
          <cell r="Z17">
            <v>16187.941000000001</v>
          </cell>
          <cell r="AA17">
            <v>522.19164516129035</v>
          </cell>
          <cell r="AB17">
            <v>13388.5</v>
          </cell>
          <cell r="AC17">
            <v>431.88709677419354</v>
          </cell>
          <cell r="AD17">
            <v>21973</v>
          </cell>
          <cell r="AE17">
            <v>708.80645161290317</v>
          </cell>
          <cell r="AF17">
            <v>0.45744421915274536</v>
          </cell>
          <cell r="AG17">
            <v>0.31271315597679472</v>
          </cell>
          <cell r="AH17">
            <v>0.73671965594138267</v>
          </cell>
          <cell r="AI17">
            <v>0.60931597870113319</v>
          </cell>
          <cell r="AJ17">
            <v>3405898600</v>
          </cell>
          <cell r="AK17">
            <v>2172066634.1399899</v>
          </cell>
          <cell r="AL17">
            <v>4538747033.8399897</v>
          </cell>
          <cell r="AM17">
            <v>257878355</v>
          </cell>
          <cell r="AN17">
            <v>791948949</v>
          </cell>
          <cell r="AO17">
            <v>20758.723000000002</v>
          </cell>
          <cell r="AP17">
            <v>17222.875</v>
          </cell>
          <cell r="AQ17">
            <v>28575</v>
          </cell>
          <cell r="AR17">
            <v>0.47856084905051893</v>
          </cell>
          <cell r="AS17">
            <v>0.32562497282889885</v>
          </cell>
          <cell r="AT17">
            <v>0.72646449693788284</v>
          </cell>
          <cell r="AU17">
            <v>0.6027252843394576</v>
          </cell>
        </row>
        <row r="18">
          <cell r="D18" t="str">
            <v>광주시</v>
          </cell>
          <cell r="E18" t="str">
            <v>시</v>
          </cell>
          <cell r="F18">
            <v>672273500</v>
          </cell>
          <cell r="G18">
            <v>408147785.43000001</v>
          </cell>
          <cell r="H18">
            <v>756087627.03999901</v>
          </cell>
          <cell r="I18">
            <v>40401107</v>
          </cell>
          <cell r="J18">
            <v>113537592</v>
          </cell>
          <cell r="K18">
            <v>2756.3589999999999</v>
          </cell>
          <cell r="L18">
            <v>88.914806451612904</v>
          </cell>
          <cell r="M18">
            <v>2492.625</v>
          </cell>
          <cell r="N18">
            <v>80.407258064516128</v>
          </cell>
          <cell r="O18">
            <v>3156</v>
          </cell>
          <cell r="P18">
            <v>101.80645161290323</v>
          </cell>
          <cell r="Q18">
            <v>0.5398154537032358</v>
          </cell>
          <cell r="R18">
            <v>0.35583903347183898</v>
          </cell>
          <cell r="S18">
            <v>0.87337103929024074</v>
          </cell>
          <cell r="T18">
            <v>0.7898051330798479</v>
          </cell>
          <cell r="U18">
            <v>1160413700</v>
          </cell>
          <cell r="V18">
            <v>687622220.15999901</v>
          </cell>
          <cell r="W18">
            <v>1796527176.43999</v>
          </cell>
          <cell r="X18">
            <v>77688277</v>
          </cell>
          <cell r="Y18">
            <v>292995317</v>
          </cell>
          <cell r="Z18">
            <v>7979.6629999999996</v>
          </cell>
          <cell r="AA18">
            <v>257.4084838709677</v>
          </cell>
          <cell r="AB18">
            <v>6703</v>
          </cell>
          <cell r="AC18">
            <v>216.2258064516129</v>
          </cell>
          <cell r="AD18">
            <v>9884</v>
          </cell>
          <cell r="AE18">
            <v>318.83870967741933</v>
          </cell>
          <cell r="AF18">
            <v>0.38275080342652856</v>
          </cell>
          <cell r="AG18">
            <v>0.26515194097795086</v>
          </cell>
          <cell r="AH18">
            <v>0.80733134358559289</v>
          </cell>
          <cell r="AI18">
            <v>0.67816673411574258</v>
          </cell>
          <cell r="AJ18">
            <v>1832687200</v>
          </cell>
          <cell r="AK18">
            <v>1095770005.589999</v>
          </cell>
          <cell r="AL18">
            <v>2552614803.4799891</v>
          </cell>
          <cell r="AM18">
            <v>118089384</v>
          </cell>
          <cell r="AN18">
            <v>406532909</v>
          </cell>
          <cell r="AO18">
            <v>10736.021999999999</v>
          </cell>
          <cell r="AP18">
            <v>9195.625</v>
          </cell>
          <cell r="AQ18">
            <v>13040</v>
          </cell>
          <cell r="AR18">
            <v>0.42927354495325021</v>
          </cell>
          <cell r="AS18">
            <v>0.29047927335201296</v>
          </cell>
          <cell r="AT18">
            <v>0.82331457055214718</v>
          </cell>
          <cell r="AU18">
            <v>0.70518596625766872</v>
          </cell>
        </row>
        <row r="19">
          <cell r="D19" t="str">
            <v>구리시</v>
          </cell>
          <cell r="E19" t="str">
            <v>시</v>
          </cell>
          <cell r="F19">
            <v>1029512900</v>
          </cell>
          <cell r="G19">
            <v>662690198</v>
          </cell>
          <cell r="H19">
            <v>1163952679</v>
          </cell>
          <cell r="I19">
            <v>72852196</v>
          </cell>
          <cell r="J19">
            <v>178062969</v>
          </cell>
          <cell r="K19">
            <v>3681.5439999999999</v>
          </cell>
          <cell r="L19">
            <v>118.75948387096774</v>
          </cell>
          <cell r="M19">
            <v>3373.125</v>
          </cell>
          <cell r="N19">
            <v>108.81048387096774</v>
          </cell>
          <cell r="O19">
            <v>4161</v>
          </cell>
          <cell r="P19">
            <v>134.2258064516129</v>
          </cell>
          <cell r="Q19">
            <v>0.5693446219560615</v>
          </cell>
          <cell r="R19">
            <v>0.40913726424498742</v>
          </cell>
          <cell r="S19">
            <v>0.88477385243931739</v>
          </cell>
          <cell r="T19">
            <v>0.81065248738284068</v>
          </cell>
          <cell r="U19">
            <v>1898870000</v>
          </cell>
          <cell r="V19">
            <v>1189338489.9199901</v>
          </cell>
          <cell r="W19">
            <v>2513207754.3400002</v>
          </cell>
          <cell r="X19">
            <v>144517948</v>
          </cell>
          <cell r="Y19">
            <v>444198197</v>
          </cell>
          <cell r="Z19">
            <v>12371.088</v>
          </cell>
          <cell r="AA19">
            <v>399.06735483870966</v>
          </cell>
          <cell r="AB19">
            <v>10098.125</v>
          </cell>
          <cell r="AC19">
            <v>325.74596774193549</v>
          </cell>
          <cell r="AD19">
            <v>16255</v>
          </cell>
          <cell r="AE19">
            <v>524.35483870967744</v>
          </cell>
          <cell r="AF19">
            <v>0.47323524601822076</v>
          </cell>
          <cell r="AG19">
            <v>0.32534564294955931</v>
          </cell>
          <cell r="AH19">
            <v>0.76106354967702239</v>
          </cell>
          <cell r="AI19">
            <v>0.62123192863734233</v>
          </cell>
          <cell r="AJ19">
            <v>2928382900</v>
          </cell>
          <cell r="AK19">
            <v>1852028687.9199901</v>
          </cell>
          <cell r="AL19">
            <v>3677160433.3400002</v>
          </cell>
          <cell r="AM19">
            <v>217370144</v>
          </cell>
          <cell r="AN19">
            <v>622261166</v>
          </cell>
          <cell r="AO19">
            <v>16052.632</v>
          </cell>
          <cell r="AP19">
            <v>13471.25</v>
          </cell>
          <cell r="AQ19">
            <v>20416</v>
          </cell>
          <cell r="AR19">
            <v>0.50365729793240888</v>
          </cell>
          <cell r="AS19">
            <v>0.34932301078226052</v>
          </cell>
          <cell r="AT19">
            <v>0.78627703761755485</v>
          </cell>
          <cell r="AU19">
            <v>0.65983787225705326</v>
          </cell>
        </row>
        <row r="20">
          <cell r="D20" t="str">
            <v>군포시</v>
          </cell>
          <cell r="E20" t="str">
            <v>시</v>
          </cell>
          <cell r="F20">
            <v>333536000</v>
          </cell>
          <cell r="G20">
            <v>207212925.22999901</v>
          </cell>
          <cell r="H20">
            <v>363148779.75999898</v>
          </cell>
          <cell r="I20">
            <v>23640146</v>
          </cell>
          <cell r="J20">
            <v>60779943</v>
          </cell>
          <cell r="K20">
            <v>1374.1669999999999</v>
          </cell>
          <cell r="L20">
            <v>44.327967741935481</v>
          </cell>
          <cell r="M20">
            <v>1232.375</v>
          </cell>
          <cell r="N20">
            <v>39.75403225806452</v>
          </cell>
          <cell r="O20">
            <v>1643</v>
          </cell>
          <cell r="P20">
            <v>53</v>
          </cell>
          <cell r="Q20">
            <v>0.5706006374768593</v>
          </cell>
          <cell r="R20">
            <v>0.38894649835390599</v>
          </cell>
          <cell r="S20">
            <v>0.83637674984783927</v>
          </cell>
          <cell r="T20">
            <v>0.75007608034083995</v>
          </cell>
          <cell r="U20">
            <v>1847699500</v>
          </cell>
          <cell r="V20">
            <v>1108332450.6199999</v>
          </cell>
          <cell r="W20">
            <v>2511169519.5599899</v>
          </cell>
          <cell r="X20">
            <v>143152030</v>
          </cell>
          <cell r="Y20">
            <v>462866526</v>
          </cell>
          <cell r="Z20">
            <v>12455.213</v>
          </cell>
          <cell r="AA20">
            <v>401.78106451612905</v>
          </cell>
          <cell r="AB20">
            <v>10366.875</v>
          </cell>
          <cell r="AC20">
            <v>334.41532258064518</v>
          </cell>
          <cell r="AD20">
            <v>16521</v>
          </cell>
          <cell r="AE20">
            <v>532.93548387096769</v>
          </cell>
          <cell r="AF20">
            <v>0.44136106383379614</v>
          </cell>
          <cell r="AG20">
            <v>0.30927280751341263</v>
          </cell>
          <cell r="AH20">
            <v>0.75390188245263601</v>
          </cell>
          <cell r="AI20">
            <v>0.62749682222625747</v>
          </cell>
          <cell r="AJ20">
            <v>2181235500</v>
          </cell>
          <cell r="AK20">
            <v>1315545375.849999</v>
          </cell>
          <cell r="AL20">
            <v>2874318299.3199887</v>
          </cell>
          <cell r="AM20">
            <v>166792176</v>
          </cell>
          <cell r="AN20">
            <v>523646469</v>
          </cell>
          <cell r="AO20">
            <v>13829.38</v>
          </cell>
          <cell r="AP20">
            <v>11599.25</v>
          </cell>
          <cell r="AQ20">
            <v>18164</v>
          </cell>
          <cell r="AR20">
            <v>0.45768952456004369</v>
          </cell>
          <cell r="AS20">
            <v>0.31852057805053202</v>
          </cell>
          <cell r="AT20">
            <v>0.76136203479409814</v>
          </cell>
          <cell r="AU20">
            <v>0.63858456287161414</v>
          </cell>
        </row>
        <row r="21">
          <cell r="D21" t="str">
            <v>김포시</v>
          </cell>
          <cell r="E21" t="str">
            <v>시</v>
          </cell>
          <cell r="F21">
            <v>1030981700</v>
          </cell>
          <cell r="G21">
            <v>673284019.11000001</v>
          </cell>
          <cell r="H21">
            <v>1094822740.1799901</v>
          </cell>
          <cell r="I21">
            <v>78733699</v>
          </cell>
          <cell r="J21">
            <v>175868979</v>
          </cell>
          <cell r="K21">
            <v>3587.348</v>
          </cell>
          <cell r="L21">
            <v>115.72090322580645</v>
          </cell>
          <cell r="M21">
            <v>3317.125</v>
          </cell>
          <cell r="N21">
            <v>107.00403225806451</v>
          </cell>
          <cell r="O21">
            <v>4154</v>
          </cell>
          <cell r="P21">
            <v>134</v>
          </cell>
          <cell r="Q21">
            <v>0.61497080248745239</v>
          </cell>
          <cell r="R21">
            <v>0.4476838351350183</v>
          </cell>
          <cell r="S21">
            <v>0.86358883004333176</v>
          </cell>
          <cell r="T21">
            <v>0.79853755416466055</v>
          </cell>
          <cell r="U21">
            <v>1638109400</v>
          </cell>
          <cell r="V21">
            <v>1094307002.99</v>
          </cell>
          <cell r="W21">
            <v>2327471519.5599899</v>
          </cell>
          <cell r="X21">
            <v>119985024</v>
          </cell>
          <cell r="Y21">
            <v>363704493</v>
          </cell>
          <cell r="Z21">
            <v>10017.509</v>
          </cell>
          <cell r="AA21">
            <v>323.14545161290323</v>
          </cell>
          <cell r="AB21">
            <v>8208.5</v>
          </cell>
          <cell r="AC21">
            <v>264.79032258064518</v>
          </cell>
          <cell r="AD21">
            <v>13258</v>
          </cell>
          <cell r="AE21">
            <v>427.67741935483872</v>
          </cell>
          <cell r="AF21">
            <v>0.47016987911279767</v>
          </cell>
          <cell r="AG21">
            <v>0.32989700789866239</v>
          </cell>
          <cell r="AH21">
            <v>0.75558221451199281</v>
          </cell>
          <cell r="AI21">
            <v>0.61913561623170921</v>
          </cell>
          <cell r="AJ21">
            <v>2669091100</v>
          </cell>
          <cell r="AK21">
            <v>1767591022.0999999</v>
          </cell>
          <cell r="AL21">
            <v>3422294259.7399797</v>
          </cell>
          <cell r="AM21">
            <v>198718723</v>
          </cell>
          <cell r="AN21">
            <v>539573472</v>
          </cell>
          <cell r="AO21">
            <v>13604.857</v>
          </cell>
          <cell r="AP21">
            <v>11525.625</v>
          </cell>
          <cell r="AQ21">
            <v>17412</v>
          </cell>
          <cell r="AR21">
            <v>0.51649299795579195</v>
          </cell>
          <cell r="AS21">
            <v>0.36828853402192463</v>
          </cell>
          <cell r="AT21">
            <v>0.78134947162876178</v>
          </cell>
          <cell r="AU21">
            <v>0.66193573397656791</v>
          </cell>
        </row>
        <row r="22">
          <cell r="D22" t="str">
            <v>남양주시</v>
          </cell>
          <cell r="E22" t="str">
            <v>시</v>
          </cell>
          <cell r="F22">
            <v>1851815900</v>
          </cell>
          <cell r="G22">
            <v>1197942491.4400001</v>
          </cell>
          <cell r="H22">
            <v>2075183768.76999</v>
          </cell>
          <cell r="I22">
            <v>127920736</v>
          </cell>
          <cell r="J22">
            <v>319935724</v>
          </cell>
          <cell r="K22">
            <v>6488.96</v>
          </cell>
          <cell r="L22">
            <v>209.32129032258064</v>
          </cell>
          <cell r="M22">
            <v>5972.375</v>
          </cell>
          <cell r="N22">
            <v>192.65725806451613</v>
          </cell>
          <cell r="O22">
            <v>7383</v>
          </cell>
          <cell r="P22">
            <v>238.16129032258064</v>
          </cell>
          <cell r="Q22">
            <v>0.57727055765767132</v>
          </cell>
          <cell r="R22">
            <v>0.39983261137790288</v>
          </cell>
          <cell r="S22">
            <v>0.87890559393200596</v>
          </cell>
          <cell r="T22">
            <v>0.80893606934850337</v>
          </cell>
          <cell r="U22">
            <v>2556929200</v>
          </cell>
          <cell r="V22">
            <v>1587973126.27</v>
          </cell>
          <cell r="W22">
            <v>3888437720.7199998</v>
          </cell>
          <cell r="X22">
            <v>188972823</v>
          </cell>
          <cell r="Y22">
            <v>714513142</v>
          </cell>
          <cell r="Z22">
            <v>19645.914000000001</v>
          </cell>
          <cell r="AA22">
            <v>633.73916129032261</v>
          </cell>
          <cell r="AB22">
            <v>16153.25</v>
          </cell>
          <cell r="AC22">
            <v>521.07258064516134</v>
          </cell>
          <cell r="AD22">
            <v>25792</v>
          </cell>
          <cell r="AE22">
            <v>832</v>
          </cell>
          <cell r="AF22">
            <v>0.40838332521266768</v>
          </cell>
          <cell r="AG22">
            <v>0.2644777428040645</v>
          </cell>
          <cell r="AH22">
            <v>0.7617057227047147</v>
          </cell>
          <cell r="AI22">
            <v>0.62628915942928043</v>
          </cell>
          <cell r="AJ22">
            <v>4408745100</v>
          </cell>
          <cell r="AK22">
            <v>2785915617.71</v>
          </cell>
          <cell r="AL22">
            <v>5963621489.4899902</v>
          </cell>
          <cell r="AM22">
            <v>316893559</v>
          </cell>
          <cell r="AN22">
            <v>1034448866</v>
          </cell>
          <cell r="AO22">
            <v>26134.874</v>
          </cell>
          <cell r="AP22">
            <v>22125.625</v>
          </cell>
          <cell r="AQ22">
            <v>33175</v>
          </cell>
          <cell r="AR22">
            <v>0.46715164981878349</v>
          </cell>
          <cell r="AS22">
            <v>0.30634047695886785</v>
          </cell>
          <cell r="AT22">
            <v>0.78778821401657873</v>
          </cell>
          <cell r="AU22">
            <v>0.66693669932177846</v>
          </cell>
        </row>
        <row r="23">
          <cell r="D23" t="str">
            <v>동두천시</v>
          </cell>
          <cell r="E23" t="str">
            <v>시</v>
          </cell>
          <cell r="F23">
            <v>901468400</v>
          </cell>
          <cell r="G23">
            <v>414450700.07999998</v>
          </cell>
          <cell r="H23">
            <v>1077054743.03</v>
          </cell>
          <cell r="I23">
            <v>50465342</v>
          </cell>
          <cell r="J23">
            <v>231257783</v>
          </cell>
          <cell r="K23">
            <v>5239.4560000000001</v>
          </cell>
          <cell r="L23">
            <v>169.01470967741935</v>
          </cell>
          <cell r="M23">
            <v>4762.5</v>
          </cell>
          <cell r="N23">
            <v>153.62903225806451</v>
          </cell>
          <cell r="O23">
            <v>6491</v>
          </cell>
          <cell r="P23">
            <v>209.38709677419354</v>
          </cell>
          <cell r="Q23">
            <v>0.38480003246079758</v>
          </cell>
          <cell r="R23">
            <v>0.21822116144735332</v>
          </cell>
          <cell r="S23">
            <v>0.80718779849021727</v>
          </cell>
          <cell r="T23">
            <v>0.73370821136958864</v>
          </cell>
          <cell r="U23">
            <v>656609400</v>
          </cell>
          <cell r="V23">
            <v>294666590.25999999</v>
          </cell>
          <cell r="W23">
            <v>753541775.75999999</v>
          </cell>
          <cell r="X23">
            <v>38421340</v>
          </cell>
          <cell r="Y23">
            <v>159693002</v>
          </cell>
          <cell r="Z23">
            <v>4199.4449999999997</v>
          </cell>
          <cell r="AA23">
            <v>135.46596774193549</v>
          </cell>
          <cell r="AB23">
            <v>3556.625</v>
          </cell>
          <cell r="AC23">
            <v>114.72983870967742</v>
          </cell>
          <cell r="AD23">
            <v>5561</v>
          </cell>
          <cell r="AE23">
            <v>179.38709677419354</v>
          </cell>
          <cell r="AF23">
            <v>0.39104214223930445</v>
          </cell>
          <cell r="AG23">
            <v>0.24059501367505134</v>
          </cell>
          <cell r="AH23">
            <v>0.75516004315770535</v>
          </cell>
          <cell r="AI23">
            <v>0.63956572558892288</v>
          </cell>
          <cell r="AJ23">
            <v>1558077800</v>
          </cell>
          <cell r="AK23">
            <v>709117290.33999991</v>
          </cell>
          <cell r="AL23">
            <v>1830596518.79</v>
          </cell>
          <cell r="AM23">
            <v>88886682</v>
          </cell>
          <cell r="AN23">
            <v>390950785</v>
          </cell>
          <cell r="AO23">
            <v>9438.9009999999998</v>
          </cell>
          <cell r="AP23">
            <v>8319.125</v>
          </cell>
          <cell r="AQ23">
            <v>12052</v>
          </cell>
          <cell r="AR23">
            <v>0.38736951756508148</v>
          </cell>
          <cell r="AS23">
            <v>0.22736028525943489</v>
          </cell>
          <cell r="AT23">
            <v>0.78318129770992362</v>
          </cell>
          <cell r="AU23">
            <v>0.69026924991702621</v>
          </cell>
        </row>
        <row r="24">
          <cell r="D24" t="str">
            <v>부천시</v>
          </cell>
          <cell r="E24" t="str">
            <v>시</v>
          </cell>
          <cell r="F24">
            <v>2260764500</v>
          </cell>
          <cell r="G24">
            <v>1334361366.43999</v>
          </cell>
          <cell r="H24">
            <v>2643590410.51999</v>
          </cell>
          <cell r="I24">
            <v>166547780</v>
          </cell>
          <cell r="J24">
            <v>469782700</v>
          </cell>
          <cell r="K24">
            <v>11061.182000000001</v>
          </cell>
          <cell r="L24">
            <v>356.81232258064517</v>
          </cell>
          <cell r="M24">
            <v>9943.875</v>
          </cell>
          <cell r="N24">
            <v>320.77016129032256</v>
          </cell>
          <cell r="O24">
            <v>13171</v>
          </cell>
          <cell r="P24">
            <v>424.87096774193549</v>
          </cell>
          <cell r="Q24">
            <v>0.50475344483396101</v>
          </cell>
          <cell r="R24">
            <v>0.35452088806165061</v>
          </cell>
          <cell r="S24">
            <v>0.83981337787563592</v>
          </cell>
          <cell r="T24">
            <v>0.75498253739275678</v>
          </cell>
          <cell r="U24">
            <v>5886620300</v>
          </cell>
          <cell r="V24">
            <v>3296825824.6799998</v>
          </cell>
          <cell r="W24">
            <v>9243291847.7499905</v>
          </cell>
          <cell r="X24">
            <v>481561994</v>
          </cell>
          <cell r="Y24">
            <v>1816170574</v>
          </cell>
          <cell r="Z24">
            <v>49815</v>
          </cell>
          <cell r="AA24">
            <v>1606.9354838709678</v>
          </cell>
          <cell r="AB24">
            <v>40824.625</v>
          </cell>
          <cell r="AC24">
            <v>1316.9233870967741</v>
          </cell>
          <cell r="AD24">
            <v>65620</v>
          </cell>
          <cell r="AE24">
            <v>2116.7741935483873</v>
          </cell>
          <cell r="AF24">
            <v>0.35667226340824842</v>
          </cell>
          <cell r="AG24">
            <v>0.26515240412655205</v>
          </cell>
          <cell r="AH24">
            <v>0.75914355379457488</v>
          </cell>
          <cell r="AI24">
            <v>0.6221369247180738</v>
          </cell>
          <cell r="AJ24">
            <v>8147384800</v>
          </cell>
          <cell r="AK24">
            <v>4631187191.1199894</v>
          </cell>
          <cell r="AL24">
            <v>11886882258.269981</v>
          </cell>
          <cell r="AM24">
            <v>648109774</v>
          </cell>
          <cell r="AN24">
            <v>2285953274</v>
          </cell>
          <cell r="AO24">
            <v>60876.182000000001</v>
          </cell>
          <cell r="AP24">
            <v>50768.5</v>
          </cell>
          <cell r="AQ24">
            <v>78791</v>
          </cell>
          <cell r="AR24">
            <v>0.38960486782797604</v>
          </cell>
          <cell r="AS24">
            <v>0.28351838218719427</v>
          </cell>
          <cell r="AT24">
            <v>0.77262862509677499</v>
          </cell>
          <cell r="AU24">
            <v>0.64434389714561313</v>
          </cell>
        </row>
        <row r="25">
          <cell r="D25" t="str">
            <v>성남시</v>
          </cell>
          <cell r="E25" t="str">
            <v>시</v>
          </cell>
          <cell r="F25">
            <v>4430374800</v>
          </cell>
          <cell r="G25">
            <v>2815059850.6300001</v>
          </cell>
          <cell r="H25">
            <v>5688100950.3699903</v>
          </cell>
          <cell r="I25">
            <v>306852908</v>
          </cell>
          <cell r="J25">
            <v>899959592</v>
          </cell>
          <cell r="K25">
            <v>20989.162</v>
          </cell>
          <cell r="L25">
            <v>677.06974193548388</v>
          </cell>
          <cell r="M25">
            <v>19000.5</v>
          </cell>
          <cell r="N25">
            <v>612.91935483870964</v>
          </cell>
          <cell r="O25">
            <v>25043</v>
          </cell>
          <cell r="P25">
            <v>807.83870967741939</v>
          </cell>
          <cell r="Q25">
            <v>0.49490328585797877</v>
          </cell>
          <cell r="R25">
            <v>0.34096298403584324</v>
          </cell>
          <cell r="S25">
            <v>0.83812490516311944</v>
          </cell>
          <cell r="T25">
            <v>0.7587150101824861</v>
          </cell>
          <cell r="U25">
            <v>4750480000</v>
          </cell>
          <cell r="V25">
            <v>2892376894.3499899</v>
          </cell>
          <cell r="W25">
            <v>9609924866.8599892</v>
          </cell>
          <cell r="X25">
            <v>357495309</v>
          </cell>
          <cell r="Y25">
            <v>1649004455</v>
          </cell>
          <cell r="Z25">
            <v>43913.033000000003</v>
          </cell>
          <cell r="AA25">
            <v>1416.5494516129033</v>
          </cell>
          <cell r="AB25">
            <v>36522</v>
          </cell>
          <cell r="AC25">
            <v>1178.1290322580646</v>
          </cell>
          <cell r="AD25">
            <v>59100</v>
          </cell>
          <cell r="AE25">
            <v>1906.4516129032259</v>
          </cell>
          <cell r="AF25">
            <v>0.30097809654312774</v>
          </cell>
          <cell r="AG25">
            <v>0.21679462897509275</v>
          </cell>
          <cell r="AH25">
            <v>0.74302932318104908</v>
          </cell>
          <cell r="AI25">
            <v>0.61796954314720809</v>
          </cell>
          <cell r="AJ25">
            <v>9180854800</v>
          </cell>
          <cell r="AK25">
            <v>5707436744.97999</v>
          </cell>
          <cell r="AL25">
            <v>15298025817.22998</v>
          </cell>
          <cell r="AM25">
            <v>664348217</v>
          </cell>
          <cell r="AN25">
            <v>2548964047</v>
          </cell>
          <cell r="AO25">
            <v>64902.195000000007</v>
          </cell>
          <cell r="AP25">
            <v>55522.5</v>
          </cell>
          <cell r="AQ25">
            <v>84143</v>
          </cell>
          <cell r="AR25">
            <v>0.37308322087885182</v>
          </cell>
          <cell r="AS25">
            <v>0.26063459693827529</v>
          </cell>
          <cell r="AT25">
            <v>0.77133207753467314</v>
          </cell>
          <cell r="AU25">
            <v>0.65985881178469985</v>
          </cell>
        </row>
        <row r="26">
          <cell r="D26" t="str">
            <v>수원시</v>
          </cell>
          <cell r="E26" t="str">
            <v>시</v>
          </cell>
          <cell r="F26">
            <v>6591845200</v>
          </cell>
          <cell r="G26">
            <v>4030036362.77</v>
          </cell>
          <cell r="H26">
            <v>7068880370.3599997</v>
          </cell>
          <cell r="I26">
            <v>495486404</v>
          </cell>
          <cell r="J26">
            <v>1243477732</v>
          </cell>
          <cell r="K26">
            <v>27452.694</v>
          </cell>
          <cell r="L26">
            <v>885.57077419354835</v>
          </cell>
          <cell r="M26">
            <v>24782.625</v>
          </cell>
          <cell r="N26">
            <v>799.43951612903231</v>
          </cell>
          <cell r="O26">
            <v>32624</v>
          </cell>
          <cell r="P26">
            <v>1052.3870967741937</v>
          </cell>
          <cell r="Q26">
            <v>0.57010957204312696</v>
          </cell>
          <cell r="R26">
            <v>0.39846825660726831</v>
          </cell>
          <cell r="S26">
            <v>0.84148767778322708</v>
          </cell>
          <cell r="T26">
            <v>0.75964397376164783</v>
          </cell>
          <cell r="U26">
            <v>11143830900</v>
          </cell>
          <cell r="V26">
            <v>6543330973.8100004</v>
          </cell>
          <cell r="W26">
            <v>12446067020.059999</v>
          </cell>
          <cell r="X26">
            <v>930479556</v>
          </cell>
          <cell r="Y26">
            <v>2305824879</v>
          </cell>
          <cell r="Z26">
            <v>62298.868000000002</v>
          </cell>
          <cell r="AA26">
            <v>2009.6409032258066</v>
          </cell>
          <cell r="AB26">
            <v>51753.75</v>
          </cell>
          <cell r="AC26">
            <v>1669.4758064516129</v>
          </cell>
          <cell r="AD26">
            <v>83179</v>
          </cell>
          <cell r="AE26">
            <v>2683.1935483870966</v>
          </cell>
          <cell r="AF26">
            <v>0.5257348336035601</v>
          </cell>
          <cell r="AG26">
            <v>0.40353435530782128</v>
          </cell>
          <cell r="AH26">
            <v>0.74897351494968689</v>
          </cell>
          <cell r="AI26">
            <v>0.62219730941704032</v>
          </cell>
          <cell r="AJ26">
            <v>17735676100</v>
          </cell>
          <cell r="AK26">
            <v>10573367336.58</v>
          </cell>
          <cell r="AL26">
            <v>19514947390.419998</v>
          </cell>
          <cell r="AM26">
            <v>1425965960</v>
          </cell>
          <cell r="AN26">
            <v>3549302611</v>
          </cell>
          <cell r="AO26">
            <v>89751.562000000005</v>
          </cell>
          <cell r="AP26">
            <v>76536.375</v>
          </cell>
          <cell r="AQ26">
            <v>115803</v>
          </cell>
          <cell r="AR26">
            <v>0.54180865185270899</v>
          </cell>
          <cell r="AS26">
            <v>0.40175947679993407</v>
          </cell>
          <cell r="AT26">
            <v>0.77503658799858388</v>
          </cell>
          <cell r="AU26">
            <v>0.66091875858138394</v>
          </cell>
        </row>
        <row r="27">
          <cell r="D27" t="str">
            <v>시흥시</v>
          </cell>
          <cell r="E27" t="str">
            <v>시</v>
          </cell>
          <cell r="F27">
            <v>1465391700</v>
          </cell>
          <cell r="G27">
            <v>902818948.40999997</v>
          </cell>
          <cell r="H27">
            <v>1643714561.49</v>
          </cell>
          <cell r="I27">
            <v>100376989</v>
          </cell>
          <cell r="J27">
            <v>263738857</v>
          </cell>
          <cell r="K27">
            <v>6095.8410000000003</v>
          </cell>
          <cell r="L27">
            <v>196.64003225806454</v>
          </cell>
          <cell r="M27">
            <v>5386.75</v>
          </cell>
          <cell r="N27">
            <v>173.76612903225808</v>
          </cell>
          <cell r="O27">
            <v>7598</v>
          </cell>
          <cell r="P27">
            <v>245.09677419354838</v>
          </cell>
          <cell r="Q27">
            <v>0.54925530841048797</v>
          </cell>
          <cell r="R27">
            <v>0.3805923410064676</v>
          </cell>
          <cell r="S27">
            <v>0.80229547249276134</v>
          </cell>
          <cell r="T27">
            <v>0.70896946564885499</v>
          </cell>
          <cell r="U27">
            <v>3522908300</v>
          </cell>
          <cell r="V27">
            <v>2121636772.24999</v>
          </cell>
          <cell r="W27">
            <v>4306894754.7599897</v>
          </cell>
          <cell r="X27">
            <v>265930184</v>
          </cell>
          <cell r="Y27">
            <v>802040793</v>
          </cell>
          <cell r="Z27">
            <v>22007.61</v>
          </cell>
          <cell r="AA27">
            <v>709.92290322580652</v>
          </cell>
          <cell r="AB27">
            <v>18172.375</v>
          </cell>
          <cell r="AC27">
            <v>586.20564516129036</v>
          </cell>
          <cell r="AD27">
            <v>28818</v>
          </cell>
          <cell r="AE27">
            <v>929.61290322580646</v>
          </cell>
          <cell r="AF27">
            <v>0.49261402775286123</v>
          </cell>
          <cell r="AG27">
            <v>0.33156690572470671</v>
          </cell>
          <cell r="AH27">
            <v>0.76367582760774522</v>
          </cell>
          <cell r="AI27">
            <v>0.63059112360330349</v>
          </cell>
          <cell r="AJ27">
            <v>4988300000</v>
          </cell>
          <cell r="AK27">
            <v>3024455720.6599898</v>
          </cell>
          <cell r="AL27">
            <v>5950609316.2499895</v>
          </cell>
          <cell r="AM27">
            <v>366307173</v>
          </cell>
          <cell r="AN27">
            <v>1065779650</v>
          </cell>
          <cell r="AO27">
            <v>28103.451000000001</v>
          </cell>
          <cell r="AP27">
            <v>23559.125</v>
          </cell>
          <cell r="AQ27">
            <v>36416</v>
          </cell>
          <cell r="AR27">
            <v>0.50825983692136745</v>
          </cell>
          <cell r="AS27">
            <v>0.34369878708042512</v>
          </cell>
          <cell r="AT27">
            <v>0.77173360610720565</v>
          </cell>
          <cell r="AU27">
            <v>0.64694433765377857</v>
          </cell>
        </row>
        <row r="28">
          <cell r="D28" t="str">
            <v>안산시</v>
          </cell>
          <cell r="E28" t="str">
            <v>시</v>
          </cell>
          <cell r="F28">
            <v>2653660700</v>
          </cell>
          <cell r="G28">
            <v>1504812632.96999</v>
          </cell>
          <cell r="H28">
            <v>2636347635.6300001</v>
          </cell>
          <cell r="I28">
            <v>188697920</v>
          </cell>
          <cell r="J28">
            <v>438900715</v>
          </cell>
          <cell r="K28">
            <v>10023.072</v>
          </cell>
          <cell r="L28">
            <v>323.32490322580645</v>
          </cell>
          <cell r="M28">
            <v>9000.625</v>
          </cell>
          <cell r="N28">
            <v>290.34274193548384</v>
          </cell>
          <cell r="O28">
            <v>11835</v>
          </cell>
          <cell r="P28">
            <v>381.77419354838707</v>
          </cell>
          <cell r="Q28">
            <v>0.57079446300350656</v>
          </cell>
          <cell r="R28">
            <v>0.42993304305735752</v>
          </cell>
          <cell r="S28">
            <v>0.84690088719898604</v>
          </cell>
          <cell r="T28">
            <v>0.76050908322771438</v>
          </cell>
          <cell r="U28">
            <v>7333508200</v>
          </cell>
          <cell r="V28">
            <v>4048548626.24999</v>
          </cell>
          <cell r="W28">
            <v>8355362754.6099997</v>
          </cell>
          <cell r="X28">
            <v>568109033</v>
          </cell>
          <cell r="Y28">
            <v>1596730521</v>
          </cell>
          <cell r="Z28">
            <v>43537.654000000002</v>
          </cell>
          <cell r="AA28">
            <v>1404.4404516129032</v>
          </cell>
          <cell r="AB28">
            <v>36137.5</v>
          </cell>
          <cell r="AC28">
            <v>1165.7258064516129</v>
          </cell>
          <cell r="AD28">
            <v>56370</v>
          </cell>
          <cell r="AE28">
            <v>1818.3870967741937</v>
          </cell>
          <cell r="AF28">
            <v>0.4845449258341582</v>
          </cell>
          <cell r="AG28">
            <v>0.3557951861809498</v>
          </cell>
          <cell r="AH28">
            <v>0.77235504701082136</v>
          </cell>
          <cell r="AI28">
            <v>0.64107681390810711</v>
          </cell>
          <cell r="AJ28">
            <v>9987168900</v>
          </cell>
          <cell r="AK28">
            <v>5553361259.2199802</v>
          </cell>
          <cell r="AL28">
            <v>10991710390.24</v>
          </cell>
          <cell r="AM28">
            <v>756806953</v>
          </cell>
          <cell r="AN28">
            <v>2035631236</v>
          </cell>
          <cell r="AO28">
            <v>53560.726000000002</v>
          </cell>
          <cell r="AP28">
            <v>45138.125</v>
          </cell>
          <cell r="AQ28">
            <v>68205</v>
          </cell>
          <cell r="AR28">
            <v>0.50523176667309599</v>
          </cell>
          <cell r="AS28">
            <v>0.37177998628431341</v>
          </cell>
          <cell r="AT28">
            <v>0.78529031595924059</v>
          </cell>
          <cell r="AU28">
            <v>0.66180082105417493</v>
          </cell>
        </row>
        <row r="29">
          <cell r="D29" t="str">
            <v>안성시</v>
          </cell>
          <cell r="E29" t="str">
            <v>시</v>
          </cell>
          <cell r="F29">
            <v>444901999</v>
          </cell>
          <cell r="G29">
            <v>229712782.859999</v>
          </cell>
          <cell r="H29">
            <v>510079960.96999902</v>
          </cell>
          <cell r="I29">
            <v>23678764</v>
          </cell>
          <cell r="J29">
            <v>90446665</v>
          </cell>
          <cell r="K29">
            <v>2124.5030000000002</v>
          </cell>
          <cell r="L29">
            <v>68.532354838709679</v>
          </cell>
          <cell r="M29">
            <v>1900.5</v>
          </cell>
          <cell r="N29">
            <v>61.306451612903224</v>
          </cell>
          <cell r="O29">
            <v>2577</v>
          </cell>
          <cell r="P29">
            <v>83.129032258064512</v>
          </cell>
          <cell r="Q29">
            <v>0.4503466131528932</v>
          </cell>
          <cell r="R29">
            <v>0.26179808840934049</v>
          </cell>
          <cell r="S29">
            <v>0.82440939076445485</v>
          </cell>
          <cell r="T29">
            <v>0.73748544819557627</v>
          </cell>
          <cell r="U29">
            <v>1170193300</v>
          </cell>
          <cell r="V29">
            <v>616086618.60999894</v>
          </cell>
          <cell r="W29">
            <v>1519665320.8</v>
          </cell>
          <cell r="X29">
            <v>65943592</v>
          </cell>
          <cell r="Y29">
            <v>238449996</v>
          </cell>
          <cell r="Z29">
            <v>6599.1189999999997</v>
          </cell>
          <cell r="AA29">
            <v>212.8748064516129</v>
          </cell>
          <cell r="AB29">
            <v>5373.875</v>
          </cell>
          <cell r="AC29">
            <v>173.3508064516129</v>
          </cell>
          <cell r="AD29">
            <v>8493</v>
          </cell>
          <cell r="AE29">
            <v>273.96774193548384</v>
          </cell>
          <cell r="AF29">
            <v>0.40540940835951395</v>
          </cell>
          <cell r="AG29">
            <v>0.2765510300113404</v>
          </cell>
          <cell r="AH29">
            <v>0.77700682915342045</v>
          </cell>
          <cell r="AI29">
            <v>0.63274166961026723</v>
          </cell>
          <cell r="AJ29">
            <v>1615095299</v>
          </cell>
          <cell r="AK29">
            <v>845799401.46999788</v>
          </cell>
          <cell r="AL29">
            <v>2029745281.769999</v>
          </cell>
          <cell r="AM29">
            <v>89622356</v>
          </cell>
          <cell r="AN29">
            <v>328896661</v>
          </cell>
          <cell r="AO29">
            <v>8723.6219999999994</v>
          </cell>
          <cell r="AP29">
            <v>7274.375</v>
          </cell>
          <cell r="AQ29">
            <v>11070</v>
          </cell>
          <cell r="AR29">
            <v>0.41670223799334827</v>
          </cell>
          <cell r="AS29">
            <v>0.27249396733766174</v>
          </cell>
          <cell r="AT29">
            <v>0.78804173441734415</v>
          </cell>
          <cell r="AU29">
            <v>0.65712511291779585</v>
          </cell>
        </row>
        <row r="30">
          <cell r="D30" t="str">
            <v>안양시</v>
          </cell>
          <cell r="E30" t="str">
            <v>시</v>
          </cell>
          <cell r="F30">
            <v>4468887200</v>
          </cell>
          <cell r="G30">
            <v>2773383680.0700002</v>
          </cell>
          <cell r="H30">
            <v>4837020524.6000004</v>
          </cell>
          <cell r="I30">
            <v>323792495</v>
          </cell>
          <cell r="J30">
            <v>768242697</v>
          </cell>
          <cell r="K30">
            <v>16837.843000000001</v>
          </cell>
          <cell r="L30">
            <v>543.15622580645163</v>
          </cell>
          <cell r="M30">
            <v>15368.125</v>
          </cell>
          <cell r="N30">
            <v>495.74596774193549</v>
          </cell>
          <cell r="O30">
            <v>19830</v>
          </cell>
          <cell r="P30">
            <v>639.67741935483866</v>
          </cell>
          <cell r="Q30">
            <v>0.57336611783332192</v>
          </cell>
          <cell r="R30">
            <v>0.42147162122648851</v>
          </cell>
          <cell r="S30">
            <v>0.84910958144225923</v>
          </cell>
          <cell r="T30">
            <v>0.77499369641956628</v>
          </cell>
          <cell r="U30">
            <v>4054807000</v>
          </cell>
          <cell r="V30">
            <v>2351804036.6999998</v>
          </cell>
          <cell r="W30">
            <v>7158735223.04</v>
          </cell>
          <cell r="X30">
            <v>318226247</v>
          </cell>
          <cell r="Y30">
            <v>1419567197</v>
          </cell>
          <cell r="Z30">
            <v>38153.921000000002</v>
          </cell>
          <cell r="AA30">
            <v>1230.7716451612903</v>
          </cell>
          <cell r="AB30">
            <v>31786.75</v>
          </cell>
          <cell r="AC30">
            <v>1025.3790322580646</v>
          </cell>
          <cell r="AD30">
            <v>50575</v>
          </cell>
          <cell r="AE30">
            <v>1631.4516129032259</v>
          </cell>
          <cell r="AF30">
            <v>0.32852228269748635</v>
          </cell>
          <cell r="AG30">
            <v>0.2241713162099786</v>
          </cell>
          <cell r="AH30">
            <v>0.75440278793870497</v>
          </cell>
          <cell r="AI30">
            <v>0.62850716757291147</v>
          </cell>
          <cell r="AJ30">
            <v>8523694200</v>
          </cell>
          <cell r="AK30">
            <v>5125187716.7700005</v>
          </cell>
          <cell r="AL30">
            <v>11995755747.639999</v>
          </cell>
          <cell r="AM30">
            <v>642018742</v>
          </cell>
          <cell r="AN30">
            <v>2187809894</v>
          </cell>
          <cell r="AO30">
            <v>54991.764000000003</v>
          </cell>
          <cell r="AP30">
            <v>47154.875</v>
          </cell>
          <cell r="AQ30">
            <v>70405</v>
          </cell>
          <cell r="AR30">
            <v>0.42725008949755505</v>
          </cell>
          <cell r="AS30">
            <v>0.29345270983585742</v>
          </cell>
          <cell r="AT30">
            <v>0.78107753710673966</v>
          </cell>
          <cell r="AU30">
            <v>0.6697659967331866</v>
          </cell>
        </row>
        <row r="31">
          <cell r="D31" t="str">
            <v>양주시</v>
          </cell>
          <cell r="E31" t="str">
            <v>시</v>
          </cell>
          <cell r="F31">
            <v>356419500</v>
          </cell>
          <cell r="G31">
            <v>199263084.16</v>
          </cell>
          <cell r="H31">
            <v>486984466.79000002</v>
          </cell>
          <cell r="I31">
            <v>21802633</v>
          </cell>
          <cell r="J31">
            <v>77010588</v>
          </cell>
          <cell r="K31">
            <v>1926.5160000000001</v>
          </cell>
          <cell r="L31">
            <v>62.14567741935484</v>
          </cell>
          <cell r="M31">
            <v>1664.375</v>
          </cell>
          <cell r="N31">
            <v>53.689516129032256</v>
          </cell>
          <cell r="O31">
            <v>2499</v>
          </cell>
          <cell r="P31">
            <v>80.612903225806448</v>
          </cell>
          <cell r="Q31">
            <v>0.4091774948664374</v>
          </cell>
          <cell r="R31">
            <v>0.28311214816331487</v>
          </cell>
          <cell r="S31">
            <v>0.77091476590636254</v>
          </cell>
          <cell r="T31">
            <v>0.66601640656262506</v>
          </cell>
          <cell r="U31">
            <v>1140314200</v>
          </cell>
          <cell r="V31">
            <v>655814482.5</v>
          </cell>
          <cell r="W31">
            <v>1305599888.1400001</v>
          </cell>
          <cell r="X31">
            <v>74600890</v>
          </cell>
          <cell r="Y31">
            <v>218267733</v>
          </cell>
          <cell r="Z31">
            <v>5940.6080000000002</v>
          </cell>
          <cell r="AA31">
            <v>191.63251612903227</v>
          </cell>
          <cell r="AB31">
            <v>4847.125</v>
          </cell>
          <cell r="AC31">
            <v>156.35887096774192</v>
          </cell>
          <cell r="AD31">
            <v>7734</v>
          </cell>
          <cell r="AE31">
            <v>249.48387096774192</v>
          </cell>
          <cell r="AF31">
            <v>0.50230892975511399</v>
          </cell>
          <cell r="AG31">
            <v>0.34178615856151306</v>
          </cell>
          <cell r="AH31">
            <v>0.76811585208171707</v>
          </cell>
          <cell r="AI31">
            <v>0.626729376777864</v>
          </cell>
          <cell r="AJ31">
            <v>1496733700</v>
          </cell>
          <cell r="AK31">
            <v>855077566.65999997</v>
          </cell>
          <cell r="AL31">
            <v>1792584354.9300001</v>
          </cell>
          <cell r="AM31">
            <v>96403523</v>
          </cell>
          <cell r="AN31">
            <v>295278321</v>
          </cell>
          <cell r="AO31">
            <v>7867.1239999999998</v>
          </cell>
          <cell r="AP31">
            <v>6511.5</v>
          </cell>
          <cell r="AQ31">
            <v>10233</v>
          </cell>
          <cell r="AR31">
            <v>0.47700827261397721</v>
          </cell>
          <cell r="AS31">
            <v>0.32648357886050156</v>
          </cell>
          <cell r="AT31">
            <v>0.76879937457246161</v>
          </cell>
          <cell r="AU31">
            <v>0.63632365875109942</v>
          </cell>
        </row>
        <row r="32">
          <cell r="D32" t="str">
            <v>여주시</v>
          </cell>
          <cell r="E32" t="str">
            <v>시</v>
          </cell>
          <cell r="F32">
            <v>400322000</v>
          </cell>
          <cell r="G32">
            <v>199652647.37</v>
          </cell>
          <cell r="H32">
            <v>468272847.33999902</v>
          </cell>
          <cell r="I32">
            <v>21191684</v>
          </cell>
          <cell r="J32">
            <v>85429141</v>
          </cell>
          <cell r="K32">
            <v>2032.566</v>
          </cell>
          <cell r="L32">
            <v>65.566645161290324</v>
          </cell>
          <cell r="M32">
            <v>1845.375</v>
          </cell>
          <cell r="N32">
            <v>59.528225806451616</v>
          </cell>
          <cell r="O32">
            <v>2262</v>
          </cell>
          <cell r="P32">
            <v>72.967741935483872</v>
          </cell>
          <cell r="Q32">
            <v>0.42635965015720451</v>
          </cell>
          <cell r="R32">
            <v>0.24806153675360026</v>
          </cell>
          <cell r="S32">
            <v>0.89857029177718839</v>
          </cell>
          <cell r="T32">
            <v>0.81581564986737398</v>
          </cell>
          <cell r="U32">
            <v>325730700</v>
          </cell>
          <cell r="V32">
            <v>167659662.419999</v>
          </cell>
          <cell r="W32">
            <v>744557764.34999895</v>
          </cell>
          <cell r="X32">
            <v>18554781</v>
          </cell>
          <cell r="Y32">
            <v>124443172</v>
          </cell>
          <cell r="Z32">
            <v>3468.6819999999998</v>
          </cell>
          <cell r="AA32">
            <v>111.89296774193548</v>
          </cell>
          <cell r="AB32">
            <v>2799.75</v>
          </cell>
          <cell r="AC32">
            <v>90.314516129032256</v>
          </cell>
          <cell r="AD32">
            <v>4558</v>
          </cell>
          <cell r="AE32">
            <v>147.03225806451613</v>
          </cell>
          <cell r="AF32">
            <v>0.22518019480512216</v>
          </cell>
          <cell r="AG32">
            <v>0.14910244332248299</v>
          </cell>
          <cell r="AH32">
            <v>0.76100965335673532</v>
          </cell>
          <cell r="AI32">
            <v>0.61424967090829308</v>
          </cell>
          <cell r="AJ32">
            <v>726052700</v>
          </cell>
          <cell r="AK32">
            <v>367312309.78999901</v>
          </cell>
          <cell r="AL32">
            <v>1212830611.6899979</v>
          </cell>
          <cell r="AM32">
            <v>39746465</v>
          </cell>
          <cell r="AN32">
            <v>209872313</v>
          </cell>
          <cell r="AO32">
            <v>5501.2479999999996</v>
          </cell>
          <cell r="AP32">
            <v>4645.125</v>
          </cell>
          <cell r="AQ32">
            <v>6820</v>
          </cell>
          <cell r="AR32">
            <v>0.30285540804265654</v>
          </cell>
          <cell r="AS32">
            <v>0.18938403275709836</v>
          </cell>
          <cell r="AT32">
            <v>0.80663460410557175</v>
          </cell>
          <cell r="AU32">
            <v>0.68110337243401764</v>
          </cell>
        </row>
        <row r="33">
          <cell r="D33" t="str">
            <v>오산시</v>
          </cell>
          <cell r="E33" t="str">
            <v>시</v>
          </cell>
          <cell r="F33">
            <v>804370400</v>
          </cell>
          <cell r="G33">
            <v>472112902.58999997</v>
          </cell>
          <cell r="H33">
            <v>831620299.76999998</v>
          </cell>
          <cell r="I33">
            <v>54462410</v>
          </cell>
          <cell r="J33">
            <v>138123189</v>
          </cell>
          <cell r="K33">
            <v>3273.482</v>
          </cell>
          <cell r="L33">
            <v>105.59619354838709</v>
          </cell>
          <cell r="M33">
            <v>2933</v>
          </cell>
          <cell r="N33">
            <v>94.612903225806448</v>
          </cell>
          <cell r="O33">
            <v>3793</v>
          </cell>
          <cell r="P33">
            <v>122.35483870967742</v>
          </cell>
          <cell r="Q33">
            <v>0.56770247518076644</v>
          </cell>
          <cell r="R33">
            <v>0.3943031607820755</v>
          </cell>
          <cell r="S33">
            <v>0.86303242815713155</v>
          </cell>
          <cell r="T33">
            <v>0.77326654363300817</v>
          </cell>
          <cell r="U33">
            <v>2152950900</v>
          </cell>
          <cell r="V33">
            <v>1165877250.97</v>
          </cell>
          <cell r="W33">
            <v>2428592428.5499902</v>
          </cell>
          <cell r="X33">
            <v>153539570</v>
          </cell>
          <cell r="Y33">
            <v>438058208</v>
          </cell>
          <cell r="Z33">
            <v>12224.811</v>
          </cell>
          <cell r="AA33">
            <v>394.34874193548387</v>
          </cell>
          <cell r="AB33">
            <v>9791.875</v>
          </cell>
          <cell r="AC33">
            <v>315.86693548387098</v>
          </cell>
          <cell r="AD33">
            <v>15410</v>
          </cell>
          <cell r="AE33">
            <v>497.09677419354841</v>
          </cell>
          <cell r="AF33">
            <v>0.48006295221223927</v>
          </cell>
          <cell r="AG33">
            <v>0.35050038372982617</v>
          </cell>
          <cell r="AH33">
            <v>0.79330376378974687</v>
          </cell>
          <cell r="AI33">
            <v>0.63542342634652826</v>
          </cell>
          <cell r="AJ33">
            <v>2957321300</v>
          </cell>
          <cell r="AK33">
            <v>1637990153.5599999</v>
          </cell>
          <cell r="AL33">
            <v>3260212728.3199902</v>
          </cell>
          <cell r="AM33">
            <v>208001980</v>
          </cell>
          <cell r="AN33">
            <v>576181397</v>
          </cell>
          <cell r="AO33">
            <v>15498.293</v>
          </cell>
          <cell r="AP33">
            <v>12724.875</v>
          </cell>
          <cell r="AQ33">
            <v>19203</v>
          </cell>
          <cell r="AR33">
            <v>0.50241818251046078</v>
          </cell>
          <cell r="AS33">
            <v>0.3610008602898368</v>
          </cell>
          <cell r="AT33">
            <v>0.8070766546893714</v>
          </cell>
          <cell r="AU33">
            <v>0.66265036713013592</v>
          </cell>
        </row>
        <row r="34">
          <cell r="D34" t="str">
            <v>용인시</v>
          </cell>
          <cell r="E34" t="str">
            <v>시</v>
          </cell>
          <cell r="F34">
            <v>2097792900</v>
          </cell>
          <cell r="G34">
            <v>1252854897.46999</v>
          </cell>
          <cell r="H34">
            <v>2103114860.0899999</v>
          </cell>
          <cell r="I34">
            <v>134006782</v>
          </cell>
          <cell r="J34">
            <v>307503383</v>
          </cell>
          <cell r="K34">
            <v>6295.8990000000003</v>
          </cell>
          <cell r="L34">
            <v>203.09351612903228</v>
          </cell>
          <cell r="M34">
            <v>5708.875</v>
          </cell>
          <cell r="N34">
            <v>184.15725806451613</v>
          </cell>
          <cell r="O34">
            <v>7336</v>
          </cell>
          <cell r="P34">
            <v>236.64516129032259</v>
          </cell>
          <cell r="Q34">
            <v>0.59571396752737305</v>
          </cell>
          <cell r="R34">
            <v>0.43578961861372434</v>
          </cell>
          <cell r="S34">
            <v>0.85821960196292257</v>
          </cell>
          <cell r="T34">
            <v>0.77819997273718644</v>
          </cell>
          <cell r="U34">
            <v>6080178200</v>
          </cell>
          <cell r="V34">
            <v>3719146172.6699901</v>
          </cell>
          <cell r="W34">
            <v>7096601527.8399897</v>
          </cell>
          <cell r="X34">
            <v>415739086</v>
          </cell>
          <cell r="Y34">
            <v>1117891314</v>
          </cell>
          <cell r="Z34">
            <v>30958.886999999999</v>
          </cell>
          <cell r="AA34">
            <v>998.6737741935483</v>
          </cell>
          <cell r="AB34">
            <v>25046.75</v>
          </cell>
          <cell r="AC34">
            <v>807.95967741935488</v>
          </cell>
          <cell r="AD34">
            <v>42716</v>
          </cell>
          <cell r="AE34">
            <v>1377.9354838709678</v>
          </cell>
          <cell r="AF34">
            <v>0.52407425696367027</v>
          </cell>
          <cell r="AG34">
            <v>0.3718958013122195</v>
          </cell>
          <cell r="AH34">
            <v>0.72476090926116676</v>
          </cell>
          <cell r="AI34">
            <v>0.5863552298904392</v>
          </cell>
          <cell r="AJ34">
            <v>8177971100</v>
          </cell>
          <cell r="AK34">
            <v>4972001070.1399803</v>
          </cell>
          <cell r="AL34">
            <v>9199716387.9299889</v>
          </cell>
          <cell r="AM34">
            <v>549745868</v>
          </cell>
          <cell r="AN34">
            <v>1425394697</v>
          </cell>
          <cell r="AO34">
            <v>37254.786</v>
          </cell>
          <cell r="AP34">
            <v>30755.625</v>
          </cell>
          <cell r="AQ34">
            <v>50052</v>
          </cell>
          <cell r="AR34">
            <v>0.54045155964408176</v>
          </cell>
          <cell r="AS34">
            <v>0.38567974832307095</v>
          </cell>
          <cell r="AT34">
            <v>0.74432162550947012</v>
          </cell>
          <cell r="AU34">
            <v>0.61447344761448097</v>
          </cell>
        </row>
        <row r="35">
          <cell r="D35" t="str">
            <v>의왕시</v>
          </cell>
          <cell r="E35" t="str">
            <v>시</v>
          </cell>
          <cell r="F35">
            <v>185024100</v>
          </cell>
          <cell r="G35">
            <v>114044490.849999</v>
          </cell>
          <cell r="H35">
            <v>196748507.36999899</v>
          </cell>
          <cell r="I35">
            <v>13094338</v>
          </cell>
          <cell r="J35">
            <v>33305653</v>
          </cell>
          <cell r="K35">
            <v>852.95799999999997</v>
          </cell>
          <cell r="L35">
            <v>27.514774193548387</v>
          </cell>
          <cell r="M35">
            <v>725.75</v>
          </cell>
          <cell r="N35">
            <v>23.411290322580644</v>
          </cell>
          <cell r="O35">
            <v>1123</v>
          </cell>
          <cell r="P35">
            <v>36.225806451612904</v>
          </cell>
          <cell r="Q35">
            <v>0.57964602819339595</v>
          </cell>
          <cell r="R35">
            <v>0.39315662118980221</v>
          </cell>
          <cell r="S35">
            <v>0.75953517364203027</v>
          </cell>
          <cell r="T35">
            <v>0.64626001780943898</v>
          </cell>
          <cell r="U35">
            <v>98671400</v>
          </cell>
          <cell r="V35">
            <v>57812913.420000002</v>
          </cell>
          <cell r="W35">
            <v>148742936.69999999</v>
          </cell>
          <cell r="X35">
            <v>7593145</v>
          </cell>
          <cell r="Y35">
            <v>30486813</v>
          </cell>
          <cell r="Z35">
            <v>836.35500000000002</v>
          </cell>
          <cell r="AA35">
            <v>26.979193548387098</v>
          </cell>
          <cell r="AB35">
            <v>681.25</v>
          </cell>
          <cell r="AC35">
            <v>21.975806451612904</v>
          </cell>
          <cell r="AD35">
            <v>1124</v>
          </cell>
          <cell r="AE35">
            <v>36.258064516129032</v>
          </cell>
          <cell r="AF35">
            <v>0.38867669754701034</v>
          </cell>
          <cell r="AG35">
            <v>0.24906325892444053</v>
          </cell>
          <cell r="AH35">
            <v>0.744088078291815</v>
          </cell>
          <cell r="AI35">
            <v>0.60609430604982206</v>
          </cell>
          <cell r="AJ35">
            <v>283695500</v>
          </cell>
          <cell r="AK35">
            <v>171857404.269999</v>
          </cell>
          <cell r="AL35">
            <v>345491444.06999898</v>
          </cell>
          <cell r="AM35">
            <v>20687483</v>
          </cell>
          <cell r="AN35">
            <v>63792466</v>
          </cell>
          <cell r="AO35">
            <v>1689.3130000000001</v>
          </cell>
          <cell r="AP35">
            <v>1407</v>
          </cell>
          <cell r="AQ35">
            <v>2247</v>
          </cell>
          <cell r="AR35">
            <v>0.49742882846956837</v>
          </cell>
          <cell r="AS35">
            <v>0.32429351453508631</v>
          </cell>
          <cell r="AT35">
            <v>0.75180818869603916</v>
          </cell>
          <cell r="AU35">
            <v>0.62616822429906538</v>
          </cell>
        </row>
        <row r="36">
          <cell r="D36" t="str">
            <v>의정부시</v>
          </cell>
          <cell r="E36" t="str">
            <v>시</v>
          </cell>
          <cell r="F36">
            <v>2619727500</v>
          </cell>
          <cell r="G36">
            <v>1456350478.1099999</v>
          </cell>
          <cell r="H36">
            <v>2937286850.0300002</v>
          </cell>
          <cell r="I36">
            <v>185040916</v>
          </cell>
          <cell r="J36">
            <v>521192235</v>
          </cell>
          <cell r="K36">
            <v>10871.873</v>
          </cell>
          <cell r="L36">
            <v>350.70558064516126</v>
          </cell>
          <cell r="M36">
            <v>10006.875</v>
          </cell>
          <cell r="N36">
            <v>322.80241935483872</v>
          </cell>
          <cell r="O36">
            <v>12586</v>
          </cell>
          <cell r="P36">
            <v>406</v>
          </cell>
          <cell r="Q36">
            <v>0.49581486333046615</v>
          </cell>
          <cell r="R36">
            <v>0.35503390797831053</v>
          </cell>
          <cell r="S36">
            <v>0.8638068488797076</v>
          </cell>
          <cell r="T36">
            <v>0.79507985062768161</v>
          </cell>
          <cell r="U36">
            <v>2971693500</v>
          </cell>
          <cell r="V36">
            <v>1645491967.0599999</v>
          </cell>
          <cell r="W36">
            <v>3557637008.5699902</v>
          </cell>
          <cell r="X36">
            <v>231310918</v>
          </cell>
          <cell r="Y36">
            <v>654328415</v>
          </cell>
          <cell r="Z36">
            <v>17454.395</v>
          </cell>
          <cell r="AA36">
            <v>563.04499999999996</v>
          </cell>
          <cell r="AB36">
            <v>14605.625</v>
          </cell>
          <cell r="AC36">
            <v>471.14919354838707</v>
          </cell>
          <cell r="AD36">
            <v>23457</v>
          </cell>
          <cell r="AE36">
            <v>756.67741935483866</v>
          </cell>
          <cell r="AF36">
            <v>0.46252385026807824</v>
          </cell>
          <cell r="AG36">
            <v>0.35350889965553461</v>
          </cell>
          <cell r="AH36">
            <v>0.74410176066845723</v>
          </cell>
          <cell r="AI36">
            <v>0.62265528413693139</v>
          </cell>
          <cell r="AJ36">
            <v>5591421000</v>
          </cell>
          <cell r="AK36">
            <v>3101842445.1700001</v>
          </cell>
          <cell r="AL36">
            <v>6494923858.5999908</v>
          </cell>
          <cell r="AM36">
            <v>416351834</v>
          </cell>
          <cell r="AN36">
            <v>1175520650</v>
          </cell>
          <cell r="AO36">
            <v>28326.268</v>
          </cell>
          <cell r="AP36">
            <v>24612.5</v>
          </cell>
          <cell r="AQ36">
            <v>36043</v>
          </cell>
          <cell r="AR36">
            <v>0.47757949326269944</v>
          </cell>
          <cell r="AS36">
            <v>0.35418504472890372</v>
          </cell>
          <cell r="AT36">
            <v>0.78590206142662933</v>
          </cell>
          <cell r="AU36">
            <v>0.68286491135588046</v>
          </cell>
        </row>
        <row r="37">
          <cell r="D37" t="str">
            <v>이천시</v>
          </cell>
          <cell r="E37" t="str">
            <v>시</v>
          </cell>
          <cell r="F37">
            <v>996424700</v>
          </cell>
          <cell r="G37">
            <v>512925474</v>
          </cell>
          <cell r="H37">
            <v>1020635000</v>
          </cell>
          <cell r="I37">
            <v>56269839</v>
          </cell>
          <cell r="J37">
            <v>178785160</v>
          </cell>
          <cell r="K37">
            <v>3610.73</v>
          </cell>
          <cell r="L37">
            <v>116.47516129032257</v>
          </cell>
          <cell r="M37">
            <v>3389.25</v>
          </cell>
          <cell r="N37">
            <v>109.33064516129032</v>
          </cell>
          <cell r="O37">
            <v>3903</v>
          </cell>
          <cell r="P37">
            <v>125.90322580645162</v>
          </cell>
          <cell r="Q37">
            <v>0.50255524648870553</v>
          </cell>
          <cell r="R37">
            <v>0.31473439406268394</v>
          </cell>
          <cell r="S37">
            <v>0.9251165769920574</v>
          </cell>
          <cell r="T37">
            <v>0.86837048424289009</v>
          </cell>
          <cell r="U37">
            <v>1048091100</v>
          </cell>
          <cell r="V37">
            <v>543151110.44999897</v>
          </cell>
          <cell r="W37">
            <v>1561969986.3699901</v>
          </cell>
          <cell r="X37">
            <v>61580868</v>
          </cell>
          <cell r="Y37">
            <v>266997321</v>
          </cell>
          <cell r="Z37">
            <v>7256.09</v>
          </cell>
          <cell r="AA37">
            <v>234.06741935483871</v>
          </cell>
          <cell r="AB37">
            <v>6083.25</v>
          </cell>
          <cell r="AC37">
            <v>196.23387096774192</v>
          </cell>
          <cell r="AD37">
            <v>9144</v>
          </cell>
          <cell r="AE37">
            <v>294.96774193548384</v>
          </cell>
          <cell r="AF37">
            <v>0.34773466531983704</v>
          </cell>
          <cell r="AG37">
            <v>0.23064226925333081</v>
          </cell>
          <cell r="AH37">
            <v>0.79353565179352581</v>
          </cell>
          <cell r="AI37">
            <v>0.66527230971128604</v>
          </cell>
          <cell r="AJ37">
            <v>2044515800</v>
          </cell>
          <cell r="AK37">
            <v>1056076584.449999</v>
          </cell>
          <cell r="AL37">
            <v>2582604986.3699903</v>
          </cell>
          <cell r="AM37">
            <v>117850707</v>
          </cell>
          <cell r="AN37">
            <v>445782481</v>
          </cell>
          <cell r="AO37">
            <v>10866.82</v>
          </cell>
          <cell r="AP37">
            <v>9472.5</v>
          </cell>
          <cell r="AQ37">
            <v>13047</v>
          </cell>
          <cell r="AR37">
            <v>0.408919130112259</v>
          </cell>
          <cell r="AS37">
            <v>0.2643681885740144</v>
          </cell>
          <cell r="AT37">
            <v>0.83289798421092964</v>
          </cell>
          <cell r="AU37">
            <v>0.72602897217751206</v>
          </cell>
        </row>
        <row r="38">
          <cell r="D38" t="str">
            <v>파주시</v>
          </cell>
          <cell r="E38" t="str">
            <v>시</v>
          </cell>
          <cell r="F38">
            <v>1593782600</v>
          </cell>
          <cell r="G38">
            <v>1098631801.8900001</v>
          </cell>
          <cell r="H38">
            <v>2318935853.79</v>
          </cell>
          <cell r="I38">
            <v>102926646</v>
          </cell>
          <cell r="J38">
            <v>345446246</v>
          </cell>
          <cell r="K38">
            <v>6218.027</v>
          </cell>
          <cell r="L38">
            <v>200.58151612903225</v>
          </cell>
          <cell r="M38">
            <v>5924.125</v>
          </cell>
          <cell r="N38">
            <v>191.1008064516129</v>
          </cell>
          <cell r="O38">
            <v>6955</v>
          </cell>
          <cell r="P38">
            <v>224.35483870967741</v>
          </cell>
          <cell r="Q38">
            <v>0.47376549898714487</v>
          </cell>
          <cell r="R38">
            <v>0.29795271244603422</v>
          </cell>
          <cell r="S38">
            <v>0.89403695183321352</v>
          </cell>
          <cell r="T38">
            <v>0.85177929547088427</v>
          </cell>
          <cell r="U38">
            <v>1837854000</v>
          </cell>
          <cell r="V38">
            <v>1208200420.76</v>
          </cell>
          <cell r="W38">
            <v>2834691434.95999</v>
          </cell>
          <cell r="X38">
            <v>128563801</v>
          </cell>
          <cell r="Y38">
            <v>461192010</v>
          </cell>
          <cell r="Z38">
            <v>12406.936</v>
          </cell>
          <cell r="AA38">
            <v>400.22374193548387</v>
          </cell>
          <cell r="AB38">
            <v>10459.625</v>
          </cell>
          <cell r="AC38">
            <v>337.40725806451616</v>
          </cell>
          <cell r="AD38">
            <v>15317</v>
          </cell>
          <cell r="AE38">
            <v>494.09677419354841</v>
          </cell>
          <cell r="AF38">
            <v>0.42621937818676658</v>
          </cell>
          <cell r="AG38">
            <v>0.27876415508586111</v>
          </cell>
          <cell r="AH38">
            <v>0.81001083763138992</v>
          </cell>
          <cell r="AI38">
            <v>0.68287686883854537</v>
          </cell>
          <cell r="AJ38">
            <v>3431636600</v>
          </cell>
          <cell r="AK38">
            <v>2306832222.6500001</v>
          </cell>
          <cell r="AL38">
            <v>5153627288.7499905</v>
          </cell>
          <cell r="AM38">
            <v>231490447</v>
          </cell>
          <cell r="AN38">
            <v>806638256</v>
          </cell>
          <cell r="AO38">
            <v>18624.963</v>
          </cell>
          <cell r="AP38">
            <v>16383.75</v>
          </cell>
          <cell r="AQ38">
            <v>22272</v>
          </cell>
          <cell r="AR38">
            <v>0.44761332036673551</v>
          </cell>
          <cell r="AS38">
            <v>0.28698173596170229</v>
          </cell>
          <cell r="AT38">
            <v>0.8362501346982758</v>
          </cell>
          <cell r="AU38">
            <v>0.73562095905172409</v>
          </cell>
        </row>
        <row r="39">
          <cell r="D39" t="str">
            <v>평택시</v>
          </cell>
          <cell r="E39" t="str">
            <v>시</v>
          </cell>
          <cell r="F39">
            <v>3138266580</v>
          </cell>
          <cell r="G39">
            <v>1578979190.72</v>
          </cell>
          <cell r="H39">
            <v>2894439021.0899901</v>
          </cell>
          <cell r="I39">
            <v>185655376</v>
          </cell>
          <cell r="J39">
            <v>514165757</v>
          </cell>
          <cell r="K39">
            <v>10759.593000000001</v>
          </cell>
          <cell r="L39">
            <v>347.08364516129035</v>
          </cell>
          <cell r="M39">
            <v>9916.375</v>
          </cell>
          <cell r="N39">
            <v>319.88306451612902</v>
          </cell>
          <cell r="O39">
            <v>12688</v>
          </cell>
          <cell r="P39">
            <v>409.29032258064518</v>
          </cell>
          <cell r="Q39">
            <v>0.5455216638578162</v>
          </cell>
          <cell r="R39">
            <v>0.36108078663822801</v>
          </cell>
          <cell r="S39">
            <v>0.84801331967213123</v>
          </cell>
          <cell r="T39">
            <v>0.78155540668348045</v>
          </cell>
          <cell r="U39">
            <v>3572797100</v>
          </cell>
          <cell r="V39">
            <v>1869467617.48</v>
          </cell>
          <cell r="W39">
            <v>4735431101.4299898</v>
          </cell>
          <cell r="X39">
            <v>241298534</v>
          </cell>
          <cell r="Y39">
            <v>848516718</v>
          </cell>
          <cell r="Z39">
            <v>23264.646000000001</v>
          </cell>
          <cell r="AA39">
            <v>750.47245161290323</v>
          </cell>
          <cell r="AB39">
            <v>19158</v>
          </cell>
          <cell r="AC39">
            <v>618</v>
          </cell>
          <cell r="AD39">
            <v>31116</v>
          </cell>
          <cell r="AE39">
            <v>1003.741935483871</v>
          </cell>
          <cell r="AF39">
            <v>0.39478298330968525</v>
          </cell>
          <cell r="AG39">
            <v>0.28437687659089822</v>
          </cell>
          <cell r="AH39">
            <v>0.74767470111839573</v>
          </cell>
          <cell r="AI39">
            <v>0.6156961048978018</v>
          </cell>
          <cell r="AJ39">
            <v>6711063680</v>
          </cell>
          <cell r="AK39">
            <v>3448446808.1999998</v>
          </cell>
          <cell r="AL39">
            <v>7629870122.5199795</v>
          </cell>
          <cell r="AM39">
            <v>426953910</v>
          </cell>
          <cell r="AN39">
            <v>1362682475</v>
          </cell>
          <cell r="AO39">
            <v>34024.239000000001</v>
          </cell>
          <cell r="AP39">
            <v>29074.375</v>
          </cell>
          <cell r="AQ39">
            <v>43804</v>
          </cell>
          <cell r="AR39">
            <v>0.45196664593565233</v>
          </cell>
          <cell r="AS39">
            <v>0.31331870617914859</v>
          </cell>
          <cell r="AT39">
            <v>0.77673817459592731</v>
          </cell>
          <cell r="AU39">
            <v>0.66373790064834259</v>
          </cell>
        </row>
        <row r="40">
          <cell r="D40" t="str">
            <v>포천시</v>
          </cell>
          <cell r="E40" t="str">
            <v>시</v>
          </cell>
          <cell r="F40">
            <v>318553400</v>
          </cell>
          <cell r="G40">
            <v>164155527.05999899</v>
          </cell>
          <cell r="H40">
            <v>453135034.83999902</v>
          </cell>
          <cell r="I40">
            <v>16413130</v>
          </cell>
          <cell r="J40">
            <v>76156195</v>
          </cell>
          <cell r="K40">
            <v>1699.8130000000001</v>
          </cell>
          <cell r="L40">
            <v>54.832677419354845</v>
          </cell>
          <cell r="M40">
            <v>1582.25</v>
          </cell>
          <cell r="N40">
            <v>51.04032258064516</v>
          </cell>
          <cell r="O40">
            <v>1848</v>
          </cell>
          <cell r="P40">
            <v>59.612903225806448</v>
          </cell>
          <cell r="Q40">
            <v>0.36226624391989892</v>
          </cell>
          <cell r="R40">
            <v>0.21551930213950421</v>
          </cell>
          <cell r="S40">
            <v>0.91981222943722951</v>
          </cell>
          <cell r="T40">
            <v>0.85619588744588748</v>
          </cell>
          <cell r="U40">
            <v>987607250</v>
          </cell>
          <cell r="V40">
            <v>508627204.919999</v>
          </cell>
          <cell r="W40">
            <v>1140196691.75999</v>
          </cell>
          <cell r="X40">
            <v>54037739</v>
          </cell>
          <cell r="Y40">
            <v>187845705</v>
          </cell>
          <cell r="Z40">
            <v>4995.1469999999999</v>
          </cell>
          <cell r="AA40">
            <v>161.13377419354839</v>
          </cell>
          <cell r="AB40">
            <v>4135.75</v>
          </cell>
          <cell r="AC40">
            <v>133.41129032258064</v>
          </cell>
          <cell r="AD40">
            <v>6956</v>
          </cell>
          <cell r="AE40">
            <v>224.38709677419354</v>
          </cell>
          <cell r="AF40">
            <v>0.44608724845087028</v>
          </cell>
          <cell r="AG40">
            <v>0.28767087860752527</v>
          </cell>
          <cell r="AH40">
            <v>0.71810623921794137</v>
          </cell>
          <cell r="AI40">
            <v>0.59455865439907996</v>
          </cell>
          <cell r="AJ40">
            <v>1306160650</v>
          </cell>
          <cell r="AK40">
            <v>672782731.97999799</v>
          </cell>
          <cell r="AL40">
            <v>1593331726.5999889</v>
          </cell>
          <cell r="AM40">
            <v>70450869</v>
          </cell>
          <cell r="AN40">
            <v>264001900</v>
          </cell>
          <cell r="AO40">
            <v>6694.96</v>
          </cell>
          <cell r="AP40">
            <v>5718</v>
          </cell>
          <cell r="AQ40">
            <v>8804</v>
          </cell>
          <cell r="AR40">
            <v>0.42224900235662116</v>
          </cell>
          <cell r="AS40">
            <v>0.26685743170787785</v>
          </cell>
          <cell r="AT40">
            <v>0.76044525215810999</v>
          </cell>
          <cell r="AU40">
            <v>0.64947751022262612</v>
          </cell>
        </row>
        <row r="41">
          <cell r="D41" t="str">
            <v>하남시</v>
          </cell>
          <cell r="E41" t="str">
            <v>시</v>
          </cell>
          <cell r="F41">
            <v>371134200</v>
          </cell>
          <cell r="G41">
            <v>214480270.34</v>
          </cell>
          <cell r="H41">
            <v>379226039.299999</v>
          </cell>
          <cell r="I41">
            <v>23064431</v>
          </cell>
          <cell r="J41">
            <v>55797395</v>
          </cell>
          <cell r="K41">
            <v>1231.3240000000001</v>
          </cell>
          <cell r="L41">
            <v>39.720129032258065</v>
          </cell>
          <cell r="M41">
            <v>1116</v>
          </cell>
          <cell r="N41">
            <v>36</v>
          </cell>
          <cell r="O41">
            <v>1410</v>
          </cell>
          <cell r="P41">
            <v>45.483870967741936</v>
          </cell>
          <cell r="Q41">
            <v>0.5655736898655539</v>
          </cell>
          <cell r="R41">
            <v>0.41336035490545753</v>
          </cell>
          <cell r="S41">
            <v>0.87327943262411356</v>
          </cell>
          <cell r="T41">
            <v>0.79148936170212769</v>
          </cell>
          <cell r="U41">
            <v>1033275800</v>
          </cell>
          <cell r="V41">
            <v>566367412.62</v>
          </cell>
          <cell r="W41">
            <v>1214661053.8900001</v>
          </cell>
          <cell r="X41">
            <v>70570064</v>
          </cell>
          <cell r="Y41">
            <v>219386469</v>
          </cell>
          <cell r="Z41">
            <v>6061.0510000000004</v>
          </cell>
          <cell r="AA41">
            <v>195.51777419354841</v>
          </cell>
          <cell r="AB41">
            <v>4992.25</v>
          </cell>
          <cell r="AC41">
            <v>161.04032258064515</v>
          </cell>
          <cell r="AD41">
            <v>7715</v>
          </cell>
          <cell r="AE41">
            <v>248.87096774193549</v>
          </cell>
          <cell r="AF41">
            <v>0.46627609472303894</v>
          </cell>
          <cell r="AG41">
            <v>0.32167008440251621</v>
          </cell>
          <cell r="AH41">
            <v>0.78561905379131569</v>
          </cell>
          <cell r="AI41">
            <v>0.64708360337005832</v>
          </cell>
          <cell r="AJ41">
            <v>1404410000</v>
          </cell>
          <cell r="AK41">
            <v>780847682.96000004</v>
          </cell>
          <cell r="AL41">
            <v>1593887093.1899991</v>
          </cell>
          <cell r="AM41">
            <v>93634495</v>
          </cell>
          <cell r="AN41">
            <v>275183864</v>
          </cell>
          <cell r="AO41">
            <v>7292.375</v>
          </cell>
          <cell r="AP41">
            <v>6108.25</v>
          </cell>
          <cell r="AQ41">
            <v>9125</v>
          </cell>
          <cell r="AR41">
            <v>0.48990150324714321</v>
          </cell>
          <cell r="AS41">
            <v>0.3402615750754921</v>
          </cell>
          <cell r="AT41">
            <v>0.79916438356164388</v>
          </cell>
          <cell r="AU41">
            <v>0.66939726027397262</v>
          </cell>
        </row>
        <row r="42">
          <cell r="D42" t="str">
            <v>화성시</v>
          </cell>
          <cell r="E42" t="str">
            <v>시</v>
          </cell>
          <cell r="F42">
            <v>1554539400</v>
          </cell>
          <cell r="G42">
            <v>962767297.87999904</v>
          </cell>
          <cell r="H42">
            <v>1822306749.98999</v>
          </cell>
          <cell r="I42">
            <v>99484676</v>
          </cell>
          <cell r="J42">
            <v>271928556</v>
          </cell>
          <cell r="K42">
            <v>5763.5150000000003</v>
          </cell>
          <cell r="L42">
            <v>185.91983870967744</v>
          </cell>
          <cell r="M42">
            <v>5268.75</v>
          </cell>
          <cell r="N42">
            <v>169.95967741935485</v>
          </cell>
          <cell r="O42">
            <v>6720</v>
          </cell>
          <cell r="P42">
            <v>216.7741935483871</v>
          </cell>
          <cell r="Q42">
            <v>0.52832339993543209</v>
          </cell>
          <cell r="R42">
            <v>0.36584857972768409</v>
          </cell>
          <cell r="S42">
            <v>0.85766592261904762</v>
          </cell>
          <cell r="T42">
            <v>0.7840401785714286</v>
          </cell>
          <cell r="U42">
            <v>4397429200</v>
          </cell>
          <cell r="V42">
            <v>2696322099.3899999</v>
          </cell>
          <cell r="W42">
            <v>5234550288.26999</v>
          </cell>
          <cell r="X42">
            <v>305044817</v>
          </cell>
          <cell r="Y42">
            <v>763947822</v>
          </cell>
          <cell r="Z42">
            <v>20882.401999999998</v>
          </cell>
          <cell r="AA42">
            <v>673.62587096774189</v>
          </cell>
          <cell r="AB42">
            <v>17428.5</v>
          </cell>
          <cell r="AC42">
            <v>562.20967741935488</v>
          </cell>
          <cell r="AD42">
            <v>26649</v>
          </cell>
          <cell r="AE42">
            <v>859.64516129032256</v>
          </cell>
          <cell r="AF42">
            <v>0.51510100216863708</v>
          </cell>
          <cell r="AG42">
            <v>0.39930059123854666</v>
          </cell>
          <cell r="AH42">
            <v>0.78360921610566991</v>
          </cell>
          <cell r="AI42">
            <v>0.65400202634245186</v>
          </cell>
          <cell r="AJ42">
            <v>5951968600</v>
          </cell>
          <cell r="AK42">
            <v>3659089397.269999</v>
          </cell>
          <cell r="AL42">
            <v>7056857038.2599802</v>
          </cell>
          <cell r="AM42">
            <v>404529493</v>
          </cell>
          <cell r="AN42">
            <v>1035876378</v>
          </cell>
          <cell r="AO42">
            <v>26645.916999999998</v>
          </cell>
          <cell r="AP42">
            <v>22697.25</v>
          </cell>
          <cell r="AQ42">
            <v>33369</v>
          </cell>
          <cell r="AR42">
            <v>0.5185154492193349</v>
          </cell>
          <cell r="AS42">
            <v>0.39051908277031877</v>
          </cell>
          <cell r="AT42">
            <v>0.79852309029338597</v>
          </cell>
          <cell r="AU42">
            <v>0.68018969702418408</v>
          </cell>
        </row>
        <row r="43">
          <cell r="D43" t="str">
            <v>가평군</v>
          </cell>
          <cell r="E43" t="str">
            <v>군</v>
          </cell>
          <cell r="F43">
            <v>197908300</v>
          </cell>
          <cell r="G43">
            <v>108495338</v>
          </cell>
          <cell r="H43">
            <v>247437000</v>
          </cell>
          <cell r="I43">
            <v>9966818</v>
          </cell>
          <cell r="J43">
            <v>35363533</v>
          </cell>
          <cell r="K43">
            <v>899.24699999999996</v>
          </cell>
          <cell r="L43">
            <v>29.007967741935481</v>
          </cell>
          <cell r="M43">
            <v>797.375</v>
          </cell>
          <cell r="N43">
            <v>25.721774193548388</v>
          </cell>
          <cell r="O43">
            <v>1004</v>
          </cell>
          <cell r="P43">
            <v>32.387096774193552</v>
          </cell>
          <cell r="Q43">
            <v>0.43847661424928364</v>
          </cell>
          <cell r="R43">
            <v>0.28183886491205501</v>
          </cell>
          <cell r="S43">
            <v>0.89566434262948202</v>
          </cell>
          <cell r="T43">
            <v>0.79419820717131473</v>
          </cell>
          <cell r="U43">
            <v>479326900</v>
          </cell>
          <cell r="V43">
            <v>260266724.99999899</v>
          </cell>
          <cell r="W43">
            <v>623744126.86999905</v>
          </cell>
          <cell r="X43">
            <v>23471938</v>
          </cell>
          <cell r="Y43">
            <v>98011153</v>
          </cell>
          <cell r="Z43">
            <v>2707.8249999999998</v>
          </cell>
          <cell r="AA43">
            <v>87.349193548387092</v>
          </cell>
          <cell r="AB43">
            <v>2234.25</v>
          </cell>
          <cell r="AC43">
            <v>72.072580645161295</v>
          </cell>
          <cell r="AD43">
            <v>3292</v>
          </cell>
          <cell r="AE43">
            <v>106.19354838709677</v>
          </cell>
          <cell r="AF43">
            <v>0.4172652114674642</v>
          </cell>
          <cell r="AG43">
            <v>0.23948231687469282</v>
          </cell>
          <cell r="AH43">
            <v>0.82254708383961117</v>
          </cell>
          <cell r="AI43">
            <v>0.67869076549210205</v>
          </cell>
          <cell r="AJ43">
            <v>677235200</v>
          </cell>
          <cell r="AK43">
            <v>368762062.99999899</v>
          </cell>
          <cell r="AL43">
            <v>871181126.86999905</v>
          </cell>
          <cell r="AM43">
            <v>33438756</v>
          </cell>
          <cell r="AN43">
            <v>133374686</v>
          </cell>
          <cell r="AO43">
            <v>3607.0719999999997</v>
          </cell>
          <cell r="AP43">
            <v>3031.625</v>
          </cell>
          <cell r="AQ43">
            <v>4296</v>
          </cell>
          <cell r="AR43">
            <v>0.42328977479677088</v>
          </cell>
          <cell r="AS43">
            <v>0.2507129126437081</v>
          </cell>
          <cell r="AT43">
            <v>0.83963500931098689</v>
          </cell>
          <cell r="AU43">
            <v>0.70568552141526997</v>
          </cell>
        </row>
        <row r="44">
          <cell r="D44" t="str">
            <v>양평군</v>
          </cell>
          <cell r="E44" t="str">
            <v>군</v>
          </cell>
          <cell r="F44">
            <v>258698600</v>
          </cell>
          <cell r="G44">
            <v>132969344.029999</v>
          </cell>
          <cell r="H44">
            <v>307712271.50999999</v>
          </cell>
          <cell r="I44">
            <v>13206979</v>
          </cell>
          <cell r="J44">
            <v>46340509</v>
          </cell>
          <cell r="K44">
            <v>1012.08</v>
          </cell>
          <cell r="L44">
            <v>32.647741935483872</v>
          </cell>
          <cell r="M44">
            <v>895.5</v>
          </cell>
          <cell r="N44">
            <v>28.887096774193548</v>
          </cell>
          <cell r="O44">
            <v>1335</v>
          </cell>
          <cell r="P44">
            <v>43.064516129032256</v>
          </cell>
          <cell r="Q44">
            <v>0.43212233096032954</v>
          </cell>
          <cell r="R44">
            <v>0.28499857435748061</v>
          </cell>
          <cell r="S44">
            <v>0.75811235955056178</v>
          </cell>
          <cell r="T44">
            <v>0.67078651685393254</v>
          </cell>
          <cell r="U44">
            <v>584067200</v>
          </cell>
          <cell r="V44">
            <v>313252448.37</v>
          </cell>
          <cell r="W44">
            <v>838364445.60000002</v>
          </cell>
          <cell r="X44">
            <v>30892119</v>
          </cell>
          <cell r="Y44">
            <v>121946980</v>
          </cell>
          <cell r="Z44">
            <v>3434.6750000000002</v>
          </cell>
          <cell r="AA44">
            <v>110.79596774193548</v>
          </cell>
          <cell r="AB44">
            <v>2710.5</v>
          </cell>
          <cell r="AC44">
            <v>87.435483870967744</v>
          </cell>
          <cell r="AD44">
            <v>4627</v>
          </cell>
          <cell r="AE44">
            <v>149.25806451612902</v>
          </cell>
          <cell r="AF44">
            <v>0.37364710540153184</v>
          </cell>
          <cell r="AG44">
            <v>0.25332418236187565</v>
          </cell>
          <cell r="AH44">
            <v>0.74231143289388379</v>
          </cell>
          <cell r="AI44">
            <v>0.58580073481737627</v>
          </cell>
          <cell r="AJ44">
            <v>842765800</v>
          </cell>
          <cell r="AK44">
            <v>446221792.39999902</v>
          </cell>
          <cell r="AL44">
            <v>1146076717.1100001</v>
          </cell>
          <cell r="AM44">
            <v>44099098</v>
          </cell>
          <cell r="AN44">
            <v>168287489</v>
          </cell>
          <cell r="AO44">
            <v>4446.7550000000001</v>
          </cell>
          <cell r="AP44">
            <v>3606</v>
          </cell>
          <cell r="AQ44">
            <v>5962</v>
          </cell>
          <cell r="AR44">
            <v>0.38934722757933032</v>
          </cell>
          <cell r="AS44">
            <v>0.26204620594226108</v>
          </cell>
          <cell r="AT44">
            <v>0.74584954713183493</v>
          </cell>
          <cell r="AU44">
            <v>0.60483059376048309</v>
          </cell>
        </row>
        <row r="45">
          <cell r="D45" t="str">
            <v>연천군</v>
          </cell>
          <cell r="E45" t="str">
            <v>군</v>
          </cell>
          <cell r="F45">
            <v>74116600</v>
          </cell>
          <cell r="G45">
            <v>39171432.509999998</v>
          </cell>
          <cell r="H45">
            <v>84917768.389999896</v>
          </cell>
          <cell r="I45">
            <v>3191504</v>
          </cell>
          <cell r="J45">
            <v>11243491</v>
          </cell>
          <cell r="K45">
            <v>271.62900000000002</v>
          </cell>
          <cell r="L45">
            <v>8.7622258064516139</v>
          </cell>
          <cell r="M45">
            <v>241.5</v>
          </cell>
          <cell r="N45">
            <v>7.790322580645161</v>
          </cell>
          <cell r="O45">
            <v>343</v>
          </cell>
          <cell r="P45">
            <v>11.064516129032258</v>
          </cell>
          <cell r="Q45">
            <v>0.46128664533549979</v>
          </cell>
          <cell r="R45">
            <v>0.28385347575766279</v>
          </cell>
          <cell r="S45">
            <v>0.79192128279883389</v>
          </cell>
          <cell r="T45">
            <v>0.70408163265306123</v>
          </cell>
          <cell r="U45">
            <v>247056600</v>
          </cell>
          <cell r="V45">
            <v>138603559.389999</v>
          </cell>
          <cell r="W45">
            <v>320179728.92999899</v>
          </cell>
          <cell r="X45">
            <v>12479991</v>
          </cell>
          <cell r="Y45">
            <v>38212461</v>
          </cell>
          <cell r="Z45">
            <v>1048.421</v>
          </cell>
          <cell r="AA45">
            <v>33.820032258064515</v>
          </cell>
          <cell r="AB45">
            <v>841.875</v>
          </cell>
          <cell r="AC45">
            <v>27.157258064516128</v>
          </cell>
          <cell r="AD45">
            <v>1405</v>
          </cell>
          <cell r="AE45">
            <v>45.322580645161288</v>
          </cell>
          <cell r="AF45">
            <v>0.43289298748922966</v>
          </cell>
          <cell r="AG45">
            <v>0.32659479848733114</v>
          </cell>
          <cell r="AH45">
            <v>0.7462071174377225</v>
          </cell>
          <cell r="AI45">
            <v>0.59919928825622781</v>
          </cell>
          <cell r="AJ45">
            <v>321173200</v>
          </cell>
          <cell r="AK45">
            <v>177774991.89999899</v>
          </cell>
          <cell r="AL45">
            <v>405097497.31999886</v>
          </cell>
          <cell r="AM45">
            <v>15671495</v>
          </cell>
          <cell r="AN45">
            <v>49455952</v>
          </cell>
          <cell r="AO45">
            <v>1320.0500000000002</v>
          </cell>
          <cell r="AP45">
            <v>1083.375</v>
          </cell>
          <cell r="AQ45">
            <v>1748</v>
          </cell>
          <cell r="AR45">
            <v>0.43884495232901699</v>
          </cell>
          <cell r="AS45">
            <v>0.31687783504804434</v>
          </cell>
          <cell r="AT45">
            <v>0.75517734553775751</v>
          </cell>
          <cell r="AU45">
            <v>0.61977974828375282</v>
          </cell>
        </row>
        <row r="46">
          <cell r="D46" t="str">
            <v>강원특별자치도</v>
          </cell>
          <cell r="E46" t="str">
            <v>광역</v>
          </cell>
          <cell r="F46">
            <v>8100484351</v>
          </cell>
          <cell r="G46">
            <v>4628468009.4699974</v>
          </cell>
          <cell r="H46">
            <v>10480212499.249996</v>
          </cell>
          <cell r="I46">
            <v>577406121</v>
          </cell>
          <cell r="J46">
            <v>1979928813</v>
          </cell>
          <cell r="K46">
            <v>49293.784000000014</v>
          </cell>
          <cell r="L46">
            <v>1590.1220645161295</v>
          </cell>
          <cell r="M46">
            <v>43132.375</v>
          </cell>
          <cell r="N46">
            <v>1391.366935483871</v>
          </cell>
          <cell r="O46">
            <v>62225</v>
          </cell>
          <cell r="P46">
            <v>2007.258064516129</v>
          </cell>
          <cell r="Q46">
            <v>0.44163875587458062</v>
          </cell>
          <cell r="R46">
            <v>0.29162973800311071</v>
          </cell>
          <cell r="S46">
            <v>0.79218616311771817</v>
          </cell>
          <cell r="T46">
            <v>0.69316793893129769</v>
          </cell>
          <cell r="U46">
            <v>11084168070</v>
          </cell>
          <cell r="V46">
            <v>6217526187.0799837</v>
          </cell>
          <cell r="W46">
            <v>18249443077.139988</v>
          </cell>
          <cell r="X46">
            <v>794109007</v>
          </cell>
          <cell r="Y46">
            <v>3475381613</v>
          </cell>
          <cell r="Z46">
            <v>93537.513000000021</v>
          </cell>
          <cell r="AA46">
            <v>3017.3391290322588</v>
          </cell>
          <cell r="AB46">
            <v>78031.25</v>
          </cell>
          <cell r="AC46">
            <v>2517.1370967741937</v>
          </cell>
          <cell r="AD46">
            <v>123430</v>
          </cell>
          <cell r="AE46">
            <v>3981.6129032258063</v>
          </cell>
          <cell r="AF46">
            <v>0.34069676322716475</v>
          </cell>
          <cell r="AG46">
            <v>0.22849548493597327</v>
          </cell>
          <cell r="AH46">
            <v>0.75781830187150634</v>
          </cell>
          <cell r="AI46">
            <v>0.63219031029733452</v>
          </cell>
          <cell r="AJ46">
            <v>19184652421</v>
          </cell>
          <cell r="AK46">
            <v>10845994196.54998</v>
          </cell>
          <cell r="AL46">
            <v>28729655576.389984</v>
          </cell>
          <cell r="AM46">
            <v>1371515128</v>
          </cell>
          <cell r="AN46">
            <v>5455310426</v>
          </cell>
          <cell r="AO46">
            <v>142831.29700000002</v>
          </cell>
          <cell r="AP46">
            <v>121163.625</v>
          </cell>
          <cell r="AQ46">
            <v>185655</v>
          </cell>
          <cell r="AR46">
            <v>0.37751911670891081</v>
          </cell>
          <cell r="AS46">
            <v>0.25140918131136247</v>
          </cell>
          <cell r="AT46">
            <v>0.7693371953354341</v>
          </cell>
          <cell r="AU46">
            <v>0.65262785812393953</v>
          </cell>
        </row>
        <row r="47">
          <cell r="D47" t="str">
            <v>강릉시</v>
          </cell>
          <cell r="E47" t="str">
            <v>시</v>
          </cell>
          <cell r="F47">
            <v>1193679832</v>
          </cell>
          <cell r="G47">
            <v>730781825.64999998</v>
          </cell>
          <cell r="H47">
            <v>1449364329.79</v>
          </cell>
          <cell r="I47">
            <v>93517224</v>
          </cell>
          <cell r="J47">
            <v>267058922</v>
          </cell>
          <cell r="K47">
            <v>6849.5379999999996</v>
          </cell>
          <cell r="L47">
            <v>220.95283870967739</v>
          </cell>
          <cell r="M47">
            <v>5889.25</v>
          </cell>
          <cell r="N47">
            <v>189.9758064516129</v>
          </cell>
          <cell r="O47">
            <v>8596</v>
          </cell>
          <cell r="P47">
            <v>277.29032258064518</v>
          </cell>
          <cell r="Q47">
            <v>0.50420850757095959</v>
          </cell>
          <cell r="R47">
            <v>0.3501744981955705</v>
          </cell>
          <cell r="S47">
            <v>0.79682852489530009</v>
          </cell>
          <cell r="T47">
            <v>0.68511516984644016</v>
          </cell>
          <cell r="U47">
            <v>2496807800</v>
          </cell>
          <cell r="V47">
            <v>1480771038.8599999</v>
          </cell>
          <cell r="W47">
            <v>3251564848.3800001</v>
          </cell>
          <cell r="X47">
            <v>200122996</v>
          </cell>
          <cell r="Y47">
            <v>607824834</v>
          </cell>
          <cell r="Z47">
            <v>16300.085999999999</v>
          </cell>
          <cell r="AA47">
            <v>525.80922580645154</v>
          </cell>
          <cell r="AB47">
            <v>13712.25</v>
          </cell>
          <cell r="AC47">
            <v>442.33064516129031</v>
          </cell>
          <cell r="AD47">
            <v>21521</v>
          </cell>
          <cell r="AE47">
            <v>694.22580645161293</v>
          </cell>
          <cell r="AF47">
            <v>0.45540258549595036</v>
          </cell>
          <cell r="AG47">
            <v>0.32924452046985631</v>
          </cell>
          <cell r="AH47">
            <v>0.75740374517912734</v>
          </cell>
          <cell r="AI47">
            <v>0.63715673063519351</v>
          </cell>
          <cell r="AJ47">
            <v>3690487632</v>
          </cell>
          <cell r="AK47">
            <v>2211552864.5099998</v>
          </cell>
          <cell r="AL47">
            <v>4700929178.1700001</v>
          </cell>
          <cell r="AM47">
            <v>293640220</v>
          </cell>
          <cell r="AN47">
            <v>874883756</v>
          </cell>
          <cell r="AO47">
            <v>23149.624</v>
          </cell>
          <cell r="AP47">
            <v>19601.5</v>
          </cell>
          <cell r="AQ47">
            <v>30117</v>
          </cell>
          <cell r="AR47">
            <v>0.47045015585002359</v>
          </cell>
          <cell r="AS47">
            <v>0.33563341185180262</v>
          </cell>
          <cell r="AT47">
            <v>0.76865637347677396</v>
          </cell>
          <cell r="AU47">
            <v>0.6508450376863566</v>
          </cell>
        </row>
        <row r="48">
          <cell r="D48" t="str">
            <v>동해시</v>
          </cell>
          <cell r="E48" t="str">
            <v>시</v>
          </cell>
          <cell r="F48">
            <v>364367949</v>
          </cell>
          <cell r="G48">
            <v>207951176</v>
          </cell>
          <cell r="H48">
            <v>453306815</v>
          </cell>
          <cell r="I48">
            <v>23909006</v>
          </cell>
          <cell r="J48">
            <v>100413789</v>
          </cell>
          <cell r="K48">
            <v>2555.7370000000001</v>
          </cell>
          <cell r="L48">
            <v>82.443129032258071</v>
          </cell>
          <cell r="M48">
            <v>2208.875</v>
          </cell>
          <cell r="N48">
            <v>71.254032258064512</v>
          </cell>
          <cell r="O48">
            <v>3097</v>
          </cell>
          <cell r="P48">
            <v>99.903225806451616</v>
          </cell>
          <cell r="Q48">
            <v>0.4587426641710648</v>
          </cell>
          <cell r="R48">
            <v>0.23810480849398083</v>
          </cell>
          <cell r="S48">
            <v>0.82522989990313211</v>
          </cell>
          <cell r="T48">
            <v>0.71323054568937683</v>
          </cell>
          <cell r="U48">
            <v>839811770</v>
          </cell>
          <cell r="V48">
            <v>478529713</v>
          </cell>
          <cell r="W48">
            <v>1042549742</v>
          </cell>
          <cell r="X48">
            <v>57293319</v>
          </cell>
          <cell r="Y48">
            <v>230517688</v>
          </cell>
          <cell r="Z48">
            <v>6132.393</v>
          </cell>
          <cell r="AA48">
            <v>197.81912903225808</v>
          </cell>
          <cell r="AB48">
            <v>5163.125</v>
          </cell>
          <cell r="AC48">
            <v>166.55241935483872</v>
          </cell>
          <cell r="AD48">
            <v>7658</v>
          </cell>
          <cell r="AE48">
            <v>247.03225806451613</v>
          </cell>
          <cell r="AF48">
            <v>0.4589994066681185</v>
          </cell>
          <cell r="AG48">
            <v>0.24854196438062487</v>
          </cell>
          <cell r="AH48">
            <v>0.80078258030817451</v>
          </cell>
          <cell r="AI48">
            <v>0.67421324105510572</v>
          </cell>
          <cell r="AJ48">
            <v>1204179719</v>
          </cell>
          <cell r="AK48">
            <v>686480889</v>
          </cell>
          <cell r="AL48">
            <v>1495856557</v>
          </cell>
          <cell r="AM48">
            <v>81202325</v>
          </cell>
          <cell r="AN48">
            <v>330931477</v>
          </cell>
          <cell r="AO48">
            <v>8688.130000000001</v>
          </cell>
          <cell r="AP48">
            <v>7372</v>
          </cell>
          <cell r="AQ48">
            <v>10755</v>
          </cell>
          <cell r="AR48">
            <v>0.4589216030023392</v>
          </cell>
          <cell r="AS48">
            <v>0.24537504179452835</v>
          </cell>
          <cell r="AT48">
            <v>0.80782240818224094</v>
          </cell>
          <cell r="AU48">
            <v>0.68544862854486288</v>
          </cell>
        </row>
        <row r="49">
          <cell r="D49" t="str">
            <v>삼척시</v>
          </cell>
          <cell r="E49" t="str">
            <v>시</v>
          </cell>
          <cell r="F49">
            <v>235909150</v>
          </cell>
          <cell r="G49">
            <v>120663953.14999899</v>
          </cell>
          <cell r="H49">
            <v>383679561.82999903</v>
          </cell>
          <cell r="I49">
            <v>15236507</v>
          </cell>
          <cell r="J49">
            <v>83606610</v>
          </cell>
          <cell r="K49">
            <v>1863.836</v>
          </cell>
          <cell r="L49">
            <v>60.123741935483871</v>
          </cell>
          <cell r="M49">
            <v>1727.875</v>
          </cell>
          <cell r="N49">
            <v>55.737903225806448</v>
          </cell>
          <cell r="O49">
            <v>2263</v>
          </cell>
          <cell r="P49">
            <v>73</v>
          </cell>
          <cell r="Q49">
            <v>0.31449147975065411</v>
          </cell>
          <cell r="R49">
            <v>0.1822404592172796</v>
          </cell>
          <cell r="S49">
            <v>0.82361290322580649</v>
          </cell>
          <cell r="T49">
            <v>0.76353292090145819</v>
          </cell>
          <cell r="U49">
            <v>411989960</v>
          </cell>
          <cell r="V49">
            <v>209398085.64999899</v>
          </cell>
          <cell r="W49">
            <v>533463564.489999</v>
          </cell>
          <cell r="X49">
            <v>25998535</v>
          </cell>
          <cell r="Y49">
            <v>137778701</v>
          </cell>
          <cell r="Z49">
            <v>3616.7759999999998</v>
          </cell>
          <cell r="AA49">
            <v>116.67019354838709</v>
          </cell>
          <cell r="AB49">
            <v>3134.125</v>
          </cell>
          <cell r="AC49">
            <v>101.1008064516129</v>
          </cell>
          <cell r="AD49">
            <v>4329</v>
          </cell>
          <cell r="AE49">
            <v>139.64516129032259</v>
          </cell>
          <cell r="AF49">
            <v>0.39252556235998504</v>
          </cell>
          <cell r="AG49">
            <v>0.18869777992753756</v>
          </cell>
          <cell r="AH49">
            <v>0.83547609147609148</v>
          </cell>
          <cell r="AI49">
            <v>0.72398359898359899</v>
          </cell>
          <cell r="AJ49">
            <v>647899110</v>
          </cell>
          <cell r="AK49">
            <v>330062038.79999799</v>
          </cell>
          <cell r="AL49">
            <v>917143126.31999803</v>
          </cell>
          <cell r="AM49">
            <v>41235042</v>
          </cell>
          <cell r="AN49">
            <v>221385311</v>
          </cell>
          <cell r="AO49">
            <v>5480.6120000000001</v>
          </cell>
          <cell r="AP49">
            <v>4862</v>
          </cell>
          <cell r="AQ49">
            <v>6592</v>
          </cell>
          <cell r="AR49">
            <v>0.3598806220402691</v>
          </cell>
          <cell r="AS49">
            <v>0.18625915971453047</v>
          </cell>
          <cell r="AT49">
            <v>0.8314035194174757</v>
          </cell>
          <cell r="AU49">
            <v>0.7375606796116505</v>
          </cell>
        </row>
        <row r="50">
          <cell r="D50" t="str">
            <v>속초시</v>
          </cell>
          <cell r="E50" t="str">
            <v>시</v>
          </cell>
          <cell r="F50">
            <v>506416200</v>
          </cell>
          <cell r="G50">
            <v>270732196.07999998</v>
          </cell>
          <cell r="H50">
            <v>710906965.55999994</v>
          </cell>
          <cell r="I50">
            <v>34291408</v>
          </cell>
          <cell r="J50">
            <v>132254353</v>
          </cell>
          <cell r="K50">
            <v>3394.7629999999999</v>
          </cell>
          <cell r="L50">
            <v>109.50848387096774</v>
          </cell>
          <cell r="M50">
            <v>2940</v>
          </cell>
          <cell r="N50">
            <v>94.838709677419359</v>
          </cell>
          <cell r="O50">
            <v>4288</v>
          </cell>
          <cell r="P50">
            <v>138.32258064516128</v>
          </cell>
          <cell r="Q50">
            <v>0.38082647828149663</v>
          </cell>
          <cell r="R50">
            <v>0.25928377571058098</v>
          </cell>
          <cell r="S50">
            <v>0.79168913246268657</v>
          </cell>
          <cell r="T50">
            <v>0.68563432835820892</v>
          </cell>
          <cell r="U50">
            <v>1206151300</v>
          </cell>
          <cell r="V50">
            <v>631990745.30999899</v>
          </cell>
          <cell r="W50">
            <v>1537460839.7</v>
          </cell>
          <cell r="X50">
            <v>88499923</v>
          </cell>
          <cell r="Y50">
            <v>303628817</v>
          </cell>
          <cell r="Z50">
            <v>8306.4490000000005</v>
          </cell>
          <cell r="AA50">
            <v>267.9499677419355</v>
          </cell>
          <cell r="AB50">
            <v>6879.125</v>
          </cell>
          <cell r="AC50">
            <v>221.90725806451613</v>
          </cell>
          <cell r="AD50">
            <v>10971</v>
          </cell>
          <cell r="AE50">
            <v>353.90322580645159</v>
          </cell>
          <cell r="AF50">
            <v>0.41106136103818902</v>
          </cell>
          <cell r="AG50">
            <v>0.29147405662750386</v>
          </cell>
          <cell r="AH50">
            <v>0.75712779145018694</v>
          </cell>
          <cell r="AI50">
            <v>0.62702807401330785</v>
          </cell>
          <cell r="AJ50">
            <v>1712567500</v>
          </cell>
          <cell r="AK50">
            <v>902722941.38999891</v>
          </cell>
          <cell r="AL50">
            <v>2248367805.2600002</v>
          </cell>
          <cell r="AM50">
            <v>122791331</v>
          </cell>
          <cell r="AN50">
            <v>435883170</v>
          </cell>
          <cell r="AO50">
            <v>11701.212</v>
          </cell>
          <cell r="AP50">
            <v>9819.125</v>
          </cell>
          <cell r="AQ50">
            <v>15259</v>
          </cell>
          <cell r="AR50">
            <v>0.40150145331119808</v>
          </cell>
          <cell r="AS50">
            <v>0.28170697895952257</v>
          </cell>
          <cell r="AT50">
            <v>0.76684002883544133</v>
          </cell>
          <cell r="AU50">
            <v>0.64349728029359721</v>
          </cell>
        </row>
        <row r="51">
          <cell r="D51" t="str">
            <v>원주시</v>
          </cell>
          <cell r="E51" t="str">
            <v>시</v>
          </cell>
          <cell r="F51">
            <v>2319408820</v>
          </cell>
          <cell r="G51">
            <v>1400155917.6600001</v>
          </cell>
          <cell r="H51">
            <v>2732550088.9699998</v>
          </cell>
          <cell r="I51">
            <v>179574217</v>
          </cell>
          <cell r="J51">
            <v>532114499</v>
          </cell>
          <cell r="K51">
            <v>13470.087</v>
          </cell>
          <cell r="L51">
            <v>434.51893548387096</v>
          </cell>
          <cell r="M51">
            <v>11771</v>
          </cell>
          <cell r="N51">
            <v>379.70967741935482</v>
          </cell>
          <cell r="O51">
            <v>16604</v>
          </cell>
          <cell r="P51">
            <v>535.61290322580646</v>
          </cell>
          <cell r="Q51">
            <v>0.51239899437223901</v>
          </cell>
          <cell r="R51">
            <v>0.33747288851830365</v>
          </cell>
          <cell r="S51">
            <v>0.81125554083353402</v>
          </cell>
          <cell r="T51">
            <v>0.70892556010599861</v>
          </cell>
          <cell r="U51">
            <v>877608540</v>
          </cell>
          <cell r="V51">
            <v>523521460.80999899</v>
          </cell>
          <cell r="W51">
            <v>4204967393.7600002</v>
          </cell>
          <cell r="X51">
            <v>71551924</v>
          </cell>
          <cell r="Y51">
            <v>827273774</v>
          </cell>
          <cell r="Z51">
            <v>22424.914000000001</v>
          </cell>
          <cell r="AA51">
            <v>723.38432258064518</v>
          </cell>
          <cell r="AB51">
            <v>18679.875</v>
          </cell>
          <cell r="AC51">
            <v>602.57661290322585</v>
          </cell>
          <cell r="AD51">
            <v>30255</v>
          </cell>
          <cell r="AE51">
            <v>975.9677419354839</v>
          </cell>
          <cell r="AF51">
            <v>0.12450071826642067</v>
          </cell>
          <cell r="AG51">
            <v>8.6491227268132881E-2</v>
          </cell>
          <cell r="AH51">
            <v>0.74119695918030082</v>
          </cell>
          <cell r="AI51">
            <v>0.6174144769459593</v>
          </cell>
          <cell r="AJ51">
            <v>3197017360</v>
          </cell>
          <cell r="AK51">
            <v>1923677378.4699991</v>
          </cell>
          <cell r="AL51">
            <v>6937517482.7299995</v>
          </cell>
          <cell r="AM51">
            <v>251126141</v>
          </cell>
          <cell r="AN51">
            <v>1359388273</v>
          </cell>
          <cell r="AO51">
            <v>35895.001000000004</v>
          </cell>
          <cell r="AP51">
            <v>30450.875</v>
          </cell>
          <cell r="AQ51">
            <v>46859</v>
          </cell>
          <cell r="AR51">
            <v>0.277286130558767</v>
          </cell>
          <cell r="AS51">
            <v>0.1847346677824401</v>
          </cell>
          <cell r="AT51">
            <v>0.76602149000192077</v>
          </cell>
          <cell r="AU51">
            <v>0.64984047888345886</v>
          </cell>
        </row>
        <row r="52">
          <cell r="D52" t="str">
            <v>춘천시</v>
          </cell>
          <cell r="E52" t="str">
            <v>시</v>
          </cell>
          <cell r="F52">
            <v>1833129100</v>
          </cell>
          <cell r="G52">
            <v>1016133740.8</v>
          </cell>
          <cell r="H52">
            <v>2374798768.04</v>
          </cell>
          <cell r="I52">
            <v>151604448</v>
          </cell>
          <cell r="J52">
            <v>494842481</v>
          </cell>
          <cell r="K52">
            <v>12055.799000000001</v>
          </cell>
          <cell r="L52">
            <v>388.89674193548387</v>
          </cell>
          <cell r="M52">
            <v>10592.125</v>
          </cell>
          <cell r="N52">
            <v>341.68145161290323</v>
          </cell>
          <cell r="O52">
            <v>16246</v>
          </cell>
          <cell r="P52">
            <v>524.06451612903231</v>
          </cell>
          <cell r="Q52">
            <v>0.42788203972273775</v>
          </cell>
          <cell r="R52">
            <v>0.30636910495968517</v>
          </cell>
          <cell r="S52">
            <v>0.74207798842792072</v>
          </cell>
          <cell r="T52">
            <v>0.65198356518527634</v>
          </cell>
          <cell r="U52">
            <v>2520950040</v>
          </cell>
          <cell r="V52">
            <v>1404599363.7999899</v>
          </cell>
          <cell r="W52">
            <v>3629554430.5099902</v>
          </cell>
          <cell r="X52">
            <v>215040876</v>
          </cell>
          <cell r="Y52">
            <v>726377057</v>
          </cell>
          <cell r="Z52">
            <v>19699.439999999999</v>
          </cell>
          <cell r="AA52">
            <v>635.46580645161282</v>
          </cell>
          <cell r="AB52">
            <v>16206</v>
          </cell>
          <cell r="AC52">
            <v>522.77419354838707</v>
          </cell>
          <cell r="AD52">
            <v>27026</v>
          </cell>
          <cell r="AE52">
            <v>871.80645161290317</v>
          </cell>
          <cell r="AF52">
            <v>0.38698947506970688</v>
          </cell>
          <cell r="AG52">
            <v>0.29604579870423964</v>
          </cell>
          <cell r="AH52">
            <v>0.7289069784651816</v>
          </cell>
          <cell r="AI52">
            <v>0.59964478650188702</v>
          </cell>
          <cell r="AJ52">
            <v>4354079140</v>
          </cell>
          <cell r="AK52">
            <v>2420733104.5999899</v>
          </cell>
          <cell r="AL52">
            <v>6004353198.5499897</v>
          </cell>
          <cell r="AM52">
            <v>366645324</v>
          </cell>
          <cell r="AN52">
            <v>1221219538</v>
          </cell>
          <cell r="AO52">
            <v>31755.239000000001</v>
          </cell>
          <cell r="AP52">
            <v>26798.125</v>
          </cell>
          <cell r="AQ52">
            <v>43272</v>
          </cell>
          <cell r="AR52">
            <v>0.40316300932872845</v>
          </cell>
          <cell r="AS52">
            <v>0.30022883895262409</v>
          </cell>
          <cell r="AT52">
            <v>0.73385189036790532</v>
          </cell>
          <cell r="AU52">
            <v>0.61929480957663152</v>
          </cell>
        </row>
        <row r="53">
          <cell r="D53" t="str">
            <v>태백시</v>
          </cell>
          <cell r="E53" t="str">
            <v>시</v>
          </cell>
          <cell r="F53">
            <v>242882200</v>
          </cell>
          <cell r="G53">
            <v>144327969.38999999</v>
          </cell>
          <cell r="H53">
            <v>413104000</v>
          </cell>
          <cell r="I53">
            <v>15083751</v>
          </cell>
          <cell r="J53">
            <v>70131931</v>
          </cell>
          <cell r="K53">
            <v>1731.373</v>
          </cell>
          <cell r="L53">
            <v>55.850741935483875</v>
          </cell>
          <cell r="M53">
            <v>1532.625</v>
          </cell>
          <cell r="N53">
            <v>49.439516129032256</v>
          </cell>
          <cell r="O53">
            <v>2059</v>
          </cell>
          <cell r="P53">
            <v>66.41935483870968</v>
          </cell>
          <cell r="Q53">
            <v>0.34937441755586968</v>
          </cell>
          <cell r="R53">
            <v>0.21507679576083538</v>
          </cell>
          <cell r="S53">
            <v>0.84088052452646922</v>
          </cell>
          <cell r="T53">
            <v>0.74435405536668287</v>
          </cell>
          <cell r="U53">
            <v>519884100</v>
          </cell>
          <cell r="V53">
            <v>317421768.36000001</v>
          </cell>
          <cell r="W53">
            <v>773788020.54999995</v>
          </cell>
          <cell r="X53">
            <v>33173931</v>
          </cell>
          <cell r="Y53">
            <v>135336278</v>
          </cell>
          <cell r="Z53">
            <v>3600.0030000000002</v>
          </cell>
          <cell r="AA53">
            <v>116.12912903225806</v>
          </cell>
          <cell r="AB53">
            <v>3102.25</v>
          </cell>
          <cell r="AC53">
            <v>100.0725806451613</v>
          </cell>
          <cell r="AD53">
            <v>4406</v>
          </cell>
          <cell r="AE53">
            <v>142.12903225806451</v>
          </cell>
          <cell r="AF53">
            <v>0.41021799243464657</v>
          </cell>
          <cell r="AG53">
            <v>0.24512223544377362</v>
          </cell>
          <cell r="AH53">
            <v>0.81706831593281892</v>
          </cell>
          <cell r="AI53">
            <v>0.70409668633681344</v>
          </cell>
          <cell r="AJ53">
            <v>762766300</v>
          </cell>
          <cell r="AK53">
            <v>461749737.75</v>
          </cell>
          <cell r="AL53">
            <v>1186892020.55</v>
          </cell>
          <cell r="AM53">
            <v>48257682</v>
          </cell>
          <cell r="AN53">
            <v>205468209</v>
          </cell>
          <cell r="AO53">
            <v>5331.3760000000002</v>
          </cell>
          <cell r="AP53">
            <v>4634.875</v>
          </cell>
          <cell r="AQ53">
            <v>6465</v>
          </cell>
          <cell r="AR53">
            <v>0.38904106671475258</v>
          </cell>
          <cell r="AS53">
            <v>0.23486690342446115</v>
          </cell>
          <cell r="AT53">
            <v>0.82465212683681366</v>
          </cell>
          <cell r="AU53">
            <v>0.71691802010827532</v>
          </cell>
        </row>
        <row r="54">
          <cell r="D54" t="str">
            <v>고성군</v>
          </cell>
          <cell r="E54" t="str">
            <v>군</v>
          </cell>
          <cell r="F54">
            <v>38808760</v>
          </cell>
          <cell r="G54">
            <v>21662699</v>
          </cell>
          <cell r="H54">
            <v>53968929</v>
          </cell>
          <cell r="I54">
            <v>1840629</v>
          </cell>
          <cell r="J54">
            <v>9912831</v>
          </cell>
          <cell r="K54">
            <v>229.334</v>
          </cell>
          <cell r="L54">
            <v>7.3978709677419356</v>
          </cell>
          <cell r="M54">
            <v>211.5</v>
          </cell>
          <cell r="N54">
            <v>6.82258064516129</v>
          </cell>
          <cell r="O54">
            <v>241</v>
          </cell>
          <cell r="P54">
            <v>7.774193548387097</v>
          </cell>
          <cell r="Q54">
            <v>0.40139204911774329</v>
          </cell>
          <cell r="R54">
            <v>0.18568146677775502</v>
          </cell>
          <cell r="S54">
            <v>0.95159336099585068</v>
          </cell>
          <cell r="T54">
            <v>0.87759336099585061</v>
          </cell>
          <cell r="U54">
            <v>178695080</v>
          </cell>
          <cell r="V54">
            <v>99724033</v>
          </cell>
          <cell r="W54">
            <v>281208000</v>
          </cell>
          <cell r="X54">
            <v>8132008</v>
          </cell>
          <cell r="Y54">
            <v>50262145</v>
          </cell>
          <cell r="Z54">
            <v>1237.43</v>
          </cell>
          <cell r="AA54">
            <v>39.917096774193553</v>
          </cell>
          <cell r="AB54">
            <v>1108.375</v>
          </cell>
          <cell r="AC54">
            <v>35.75403225806452</v>
          </cell>
          <cell r="AD54">
            <v>1402</v>
          </cell>
          <cell r="AE54">
            <v>45.225806451612904</v>
          </cell>
          <cell r="AF54">
            <v>0.3546272972319422</v>
          </cell>
          <cell r="AG54">
            <v>0.16179190124098364</v>
          </cell>
          <cell r="AH54">
            <v>0.88261768901569193</v>
          </cell>
          <cell r="AI54">
            <v>0.79056704707560632</v>
          </cell>
          <cell r="AJ54">
            <v>217503840</v>
          </cell>
          <cell r="AK54">
            <v>121386732</v>
          </cell>
          <cell r="AL54">
            <v>335176929</v>
          </cell>
          <cell r="AM54">
            <v>9972637</v>
          </cell>
          <cell r="AN54">
            <v>60174976</v>
          </cell>
          <cell r="AO54">
            <v>1466.7640000000001</v>
          </cell>
          <cell r="AP54">
            <v>1319.875</v>
          </cell>
          <cell r="AQ54">
            <v>1643</v>
          </cell>
          <cell r="AR54">
            <v>0.36215718176712575</v>
          </cell>
          <cell r="AS54">
            <v>0.165727311631998</v>
          </cell>
          <cell r="AT54">
            <v>0.89273524041387708</v>
          </cell>
          <cell r="AU54">
            <v>0.80333231892878876</v>
          </cell>
        </row>
        <row r="55">
          <cell r="D55" t="str">
            <v>양구군</v>
          </cell>
          <cell r="E55" t="str">
            <v>군</v>
          </cell>
          <cell r="F55">
            <v>49535480</v>
          </cell>
          <cell r="G55">
            <v>27310682.669999901</v>
          </cell>
          <cell r="H55">
            <v>71906276.150000006</v>
          </cell>
          <cell r="I55">
            <v>2024045</v>
          </cell>
          <cell r="J55">
            <v>10367661</v>
          </cell>
          <cell r="K55">
            <v>291.28500000000003</v>
          </cell>
          <cell r="L55">
            <v>9.3962903225806453</v>
          </cell>
          <cell r="M55">
            <v>231.25</v>
          </cell>
          <cell r="N55">
            <v>7.459677419354839</v>
          </cell>
          <cell r="O55">
            <v>401</v>
          </cell>
          <cell r="P55">
            <v>12.935483870967742</v>
          </cell>
          <cell r="Q55">
            <v>0.37980944268381361</v>
          </cell>
          <cell r="R55">
            <v>0.19522677294328972</v>
          </cell>
          <cell r="S55">
            <v>0.72639650872817962</v>
          </cell>
          <cell r="T55">
            <v>0.57668329177057354</v>
          </cell>
          <cell r="U55">
            <v>74478600</v>
          </cell>
          <cell r="V55">
            <v>41077802.399999999</v>
          </cell>
          <cell r="W55">
            <v>115701000</v>
          </cell>
          <cell r="X55">
            <v>3270903</v>
          </cell>
          <cell r="Y55">
            <v>14643892</v>
          </cell>
          <cell r="Z55">
            <v>442.22899999999998</v>
          </cell>
          <cell r="AA55">
            <v>14.265451612903226</v>
          </cell>
          <cell r="AB55">
            <v>300.5</v>
          </cell>
          <cell r="AC55">
            <v>9.693548387096774</v>
          </cell>
          <cell r="AD55">
            <v>699</v>
          </cell>
          <cell r="AE55">
            <v>22.548387096774192</v>
          </cell>
          <cell r="AF55">
            <v>0.3550341172504991</v>
          </cell>
          <cell r="AG55">
            <v>0.22336295569511166</v>
          </cell>
          <cell r="AH55">
            <v>0.63265951359084405</v>
          </cell>
          <cell r="AI55">
            <v>0.42989985693848354</v>
          </cell>
          <cell r="AJ55">
            <v>124014080</v>
          </cell>
          <cell r="AK55">
            <v>68388485.069999903</v>
          </cell>
          <cell r="AL55">
            <v>187607276.15000001</v>
          </cell>
          <cell r="AM55">
            <v>5294948</v>
          </cell>
          <cell r="AN55">
            <v>25011553</v>
          </cell>
          <cell r="AO55">
            <v>733.51400000000001</v>
          </cell>
          <cell r="AP55">
            <v>531.75</v>
          </cell>
          <cell r="AQ55">
            <v>1100</v>
          </cell>
          <cell r="AR55">
            <v>0.36453002502589715</v>
          </cell>
          <cell r="AS55">
            <v>0.21170008915479979</v>
          </cell>
          <cell r="AT55">
            <v>0.66683090909090914</v>
          </cell>
          <cell r="AU55">
            <v>0.4834090909090909</v>
          </cell>
        </row>
        <row r="56">
          <cell r="D56" t="str">
            <v>양양군</v>
          </cell>
          <cell r="E56" t="str">
            <v>군</v>
          </cell>
          <cell r="F56">
            <v>66403520</v>
          </cell>
          <cell r="G56">
            <v>36202619</v>
          </cell>
          <cell r="H56">
            <v>96891668</v>
          </cell>
          <cell r="I56">
            <v>2925023</v>
          </cell>
          <cell r="J56">
            <v>20916907</v>
          </cell>
          <cell r="K56">
            <v>523.18499999999995</v>
          </cell>
          <cell r="L56">
            <v>16.876935483870966</v>
          </cell>
          <cell r="M56">
            <v>455.75</v>
          </cell>
          <cell r="N56">
            <v>14.701612903225806</v>
          </cell>
          <cell r="O56">
            <v>604</v>
          </cell>
          <cell r="P56">
            <v>19.483870967741936</v>
          </cell>
          <cell r="Q56">
            <v>0.3736401668717273</v>
          </cell>
          <cell r="R56">
            <v>0.13984013028312456</v>
          </cell>
          <cell r="S56">
            <v>0.86620033112582773</v>
          </cell>
          <cell r="T56">
            <v>0.75455298013245031</v>
          </cell>
          <cell r="U56">
            <v>159476080</v>
          </cell>
          <cell r="V56">
            <v>85387437</v>
          </cell>
          <cell r="W56">
            <v>234095961</v>
          </cell>
          <cell r="X56">
            <v>7555858</v>
          </cell>
          <cell r="Y56">
            <v>48328799</v>
          </cell>
          <cell r="Z56">
            <v>1312.77</v>
          </cell>
          <cell r="AA56">
            <v>42.347419354838706</v>
          </cell>
          <cell r="AB56">
            <v>1075.75</v>
          </cell>
          <cell r="AC56">
            <v>34.701612903225808</v>
          </cell>
          <cell r="AD56">
            <v>1657</v>
          </cell>
          <cell r="AE56">
            <v>53.451612903225808</v>
          </cell>
          <cell r="AF56">
            <v>0.36475399505077322</v>
          </cell>
          <cell r="AG56">
            <v>0.1563427636594073</v>
          </cell>
          <cell r="AH56">
            <v>0.79225709112854559</v>
          </cell>
          <cell r="AI56">
            <v>0.64921544960772481</v>
          </cell>
          <cell r="AJ56">
            <v>225879600</v>
          </cell>
          <cell r="AK56">
            <v>121590056</v>
          </cell>
          <cell r="AL56">
            <v>330987629</v>
          </cell>
          <cell r="AM56">
            <v>10480881</v>
          </cell>
          <cell r="AN56">
            <v>69245706</v>
          </cell>
          <cell r="AO56">
            <v>1835.9549999999999</v>
          </cell>
          <cell r="AP56">
            <v>1531.5</v>
          </cell>
          <cell r="AQ56">
            <v>2261</v>
          </cell>
          <cell r="AR56">
            <v>0.36735528867757167</v>
          </cell>
          <cell r="AS56">
            <v>0.1513578473732364</v>
          </cell>
          <cell r="AT56">
            <v>0.81201017249004859</v>
          </cell>
          <cell r="AU56">
            <v>0.67735515258735068</v>
          </cell>
        </row>
        <row r="57">
          <cell r="D57" t="str">
            <v>영월군</v>
          </cell>
          <cell r="E57" t="str">
            <v>군</v>
          </cell>
          <cell r="F57">
            <v>53043400</v>
          </cell>
          <cell r="G57">
            <v>23180927</v>
          </cell>
          <cell r="H57">
            <v>76834000</v>
          </cell>
          <cell r="I57">
            <v>2423883</v>
          </cell>
          <cell r="J57">
            <v>15396663</v>
          </cell>
          <cell r="K57">
            <v>384.51400000000001</v>
          </cell>
          <cell r="L57">
            <v>12.403677419354839</v>
          </cell>
          <cell r="M57">
            <v>334.25</v>
          </cell>
          <cell r="N57">
            <v>10.78225806451613</v>
          </cell>
          <cell r="O57">
            <v>492</v>
          </cell>
          <cell r="P57">
            <v>15.870967741935484</v>
          </cell>
          <cell r="Q57">
            <v>0.30170142124580263</v>
          </cell>
          <cell r="R57">
            <v>0.15742911304871712</v>
          </cell>
          <cell r="S57">
            <v>0.78153252032520326</v>
          </cell>
          <cell r="T57">
            <v>0.67936991869918695</v>
          </cell>
          <cell r="U57">
            <v>163796200</v>
          </cell>
          <cell r="V57">
            <v>70522145</v>
          </cell>
          <cell r="W57">
            <v>276236835</v>
          </cell>
          <cell r="X57">
            <v>7715537</v>
          </cell>
          <cell r="Y57">
            <v>46882434</v>
          </cell>
          <cell r="Z57">
            <v>1272.8879999999999</v>
          </cell>
          <cell r="AA57">
            <v>41.060903225806449</v>
          </cell>
          <cell r="AB57">
            <v>1042.625</v>
          </cell>
          <cell r="AC57">
            <v>33.633064516129032</v>
          </cell>
          <cell r="AD57">
            <v>1618</v>
          </cell>
          <cell r="AE57">
            <v>52.193548387096776</v>
          </cell>
          <cell r="AF57">
            <v>0.25529594921691018</v>
          </cell>
          <cell r="AG57">
            <v>0.16457202286041719</v>
          </cell>
          <cell r="AH57">
            <v>0.7867045735475896</v>
          </cell>
          <cell r="AI57">
            <v>0.64439122373300373</v>
          </cell>
          <cell r="AJ57">
            <v>216839600</v>
          </cell>
          <cell r="AK57">
            <v>93703072</v>
          </cell>
          <cell r="AL57">
            <v>353070835</v>
          </cell>
          <cell r="AM57">
            <v>10139420</v>
          </cell>
          <cell r="AN57">
            <v>62279097</v>
          </cell>
          <cell r="AO57">
            <v>1657.402</v>
          </cell>
          <cell r="AP57">
            <v>1376.875</v>
          </cell>
          <cell r="AQ57">
            <v>2110</v>
          </cell>
          <cell r="AR57">
            <v>0.26539454044681998</v>
          </cell>
          <cell r="AS57">
            <v>0.16280614987079856</v>
          </cell>
          <cell r="AT57">
            <v>0.78549857819905211</v>
          </cell>
          <cell r="AU57">
            <v>0.65254739336492895</v>
          </cell>
        </row>
        <row r="58">
          <cell r="D58" t="str">
            <v>인제군</v>
          </cell>
          <cell r="E58" t="str">
            <v>군</v>
          </cell>
          <cell r="F58">
            <v>4686160</v>
          </cell>
          <cell r="G58">
            <v>2711482</v>
          </cell>
          <cell r="H58">
            <v>6540000</v>
          </cell>
          <cell r="I58">
            <v>161193</v>
          </cell>
          <cell r="J58">
            <v>579386</v>
          </cell>
          <cell r="K58">
            <v>17.611999999999998</v>
          </cell>
          <cell r="L58">
            <v>0.56812903225806444</v>
          </cell>
          <cell r="M58">
            <v>10.5</v>
          </cell>
          <cell r="N58">
            <v>0.33870967741935482</v>
          </cell>
          <cell r="O58">
            <v>31</v>
          </cell>
          <cell r="P58">
            <v>1</v>
          </cell>
          <cell r="Q58">
            <v>0.41459969418960246</v>
          </cell>
          <cell r="R58">
            <v>0.27821348807185536</v>
          </cell>
          <cell r="S58">
            <v>0.56812903225806444</v>
          </cell>
          <cell r="T58">
            <v>0.33870967741935482</v>
          </cell>
          <cell r="U58">
            <v>170024320</v>
          </cell>
          <cell r="V58">
            <v>95674266</v>
          </cell>
          <cell r="W58">
            <v>239090000</v>
          </cell>
          <cell r="X58">
            <v>6610166</v>
          </cell>
          <cell r="Y58">
            <v>32695084</v>
          </cell>
          <cell r="Z58">
            <v>886.65300000000002</v>
          </cell>
          <cell r="AA58">
            <v>28.601709677419354</v>
          </cell>
          <cell r="AB58">
            <v>702</v>
          </cell>
          <cell r="AC58">
            <v>22.64516129032258</v>
          </cell>
          <cell r="AD58">
            <v>1204</v>
          </cell>
          <cell r="AE58">
            <v>38.838709677419352</v>
          </cell>
          <cell r="AF58">
            <v>0.40016004851729475</v>
          </cell>
          <cell r="AG58">
            <v>0.20217614366734768</v>
          </cell>
          <cell r="AH58">
            <v>0.73642275747508312</v>
          </cell>
          <cell r="AI58">
            <v>0.5830564784053156</v>
          </cell>
          <cell r="AJ58">
            <v>174710480</v>
          </cell>
          <cell r="AK58">
            <v>98385748</v>
          </cell>
          <cell r="AL58">
            <v>245630000</v>
          </cell>
          <cell r="AM58">
            <v>6771359</v>
          </cell>
          <cell r="AN58">
            <v>33274470</v>
          </cell>
          <cell r="AO58">
            <v>904.26499999999999</v>
          </cell>
          <cell r="AP58">
            <v>712.5</v>
          </cell>
          <cell r="AQ58">
            <v>1235</v>
          </cell>
          <cell r="AR58">
            <v>0.40054451003541913</v>
          </cell>
          <cell r="AS58">
            <v>0.20350013088112298</v>
          </cell>
          <cell r="AT58">
            <v>0.73219838056680164</v>
          </cell>
          <cell r="AU58">
            <v>0.57692307692307687</v>
          </cell>
        </row>
        <row r="59">
          <cell r="D59" t="str">
            <v>정선군</v>
          </cell>
          <cell r="E59" t="str">
            <v>군</v>
          </cell>
          <cell r="F59">
            <v>452426960</v>
          </cell>
          <cell r="G59">
            <v>247313317.169999</v>
          </cell>
          <cell r="H59">
            <v>688610188.51999903</v>
          </cell>
          <cell r="I59">
            <v>20070716</v>
          </cell>
          <cell r="J59">
            <v>88570433</v>
          </cell>
          <cell r="K59">
            <v>2145.7629999999999</v>
          </cell>
          <cell r="L59">
            <v>69.218161290322584</v>
          </cell>
          <cell r="M59">
            <v>1910</v>
          </cell>
          <cell r="N59">
            <v>61.612903225806448</v>
          </cell>
          <cell r="O59">
            <v>2453</v>
          </cell>
          <cell r="P59">
            <v>79.129032258064512</v>
          </cell>
          <cell r="Q59">
            <v>0.35914850127550269</v>
          </cell>
          <cell r="R59">
            <v>0.22660740520484979</v>
          </cell>
          <cell r="S59">
            <v>0.87475050958010592</v>
          </cell>
          <cell r="T59">
            <v>0.77863840195678757</v>
          </cell>
          <cell r="U59">
            <v>375358560</v>
          </cell>
          <cell r="V59">
            <v>201999039.55999899</v>
          </cell>
          <cell r="W59">
            <v>675091140.73000002</v>
          </cell>
          <cell r="X59">
            <v>17907292</v>
          </cell>
          <cell r="Y59">
            <v>85699779</v>
          </cell>
          <cell r="Z59">
            <v>2236.7959999999998</v>
          </cell>
          <cell r="AA59">
            <v>72.154709677419348</v>
          </cell>
          <cell r="AB59">
            <v>1880.375</v>
          </cell>
          <cell r="AC59">
            <v>60.657258064516128</v>
          </cell>
          <cell r="AD59">
            <v>2965</v>
          </cell>
          <cell r="AE59">
            <v>95.645161290322577</v>
          </cell>
          <cell r="AF59">
            <v>0.29921743505857634</v>
          </cell>
          <cell r="AG59">
            <v>0.20895377104764762</v>
          </cell>
          <cell r="AH59">
            <v>0.75439999999999996</v>
          </cell>
          <cell r="AI59">
            <v>0.63419055649241152</v>
          </cell>
          <cell r="AJ59">
            <v>827785520</v>
          </cell>
          <cell r="AK59">
            <v>449312356.72999799</v>
          </cell>
          <cell r="AL59">
            <v>1363701329.249999</v>
          </cell>
          <cell r="AM59">
            <v>37978008</v>
          </cell>
          <cell r="AN59">
            <v>174270212</v>
          </cell>
          <cell r="AO59">
            <v>4382.5589999999993</v>
          </cell>
          <cell r="AP59">
            <v>3790.375</v>
          </cell>
          <cell r="AQ59">
            <v>5418</v>
          </cell>
          <cell r="AR59">
            <v>0.32948003136222526</v>
          </cell>
          <cell r="AS59">
            <v>0.21792598725937168</v>
          </cell>
          <cell r="AT59">
            <v>0.80888870431893678</v>
          </cell>
          <cell r="AU59">
            <v>0.69958933185677374</v>
          </cell>
        </row>
        <row r="60">
          <cell r="D60" t="str">
            <v>철원군</v>
          </cell>
          <cell r="E60" t="str">
            <v>군</v>
          </cell>
          <cell r="F60">
            <v>110658020</v>
          </cell>
          <cell r="G60">
            <v>55215061.479999997</v>
          </cell>
          <cell r="H60">
            <v>114940218.059999</v>
          </cell>
          <cell r="I60">
            <v>4985171</v>
          </cell>
          <cell r="J60">
            <v>18777941</v>
          </cell>
          <cell r="K60">
            <v>467.23700000000002</v>
          </cell>
          <cell r="L60">
            <v>15.072161290322581</v>
          </cell>
          <cell r="M60">
            <v>397.75</v>
          </cell>
          <cell r="N60">
            <v>12.830645161290322</v>
          </cell>
          <cell r="O60">
            <v>817</v>
          </cell>
          <cell r="P60">
            <v>26.35483870967742</v>
          </cell>
          <cell r="Q60">
            <v>0.48038069191044719</v>
          </cell>
          <cell r="R60">
            <v>0.26548017165460258</v>
          </cell>
          <cell r="S60">
            <v>0.57189351285189727</v>
          </cell>
          <cell r="T60">
            <v>0.48684210526315791</v>
          </cell>
          <cell r="U60">
            <v>275950170</v>
          </cell>
          <cell r="V60">
            <v>147044449</v>
          </cell>
          <cell r="W60">
            <v>355873024</v>
          </cell>
          <cell r="X60">
            <v>12286845</v>
          </cell>
          <cell r="Y60">
            <v>54338357</v>
          </cell>
          <cell r="Z60">
            <v>1439.5060000000001</v>
          </cell>
          <cell r="AA60">
            <v>46.435677419354839</v>
          </cell>
          <cell r="AB60">
            <v>1130.625</v>
          </cell>
          <cell r="AC60">
            <v>36.471774193548384</v>
          </cell>
          <cell r="AD60">
            <v>1989</v>
          </cell>
          <cell r="AE60">
            <v>64.161290322580641</v>
          </cell>
          <cell r="AF60">
            <v>0.41319358052831789</v>
          </cell>
          <cell r="AG60">
            <v>0.22611734469630726</v>
          </cell>
          <cell r="AH60">
            <v>0.72373353443941679</v>
          </cell>
          <cell r="AI60">
            <v>0.5684389140271493</v>
          </cell>
          <cell r="AJ60">
            <v>386608190</v>
          </cell>
          <cell r="AK60">
            <v>202259510.47999999</v>
          </cell>
          <cell r="AL60">
            <v>470813242.05999899</v>
          </cell>
          <cell r="AM60">
            <v>17272016</v>
          </cell>
          <cell r="AN60">
            <v>73116298</v>
          </cell>
          <cell r="AO60">
            <v>1906.7430000000002</v>
          </cell>
          <cell r="AP60">
            <v>1528.375</v>
          </cell>
          <cell r="AQ60">
            <v>2806</v>
          </cell>
          <cell r="AR60">
            <v>0.42959605298065229</v>
          </cell>
          <cell r="AS60">
            <v>0.23622662077338763</v>
          </cell>
          <cell r="AT60">
            <v>0.67952352102637215</v>
          </cell>
          <cell r="AU60">
            <v>0.54468104062722733</v>
          </cell>
        </row>
        <row r="61">
          <cell r="D61" t="str">
            <v>평창군</v>
          </cell>
          <cell r="E61" t="str">
            <v>군</v>
          </cell>
          <cell r="F61">
            <v>222117080</v>
          </cell>
          <cell r="G61">
            <v>124900126</v>
          </cell>
          <cell r="H61">
            <v>308000000</v>
          </cell>
          <cell r="I61">
            <v>9453603</v>
          </cell>
          <cell r="J61">
            <v>35012050</v>
          </cell>
          <cell r="K61">
            <v>951.56899999999996</v>
          </cell>
          <cell r="L61">
            <v>30.695774193548385</v>
          </cell>
          <cell r="M61">
            <v>783.875</v>
          </cell>
          <cell r="N61">
            <v>25.286290322580644</v>
          </cell>
          <cell r="O61">
            <v>1192</v>
          </cell>
          <cell r="P61">
            <v>38.451612903225808</v>
          </cell>
          <cell r="Q61">
            <v>0.40551988961038959</v>
          </cell>
          <cell r="R61">
            <v>0.27000998227753015</v>
          </cell>
          <cell r="S61">
            <v>0.79829614093959733</v>
          </cell>
          <cell r="T61">
            <v>0.65761325503355705</v>
          </cell>
          <cell r="U61">
            <v>295378830</v>
          </cell>
          <cell r="V61">
            <v>165692872</v>
          </cell>
          <cell r="W61">
            <v>407748487</v>
          </cell>
          <cell r="X61">
            <v>13359748</v>
          </cell>
          <cell r="Y61">
            <v>42984868</v>
          </cell>
          <cell r="Z61">
            <v>1189.932</v>
          </cell>
          <cell r="AA61">
            <v>38.384903225806454</v>
          </cell>
          <cell r="AB61">
            <v>931.25</v>
          </cell>
          <cell r="AC61">
            <v>30.04032258064516</v>
          </cell>
          <cell r="AD61">
            <v>1669</v>
          </cell>
          <cell r="AE61">
            <v>53.838709677419352</v>
          </cell>
          <cell r="AF61">
            <v>0.40636048270609526</v>
          </cell>
          <cell r="AG61">
            <v>0.31080118705959503</v>
          </cell>
          <cell r="AH61">
            <v>0.71296105452366687</v>
          </cell>
          <cell r="AI61">
            <v>0.55796884361893351</v>
          </cell>
          <cell r="AJ61">
            <v>517495910</v>
          </cell>
          <cell r="AK61">
            <v>290592998</v>
          </cell>
          <cell r="AL61">
            <v>715748487</v>
          </cell>
          <cell r="AM61">
            <v>22813351</v>
          </cell>
          <cell r="AN61">
            <v>77996918</v>
          </cell>
          <cell r="AO61">
            <v>2141.5010000000002</v>
          </cell>
          <cell r="AP61">
            <v>1715.125</v>
          </cell>
          <cell r="AQ61">
            <v>2861</v>
          </cell>
          <cell r="AR61">
            <v>0.40599875972912813</v>
          </cell>
          <cell r="AS61">
            <v>0.29249041609567189</v>
          </cell>
          <cell r="AT61">
            <v>0.74851485494582326</v>
          </cell>
          <cell r="AU61">
            <v>0.59948444599790285</v>
          </cell>
        </row>
        <row r="62">
          <cell r="D62" t="str">
            <v>홍천군</v>
          </cell>
          <cell r="E62" t="str">
            <v>군</v>
          </cell>
          <cell r="F62">
            <v>317312000</v>
          </cell>
          <cell r="G62">
            <v>150894514.59999901</v>
          </cell>
          <cell r="H62">
            <v>403278690.32999903</v>
          </cell>
          <cell r="I62">
            <v>16222515</v>
          </cell>
          <cell r="J62">
            <v>75305991</v>
          </cell>
          <cell r="K62">
            <v>1733.847</v>
          </cell>
          <cell r="L62">
            <v>55.930548387096771</v>
          </cell>
          <cell r="M62">
            <v>1576.5</v>
          </cell>
          <cell r="N62">
            <v>50.854838709677416</v>
          </cell>
          <cell r="O62">
            <v>2104</v>
          </cell>
          <cell r="P62">
            <v>67.870967741935488</v>
          </cell>
          <cell r="Q62">
            <v>0.37416932314604451</v>
          </cell>
          <cell r="R62">
            <v>0.21542130691833003</v>
          </cell>
          <cell r="S62">
            <v>0.82407176806083648</v>
          </cell>
          <cell r="T62">
            <v>0.74928707224334601</v>
          </cell>
          <cell r="U62">
            <v>270239900</v>
          </cell>
          <cell r="V62">
            <v>135322778.949999</v>
          </cell>
          <cell r="W62">
            <v>345255968.109999</v>
          </cell>
          <cell r="X62">
            <v>13934472</v>
          </cell>
          <cell r="Y62">
            <v>69685382</v>
          </cell>
          <cell r="Z62">
            <v>1839.2929999999999</v>
          </cell>
          <cell r="AA62">
            <v>59.332032258064515</v>
          </cell>
          <cell r="AB62">
            <v>1606.75</v>
          </cell>
          <cell r="AC62">
            <v>51.83064516129032</v>
          </cell>
          <cell r="AD62">
            <v>2167</v>
          </cell>
          <cell r="AE62">
            <v>69.903225806451616</v>
          </cell>
          <cell r="AF62">
            <v>0.39194913759429928</v>
          </cell>
          <cell r="AG62">
            <v>0.19996262630805411</v>
          </cell>
          <cell r="AH62">
            <v>0.84877388094139361</v>
          </cell>
          <cell r="AI62">
            <v>0.74146285186894323</v>
          </cell>
          <cell r="AJ62">
            <v>587551900</v>
          </cell>
          <cell r="AK62">
            <v>286217293.54999804</v>
          </cell>
          <cell r="AL62">
            <v>748534658.43999803</v>
          </cell>
          <cell r="AM62">
            <v>30156987</v>
          </cell>
          <cell r="AN62">
            <v>144991373</v>
          </cell>
          <cell r="AO62">
            <v>3573.14</v>
          </cell>
          <cell r="AP62">
            <v>3183.25</v>
          </cell>
          <cell r="AQ62">
            <v>4271</v>
          </cell>
          <cell r="AR62">
            <v>0.38237012852083058</v>
          </cell>
          <cell r="AS62">
            <v>0.20799159547237339</v>
          </cell>
          <cell r="AT62">
            <v>0.8366050105361742</v>
          </cell>
          <cell r="AU62">
            <v>0.7453172559119644</v>
          </cell>
        </row>
        <row r="63">
          <cell r="D63" t="str">
            <v>화천군</v>
          </cell>
          <cell r="E63" t="str">
            <v>군</v>
          </cell>
          <cell r="F63">
            <v>63312440</v>
          </cell>
          <cell r="G63">
            <v>34476179.82</v>
          </cell>
          <cell r="H63">
            <v>93533000</v>
          </cell>
          <cell r="I63">
            <v>2726709</v>
          </cell>
          <cell r="J63">
            <v>15563775</v>
          </cell>
          <cell r="K63">
            <v>385.76499999999999</v>
          </cell>
          <cell r="L63">
            <v>12.444032258064516</v>
          </cell>
          <cell r="M63">
            <v>348.75</v>
          </cell>
          <cell r="N63">
            <v>11.25</v>
          </cell>
          <cell r="O63">
            <v>462</v>
          </cell>
          <cell r="P63">
            <v>14.903225806451612</v>
          </cell>
          <cell r="Q63">
            <v>0.36859910213507535</v>
          </cell>
          <cell r="R63">
            <v>0.17519586347142643</v>
          </cell>
          <cell r="S63">
            <v>0.83498917748917745</v>
          </cell>
          <cell r="T63">
            <v>0.75487012987012991</v>
          </cell>
          <cell r="U63">
            <v>126179120</v>
          </cell>
          <cell r="V63">
            <v>66179563.379999898</v>
          </cell>
          <cell r="W63">
            <v>166062207.91</v>
          </cell>
          <cell r="X63">
            <v>5766482</v>
          </cell>
          <cell r="Y63">
            <v>28369476</v>
          </cell>
          <cell r="Z63">
            <v>763.846</v>
          </cell>
          <cell r="AA63">
            <v>24.640193548387096</v>
          </cell>
          <cell r="AB63">
            <v>629.625</v>
          </cell>
          <cell r="AC63">
            <v>20.31048387096774</v>
          </cell>
          <cell r="AD63">
            <v>960</v>
          </cell>
          <cell r="AE63">
            <v>30.967741935483872</v>
          </cell>
          <cell r="AF63">
            <v>0.39852272357999086</v>
          </cell>
          <cell r="AG63">
            <v>0.20326360627880471</v>
          </cell>
          <cell r="AH63">
            <v>0.79567291666666662</v>
          </cell>
          <cell r="AI63">
            <v>0.65585937500000002</v>
          </cell>
          <cell r="AJ63">
            <v>189491560</v>
          </cell>
          <cell r="AK63">
            <v>100655743.1999999</v>
          </cell>
          <cell r="AL63">
            <v>259595207.91</v>
          </cell>
          <cell r="AM63">
            <v>8493191</v>
          </cell>
          <cell r="AN63">
            <v>43933251</v>
          </cell>
          <cell r="AO63">
            <v>1149.6109999999999</v>
          </cell>
          <cell r="AP63">
            <v>978.375</v>
          </cell>
          <cell r="AQ63">
            <v>1422</v>
          </cell>
          <cell r="AR63">
            <v>0.38774114518668851</v>
          </cell>
          <cell r="AS63">
            <v>0.19332033953053007</v>
          </cell>
          <cell r="AT63">
            <v>0.80844655414908573</v>
          </cell>
          <cell r="AU63">
            <v>0.68802742616033752</v>
          </cell>
        </row>
        <row r="64">
          <cell r="D64" t="str">
            <v>횡성군</v>
          </cell>
          <cell r="E64" t="str">
            <v>군</v>
          </cell>
          <cell r="F64">
            <v>26387280</v>
          </cell>
          <cell r="G64">
            <v>13853622</v>
          </cell>
          <cell r="H64">
            <v>47999000</v>
          </cell>
          <cell r="I64">
            <v>1356073</v>
          </cell>
          <cell r="J64">
            <v>9102590</v>
          </cell>
          <cell r="K64">
            <v>242.54</v>
          </cell>
          <cell r="L64">
            <v>7.8238709677419349</v>
          </cell>
          <cell r="M64">
            <v>210.5</v>
          </cell>
          <cell r="N64">
            <v>6.790322580645161</v>
          </cell>
          <cell r="O64">
            <v>275</v>
          </cell>
          <cell r="P64">
            <v>8.870967741935484</v>
          </cell>
          <cell r="Q64">
            <v>0.28862313798204131</v>
          </cell>
          <cell r="R64">
            <v>0.14897660995387027</v>
          </cell>
          <cell r="S64">
            <v>0.88196363636363628</v>
          </cell>
          <cell r="T64">
            <v>0.7654545454545455</v>
          </cell>
          <cell r="U64">
            <v>121387700</v>
          </cell>
          <cell r="V64">
            <v>62669625</v>
          </cell>
          <cell r="W64">
            <v>179731614</v>
          </cell>
          <cell r="X64">
            <v>5888192</v>
          </cell>
          <cell r="Y64">
            <v>32754248</v>
          </cell>
          <cell r="Z64">
            <v>836.10900000000004</v>
          </cell>
          <cell r="AA64">
            <v>26.971258064516132</v>
          </cell>
          <cell r="AB64">
            <v>746.625</v>
          </cell>
          <cell r="AC64">
            <v>24.08467741935484</v>
          </cell>
          <cell r="AD64">
            <v>934</v>
          </cell>
          <cell r="AE64">
            <v>30.129032258064516</v>
          </cell>
          <cell r="AF64">
            <v>0.34868448352107939</v>
          </cell>
          <cell r="AG64">
            <v>0.1797688043395165</v>
          </cell>
          <cell r="AH64">
            <v>0.89519164882226987</v>
          </cell>
          <cell r="AI64">
            <v>0.79938436830835113</v>
          </cell>
          <cell r="AJ64">
            <v>147774980</v>
          </cell>
          <cell r="AK64">
            <v>76523247</v>
          </cell>
          <cell r="AL64">
            <v>227730614</v>
          </cell>
          <cell r="AM64">
            <v>7244265</v>
          </cell>
          <cell r="AN64">
            <v>41856838</v>
          </cell>
          <cell r="AO64">
            <v>1078.6490000000001</v>
          </cell>
          <cell r="AP64">
            <v>957.125</v>
          </cell>
          <cell r="AQ64">
            <v>1209</v>
          </cell>
          <cell r="AR64">
            <v>0.33602529609831028</v>
          </cell>
          <cell r="AS64">
            <v>0.17307243800881472</v>
          </cell>
          <cell r="AT64">
            <v>0.89218279569892478</v>
          </cell>
          <cell r="AU64">
            <v>0.79166666666666663</v>
          </cell>
        </row>
        <row r="65">
          <cell r="D65" t="str">
            <v>충청북도</v>
          </cell>
          <cell r="E65" t="str">
            <v>광역</v>
          </cell>
          <cell r="F65">
            <v>8095648576</v>
          </cell>
          <cell r="G65">
            <v>4417982221.9899998</v>
          </cell>
          <cell r="H65">
            <v>9304835422.6699982</v>
          </cell>
          <cell r="I65">
            <v>538933742</v>
          </cell>
          <cell r="J65">
            <v>1606595473</v>
          </cell>
          <cell r="K65">
            <v>38623.068000000007</v>
          </cell>
          <cell r="L65">
            <v>1245.9054193548388</v>
          </cell>
          <cell r="M65">
            <v>34314.25</v>
          </cell>
          <cell r="N65">
            <v>1106.9112903225807</v>
          </cell>
          <cell r="O65">
            <v>47902</v>
          </cell>
          <cell r="P65">
            <v>1545.2258064516129</v>
          </cell>
          <cell r="Q65">
            <v>0.47480498271105059</v>
          </cell>
          <cell r="R65">
            <v>0.33545080330249383</v>
          </cell>
          <cell r="S65">
            <v>0.80629343242453355</v>
          </cell>
          <cell r="T65">
            <v>0.71634274143042043</v>
          </cell>
          <cell r="U65">
            <v>12557962872</v>
          </cell>
          <cell r="V65">
            <v>7078498917.2499876</v>
          </cell>
          <cell r="W65">
            <v>16526302186.90999</v>
          </cell>
          <cell r="X65">
            <v>960798508</v>
          </cell>
          <cell r="Y65">
            <v>3053871781</v>
          </cell>
          <cell r="Z65">
            <v>84487.579999999987</v>
          </cell>
          <cell r="AA65">
            <v>2725.4058064516125</v>
          </cell>
          <cell r="AB65">
            <v>66743.375</v>
          </cell>
          <cell r="AC65">
            <v>2153.0120967741937</v>
          </cell>
          <cell r="AD65">
            <v>111890</v>
          </cell>
          <cell r="AE65">
            <v>3609.3548387096776</v>
          </cell>
          <cell r="AF65">
            <v>0.42831716600563335</v>
          </cell>
          <cell r="AG65">
            <v>0.31461651860360146</v>
          </cell>
          <cell r="AH65">
            <v>0.75509500402180707</v>
          </cell>
          <cell r="AI65">
            <v>0.59650884797569037</v>
          </cell>
          <cell r="AJ65">
            <v>20653611448</v>
          </cell>
          <cell r="AK65">
            <v>11496481139.239986</v>
          </cell>
          <cell r="AL65">
            <v>25831137609.579987</v>
          </cell>
          <cell r="AM65">
            <v>1499732250</v>
          </cell>
          <cell r="AN65">
            <v>4660467254</v>
          </cell>
          <cell r="AO65">
            <v>123110.64799999999</v>
          </cell>
          <cell r="AP65">
            <v>101057.625</v>
          </cell>
          <cell r="AQ65">
            <v>159792</v>
          </cell>
          <cell r="AR65">
            <v>0.44506290481671584</v>
          </cell>
          <cell r="AS65">
            <v>0.32179868847116244</v>
          </cell>
          <cell r="AT65">
            <v>0.77044312606388299</v>
          </cell>
          <cell r="AU65">
            <v>0.63243231826374291</v>
          </cell>
        </row>
        <row r="66">
          <cell r="D66" t="str">
            <v>제천시</v>
          </cell>
          <cell r="E66" t="str">
            <v>시</v>
          </cell>
          <cell r="F66">
            <v>527397932</v>
          </cell>
          <cell r="G66">
            <v>249965442.97999999</v>
          </cell>
          <cell r="H66">
            <v>603596432.57999897</v>
          </cell>
          <cell r="I66">
            <v>33123384</v>
          </cell>
          <cell r="J66">
            <v>110725412</v>
          </cell>
          <cell r="K66">
            <v>2905.2750000000001</v>
          </cell>
          <cell r="L66">
            <v>93.718548387096774</v>
          </cell>
          <cell r="M66">
            <v>2475.75</v>
          </cell>
          <cell r="N66">
            <v>79.862903225806448</v>
          </cell>
          <cell r="O66">
            <v>3592</v>
          </cell>
          <cell r="P66">
            <v>115.87096774193549</v>
          </cell>
          <cell r="Q66">
            <v>0.41412677326728614</v>
          </cell>
          <cell r="R66">
            <v>0.29914888914570037</v>
          </cell>
          <cell r="S66">
            <v>0.80881820712694885</v>
          </cell>
          <cell r="T66">
            <v>0.68923997772828505</v>
          </cell>
          <cell r="U66">
            <v>862438700</v>
          </cell>
          <cell r="V66">
            <v>435179925.97999901</v>
          </cell>
          <cell r="W66">
            <v>1600567686.8999901</v>
          </cell>
          <cell r="X66">
            <v>59494952</v>
          </cell>
          <cell r="Y66">
            <v>302590565</v>
          </cell>
          <cell r="Z66">
            <v>8726.4639999999999</v>
          </cell>
          <cell r="AA66">
            <v>281.49883870967744</v>
          </cell>
          <cell r="AB66">
            <v>6748.625</v>
          </cell>
          <cell r="AC66">
            <v>217.69758064516128</v>
          </cell>
          <cell r="AD66">
            <v>11635</v>
          </cell>
          <cell r="AE66">
            <v>375.32258064516128</v>
          </cell>
          <cell r="AF66">
            <v>0.27189098564326497</v>
          </cell>
          <cell r="AG66">
            <v>0.19661866192027502</v>
          </cell>
          <cell r="AH66">
            <v>0.75001839278040394</v>
          </cell>
          <cell r="AI66">
            <v>0.58002793296089383</v>
          </cell>
          <cell r="AJ66">
            <v>1389836632</v>
          </cell>
          <cell r="AK66">
            <v>685145368.95999897</v>
          </cell>
          <cell r="AL66">
            <v>2204164119.4799891</v>
          </cell>
          <cell r="AM66">
            <v>92618336</v>
          </cell>
          <cell r="AN66">
            <v>413315977</v>
          </cell>
          <cell r="AO66">
            <v>11631.739</v>
          </cell>
          <cell r="AP66">
            <v>9224.375</v>
          </cell>
          <cell r="AQ66">
            <v>15227</v>
          </cell>
          <cell r="AR66">
            <v>0.31084135836565557</v>
          </cell>
          <cell r="AS66">
            <v>0.22408602898019594</v>
          </cell>
          <cell r="AT66">
            <v>0.76388907861036315</v>
          </cell>
          <cell r="AU66">
            <v>0.60579070072896823</v>
          </cell>
        </row>
        <row r="67">
          <cell r="D67" t="str">
            <v>청주시</v>
          </cell>
          <cell r="E67" t="str">
            <v>시</v>
          </cell>
          <cell r="F67">
            <v>5260033744</v>
          </cell>
          <cell r="G67">
            <v>3081575612.7399998</v>
          </cell>
          <cell r="H67">
            <v>6034150790.8699999</v>
          </cell>
          <cell r="I67">
            <v>388890506</v>
          </cell>
          <cell r="J67">
            <v>1021349476</v>
          </cell>
          <cell r="K67">
            <v>24368.949000000001</v>
          </cell>
          <cell r="L67">
            <v>786.09512903225811</v>
          </cell>
          <cell r="M67">
            <v>21719.125</v>
          </cell>
          <cell r="N67">
            <v>700.61693548387098</v>
          </cell>
          <cell r="O67">
            <v>31015</v>
          </cell>
          <cell r="P67">
            <v>1000.483870967742</v>
          </cell>
          <cell r="Q67">
            <v>0.51068919547098357</v>
          </cell>
          <cell r="R67">
            <v>0.38076144859156907</v>
          </cell>
          <cell r="S67">
            <v>0.78571494438175082</v>
          </cell>
          <cell r="T67">
            <v>0.70027809124617124</v>
          </cell>
          <cell r="U67">
            <v>7600579342</v>
          </cell>
          <cell r="V67">
            <v>4570073916.4699898</v>
          </cell>
          <cell r="W67">
            <v>9300717231</v>
          </cell>
          <cell r="X67">
            <v>651301972</v>
          </cell>
          <cell r="Y67">
            <v>1694793629</v>
          </cell>
          <cell r="Z67">
            <v>47015.292000000001</v>
          </cell>
          <cell r="AA67">
            <v>1516.6223225806452</v>
          </cell>
          <cell r="AB67">
            <v>36466.5</v>
          </cell>
          <cell r="AC67">
            <v>1176.3387096774193</v>
          </cell>
          <cell r="AD67">
            <v>63085</v>
          </cell>
          <cell r="AE67">
            <v>2035</v>
          </cell>
          <cell r="AF67">
            <v>0.4913679023847306</v>
          </cell>
          <cell r="AG67">
            <v>0.38429574011574241</v>
          </cell>
          <cell r="AH67">
            <v>0.74526895458508369</v>
          </cell>
          <cell r="AI67">
            <v>0.5780534199889038</v>
          </cell>
          <cell r="AJ67">
            <v>12860613086</v>
          </cell>
          <cell r="AK67">
            <v>7651649529.2099895</v>
          </cell>
          <cell r="AL67">
            <v>15334868021.869999</v>
          </cell>
          <cell r="AM67">
            <v>1040192478</v>
          </cell>
          <cell r="AN67">
            <v>2716143105</v>
          </cell>
          <cell r="AO67">
            <v>71384.241000000009</v>
          </cell>
          <cell r="AP67">
            <v>58185.625</v>
          </cell>
          <cell r="AQ67">
            <v>94100</v>
          </cell>
          <cell r="AR67">
            <v>0.49897068030174774</v>
          </cell>
          <cell r="AS67">
            <v>0.38296674283662235</v>
          </cell>
          <cell r="AT67">
            <v>0.7585997980871414</v>
          </cell>
          <cell r="AU67">
            <v>0.61833820403825712</v>
          </cell>
        </row>
        <row r="68">
          <cell r="D68" t="str">
            <v>충주시</v>
          </cell>
          <cell r="E68" t="str">
            <v>시</v>
          </cell>
          <cell r="F68">
            <v>852327770</v>
          </cell>
          <cell r="G68">
            <v>447196150</v>
          </cell>
          <cell r="H68">
            <v>1069620589</v>
          </cell>
          <cell r="I68">
            <v>53157597</v>
          </cell>
          <cell r="J68">
            <v>190213599</v>
          </cell>
          <cell r="K68">
            <v>4832.01</v>
          </cell>
          <cell r="L68">
            <v>155.87129032258065</v>
          </cell>
          <cell r="M68">
            <v>4211.25</v>
          </cell>
          <cell r="N68">
            <v>135.84677419354838</v>
          </cell>
          <cell r="O68">
            <v>5788</v>
          </cell>
          <cell r="P68">
            <v>186.70967741935485</v>
          </cell>
          <cell r="Q68">
            <v>0.41808857701410607</v>
          </cell>
          <cell r="R68">
            <v>0.27946265293050893</v>
          </cell>
          <cell r="S68">
            <v>0.83483241188666213</v>
          </cell>
          <cell r="T68">
            <v>0.72758293020041465</v>
          </cell>
          <cell r="U68">
            <v>2173213670</v>
          </cell>
          <cell r="V68">
            <v>1133039744</v>
          </cell>
          <cell r="W68">
            <v>2758711418</v>
          </cell>
          <cell r="X68">
            <v>154979485</v>
          </cell>
          <cell r="Y68">
            <v>557814174</v>
          </cell>
          <cell r="Z68">
            <v>15213.763000000001</v>
          </cell>
          <cell r="AA68">
            <v>490.7665483870968</v>
          </cell>
          <cell r="AB68">
            <v>12550.75</v>
          </cell>
          <cell r="AC68">
            <v>404.86290322580646</v>
          </cell>
          <cell r="AD68">
            <v>18993</v>
          </cell>
          <cell r="AE68">
            <v>612.67741935483866</v>
          </cell>
          <cell r="AF68">
            <v>0.41071339923674466</v>
          </cell>
          <cell r="AG68">
            <v>0.27783353708756781</v>
          </cell>
          <cell r="AH68">
            <v>0.80101948086136998</v>
          </cell>
          <cell r="AI68">
            <v>0.66080924551150422</v>
          </cell>
          <cell r="AJ68">
            <v>3025541440</v>
          </cell>
          <cell r="AK68">
            <v>1580235894</v>
          </cell>
          <cell r="AL68">
            <v>3828332007</v>
          </cell>
          <cell r="AM68">
            <v>208137082</v>
          </cell>
          <cell r="AN68">
            <v>748027773</v>
          </cell>
          <cell r="AO68">
            <v>20045.773000000001</v>
          </cell>
          <cell r="AP68">
            <v>16762</v>
          </cell>
          <cell r="AQ68">
            <v>24781</v>
          </cell>
          <cell r="AR68">
            <v>0.4127739942906159</v>
          </cell>
          <cell r="AS68">
            <v>0.27824779976451491</v>
          </cell>
          <cell r="AT68">
            <v>0.80891703321092778</v>
          </cell>
          <cell r="AU68">
            <v>0.67640531052015662</v>
          </cell>
        </row>
        <row r="69">
          <cell r="D69" t="str">
            <v>괴산군</v>
          </cell>
          <cell r="E69" t="str">
            <v>군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>
            <v>159162320</v>
          </cell>
          <cell r="V69">
            <v>86587552</v>
          </cell>
          <cell r="W69">
            <v>236320000</v>
          </cell>
          <cell r="X69">
            <v>8386616</v>
          </cell>
          <cell r="Y69">
            <v>29358934</v>
          </cell>
          <cell r="Z69">
            <v>847.00699999999995</v>
          </cell>
          <cell r="AA69">
            <v>27.322806451612902</v>
          </cell>
          <cell r="AB69">
            <v>597.625</v>
          </cell>
          <cell r="AC69">
            <v>19.278225806451612</v>
          </cell>
          <cell r="AD69">
            <v>1451</v>
          </cell>
          <cell r="AE69">
            <v>46.806451612903224</v>
          </cell>
          <cell r="AF69">
            <v>0.36639959377115777</v>
          </cell>
          <cell r="AG69">
            <v>0.28565805556836632</v>
          </cell>
          <cell r="AH69">
            <v>0.58374017918676768</v>
          </cell>
          <cell r="AI69">
            <v>0.41187112336319781</v>
          </cell>
          <cell r="AJ69">
            <v>159162320</v>
          </cell>
          <cell r="AK69">
            <v>86587552</v>
          </cell>
          <cell r="AL69">
            <v>236320000</v>
          </cell>
          <cell r="AM69">
            <v>8386616</v>
          </cell>
          <cell r="AN69">
            <v>29358934</v>
          </cell>
          <cell r="AO69">
            <v>847.00699999999995</v>
          </cell>
          <cell r="AP69">
            <v>597.625</v>
          </cell>
          <cell r="AQ69">
            <v>1451</v>
          </cell>
          <cell r="AR69">
            <v>0.36639959377115777</v>
          </cell>
          <cell r="AS69">
            <v>0.28565805556836632</v>
          </cell>
          <cell r="AT69">
            <v>0.58374017918676768</v>
          </cell>
          <cell r="AU69">
            <v>0.41187112336319781</v>
          </cell>
        </row>
        <row r="70">
          <cell r="D70" t="str">
            <v>단양군</v>
          </cell>
          <cell r="E70" t="str">
            <v>군</v>
          </cell>
          <cell r="F70">
            <v>39724500</v>
          </cell>
          <cell r="G70">
            <v>22287316.269999899</v>
          </cell>
          <cell r="H70">
            <v>69218681.219999999</v>
          </cell>
          <cell r="I70">
            <v>2083762</v>
          </cell>
          <cell r="J70">
            <v>12472598</v>
          </cell>
          <cell r="K70">
            <v>326.685</v>
          </cell>
          <cell r="L70">
            <v>10.538225806451614</v>
          </cell>
          <cell r="M70">
            <v>273.25</v>
          </cell>
          <cell r="N70">
            <v>8.814516129032258</v>
          </cell>
          <cell r="O70">
            <v>429</v>
          </cell>
          <cell r="P70">
            <v>13.838709677419354</v>
          </cell>
          <cell r="Q70">
            <v>0.32198412158653228</v>
          </cell>
          <cell r="R70">
            <v>0.16706719802883088</v>
          </cell>
          <cell r="S70">
            <v>0.76150349650349647</v>
          </cell>
          <cell r="T70">
            <v>0.63694638694638694</v>
          </cell>
          <cell r="U70">
            <v>153043960</v>
          </cell>
          <cell r="V70">
            <v>82007919.980000004</v>
          </cell>
          <cell r="W70">
            <v>238241691.66999999</v>
          </cell>
          <cell r="X70">
            <v>7983766</v>
          </cell>
          <cell r="Y70">
            <v>45396454</v>
          </cell>
          <cell r="Z70">
            <v>1239.4860000000001</v>
          </cell>
          <cell r="AA70">
            <v>39.983419354838716</v>
          </cell>
          <cell r="AB70">
            <v>982</v>
          </cell>
          <cell r="AC70">
            <v>31.677419354838708</v>
          </cell>
          <cell r="AD70">
            <v>1847</v>
          </cell>
          <cell r="AE70">
            <v>59.58064516129032</v>
          </cell>
          <cell r="AF70">
            <v>0.34422153152603163</v>
          </cell>
          <cell r="AG70">
            <v>0.17586761291972275</v>
          </cell>
          <cell r="AH70">
            <v>0.67108067135896055</v>
          </cell>
          <cell r="AI70">
            <v>0.53167298321602596</v>
          </cell>
          <cell r="AJ70">
            <v>192768460</v>
          </cell>
          <cell r="AK70">
            <v>104295236.24999991</v>
          </cell>
          <cell r="AL70">
            <v>307460372.88999999</v>
          </cell>
          <cell r="AM70">
            <v>10067528</v>
          </cell>
          <cell r="AN70">
            <v>57869052</v>
          </cell>
          <cell r="AO70">
            <v>1566.171</v>
          </cell>
          <cell r="AP70">
            <v>1255.25</v>
          </cell>
          <cell r="AQ70">
            <v>2276</v>
          </cell>
          <cell r="AR70">
            <v>0.33921521420685191</v>
          </cell>
          <cell r="AS70">
            <v>0.173970847146416</v>
          </cell>
          <cell r="AT70">
            <v>0.68812434094903341</v>
          </cell>
          <cell r="AU70">
            <v>0.55151581722319865</v>
          </cell>
        </row>
        <row r="71">
          <cell r="D71" t="str">
            <v>보은군</v>
          </cell>
          <cell r="E71" t="str">
            <v>군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 t="e">
            <v>#DIV/0!</v>
          </cell>
          <cell r="R71" t="e">
            <v>#DIV/0!</v>
          </cell>
          <cell r="S71" t="e">
            <v>#DIV/0!</v>
          </cell>
          <cell r="T71" t="e">
            <v>#DIV/0!</v>
          </cell>
          <cell r="U71">
            <v>145021070</v>
          </cell>
          <cell r="V71">
            <v>74878992</v>
          </cell>
          <cell r="W71">
            <v>289297960</v>
          </cell>
          <cell r="X71">
            <v>8041636</v>
          </cell>
          <cell r="Y71">
            <v>45517949</v>
          </cell>
          <cell r="Z71">
            <v>1249.414</v>
          </cell>
          <cell r="AA71">
            <v>40.303677419354841</v>
          </cell>
          <cell r="AB71">
            <v>936.625</v>
          </cell>
          <cell r="AC71">
            <v>30.213709677419356</v>
          </cell>
          <cell r="AD71">
            <v>2164</v>
          </cell>
          <cell r="AE71">
            <v>69.806451612903231</v>
          </cell>
          <cell r="AF71">
            <v>0.25883000350227148</v>
          </cell>
          <cell r="AG71">
            <v>0.17666955951815844</v>
          </cell>
          <cell r="AH71">
            <v>0.57736321626617371</v>
          </cell>
          <cell r="AI71">
            <v>0.43282116451016633</v>
          </cell>
          <cell r="AJ71">
            <v>145021070</v>
          </cell>
          <cell r="AK71">
            <v>74878992</v>
          </cell>
          <cell r="AL71">
            <v>289297960</v>
          </cell>
          <cell r="AM71">
            <v>8041636</v>
          </cell>
          <cell r="AN71">
            <v>45517949</v>
          </cell>
          <cell r="AO71">
            <v>1249.414</v>
          </cell>
          <cell r="AP71">
            <v>936.625</v>
          </cell>
          <cell r="AQ71">
            <v>2164</v>
          </cell>
          <cell r="AR71">
            <v>0.25883000350227148</v>
          </cell>
          <cell r="AS71">
            <v>0.17666955951815844</v>
          </cell>
          <cell r="AT71">
            <v>0.57736321626617371</v>
          </cell>
          <cell r="AU71">
            <v>0.43282116451016633</v>
          </cell>
        </row>
        <row r="72">
          <cell r="D72" t="str">
            <v>영동군</v>
          </cell>
          <cell r="E72" t="str">
            <v>군</v>
          </cell>
          <cell r="F72">
            <v>85876070</v>
          </cell>
          <cell r="G72">
            <v>34720063</v>
          </cell>
          <cell r="H72">
            <v>105355000</v>
          </cell>
          <cell r="I72">
            <v>3505713</v>
          </cell>
          <cell r="J72">
            <v>27042589</v>
          </cell>
          <cell r="K72">
            <v>706.48900000000003</v>
          </cell>
          <cell r="L72">
            <v>22.789967741935484</v>
          </cell>
          <cell r="M72">
            <v>613.875</v>
          </cell>
          <cell r="N72">
            <v>19.802419354838708</v>
          </cell>
          <cell r="O72">
            <v>833</v>
          </cell>
          <cell r="P72">
            <v>26.870967741935484</v>
          </cell>
          <cell r="Q72">
            <v>0.32955306345213803</v>
          </cell>
          <cell r="R72">
            <v>0.1296367370742498</v>
          </cell>
          <cell r="S72">
            <v>0.84812605042016809</v>
          </cell>
          <cell r="T72">
            <v>0.73694477791116442</v>
          </cell>
          <cell r="U72">
            <v>229902620</v>
          </cell>
          <cell r="V72">
            <v>113028811</v>
          </cell>
          <cell r="W72">
            <v>340317599</v>
          </cell>
          <cell r="X72">
            <v>11100442</v>
          </cell>
          <cell r="Y72">
            <v>62885074</v>
          </cell>
          <cell r="Z72">
            <v>1733.7</v>
          </cell>
          <cell r="AA72">
            <v>55.925806451612907</v>
          </cell>
          <cell r="AB72">
            <v>1418</v>
          </cell>
          <cell r="AC72">
            <v>45.741935483870968</v>
          </cell>
          <cell r="AD72">
            <v>2192</v>
          </cell>
          <cell r="AE72">
            <v>70.709677419354833</v>
          </cell>
          <cell r="AF72">
            <v>0.33212743429116637</v>
          </cell>
          <cell r="AG72">
            <v>0.17651950286327087</v>
          </cell>
          <cell r="AH72">
            <v>0.7909215328467154</v>
          </cell>
          <cell r="AI72">
            <v>0.64689781021897808</v>
          </cell>
          <cell r="AJ72">
            <v>315778690</v>
          </cell>
          <cell r="AK72">
            <v>147748874</v>
          </cell>
          <cell r="AL72">
            <v>445672599</v>
          </cell>
          <cell r="AM72">
            <v>14606155</v>
          </cell>
          <cell r="AN72">
            <v>89927663</v>
          </cell>
          <cell r="AO72">
            <v>2440.1890000000003</v>
          </cell>
          <cell r="AP72">
            <v>2031.875</v>
          </cell>
          <cell r="AQ72">
            <v>3025</v>
          </cell>
          <cell r="AR72">
            <v>0.33151886459144869</v>
          </cell>
          <cell r="AS72">
            <v>0.16242115621307762</v>
          </cell>
          <cell r="AT72">
            <v>0.80667404958677691</v>
          </cell>
          <cell r="AU72">
            <v>0.67169421487603309</v>
          </cell>
        </row>
        <row r="73">
          <cell r="D73" t="str">
            <v>옥천군</v>
          </cell>
          <cell r="E73" t="str">
            <v>군</v>
          </cell>
          <cell r="F73">
            <v>157867880</v>
          </cell>
          <cell r="G73">
            <v>61076251</v>
          </cell>
          <cell r="H73">
            <v>168498781</v>
          </cell>
          <cell r="I73">
            <v>7224012</v>
          </cell>
          <cell r="J73">
            <v>40171804</v>
          </cell>
          <cell r="K73">
            <v>962.17100000000005</v>
          </cell>
          <cell r="L73">
            <v>31.03777419354839</v>
          </cell>
          <cell r="M73">
            <v>873.25</v>
          </cell>
          <cell r="N73">
            <v>28.169354838709676</v>
          </cell>
          <cell r="O73">
            <v>1065</v>
          </cell>
          <cell r="P73">
            <v>34.354838709677416</v>
          </cell>
          <cell r="Q73">
            <v>0.3624729546263008</v>
          </cell>
          <cell r="R73">
            <v>0.17982792109610013</v>
          </cell>
          <cell r="S73">
            <v>0.90344694835680761</v>
          </cell>
          <cell r="T73">
            <v>0.81995305164319254</v>
          </cell>
          <cell r="U73">
            <v>263309210</v>
          </cell>
          <cell r="V73">
            <v>111519565</v>
          </cell>
          <cell r="W73">
            <v>334494623</v>
          </cell>
          <cell r="X73">
            <v>13493937</v>
          </cell>
          <cell r="Y73">
            <v>75676836</v>
          </cell>
          <cell r="Z73">
            <v>2023.0219999999999</v>
          </cell>
          <cell r="AA73">
            <v>65.25877419354839</v>
          </cell>
          <cell r="AB73">
            <v>1673.875</v>
          </cell>
          <cell r="AC73">
            <v>53.99596774193548</v>
          </cell>
          <cell r="AD73">
            <v>2649</v>
          </cell>
          <cell r="AE73">
            <v>85.451612903225808</v>
          </cell>
          <cell r="AF73">
            <v>0.33339718288984277</v>
          </cell>
          <cell r="AG73">
            <v>0.17831000492673874</v>
          </cell>
          <cell r="AH73">
            <v>0.76369271423178553</v>
          </cell>
          <cell r="AI73">
            <v>0.63188939222348051</v>
          </cell>
          <cell r="AJ73">
            <v>421177090</v>
          </cell>
          <cell r="AK73">
            <v>172595816</v>
          </cell>
          <cell r="AL73">
            <v>502993404</v>
          </cell>
          <cell r="AM73">
            <v>20717949</v>
          </cell>
          <cell r="AN73">
            <v>115848640</v>
          </cell>
          <cell r="AO73">
            <v>2985.1930000000002</v>
          </cell>
          <cell r="AP73">
            <v>2547.125</v>
          </cell>
          <cell r="AQ73">
            <v>3714</v>
          </cell>
          <cell r="AR73">
            <v>0.34313733465976026</v>
          </cell>
          <cell r="AS73">
            <v>0.17883635923563712</v>
          </cell>
          <cell r="AT73">
            <v>0.80376763597199785</v>
          </cell>
          <cell r="AU73">
            <v>0.6858171782444803</v>
          </cell>
        </row>
        <row r="74">
          <cell r="D74" t="str">
            <v>음성군</v>
          </cell>
          <cell r="E74" t="str">
            <v>군</v>
          </cell>
          <cell r="F74">
            <v>546520510</v>
          </cell>
          <cell r="G74">
            <v>249942015</v>
          </cell>
          <cell r="H74">
            <v>599203699</v>
          </cell>
          <cell r="I74">
            <v>23094659</v>
          </cell>
          <cell r="J74">
            <v>100764570</v>
          </cell>
          <cell r="K74">
            <v>2069.4290000000001</v>
          </cell>
          <cell r="L74">
            <v>66.75577419354839</v>
          </cell>
          <cell r="M74">
            <v>1925.625</v>
          </cell>
          <cell r="N74">
            <v>62.116935483870968</v>
          </cell>
          <cell r="O74">
            <v>2237</v>
          </cell>
          <cell r="P74">
            <v>72.161290322580641</v>
          </cell>
          <cell r="Q74">
            <v>0.41712361825723643</v>
          </cell>
          <cell r="R74">
            <v>0.22919423960227289</v>
          </cell>
          <cell r="S74">
            <v>0.92509119356280733</v>
          </cell>
          <cell r="T74">
            <v>0.86080688421993745</v>
          </cell>
          <cell r="U74">
            <v>567361280</v>
          </cell>
          <cell r="V74">
            <v>280787286</v>
          </cell>
          <cell r="W74">
            <v>699433347</v>
          </cell>
          <cell r="X74">
            <v>26099671</v>
          </cell>
          <cell r="Y74">
            <v>109608313</v>
          </cell>
          <cell r="Z74">
            <v>2935.991</v>
          </cell>
          <cell r="AA74">
            <v>94.709387096774194</v>
          </cell>
          <cell r="AB74">
            <v>2441</v>
          </cell>
          <cell r="AC74">
            <v>78.741935483870961</v>
          </cell>
          <cell r="AD74">
            <v>3586</v>
          </cell>
          <cell r="AE74">
            <v>115.6774193548387</v>
          </cell>
          <cell r="AF74">
            <v>0.40144966951368422</v>
          </cell>
          <cell r="AG74">
            <v>0.23811762343244897</v>
          </cell>
          <cell r="AH74">
            <v>0.81873703290574451</v>
          </cell>
          <cell r="AI74">
            <v>0.68070273284997207</v>
          </cell>
          <cell r="AJ74">
            <v>1113881790</v>
          </cell>
          <cell r="AK74">
            <v>530729301</v>
          </cell>
          <cell r="AL74">
            <v>1298637046</v>
          </cell>
          <cell r="AM74">
            <v>49194330</v>
          </cell>
          <cell r="AN74">
            <v>210372883</v>
          </cell>
          <cell r="AO74">
            <v>5005.42</v>
          </cell>
          <cell r="AP74">
            <v>4366.625</v>
          </cell>
          <cell r="AQ74">
            <v>5823</v>
          </cell>
          <cell r="AR74">
            <v>0.40868178112947501</v>
          </cell>
          <cell r="AS74">
            <v>0.23384349398301491</v>
          </cell>
          <cell r="AT74">
            <v>0.85959471063025938</v>
          </cell>
          <cell r="AU74">
            <v>0.74989266701013224</v>
          </cell>
        </row>
        <row r="75">
          <cell r="D75" t="str">
            <v>증평군</v>
          </cell>
          <cell r="E75" t="str">
            <v>군</v>
          </cell>
          <cell r="F75">
            <v>211537870</v>
          </cell>
          <cell r="G75">
            <v>80507498</v>
          </cell>
          <cell r="H75">
            <v>236919567</v>
          </cell>
          <cell r="I75">
            <v>9502331</v>
          </cell>
          <cell r="J75">
            <v>41707425</v>
          </cell>
          <cell r="K75">
            <v>1031.0309999999999</v>
          </cell>
          <cell r="L75">
            <v>33.25906451612903</v>
          </cell>
          <cell r="M75">
            <v>917.625</v>
          </cell>
          <cell r="N75">
            <v>29.600806451612904</v>
          </cell>
          <cell r="O75">
            <v>1301</v>
          </cell>
          <cell r="P75">
            <v>41.967741935483872</v>
          </cell>
          <cell r="Q75">
            <v>0.33980940881932303</v>
          </cell>
          <cell r="R75">
            <v>0.2278330776834101</v>
          </cell>
          <cell r="S75">
            <v>0.79249116064565717</v>
          </cell>
          <cell r="T75">
            <v>0.70532282859338968</v>
          </cell>
          <cell r="U75">
            <v>168189080</v>
          </cell>
          <cell r="V75">
            <v>77264209.819999993</v>
          </cell>
          <cell r="W75">
            <v>254253630.34</v>
          </cell>
          <cell r="X75">
            <v>8755440</v>
          </cell>
          <cell r="Y75">
            <v>56219148</v>
          </cell>
          <cell r="Z75">
            <v>1536.752</v>
          </cell>
          <cell r="AA75">
            <v>49.572645161290318</v>
          </cell>
          <cell r="AB75">
            <v>1272.875</v>
          </cell>
          <cell r="AC75">
            <v>41.060483870967744</v>
          </cell>
          <cell r="AD75">
            <v>1913</v>
          </cell>
          <cell r="AE75">
            <v>61.70967741935484</v>
          </cell>
          <cell r="AF75">
            <v>0.30388635834492761</v>
          </cell>
          <cell r="AG75">
            <v>0.15573768567250432</v>
          </cell>
          <cell r="AH75">
            <v>0.80332043910088868</v>
          </cell>
          <cell r="AI75">
            <v>0.66538159958180865</v>
          </cell>
          <cell r="AJ75">
            <v>379726950</v>
          </cell>
          <cell r="AK75">
            <v>157771707.81999999</v>
          </cell>
          <cell r="AL75">
            <v>491173197.34000003</v>
          </cell>
          <cell r="AM75">
            <v>18257771</v>
          </cell>
          <cell r="AN75">
            <v>97926573</v>
          </cell>
          <cell r="AO75">
            <v>2567.7829999999999</v>
          </cell>
          <cell r="AP75">
            <v>2190.5</v>
          </cell>
          <cell r="AQ75">
            <v>3214</v>
          </cell>
          <cell r="AR75">
            <v>0.32121400083398122</v>
          </cell>
          <cell r="AS75">
            <v>0.18644347944250025</v>
          </cell>
          <cell r="AT75">
            <v>0.79893683883011823</v>
          </cell>
          <cell r="AU75">
            <v>0.68154947106409458</v>
          </cell>
        </row>
        <row r="76">
          <cell r="D76" t="str">
            <v>진천군</v>
          </cell>
          <cell r="E76" t="str">
            <v>군</v>
          </cell>
          <cell r="F76">
            <v>414362300</v>
          </cell>
          <cell r="G76">
            <v>190711873</v>
          </cell>
          <cell r="H76">
            <v>418271882</v>
          </cell>
          <cell r="I76">
            <v>18351778</v>
          </cell>
          <cell r="J76">
            <v>62148000</v>
          </cell>
          <cell r="K76">
            <v>1421.029</v>
          </cell>
          <cell r="L76">
            <v>45.839645161290321</v>
          </cell>
          <cell r="M76">
            <v>1304.5</v>
          </cell>
          <cell r="N76">
            <v>42.08064516129032</v>
          </cell>
          <cell r="O76">
            <v>1642</v>
          </cell>
          <cell r="P76">
            <v>52.967741935483872</v>
          </cell>
          <cell r="Q76">
            <v>0.45595193271920681</v>
          </cell>
          <cell r="R76">
            <v>0.29529152989637641</v>
          </cell>
          <cell r="S76">
            <v>0.865425700365408</v>
          </cell>
          <cell r="T76">
            <v>0.79445797807551766</v>
          </cell>
          <cell r="U76">
            <v>235741620</v>
          </cell>
          <cell r="V76">
            <v>114130995</v>
          </cell>
          <cell r="W76">
            <v>473947000</v>
          </cell>
          <cell r="X76">
            <v>11160591</v>
          </cell>
          <cell r="Y76">
            <v>74010705</v>
          </cell>
          <cell r="Z76">
            <v>1966.6890000000001</v>
          </cell>
          <cell r="AA76">
            <v>63.441580645161295</v>
          </cell>
          <cell r="AB76">
            <v>1655.5</v>
          </cell>
          <cell r="AC76">
            <v>53.403225806451616</v>
          </cell>
          <cell r="AD76">
            <v>2375</v>
          </cell>
          <cell r="AE76">
            <v>76.612903225806448</v>
          </cell>
          <cell r="AF76">
            <v>0.24080961584312169</v>
          </cell>
          <cell r="AG76">
            <v>0.15079698267973532</v>
          </cell>
          <cell r="AH76">
            <v>0.8280795789473685</v>
          </cell>
          <cell r="AI76">
            <v>0.69705263157894737</v>
          </cell>
          <cell r="AJ76">
            <v>650103920</v>
          </cell>
          <cell r="AK76">
            <v>304842868</v>
          </cell>
          <cell r="AL76">
            <v>892218882</v>
          </cell>
          <cell r="AM76">
            <v>29512369</v>
          </cell>
          <cell r="AN76">
            <v>136158705</v>
          </cell>
          <cell r="AO76">
            <v>3387.7179999999998</v>
          </cell>
          <cell r="AP76">
            <v>2960</v>
          </cell>
          <cell r="AQ76">
            <v>4017</v>
          </cell>
          <cell r="AR76">
            <v>0.34166825444969678</v>
          </cell>
          <cell r="AS76">
            <v>0.21674977740130533</v>
          </cell>
          <cell r="AT76">
            <v>0.84334528254916596</v>
          </cell>
          <cell r="AU76">
            <v>0.73686830968384365</v>
          </cell>
        </row>
        <row r="77">
          <cell r="D77" t="str">
            <v>충청남도</v>
          </cell>
          <cell r="E77" t="str">
            <v>광역</v>
          </cell>
          <cell r="F77">
            <v>9355701210</v>
          </cell>
          <cell r="G77">
            <v>4849208136.8799887</v>
          </cell>
          <cell r="H77">
            <v>10669099537.440001</v>
          </cell>
          <cell r="I77">
            <v>575873014</v>
          </cell>
          <cell r="J77">
            <v>1907890238</v>
          </cell>
          <cell r="K77">
            <v>41992.137999999999</v>
          </cell>
          <cell r="L77">
            <v>1354.5850967741935</v>
          </cell>
          <cell r="M77">
            <v>37050.5</v>
          </cell>
          <cell r="N77">
            <v>1195.1774193548388</v>
          </cell>
          <cell r="O77">
            <v>49321</v>
          </cell>
          <cell r="P77">
            <v>1591</v>
          </cell>
          <cell r="Q77">
            <v>0.45450959754036874</v>
          </cell>
          <cell r="R77">
            <v>0.30183760183378011</v>
          </cell>
          <cell r="S77">
            <v>0.85140483769591047</v>
          </cell>
          <cell r="T77">
            <v>0.75121145151152657</v>
          </cell>
          <cell r="U77">
            <v>9378295280</v>
          </cell>
          <cell r="V77">
            <v>5242064491.249999</v>
          </cell>
          <cell r="W77">
            <v>12594840720.709991</v>
          </cell>
          <cell r="X77">
            <v>687861287</v>
          </cell>
          <cell r="Y77">
            <v>2443236443</v>
          </cell>
          <cell r="Z77">
            <v>66379.150999999998</v>
          </cell>
          <cell r="AA77">
            <v>2141.2629354838709</v>
          </cell>
          <cell r="AB77">
            <v>55556.625</v>
          </cell>
          <cell r="AC77">
            <v>1792.1491935483871</v>
          </cell>
          <cell r="AD77">
            <v>82010</v>
          </cell>
          <cell r="AE77">
            <v>2645.483870967742</v>
          </cell>
          <cell r="AF77">
            <v>0.41620728737207052</v>
          </cell>
          <cell r="AG77">
            <v>0.28153692982550194</v>
          </cell>
          <cell r="AH77">
            <v>0.80940313376417505</v>
          </cell>
          <cell r="AI77">
            <v>0.67743720278014874</v>
          </cell>
          <cell r="AJ77">
            <v>18733996490</v>
          </cell>
          <cell r="AK77">
            <v>10091272628.129988</v>
          </cell>
          <cell r="AL77">
            <v>23263940258.149994</v>
          </cell>
          <cell r="AM77">
            <v>1263734301</v>
          </cell>
          <cell r="AN77">
            <v>4351126681</v>
          </cell>
          <cell r="AO77">
            <v>108371.28899999999</v>
          </cell>
          <cell r="AP77">
            <v>92607.125</v>
          </cell>
          <cell r="AQ77">
            <v>131331</v>
          </cell>
          <cell r="AR77">
            <v>0.43377314918072568</v>
          </cell>
          <cell r="AS77">
            <v>0.29043840679664185</v>
          </cell>
          <cell r="AT77">
            <v>0.82517675948557456</v>
          </cell>
          <cell r="AU77">
            <v>0.70514292132093714</v>
          </cell>
        </row>
        <row r="78">
          <cell r="D78" t="str">
            <v>계룡시</v>
          </cell>
          <cell r="E78" t="str">
            <v>시</v>
          </cell>
          <cell r="F78">
            <v>184764270</v>
          </cell>
          <cell r="G78">
            <v>90915766</v>
          </cell>
          <cell r="H78">
            <v>211188969</v>
          </cell>
          <cell r="I78">
            <v>10005077</v>
          </cell>
          <cell r="J78">
            <v>37693613</v>
          </cell>
          <cell r="K78">
            <v>856.79100000000005</v>
          </cell>
          <cell r="L78">
            <v>27.63841935483871</v>
          </cell>
          <cell r="M78">
            <v>774.375</v>
          </cell>
          <cell r="N78">
            <v>24.97983870967742</v>
          </cell>
          <cell r="O78">
            <v>1078</v>
          </cell>
          <cell r="P78">
            <v>34.774193548387096</v>
          </cell>
          <cell r="Q78">
            <v>0.43049486168948531</v>
          </cell>
          <cell r="R78">
            <v>0.26543162630761874</v>
          </cell>
          <cell r="S78">
            <v>0.79479684601113176</v>
          </cell>
          <cell r="T78">
            <v>0.7183441558441559</v>
          </cell>
          <cell r="U78">
            <v>99087980</v>
          </cell>
          <cell r="V78">
            <v>50192767</v>
          </cell>
          <cell r="W78">
            <v>119959000</v>
          </cell>
          <cell r="X78">
            <v>5083695</v>
          </cell>
          <cell r="Y78">
            <v>18908453</v>
          </cell>
          <cell r="Z78">
            <v>496.74099999999999</v>
          </cell>
          <cell r="AA78">
            <v>16.02390322580645</v>
          </cell>
          <cell r="AB78">
            <v>428</v>
          </cell>
          <cell r="AC78">
            <v>13.806451612903226</v>
          </cell>
          <cell r="AD78">
            <v>612</v>
          </cell>
          <cell r="AE78">
            <v>19.741935483870968</v>
          </cell>
          <cell r="AF78">
            <v>0.41841601713918924</v>
          </cell>
          <cell r="AG78">
            <v>0.26885832489839334</v>
          </cell>
          <cell r="AH78">
            <v>0.81166830065359474</v>
          </cell>
          <cell r="AI78">
            <v>0.69934640522875813</v>
          </cell>
          <cell r="AJ78">
            <v>283852250</v>
          </cell>
          <cell r="AK78">
            <v>141108533</v>
          </cell>
          <cell r="AL78">
            <v>331147969</v>
          </cell>
          <cell r="AM78">
            <v>15088772</v>
          </cell>
          <cell r="AN78">
            <v>56602066</v>
          </cell>
          <cell r="AO78">
            <v>1353.5320000000002</v>
          </cell>
          <cell r="AP78">
            <v>1202.375</v>
          </cell>
          <cell r="AQ78">
            <v>1690</v>
          </cell>
          <cell r="AR78">
            <v>0.4261192766065251</v>
          </cell>
          <cell r="AS78">
            <v>0.26657634723085905</v>
          </cell>
          <cell r="AT78">
            <v>0.80090650887573978</v>
          </cell>
          <cell r="AU78">
            <v>0.71146449704142012</v>
          </cell>
        </row>
        <row r="79">
          <cell r="D79" t="str">
            <v>공주시</v>
          </cell>
          <cell r="E79" t="str">
            <v>시</v>
          </cell>
          <cell r="F79">
            <v>157729300</v>
          </cell>
          <cell r="G79">
            <v>78416294</v>
          </cell>
          <cell r="H79">
            <v>226465000</v>
          </cell>
          <cell r="I79">
            <v>8346829</v>
          </cell>
          <cell r="J79">
            <v>48049880</v>
          </cell>
          <cell r="K79">
            <v>1211.47</v>
          </cell>
          <cell r="L79">
            <v>39.079677419354837</v>
          </cell>
          <cell r="M79">
            <v>1049.75</v>
          </cell>
          <cell r="N79">
            <v>33.862903225806448</v>
          </cell>
          <cell r="O79">
            <v>1394</v>
          </cell>
          <cell r="P79">
            <v>44.967741935483872</v>
          </cell>
          <cell r="Q79">
            <v>0.34626230984920409</v>
          </cell>
          <cell r="R79">
            <v>0.17371175536754721</v>
          </cell>
          <cell r="S79">
            <v>0.86906025824964139</v>
          </cell>
          <cell r="T79">
            <v>0.75304878048780488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e">
            <v>#DIV/0!</v>
          </cell>
          <cell r="AG79" t="e">
            <v>#DIV/0!</v>
          </cell>
          <cell r="AH79" t="e">
            <v>#DIV/0!</v>
          </cell>
          <cell r="AI79" t="e">
            <v>#DIV/0!</v>
          </cell>
          <cell r="AJ79">
            <v>157729300</v>
          </cell>
          <cell r="AK79">
            <v>78416294</v>
          </cell>
          <cell r="AL79">
            <v>226465000</v>
          </cell>
          <cell r="AM79">
            <v>8346829</v>
          </cell>
          <cell r="AN79">
            <v>48049880</v>
          </cell>
          <cell r="AO79">
            <v>1211.47</v>
          </cell>
          <cell r="AP79">
            <v>1049.75</v>
          </cell>
          <cell r="AQ79">
            <v>1394</v>
          </cell>
          <cell r="AR79">
            <v>0.34626230984920409</v>
          </cell>
          <cell r="AS79">
            <v>0.17371175536754721</v>
          </cell>
          <cell r="AT79">
            <v>0.86906025824964139</v>
          </cell>
          <cell r="AU79">
            <v>0.75304878048780488</v>
          </cell>
        </row>
        <row r="80">
          <cell r="D80" t="str">
            <v>논산시</v>
          </cell>
          <cell r="E80" t="str">
            <v>시</v>
          </cell>
          <cell r="F80">
            <v>518719200</v>
          </cell>
          <cell r="G80">
            <v>266573527.25</v>
          </cell>
          <cell r="H80">
            <v>851364978.73000002</v>
          </cell>
          <cell r="I80">
            <v>28628272</v>
          </cell>
          <cell r="J80">
            <v>171458562</v>
          </cell>
          <cell r="K80">
            <v>4276.8869999999997</v>
          </cell>
          <cell r="L80">
            <v>137.96409677419354</v>
          </cell>
          <cell r="M80">
            <v>3745.625</v>
          </cell>
          <cell r="N80">
            <v>120.82661290322581</v>
          </cell>
          <cell r="O80">
            <v>5447</v>
          </cell>
          <cell r="P80">
            <v>175.70967741935485</v>
          </cell>
          <cell r="Q80">
            <v>0.31311309944608434</v>
          </cell>
          <cell r="R80">
            <v>0.16696904293411721</v>
          </cell>
          <cell r="S80">
            <v>0.78518211859739295</v>
          </cell>
          <cell r="T80">
            <v>0.68764916467780435</v>
          </cell>
          <cell r="U80">
            <v>528785800</v>
          </cell>
          <cell r="V80">
            <v>276678095.90999901</v>
          </cell>
          <cell r="W80">
            <v>690021873.53999996</v>
          </cell>
          <cell r="X80">
            <v>31795023</v>
          </cell>
          <cell r="Y80">
            <v>158779929</v>
          </cell>
          <cell r="Z80">
            <v>4004.7939999999999</v>
          </cell>
          <cell r="AA80">
            <v>129.18690322580645</v>
          </cell>
          <cell r="AB80">
            <v>3576.625</v>
          </cell>
          <cell r="AC80">
            <v>115.375</v>
          </cell>
          <cell r="AD80">
            <v>4677</v>
          </cell>
          <cell r="AE80">
            <v>150.87096774193549</v>
          </cell>
          <cell r="AF80">
            <v>0.4009700366316869</v>
          </cell>
          <cell r="AG80">
            <v>0.20024585727078892</v>
          </cell>
          <cell r="AH80">
            <v>0.85627410733376097</v>
          </cell>
          <cell r="AI80">
            <v>0.76472632029078469</v>
          </cell>
          <cell r="AJ80">
            <v>1047505000</v>
          </cell>
          <cell r="AK80">
            <v>543251623.15999901</v>
          </cell>
          <cell r="AL80">
            <v>1541386852.27</v>
          </cell>
          <cell r="AM80">
            <v>60423295</v>
          </cell>
          <cell r="AN80">
            <v>330238491</v>
          </cell>
          <cell r="AO80">
            <v>8281.6810000000005</v>
          </cell>
          <cell r="AP80">
            <v>7322.25</v>
          </cell>
          <cell r="AQ80">
            <v>10124</v>
          </cell>
          <cell r="AR80">
            <v>0.35244340014964609</v>
          </cell>
          <cell r="AS80">
            <v>0.18296866248701457</v>
          </cell>
          <cell r="AT80">
            <v>0.81802459502173064</v>
          </cell>
          <cell r="AU80">
            <v>0.72325661793757412</v>
          </cell>
        </row>
        <row r="81">
          <cell r="D81" t="str">
            <v>당진시</v>
          </cell>
          <cell r="E81" t="str">
            <v>시</v>
          </cell>
          <cell r="F81">
            <v>530295090</v>
          </cell>
          <cell r="G81">
            <v>232637055</v>
          </cell>
          <cell r="H81">
            <v>615176098</v>
          </cell>
          <cell r="I81">
            <v>23861977</v>
          </cell>
          <cell r="J81">
            <v>97250652</v>
          </cell>
          <cell r="K81">
            <v>2473.91</v>
          </cell>
          <cell r="L81">
            <v>79.803548387096768</v>
          </cell>
          <cell r="M81">
            <v>1670.75</v>
          </cell>
          <cell r="N81">
            <v>53.895161290322584</v>
          </cell>
          <cell r="O81">
            <v>2764</v>
          </cell>
          <cell r="P81">
            <v>89.161290322580641</v>
          </cell>
          <cell r="Q81">
            <v>0.37816335152865449</v>
          </cell>
          <cell r="R81">
            <v>0.24536572772797452</v>
          </cell>
          <cell r="S81">
            <v>0.89504703328509405</v>
          </cell>
          <cell r="T81">
            <v>0.60446816208393628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 t="e">
            <v>#DIV/0!</v>
          </cell>
          <cell r="AG81" t="e">
            <v>#DIV/0!</v>
          </cell>
          <cell r="AH81" t="e">
            <v>#DIV/0!</v>
          </cell>
          <cell r="AI81" t="e">
            <v>#DIV/0!</v>
          </cell>
          <cell r="AJ81">
            <v>530295090</v>
          </cell>
          <cell r="AK81">
            <v>232637055</v>
          </cell>
          <cell r="AL81">
            <v>615176098</v>
          </cell>
          <cell r="AM81">
            <v>23861977</v>
          </cell>
          <cell r="AN81">
            <v>97250652</v>
          </cell>
          <cell r="AO81">
            <v>2473.91</v>
          </cell>
          <cell r="AP81">
            <v>1670.75</v>
          </cell>
          <cell r="AQ81">
            <v>2764</v>
          </cell>
          <cell r="AR81">
            <v>0.37816335152865449</v>
          </cell>
          <cell r="AS81">
            <v>0.24536572772797452</v>
          </cell>
          <cell r="AT81">
            <v>0.89504703328509405</v>
          </cell>
          <cell r="AU81">
            <v>0.60446816208393628</v>
          </cell>
        </row>
        <row r="82">
          <cell r="D82" t="str">
            <v>보령시</v>
          </cell>
          <cell r="E82" t="str">
            <v>시</v>
          </cell>
          <cell r="F82">
            <v>254568100</v>
          </cell>
          <cell r="G82">
            <v>113960322</v>
          </cell>
          <cell r="H82">
            <v>281135398</v>
          </cell>
          <cell r="I82">
            <v>12303066</v>
          </cell>
          <cell r="J82">
            <v>61169212</v>
          </cell>
          <cell r="K82">
            <v>1460.9860000000001</v>
          </cell>
          <cell r="L82">
            <v>47.128580645161293</v>
          </cell>
          <cell r="M82">
            <v>1310</v>
          </cell>
          <cell r="N82">
            <v>42.258064516129032</v>
          </cell>
          <cell r="O82">
            <v>1652</v>
          </cell>
          <cell r="P82">
            <v>53.29032258064516</v>
          </cell>
          <cell r="Q82">
            <v>0.40535742852275047</v>
          </cell>
          <cell r="R82">
            <v>0.20113167388849149</v>
          </cell>
          <cell r="S82">
            <v>0.88437409200968531</v>
          </cell>
          <cell r="T82">
            <v>0.79297820823244547</v>
          </cell>
          <cell r="U82">
            <v>739366100</v>
          </cell>
          <cell r="V82">
            <v>337163158</v>
          </cell>
          <cell r="W82">
            <v>843023557</v>
          </cell>
          <cell r="X82">
            <v>41043405</v>
          </cell>
          <cell r="Y82">
            <v>198591356</v>
          </cell>
          <cell r="Z82">
            <v>5204.3069999999998</v>
          </cell>
          <cell r="AA82">
            <v>167.88087096774194</v>
          </cell>
          <cell r="AB82">
            <v>4517.25</v>
          </cell>
          <cell r="AC82">
            <v>145.71774193548387</v>
          </cell>
          <cell r="AD82">
            <v>5982</v>
          </cell>
          <cell r="AE82">
            <v>192.96774193548387</v>
          </cell>
          <cell r="AF82">
            <v>0.3999451203947792</v>
          </cell>
          <cell r="AG82">
            <v>0.20667266605501197</v>
          </cell>
          <cell r="AH82">
            <v>0.86999448345035102</v>
          </cell>
          <cell r="AI82">
            <v>0.75514042126379133</v>
          </cell>
          <cell r="AJ82">
            <v>993934200</v>
          </cell>
          <cell r="AK82">
            <v>451123480</v>
          </cell>
          <cell r="AL82">
            <v>1124158955</v>
          </cell>
          <cell r="AM82">
            <v>53346471</v>
          </cell>
          <cell r="AN82">
            <v>259760568</v>
          </cell>
          <cell r="AO82">
            <v>6665.2929999999997</v>
          </cell>
          <cell r="AP82">
            <v>5827.25</v>
          </cell>
          <cell r="AQ82">
            <v>7634</v>
          </cell>
          <cell r="AR82">
            <v>0.40129865798204667</v>
          </cell>
          <cell r="AS82">
            <v>0.20536785629449347</v>
          </cell>
          <cell r="AT82">
            <v>0.87310623526329578</v>
          </cell>
          <cell r="AU82">
            <v>0.76332853025936598</v>
          </cell>
        </row>
        <row r="83">
          <cell r="D83" t="str">
            <v>서산시</v>
          </cell>
          <cell r="E83" t="str">
            <v>시</v>
          </cell>
          <cell r="F83">
            <v>678957100</v>
          </cell>
          <cell r="G83">
            <v>280013653.75</v>
          </cell>
          <cell r="H83">
            <v>565645485.21000004</v>
          </cell>
          <cell r="I83">
            <v>34772128</v>
          </cell>
          <cell r="J83">
            <v>120199637</v>
          </cell>
          <cell r="K83">
            <v>2580.9569999999999</v>
          </cell>
          <cell r="L83">
            <v>83.25667741935483</v>
          </cell>
          <cell r="M83">
            <v>2369.75</v>
          </cell>
          <cell r="N83">
            <v>76.443548387096769</v>
          </cell>
          <cell r="O83">
            <v>3116</v>
          </cell>
          <cell r="P83">
            <v>100.51612903225806</v>
          </cell>
          <cell r="Q83">
            <v>0.49503383492231512</v>
          </cell>
          <cell r="R83">
            <v>0.28928646431769173</v>
          </cell>
          <cell r="S83">
            <v>0.82829172015404362</v>
          </cell>
          <cell r="T83">
            <v>0.76051026957638002</v>
          </cell>
          <cell r="U83">
            <v>0</v>
          </cell>
          <cell r="V83">
            <v>0</v>
          </cell>
          <cell r="W83">
            <v>924648000</v>
          </cell>
          <cell r="X83">
            <v>0</v>
          </cell>
          <cell r="Y83">
            <v>203216492</v>
          </cell>
          <cell r="Z83">
            <v>5300.26</v>
          </cell>
          <cell r="AA83">
            <v>170.97612903225806</v>
          </cell>
          <cell r="AB83">
            <v>4545</v>
          </cell>
          <cell r="AC83">
            <v>146.61290322580646</v>
          </cell>
          <cell r="AD83">
            <v>6248</v>
          </cell>
          <cell r="AE83">
            <v>201.54838709677421</v>
          </cell>
          <cell r="AF83">
            <v>0</v>
          </cell>
          <cell r="AG83">
            <v>0</v>
          </cell>
          <cell r="AH83">
            <v>0.84831306017925745</v>
          </cell>
          <cell r="AI83">
            <v>0.72743277848911647</v>
          </cell>
          <cell r="AJ83">
            <v>678957100</v>
          </cell>
          <cell r="AK83">
            <v>280013653.75</v>
          </cell>
          <cell r="AL83">
            <v>1490293485.21</v>
          </cell>
          <cell r="AM83">
            <v>34772128</v>
          </cell>
          <cell r="AN83">
            <v>323416129</v>
          </cell>
          <cell r="AO83">
            <v>7881.2170000000006</v>
          </cell>
          <cell r="AP83">
            <v>6914.75</v>
          </cell>
          <cell r="AQ83">
            <v>9364</v>
          </cell>
          <cell r="AR83">
            <v>0.18789161767726761</v>
          </cell>
          <cell r="AS83">
            <v>0.10751513261727277</v>
          </cell>
          <cell r="AT83">
            <v>0.84165068346860317</v>
          </cell>
          <cell r="AU83">
            <v>0.73843976932934641</v>
          </cell>
        </row>
        <row r="84">
          <cell r="D84" t="str">
            <v>아산시</v>
          </cell>
          <cell r="E84" t="str">
            <v>시</v>
          </cell>
          <cell r="F84">
            <v>1702703900</v>
          </cell>
          <cell r="G84">
            <v>964335267.68999898</v>
          </cell>
          <cell r="H84">
            <v>1915866551.46</v>
          </cell>
          <cell r="I84">
            <v>105130902</v>
          </cell>
          <cell r="J84">
            <v>321880349</v>
          </cell>
          <cell r="K84">
            <v>7258.4189999999999</v>
          </cell>
          <cell r="L84">
            <v>234.14254838709678</v>
          </cell>
          <cell r="M84">
            <v>6512.25</v>
          </cell>
          <cell r="N84">
            <v>210.07258064516128</v>
          </cell>
          <cell r="O84">
            <v>8540</v>
          </cell>
          <cell r="P84">
            <v>275.48387096774195</v>
          </cell>
          <cell r="Q84">
            <v>0.50334156465914615</v>
          </cell>
          <cell r="R84">
            <v>0.32661485029022386</v>
          </cell>
          <cell r="S84">
            <v>0.8499319672131147</v>
          </cell>
          <cell r="T84">
            <v>0.76255854800936773</v>
          </cell>
          <cell r="U84">
            <v>2523893200</v>
          </cell>
          <cell r="V84">
            <v>1502639595.8</v>
          </cell>
          <cell r="W84">
            <v>3139522881.3800001</v>
          </cell>
          <cell r="X84">
            <v>171092805</v>
          </cell>
          <cell r="Y84">
            <v>538625591</v>
          </cell>
          <cell r="Z84">
            <v>14898.502</v>
          </cell>
          <cell r="AA84">
            <v>480.59683870967746</v>
          </cell>
          <cell r="AB84">
            <v>12253.75</v>
          </cell>
          <cell r="AC84">
            <v>395.28225806451616</v>
          </cell>
          <cell r="AD84">
            <v>19191</v>
          </cell>
          <cell r="AE84">
            <v>619.06451612903231</v>
          </cell>
          <cell r="AF84">
            <v>0.47862036767176031</v>
          </cell>
          <cell r="AG84">
            <v>0.31764700351937047</v>
          </cell>
          <cell r="AH84">
            <v>0.77632754937210158</v>
          </cell>
          <cell r="AI84">
            <v>0.63851544995049758</v>
          </cell>
          <cell r="AJ84">
            <v>4226597100</v>
          </cell>
          <cell r="AK84">
            <v>2466974863.4899988</v>
          </cell>
          <cell r="AL84">
            <v>5055389432.8400002</v>
          </cell>
          <cell r="AM84">
            <v>276223707</v>
          </cell>
          <cell r="AN84">
            <v>860505940</v>
          </cell>
          <cell r="AO84">
            <v>22156.921000000002</v>
          </cell>
          <cell r="AP84">
            <v>18766</v>
          </cell>
          <cell r="AQ84">
            <v>27731</v>
          </cell>
          <cell r="AR84">
            <v>0.48798908496829885</v>
          </cell>
          <cell r="AS84">
            <v>0.32100151104128344</v>
          </cell>
          <cell r="AT84">
            <v>0.7989946630125131</v>
          </cell>
          <cell r="AU84">
            <v>0.6767155890519635</v>
          </cell>
        </row>
        <row r="85">
          <cell r="D85" t="str">
            <v>천안시</v>
          </cell>
          <cell r="E85" t="str">
            <v>시</v>
          </cell>
          <cell r="F85">
            <v>4451919800</v>
          </cell>
          <cell r="G85">
            <v>2456184924.8599901</v>
          </cell>
          <cell r="H85">
            <v>4831545468.6199999</v>
          </cell>
          <cell r="I85">
            <v>314475765</v>
          </cell>
          <cell r="J85">
            <v>807970093</v>
          </cell>
          <cell r="K85">
            <v>15711.297</v>
          </cell>
          <cell r="L85">
            <v>506.81603225806452</v>
          </cell>
          <cell r="M85">
            <v>14713.75</v>
          </cell>
          <cell r="N85">
            <v>474.63709677419354</v>
          </cell>
          <cell r="O85">
            <v>18105</v>
          </cell>
          <cell r="P85">
            <v>584.0322580645161</v>
          </cell>
          <cell r="Q85">
            <v>0.50836423682907672</v>
          </cell>
          <cell r="R85">
            <v>0.3892170857863671</v>
          </cell>
          <cell r="S85">
            <v>0.86778773819386912</v>
          </cell>
          <cell r="T85">
            <v>0.81268986467826565</v>
          </cell>
          <cell r="U85">
            <v>5389903800</v>
          </cell>
          <cell r="V85">
            <v>3026981334</v>
          </cell>
          <cell r="W85">
            <v>6259856707.2899904</v>
          </cell>
          <cell r="X85">
            <v>434405247</v>
          </cell>
          <cell r="Y85">
            <v>1174120542</v>
          </cell>
          <cell r="Z85">
            <v>32626.078000000001</v>
          </cell>
          <cell r="AA85">
            <v>1052.4541290322582</v>
          </cell>
          <cell r="AB85">
            <v>26976.5</v>
          </cell>
          <cell r="AC85">
            <v>870.20967741935488</v>
          </cell>
          <cell r="AD85">
            <v>40471</v>
          </cell>
          <cell r="AE85">
            <v>1305.516129032258</v>
          </cell>
          <cell r="AF85">
            <v>0.48355441275115657</v>
          </cell>
          <cell r="AG85">
            <v>0.3699835165646902</v>
          </cell>
          <cell r="AH85">
            <v>0.80615942279657038</v>
          </cell>
          <cell r="AI85">
            <v>0.66656371228781097</v>
          </cell>
          <cell r="AJ85">
            <v>9841823600</v>
          </cell>
          <cell r="AK85">
            <v>5483166258.8599901</v>
          </cell>
          <cell r="AL85">
            <v>11091402175.90999</v>
          </cell>
          <cell r="AM85">
            <v>748881012</v>
          </cell>
          <cell r="AN85">
            <v>1982090635</v>
          </cell>
          <cell r="AO85">
            <v>48337.375</v>
          </cell>
          <cell r="AP85">
            <v>41690.25</v>
          </cell>
          <cell r="AQ85">
            <v>58576</v>
          </cell>
          <cell r="AR85">
            <v>0.49436186443308061</v>
          </cell>
          <cell r="AS85">
            <v>0.37782379815340783</v>
          </cell>
          <cell r="AT85">
            <v>0.82520784963124827</v>
          </cell>
          <cell r="AU85">
            <v>0.71172920650095606</v>
          </cell>
        </row>
        <row r="86">
          <cell r="D86" t="str">
            <v>금산군</v>
          </cell>
          <cell r="E86" t="str">
            <v>군</v>
          </cell>
          <cell r="F86">
            <v>2372980</v>
          </cell>
          <cell r="G86">
            <v>1197082</v>
          </cell>
          <cell r="H86">
            <v>5010000</v>
          </cell>
          <cell r="I86">
            <v>133254</v>
          </cell>
          <cell r="J86">
            <v>1187992</v>
          </cell>
          <cell r="K86">
            <v>30.63</v>
          </cell>
          <cell r="L86">
            <v>0.98806451612903223</v>
          </cell>
          <cell r="M86">
            <v>28.75</v>
          </cell>
          <cell r="N86">
            <v>0.92741935483870963</v>
          </cell>
          <cell r="O86">
            <v>31</v>
          </cell>
          <cell r="P86">
            <v>1</v>
          </cell>
          <cell r="Q86">
            <v>0.23893852295409182</v>
          </cell>
          <cell r="R86">
            <v>0.11216742200284177</v>
          </cell>
          <cell r="S86">
            <v>0.98806451612903223</v>
          </cell>
          <cell r="T86">
            <v>0.92741935483870963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 t="e">
            <v>#DIV/0!</v>
          </cell>
          <cell r="AG86" t="e">
            <v>#DIV/0!</v>
          </cell>
          <cell r="AH86" t="e">
            <v>#DIV/0!</v>
          </cell>
          <cell r="AI86" t="e">
            <v>#DIV/0!</v>
          </cell>
          <cell r="AJ86">
            <v>2372980</v>
          </cell>
          <cell r="AK86">
            <v>1197082</v>
          </cell>
          <cell r="AL86">
            <v>5010000</v>
          </cell>
          <cell r="AM86">
            <v>133254</v>
          </cell>
          <cell r="AN86">
            <v>1187992</v>
          </cell>
          <cell r="AO86">
            <v>30.63</v>
          </cell>
          <cell r="AP86">
            <v>28.75</v>
          </cell>
          <cell r="AQ86">
            <v>31</v>
          </cell>
          <cell r="AR86">
            <v>0.23893852295409182</v>
          </cell>
          <cell r="AS86">
            <v>0.11216742200284177</v>
          </cell>
          <cell r="AT86">
            <v>0.98806451612903223</v>
          </cell>
          <cell r="AU86">
            <v>0.92741935483870963</v>
          </cell>
        </row>
        <row r="87">
          <cell r="D87" t="str">
            <v>부여군</v>
          </cell>
          <cell r="E87" t="str">
            <v>군</v>
          </cell>
          <cell r="F87">
            <v>10030100</v>
          </cell>
          <cell r="G87">
            <v>5043013.5399999898</v>
          </cell>
          <cell r="H87">
            <v>74820000</v>
          </cell>
          <cell r="I87">
            <v>439340</v>
          </cell>
          <cell r="J87">
            <v>16681683</v>
          </cell>
          <cell r="K87">
            <v>410.31299999999999</v>
          </cell>
          <cell r="L87">
            <v>13.235903225806451</v>
          </cell>
          <cell r="M87">
            <v>365.875</v>
          </cell>
          <cell r="N87">
            <v>11.80241935483871</v>
          </cell>
          <cell r="O87">
            <v>460</v>
          </cell>
          <cell r="P87">
            <v>14.838709677419354</v>
          </cell>
          <cell r="Q87">
            <v>6.7401945201817554E-2</v>
          </cell>
          <cell r="R87">
            <v>2.6336671185994844E-2</v>
          </cell>
          <cell r="S87">
            <v>0.89198478260869563</v>
          </cell>
          <cell r="T87">
            <v>0.79538043478260867</v>
          </cell>
          <cell r="U87">
            <v>21318500</v>
          </cell>
          <cell r="V87">
            <v>10196124.529999901</v>
          </cell>
          <cell r="W87">
            <v>429327593.58999997</v>
          </cell>
          <cell r="X87">
            <v>1064206</v>
          </cell>
          <cell r="Y87">
            <v>111183629</v>
          </cell>
          <cell r="Z87">
            <v>2855.7689999999998</v>
          </cell>
          <cell r="AA87">
            <v>92.121580645161288</v>
          </cell>
          <cell r="AB87">
            <v>2432.875</v>
          </cell>
          <cell r="AC87">
            <v>78.479838709677423</v>
          </cell>
          <cell r="AD87">
            <v>3428</v>
          </cell>
          <cell r="AE87">
            <v>110.58064516129032</v>
          </cell>
          <cell r="AF87">
            <v>2.3749054759655195E-2</v>
          </cell>
          <cell r="AG87">
            <v>9.5716069854132925E-3</v>
          </cell>
          <cell r="AH87">
            <v>0.8330714702450408</v>
          </cell>
          <cell r="AI87">
            <v>0.70970682613768965</v>
          </cell>
          <cell r="AJ87">
            <v>31348600</v>
          </cell>
          <cell r="AK87">
            <v>15239138.06999989</v>
          </cell>
          <cell r="AL87">
            <v>504147593.58999997</v>
          </cell>
          <cell r="AM87">
            <v>1503546</v>
          </cell>
          <cell r="AN87">
            <v>127865312</v>
          </cell>
          <cell r="AO87">
            <v>3266.0819999999999</v>
          </cell>
          <cell r="AP87">
            <v>2798.75</v>
          </cell>
          <cell r="AQ87">
            <v>3888</v>
          </cell>
          <cell r="AR87">
            <v>3.022753309498722E-2</v>
          </cell>
          <cell r="AS87">
            <v>1.1758826350026817E-2</v>
          </cell>
          <cell r="AT87">
            <v>0.84004166666666669</v>
          </cell>
          <cell r="AU87">
            <v>0.71984310699588472</v>
          </cell>
        </row>
        <row r="88">
          <cell r="D88" t="str">
            <v>서천군</v>
          </cell>
          <cell r="E88" t="str">
            <v>군</v>
          </cell>
          <cell r="F88">
            <v>40479000</v>
          </cell>
          <cell r="G88">
            <v>21605242.439999901</v>
          </cell>
          <cell r="H88">
            <v>93378000</v>
          </cell>
          <cell r="I88">
            <v>2004659</v>
          </cell>
          <cell r="J88">
            <v>14448316</v>
          </cell>
          <cell r="K88">
            <v>424.39100000000002</v>
          </cell>
          <cell r="L88">
            <v>13.690032258064516</v>
          </cell>
          <cell r="M88">
            <v>323.75</v>
          </cell>
          <cell r="N88">
            <v>10.443548387096774</v>
          </cell>
          <cell r="O88">
            <v>524</v>
          </cell>
          <cell r="P88">
            <v>16.903225806451612</v>
          </cell>
          <cell r="Q88">
            <v>0.23137401143738248</v>
          </cell>
          <cell r="R88">
            <v>0.13874689617807362</v>
          </cell>
          <cell r="S88">
            <v>0.80990648854961833</v>
          </cell>
          <cell r="T88">
            <v>0.61784351145038163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e">
            <v>#DIV/0!</v>
          </cell>
          <cell r="AG88" t="e">
            <v>#DIV/0!</v>
          </cell>
          <cell r="AH88" t="e">
            <v>#DIV/0!</v>
          </cell>
          <cell r="AI88" t="e">
            <v>#DIV/0!</v>
          </cell>
          <cell r="AJ88">
            <v>40479000</v>
          </cell>
          <cell r="AK88">
            <v>21605242.439999901</v>
          </cell>
          <cell r="AL88">
            <v>93378000</v>
          </cell>
          <cell r="AM88">
            <v>2004659</v>
          </cell>
          <cell r="AN88">
            <v>14448316</v>
          </cell>
          <cell r="AO88">
            <v>424.39100000000002</v>
          </cell>
          <cell r="AP88">
            <v>323.75</v>
          </cell>
          <cell r="AQ88">
            <v>524</v>
          </cell>
          <cell r="AR88">
            <v>0.23137401143738248</v>
          </cell>
          <cell r="AS88">
            <v>0.13874689617807362</v>
          </cell>
          <cell r="AT88">
            <v>0.80990648854961833</v>
          </cell>
          <cell r="AU88">
            <v>0.61784351145038163</v>
          </cell>
        </row>
        <row r="89">
          <cell r="D89" t="str">
            <v>예산군</v>
          </cell>
          <cell r="E89" t="str">
            <v>군</v>
          </cell>
          <cell r="F89">
            <v>204084520</v>
          </cell>
          <cell r="G89">
            <v>83122220</v>
          </cell>
          <cell r="H89">
            <v>255679893</v>
          </cell>
          <cell r="I89">
            <v>8407133</v>
          </cell>
          <cell r="J89">
            <v>50887314</v>
          </cell>
          <cell r="K89">
            <v>1282.2439999999999</v>
          </cell>
          <cell r="L89">
            <v>41.362709677419353</v>
          </cell>
          <cell r="M89">
            <v>1008.75</v>
          </cell>
          <cell r="N89">
            <v>32.54032258064516</v>
          </cell>
          <cell r="O89">
            <v>1416</v>
          </cell>
          <cell r="P89">
            <v>45.677419354838712</v>
          </cell>
          <cell r="Q89">
            <v>0.3251026861154076</v>
          </cell>
          <cell r="R89">
            <v>0.16521078318262189</v>
          </cell>
          <cell r="S89">
            <v>0.90553954802259884</v>
          </cell>
          <cell r="T89">
            <v>0.71239406779661019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 t="e">
            <v>#DIV/0!</v>
          </cell>
          <cell r="AG89" t="e">
            <v>#DIV/0!</v>
          </cell>
          <cell r="AH89" t="e">
            <v>#DIV/0!</v>
          </cell>
          <cell r="AI89" t="e">
            <v>#DIV/0!</v>
          </cell>
          <cell r="AJ89">
            <v>204084520</v>
          </cell>
          <cell r="AK89">
            <v>83122220</v>
          </cell>
          <cell r="AL89">
            <v>255679893</v>
          </cell>
          <cell r="AM89">
            <v>8407133</v>
          </cell>
          <cell r="AN89">
            <v>50887314</v>
          </cell>
          <cell r="AO89">
            <v>1282.2439999999999</v>
          </cell>
          <cell r="AP89">
            <v>1008.75</v>
          </cell>
          <cell r="AQ89">
            <v>1416</v>
          </cell>
          <cell r="AR89">
            <v>0.3251026861154076</v>
          </cell>
          <cell r="AS89">
            <v>0.16521078318262189</v>
          </cell>
          <cell r="AT89">
            <v>0.90553954802259884</v>
          </cell>
          <cell r="AU89">
            <v>0.71239406779661019</v>
          </cell>
        </row>
        <row r="90">
          <cell r="D90" t="str">
            <v>청양군</v>
          </cell>
          <cell r="E90" t="str">
            <v>군</v>
          </cell>
          <cell r="F90">
            <v>31020900</v>
          </cell>
          <cell r="G90">
            <v>15057764.349999901</v>
          </cell>
          <cell r="H90">
            <v>57202329.420000002</v>
          </cell>
          <cell r="I90">
            <v>1375416</v>
          </cell>
          <cell r="J90">
            <v>10780598</v>
          </cell>
          <cell r="K90">
            <v>265.23</v>
          </cell>
          <cell r="L90">
            <v>8.555806451612904</v>
          </cell>
          <cell r="M90">
            <v>210.875</v>
          </cell>
          <cell r="N90">
            <v>6.80241935483871</v>
          </cell>
          <cell r="O90">
            <v>369</v>
          </cell>
          <cell r="P90">
            <v>11.903225806451612</v>
          </cell>
          <cell r="Q90">
            <v>0.26323690840350922</v>
          </cell>
          <cell r="R90">
            <v>0.12758253299121255</v>
          </cell>
          <cell r="S90">
            <v>0.71878048780487813</v>
          </cell>
          <cell r="T90">
            <v>0.57147696476964771</v>
          </cell>
          <cell r="U90">
            <v>75939900</v>
          </cell>
          <cell r="V90">
            <v>38213416.009999998</v>
          </cell>
          <cell r="W90">
            <v>188481107.91</v>
          </cell>
          <cell r="X90">
            <v>3376906</v>
          </cell>
          <cell r="Y90">
            <v>39810451</v>
          </cell>
          <cell r="Z90">
            <v>992.7</v>
          </cell>
          <cell r="AA90">
            <v>32.022580645161291</v>
          </cell>
          <cell r="AB90">
            <v>826.625</v>
          </cell>
          <cell r="AC90">
            <v>26.66532258064516</v>
          </cell>
          <cell r="AD90">
            <v>1401</v>
          </cell>
          <cell r="AE90">
            <v>45.193548387096776</v>
          </cell>
          <cell r="AF90">
            <v>0.20274401203247894</v>
          </cell>
          <cell r="AG90">
            <v>8.4824610502403003E-2</v>
          </cell>
          <cell r="AH90">
            <v>0.70856531049250537</v>
          </cell>
          <cell r="AI90">
            <v>0.59002498215560317</v>
          </cell>
          <cell r="AJ90">
            <v>106960800</v>
          </cell>
          <cell r="AK90">
            <v>53271180.359999895</v>
          </cell>
          <cell r="AL90">
            <v>245683437.32999998</v>
          </cell>
          <cell r="AM90">
            <v>4752322</v>
          </cell>
          <cell r="AN90">
            <v>50591049</v>
          </cell>
          <cell r="AO90">
            <v>1257.93</v>
          </cell>
          <cell r="AP90">
            <v>1037.5</v>
          </cell>
          <cell r="AQ90">
            <v>1770</v>
          </cell>
          <cell r="AR90">
            <v>0.21682853731994348</v>
          </cell>
          <cell r="AS90">
            <v>9.3936024137392368E-2</v>
          </cell>
          <cell r="AT90">
            <v>0.71069491525423734</v>
          </cell>
          <cell r="AU90">
            <v>0.58615819209039544</v>
          </cell>
        </row>
        <row r="91">
          <cell r="D91" t="str">
            <v>태안군</v>
          </cell>
          <cell r="E91" t="str">
            <v>군</v>
          </cell>
          <cell r="F91">
            <v>171356850</v>
          </cell>
          <cell r="G91">
            <v>59655952</v>
          </cell>
          <cell r="H91">
            <v>217167261</v>
          </cell>
          <cell r="I91">
            <v>6281184</v>
          </cell>
          <cell r="J91">
            <v>46624906</v>
          </cell>
          <cell r="K91">
            <v>1275.5830000000001</v>
          </cell>
          <cell r="L91">
            <v>41.147838709677423</v>
          </cell>
          <cell r="M91">
            <v>767</v>
          </cell>
          <cell r="N91">
            <v>24.741935483870968</v>
          </cell>
          <cell r="O91">
            <v>1588</v>
          </cell>
          <cell r="P91">
            <v>51.225806451612904</v>
          </cell>
          <cell r="Q91">
            <v>0.27470048535538699</v>
          </cell>
          <cell r="R91">
            <v>0.13471735471166418</v>
          </cell>
          <cell r="S91">
            <v>0.80326385390428212</v>
          </cell>
          <cell r="T91">
            <v>0.48299748110831237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 t="e">
            <v>#DIV/0!</v>
          </cell>
          <cell r="AG91" t="e">
            <v>#DIV/0!</v>
          </cell>
          <cell r="AH91" t="e">
            <v>#DIV/0!</v>
          </cell>
          <cell r="AI91" t="e">
            <v>#DIV/0!</v>
          </cell>
          <cell r="AJ91">
            <v>171356850</v>
          </cell>
          <cell r="AK91">
            <v>59655952</v>
          </cell>
          <cell r="AL91">
            <v>217167261</v>
          </cell>
          <cell r="AM91">
            <v>6281184</v>
          </cell>
          <cell r="AN91">
            <v>46624906</v>
          </cell>
          <cell r="AO91">
            <v>1275.5830000000001</v>
          </cell>
          <cell r="AP91">
            <v>767</v>
          </cell>
          <cell r="AQ91">
            <v>1588</v>
          </cell>
          <cell r="AR91">
            <v>0.27470048535538699</v>
          </cell>
          <cell r="AS91">
            <v>0.13471735471166418</v>
          </cell>
          <cell r="AT91">
            <v>0.80326385390428212</v>
          </cell>
          <cell r="AU91">
            <v>0.48299748110831237</v>
          </cell>
        </row>
        <row r="92">
          <cell r="D92" t="str">
            <v>홍성군</v>
          </cell>
          <cell r="E92" t="str">
            <v>군</v>
          </cell>
          <cell r="F92">
            <v>416700100</v>
          </cell>
          <cell r="G92">
            <v>180490052</v>
          </cell>
          <cell r="H92">
            <v>467454105</v>
          </cell>
          <cell r="I92">
            <v>19708012</v>
          </cell>
          <cell r="J92">
            <v>101607431</v>
          </cell>
          <cell r="K92">
            <v>2473.0300000000002</v>
          </cell>
          <cell r="L92">
            <v>79.775161290322586</v>
          </cell>
          <cell r="M92">
            <v>2199.25</v>
          </cell>
          <cell r="N92">
            <v>70.943548387096769</v>
          </cell>
          <cell r="O92">
            <v>2837</v>
          </cell>
          <cell r="P92">
            <v>91.516129032258064</v>
          </cell>
          <cell r="Q92">
            <v>0.38611288267540189</v>
          </cell>
          <cell r="R92">
            <v>0.19396230970547815</v>
          </cell>
          <cell r="S92">
            <v>0.87170602749383164</v>
          </cell>
          <cell r="T92">
            <v>0.77520267888614736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 t="e">
            <v>#DIV/0!</v>
          </cell>
          <cell r="AG92" t="e">
            <v>#DIV/0!</v>
          </cell>
          <cell r="AH92" t="e">
            <v>#DIV/0!</v>
          </cell>
          <cell r="AI92" t="e">
            <v>#DIV/0!</v>
          </cell>
          <cell r="AJ92">
            <v>416700100</v>
          </cell>
          <cell r="AK92">
            <v>180490052</v>
          </cell>
          <cell r="AL92">
            <v>467454105</v>
          </cell>
          <cell r="AM92">
            <v>19708012</v>
          </cell>
          <cell r="AN92">
            <v>101607431</v>
          </cell>
          <cell r="AO92">
            <v>2473.0300000000002</v>
          </cell>
          <cell r="AP92">
            <v>2199.25</v>
          </cell>
          <cell r="AQ92">
            <v>2837</v>
          </cell>
          <cell r="AR92">
            <v>0.38611288267540189</v>
          </cell>
          <cell r="AS92">
            <v>0.19396230970547815</v>
          </cell>
          <cell r="AT92">
            <v>0.87170602749383164</v>
          </cell>
          <cell r="AU92">
            <v>0.77520267888614736</v>
          </cell>
        </row>
        <row r="93">
          <cell r="D93" t="str">
            <v>전북특별자치도</v>
          </cell>
          <cell r="E93" t="str">
            <v>광역</v>
          </cell>
          <cell r="F93">
            <v>6861445190</v>
          </cell>
          <cell r="G93">
            <v>3916296528.6799989</v>
          </cell>
          <cell r="H93">
            <v>9283953334.4699879</v>
          </cell>
          <cell r="I93">
            <v>517891078</v>
          </cell>
          <cell r="J93">
            <v>1727019092</v>
          </cell>
          <cell r="K93">
            <v>42645.466</v>
          </cell>
          <cell r="L93">
            <v>1375.660193548387</v>
          </cell>
          <cell r="M93">
            <v>37411.75</v>
          </cell>
          <cell r="N93">
            <v>1206.8306451612902</v>
          </cell>
          <cell r="O93">
            <v>54181</v>
          </cell>
          <cell r="P93">
            <v>1747.7741935483871</v>
          </cell>
          <cell r="Q93">
            <v>0.42183500795284606</v>
          </cell>
          <cell r="R93">
            <v>0.2998757109281569</v>
          </cell>
          <cell r="S93">
            <v>0.78709263394917039</v>
          </cell>
          <cell r="T93">
            <v>0.69049574574112693</v>
          </cell>
          <cell r="U93">
            <v>9630107410</v>
          </cell>
          <cell r="V93">
            <v>5398029976.179987</v>
          </cell>
          <cell r="W93">
            <v>16843874887.71999</v>
          </cell>
          <cell r="X93">
            <v>782967690</v>
          </cell>
          <cell r="Y93">
            <v>3256213018</v>
          </cell>
          <cell r="Z93">
            <v>88354.178000000029</v>
          </cell>
          <cell r="AA93">
            <v>2850.1347741935492</v>
          </cell>
          <cell r="AB93">
            <v>71535.125</v>
          </cell>
          <cell r="AC93">
            <v>2307.5846774193546</v>
          </cell>
          <cell r="AD93">
            <v>121039</v>
          </cell>
          <cell r="AE93">
            <v>3904.483870967742</v>
          </cell>
          <cell r="AF93">
            <v>0.32047435712761174</v>
          </cell>
          <cell r="AG93">
            <v>0.24045346102108114</v>
          </cell>
          <cell r="AH93">
            <v>0.72996454035476188</v>
          </cell>
          <cell r="AI93">
            <v>0.59100888969670928</v>
          </cell>
          <cell r="AJ93">
            <v>16491552600</v>
          </cell>
          <cell r="AK93">
            <v>9314326504.8599854</v>
          </cell>
          <cell r="AL93">
            <v>26127828222.18998</v>
          </cell>
          <cell r="AM93">
            <v>1300858768</v>
          </cell>
          <cell r="AN93">
            <v>4983232110</v>
          </cell>
          <cell r="AO93">
            <v>130999.64400000003</v>
          </cell>
          <cell r="AP93">
            <v>108946.875</v>
          </cell>
          <cell r="AQ93">
            <v>175220</v>
          </cell>
          <cell r="AR93">
            <v>0.35649065148665765</v>
          </cell>
          <cell r="AS93">
            <v>0.26104719573257046</v>
          </cell>
          <cell r="AT93">
            <v>0.74762951717840442</v>
          </cell>
          <cell r="AU93">
            <v>0.62177191530647191</v>
          </cell>
        </row>
        <row r="94">
          <cell r="D94" t="str">
            <v>군산시</v>
          </cell>
          <cell r="E94" t="str">
            <v>시</v>
          </cell>
          <cell r="F94">
            <v>1305730100</v>
          </cell>
          <cell r="G94">
            <v>725789476.86999905</v>
          </cell>
          <cell r="H94">
            <v>1748200999.21</v>
          </cell>
          <cell r="I94">
            <v>87154625</v>
          </cell>
          <cell r="J94">
            <v>315360786</v>
          </cell>
          <cell r="K94">
            <v>7790.6220000000003</v>
          </cell>
          <cell r="L94">
            <v>251.31038709677421</v>
          </cell>
          <cell r="M94">
            <v>6960.25</v>
          </cell>
          <cell r="N94">
            <v>224.5241935483871</v>
          </cell>
          <cell r="O94">
            <v>9498</v>
          </cell>
          <cell r="P94">
            <v>306.38709677419354</v>
          </cell>
          <cell r="Q94">
            <v>0.4151636323271628</v>
          </cell>
          <cell r="R94">
            <v>0.27636481410849856</v>
          </cell>
          <cell r="S94">
            <v>0.82023815540113709</v>
          </cell>
          <cell r="T94">
            <v>0.73281217098336493</v>
          </cell>
          <cell r="U94">
            <v>2582596300</v>
          </cell>
          <cell r="V94">
            <v>1427903371.6099999</v>
          </cell>
          <cell r="W94">
            <v>3726173724.7600002</v>
          </cell>
          <cell r="X94">
            <v>195243146</v>
          </cell>
          <cell r="Y94">
            <v>723293773</v>
          </cell>
          <cell r="Z94">
            <v>19940.503000000001</v>
          </cell>
          <cell r="AA94">
            <v>643.24203225806457</v>
          </cell>
          <cell r="AB94">
            <v>16186.625</v>
          </cell>
          <cell r="AC94">
            <v>522.14919354838707</v>
          </cell>
          <cell r="AD94">
            <v>26412</v>
          </cell>
          <cell r="AE94">
            <v>852</v>
          </cell>
          <cell r="AF94">
            <v>0.38320901736860646</v>
          </cell>
          <cell r="AG94">
            <v>0.26993616326902903</v>
          </cell>
          <cell r="AH94">
            <v>0.75497891110101467</v>
          </cell>
          <cell r="AI94">
            <v>0.61285116613660462</v>
          </cell>
          <cell r="AJ94">
            <v>3888326400</v>
          </cell>
          <cell r="AK94">
            <v>2153692848.4799991</v>
          </cell>
          <cell r="AL94">
            <v>5474374723.9700003</v>
          </cell>
          <cell r="AM94">
            <v>282397771</v>
          </cell>
          <cell r="AN94">
            <v>1038654559</v>
          </cell>
          <cell r="AO94">
            <v>27731.125</v>
          </cell>
          <cell r="AP94">
            <v>23146.875</v>
          </cell>
          <cell r="AQ94">
            <v>35910</v>
          </cell>
          <cell r="AR94">
            <v>0.39341348684990046</v>
          </cell>
          <cell r="AS94">
            <v>0.27188805801987531</v>
          </cell>
          <cell r="AT94">
            <v>0.77223962684489</v>
          </cell>
          <cell r="AU94">
            <v>0.64458020050125309</v>
          </cell>
        </row>
        <row r="95">
          <cell r="D95" t="str">
            <v>김제시</v>
          </cell>
          <cell r="E95" t="str">
            <v>시</v>
          </cell>
          <cell r="F95">
            <v>89388400</v>
          </cell>
          <cell r="G95">
            <v>47149199.700000003</v>
          </cell>
          <cell r="H95">
            <v>180427349.30000001</v>
          </cell>
          <cell r="I95">
            <v>4862939</v>
          </cell>
          <cell r="J95">
            <v>31241420</v>
          </cell>
          <cell r="K95">
            <v>866.61199999999997</v>
          </cell>
          <cell r="L95">
            <v>27.955225806451612</v>
          </cell>
          <cell r="M95">
            <v>673.75</v>
          </cell>
          <cell r="N95">
            <v>21.733870967741936</v>
          </cell>
          <cell r="O95">
            <v>1153</v>
          </cell>
          <cell r="P95">
            <v>37.193548387096776</v>
          </cell>
          <cell r="Q95">
            <v>0.2613195831060186</v>
          </cell>
          <cell r="R95">
            <v>0.15565678512692444</v>
          </cell>
          <cell r="S95">
            <v>0.75161491760624455</v>
          </cell>
          <cell r="T95">
            <v>0.58434518647007805</v>
          </cell>
          <cell r="U95">
            <v>186248170</v>
          </cell>
          <cell r="V95">
            <v>98064672</v>
          </cell>
          <cell r="W95">
            <v>1002352831</v>
          </cell>
          <cell r="X95">
            <v>11138049</v>
          </cell>
          <cell r="Y95">
            <v>181900638</v>
          </cell>
          <cell r="Z95">
            <v>5178.8779999999997</v>
          </cell>
          <cell r="AA95">
            <v>167.06058064516128</v>
          </cell>
          <cell r="AB95">
            <v>3717.125</v>
          </cell>
          <cell r="AC95">
            <v>119.90725806451613</v>
          </cell>
          <cell r="AD95">
            <v>7346</v>
          </cell>
          <cell r="AE95">
            <v>236.96774193548387</v>
          </cell>
          <cell r="AF95">
            <v>9.783448399319182E-2</v>
          </cell>
          <cell r="AG95">
            <v>6.1231500463456316E-2</v>
          </cell>
          <cell r="AH95">
            <v>0.70499292131772384</v>
          </cell>
          <cell r="AI95">
            <v>0.50600667029676016</v>
          </cell>
          <cell r="AJ95">
            <v>275636570</v>
          </cell>
          <cell r="AK95">
            <v>145213871.69999999</v>
          </cell>
          <cell r="AL95">
            <v>1182780180.3</v>
          </cell>
          <cell r="AM95">
            <v>16000988</v>
          </cell>
          <cell r="AN95">
            <v>213142058</v>
          </cell>
          <cell r="AO95">
            <v>6045.49</v>
          </cell>
          <cell r="AP95">
            <v>4390.875</v>
          </cell>
          <cell r="AQ95">
            <v>8499</v>
          </cell>
          <cell r="AR95">
            <v>0.1227733387138496</v>
          </cell>
          <cell r="AS95">
            <v>7.5071940986888658E-2</v>
          </cell>
          <cell r="AT95">
            <v>0.71131780209436402</v>
          </cell>
          <cell r="AU95">
            <v>0.51663430991881398</v>
          </cell>
        </row>
        <row r="96">
          <cell r="D96" t="str">
            <v>남원시</v>
          </cell>
          <cell r="E96" t="str">
            <v>시</v>
          </cell>
          <cell r="F96">
            <v>112995700</v>
          </cell>
          <cell r="G96">
            <v>58908145.399999999</v>
          </cell>
          <cell r="H96">
            <v>274008358.50999999</v>
          </cell>
          <cell r="I96">
            <v>6381121</v>
          </cell>
          <cell r="J96">
            <v>61987265</v>
          </cell>
          <cell r="K96">
            <v>1509.9459999999999</v>
          </cell>
          <cell r="L96">
            <v>48.707935483870962</v>
          </cell>
          <cell r="M96">
            <v>1332.5</v>
          </cell>
          <cell r="N96">
            <v>42.983870967741936</v>
          </cell>
          <cell r="O96">
            <v>1944</v>
          </cell>
          <cell r="P96">
            <v>62.70967741935484</v>
          </cell>
          <cell r="Q96">
            <v>0.21498667310855094</v>
          </cell>
          <cell r="R96">
            <v>0.10294245116315424</v>
          </cell>
          <cell r="S96">
            <v>0.77672119341563783</v>
          </cell>
          <cell r="T96">
            <v>0.68544238683127567</v>
          </cell>
          <cell r="U96">
            <v>491088500</v>
          </cell>
          <cell r="V96">
            <v>244242853.59999901</v>
          </cell>
          <cell r="W96">
            <v>831422845.05999994</v>
          </cell>
          <cell r="X96">
            <v>29414295</v>
          </cell>
          <cell r="Y96">
            <v>193533366</v>
          </cell>
          <cell r="Z96">
            <v>5023.1000000000004</v>
          </cell>
          <cell r="AA96">
            <v>162.03548387096777</v>
          </cell>
          <cell r="AB96">
            <v>4250.5</v>
          </cell>
          <cell r="AC96">
            <v>137.11290322580646</v>
          </cell>
          <cell r="AD96">
            <v>6350</v>
          </cell>
          <cell r="AE96">
            <v>204.83870967741936</v>
          </cell>
          <cell r="AF96">
            <v>0.29376490560873769</v>
          </cell>
          <cell r="AG96">
            <v>0.15198565295454014</v>
          </cell>
          <cell r="AH96">
            <v>0.79103937007874026</v>
          </cell>
          <cell r="AI96">
            <v>0.66937007874015753</v>
          </cell>
          <cell r="AJ96">
            <v>604084200</v>
          </cell>
          <cell r="AK96">
            <v>303150998.99999899</v>
          </cell>
          <cell r="AL96">
            <v>1105431203.5699999</v>
          </cell>
          <cell r="AM96">
            <v>35795416</v>
          </cell>
          <cell r="AN96">
            <v>255520631</v>
          </cell>
          <cell r="AO96">
            <v>6533.0460000000003</v>
          </cell>
          <cell r="AP96">
            <v>5583</v>
          </cell>
          <cell r="AQ96">
            <v>8294</v>
          </cell>
          <cell r="AR96">
            <v>0.27423777981024067</v>
          </cell>
          <cell r="AS96">
            <v>0.14008816376161815</v>
          </cell>
          <cell r="AT96">
            <v>0.78768338557993733</v>
          </cell>
          <cell r="AU96">
            <v>0.6731372076199662</v>
          </cell>
        </row>
        <row r="97">
          <cell r="D97" t="str">
            <v>익산시</v>
          </cell>
          <cell r="E97" t="str">
            <v>시</v>
          </cell>
          <cell r="F97">
            <v>829109600</v>
          </cell>
          <cell r="G97">
            <v>471001112</v>
          </cell>
          <cell r="H97">
            <v>1088363941</v>
          </cell>
          <cell r="I97">
            <v>60074282</v>
          </cell>
          <cell r="J97">
            <v>216965342</v>
          </cell>
          <cell r="K97">
            <v>5408.5219999999999</v>
          </cell>
          <cell r="L97">
            <v>174.46845161290324</v>
          </cell>
          <cell r="M97">
            <v>4681.75</v>
          </cell>
          <cell r="N97">
            <v>151.0241935483871</v>
          </cell>
          <cell r="O97">
            <v>6595</v>
          </cell>
          <cell r="P97">
            <v>212.74193548387098</v>
          </cell>
          <cell r="Q97">
            <v>0.43276067338949076</v>
          </cell>
          <cell r="R97">
            <v>0.27688423158386283</v>
          </cell>
          <cell r="S97">
            <v>0.82009431387414711</v>
          </cell>
          <cell r="T97">
            <v>0.70989385898407886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 t="e">
            <v>#DIV/0!</v>
          </cell>
          <cell r="AG97" t="e">
            <v>#DIV/0!</v>
          </cell>
          <cell r="AH97" t="e">
            <v>#DIV/0!</v>
          </cell>
          <cell r="AI97" t="e">
            <v>#DIV/0!</v>
          </cell>
          <cell r="AJ97">
            <v>829109600</v>
          </cell>
          <cell r="AK97">
            <v>471001112</v>
          </cell>
          <cell r="AL97">
            <v>1088363941</v>
          </cell>
          <cell r="AM97">
            <v>60074282</v>
          </cell>
          <cell r="AN97">
            <v>216965342</v>
          </cell>
          <cell r="AO97">
            <v>5408.5219999999999</v>
          </cell>
          <cell r="AP97">
            <v>4681.75</v>
          </cell>
          <cell r="AQ97">
            <v>6595</v>
          </cell>
          <cell r="AR97">
            <v>0.43276067338949076</v>
          </cell>
          <cell r="AS97">
            <v>0.27688423158386283</v>
          </cell>
          <cell r="AT97">
            <v>0.82009431387414711</v>
          </cell>
          <cell r="AU97">
            <v>0.70989385898407886</v>
          </cell>
        </row>
        <row r="98">
          <cell r="D98" t="str">
            <v>전주시</v>
          </cell>
          <cell r="E98" t="str">
            <v>시</v>
          </cell>
          <cell r="F98">
            <v>3821618780</v>
          </cell>
          <cell r="G98">
            <v>2239175239.0599999</v>
          </cell>
          <cell r="H98">
            <v>4744227742.1799898</v>
          </cell>
          <cell r="I98">
            <v>315728662</v>
          </cell>
          <cell r="J98">
            <v>876505211</v>
          </cell>
          <cell r="K98">
            <v>21392.28</v>
          </cell>
          <cell r="L98">
            <v>690.07354838709671</v>
          </cell>
          <cell r="M98">
            <v>18940.25</v>
          </cell>
          <cell r="N98">
            <v>610.97580645161293</v>
          </cell>
          <cell r="O98">
            <v>27378</v>
          </cell>
          <cell r="P98">
            <v>883.16129032258061</v>
          </cell>
          <cell r="Q98">
            <v>0.47197886795187677</v>
          </cell>
          <cell r="R98">
            <v>0.36021310317115729</v>
          </cell>
          <cell r="S98">
            <v>0.7813675213675213</v>
          </cell>
          <cell r="T98">
            <v>0.69180546424136169</v>
          </cell>
          <cell r="U98">
            <v>5478436330</v>
          </cell>
          <cell r="V98">
            <v>3163274274.2899899</v>
          </cell>
          <cell r="W98">
            <v>8931405003.2999897</v>
          </cell>
          <cell r="X98">
            <v>490032243</v>
          </cell>
          <cell r="Y98">
            <v>1741447932</v>
          </cell>
          <cell r="Z98">
            <v>47118.336000000003</v>
          </cell>
          <cell r="AA98">
            <v>1519.9463225806453</v>
          </cell>
          <cell r="AB98">
            <v>38628.875</v>
          </cell>
          <cell r="AC98">
            <v>1246.0927419354839</v>
          </cell>
          <cell r="AD98">
            <v>64075</v>
          </cell>
          <cell r="AE98">
            <v>2066.9354838709678</v>
          </cell>
          <cell r="AF98">
            <v>0.35417431782807052</v>
          </cell>
          <cell r="AG98">
            <v>0.28139356566188739</v>
          </cell>
          <cell r="AH98">
            <v>0.73536224736636757</v>
          </cell>
          <cell r="AI98">
            <v>0.60286968396410456</v>
          </cell>
          <cell r="AJ98">
            <v>9300055110</v>
          </cell>
          <cell r="AK98">
            <v>5402449513.3499899</v>
          </cell>
          <cell r="AL98">
            <v>13675632745.47998</v>
          </cell>
          <cell r="AM98">
            <v>805760905</v>
          </cell>
          <cell r="AN98">
            <v>2617953143</v>
          </cell>
          <cell r="AO98">
            <v>68510.616000000009</v>
          </cell>
          <cell r="AP98">
            <v>57569.125</v>
          </cell>
          <cell r="AQ98">
            <v>91453</v>
          </cell>
          <cell r="AR98">
            <v>0.39504201479347179</v>
          </cell>
          <cell r="AS98">
            <v>0.30778278333761605</v>
          </cell>
          <cell r="AT98">
            <v>0.74913470307152319</v>
          </cell>
          <cell r="AU98">
            <v>0.6294941117295223</v>
          </cell>
        </row>
        <row r="99">
          <cell r="D99" t="str">
            <v>정읍시</v>
          </cell>
          <cell r="E99" t="str">
            <v>시</v>
          </cell>
          <cell r="F99">
            <v>484006000</v>
          </cell>
          <cell r="G99">
            <v>249676313.56</v>
          </cell>
          <cell r="H99">
            <v>715657559.34999895</v>
          </cell>
          <cell r="I99">
            <v>29329742</v>
          </cell>
          <cell r="J99">
            <v>140630573</v>
          </cell>
          <cell r="K99">
            <v>3505.2170000000001</v>
          </cell>
          <cell r="L99">
            <v>113.07151612903226</v>
          </cell>
          <cell r="M99">
            <v>2979.375</v>
          </cell>
          <cell r="N99">
            <v>96.108870967741936</v>
          </cell>
          <cell r="O99">
            <v>4737</v>
          </cell>
          <cell r="P99">
            <v>152.80645161290323</v>
          </cell>
          <cell r="Q99">
            <v>0.34887679211656797</v>
          </cell>
          <cell r="R99">
            <v>0.20855878899106811</v>
          </cell>
          <cell r="S99">
            <v>0.73996559003588769</v>
          </cell>
          <cell r="T99">
            <v>0.62895820139328684</v>
          </cell>
          <cell r="U99">
            <v>703176000</v>
          </cell>
          <cell r="V99">
            <v>357382242.02999902</v>
          </cell>
          <cell r="W99">
            <v>1108307069.5999999</v>
          </cell>
          <cell r="X99">
            <v>46510329</v>
          </cell>
          <cell r="Y99">
            <v>229765070</v>
          </cell>
          <cell r="Z99">
            <v>6104.7089999999998</v>
          </cell>
          <cell r="AA99">
            <v>196.92609677419355</v>
          </cell>
          <cell r="AB99">
            <v>4941.75</v>
          </cell>
          <cell r="AC99">
            <v>159.41129032258064</v>
          </cell>
          <cell r="AD99">
            <v>9130</v>
          </cell>
          <cell r="AE99">
            <v>294.51612903225805</v>
          </cell>
          <cell r="AF99">
            <v>0.3224577843385788</v>
          </cell>
          <cell r="AG99">
            <v>0.2024255862738405</v>
          </cell>
          <cell r="AH99">
            <v>0.66864282584884993</v>
          </cell>
          <cell r="AI99">
            <v>0.54126506024096388</v>
          </cell>
          <cell r="AJ99">
            <v>1187182000</v>
          </cell>
          <cell r="AK99">
            <v>607058555.58999896</v>
          </cell>
          <cell r="AL99">
            <v>1823964628.9499989</v>
          </cell>
          <cell r="AM99">
            <v>75840071</v>
          </cell>
          <cell r="AN99">
            <v>370395643</v>
          </cell>
          <cell r="AO99">
            <v>9609.9259999999995</v>
          </cell>
          <cell r="AP99">
            <v>7921.125</v>
          </cell>
          <cell r="AQ99">
            <v>13867</v>
          </cell>
          <cell r="AR99">
            <v>0.33282364468847414</v>
          </cell>
          <cell r="AS99">
            <v>0.20475422007056385</v>
          </cell>
          <cell r="AT99">
            <v>0.69300685079685576</v>
          </cell>
          <cell r="AU99">
            <v>0.57122124468161828</v>
          </cell>
        </row>
        <row r="100">
          <cell r="D100" t="str">
            <v>고창군</v>
          </cell>
          <cell r="E100" t="str">
            <v>군</v>
          </cell>
          <cell r="F100">
            <v>20307000</v>
          </cell>
          <cell r="G100">
            <v>9278479</v>
          </cell>
          <cell r="H100">
            <v>41544000</v>
          </cell>
          <cell r="I100">
            <v>980952</v>
          </cell>
          <cell r="J100">
            <v>7792928</v>
          </cell>
          <cell r="K100">
            <v>210.23500000000001</v>
          </cell>
          <cell r="L100">
            <v>6.7817741935483875</v>
          </cell>
          <cell r="M100">
            <v>172</v>
          </cell>
          <cell r="N100">
            <v>5.5483870967741939</v>
          </cell>
          <cell r="O100">
            <v>260</v>
          </cell>
          <cell r="P100">
            <v>8.387096774193548</v>
          </cell>
          <cell r="Q100">
            <v>0.22334101193914885</v>
          </cell>
          <cell r="R100">
            <v>0.12587720558947804</v>
          </cell>
          <cell r="S100">
            <v>0.80859615384615391</v>
          </cell>
          <cell r="T100">
            <v>0.66153846153846152</v>
          </cell>
          <cell r="U100">
            <v>3519800</v>
          </cell>
          <cell r="V100">
            <v>1476086</v>
          </cell>
          <cell r="W100">
            <v>5650000</v>
          </cell>
          <cell r="X100">
            <v>126711</v>
          </cell>
          <cell r="Y100">
            <v>723192</v>
          </cell>
          <cell r="Z100">
            <v>20.407</v>
          </cell>
          <cell r="AA100">
            <v>0.65829032258064513</v>
          </cell>
          <cell r="AB100">
            <v>14.875</v>
          </cell>
          <cell r="AC100">
            <v>0.47983870967741937</v>
          </cell>
          <cell r="AD100">
            <v>30</v>
          </cell>
          <cell r="AE100">
            <v>0.967741935483871</v>
          </cell>
          <cell r="AF100">
            <v>0.26125415929203538</v>
          </cell>
          <cell r="AG100">
            <v>0.17521073241960641</v>
          </cell>
          <cell r="AH100">
            <v>0.68023333333333336</v>
          </cell>
          <cell r="AI100">
            <v>0.49583333333333335</v>
          </cell>
          <cell r="AJ100">
            <v>23826800</v>
          </cell>
          <cell r="AK100">
            <v>10754565</v>
          </cell>
          <cell r="AL100">
            <v>47194000</v>
          </cell>
          <cell r="AM100">
            <v>1107663</v>
          </cell>
          <cell r="AN100">
            <v>8516120</v>
          </cell>
          <cell r="AO100">
            <v>230.64200000000002</v>
          </cell>
          <cell r="AP100">
            <v>186.875</v>
          </cell>
          <cell r="AQ100">
            <v>290</v>
          </cell>
          <cell r="AR100">
            <v>0.22787992117642072</v>
          </cell>
          <cell r="AS100">
            <v>0.13006662658581608</v>
          </cell>
          <cell r="AT100">
            <v>0.79531724137931048</v>
          </cell>
          <cell r="AU100">
            <v>0.6443965517241379</v>
          </cell>
        </row>
        <row r="101">
          <cell r="D101" t="str">
            <v>무주군</v>
          </cell>
          <cell r="E101" t="str">
            <v>군</v>
          </cell>
          <cell r="F101">
            <v>18202430</v>
          </cell>
          <cell r="G101">
            <v>10111083.050000001</v>
          </cell>
          <cell r="H101">
            <v>116820000</v>
          </cell>
          <cell r="I101">
            <v>981062</v>
          </cell>
          <cell r="J101">
            <v>14250259</v>
          </cell>
          <cell r="K101">
            <v>376.85300000000001</v>
          </cell>
          <cell r="L101">
            <v>12.156548387096775</v>
          </cell>
          <cell r="M101">
            <v>305</v>
          </cell>
          <cell r="N101">
            <v>9.8387096774193541</v>
          </cell>
          <cell r="O101">
            <v>581</v>
          </cell>
          <cell r="P101">
            <v>18.741935483870968</v>
          </cell>
          <cell r="Q101">
            <v>8.6552671203561041E-2</v>
          </cell>
          <cell r="R101">
            <v>6.8845204848557495E-2</v>
          </cell>
          <cell r="S101">
            <v>0.64862822719449231</v>
          </cell>
          <cell r="T101">
            <v>0.52495697074010328</v>
          </cell>
          <cell r="U101">
            <v>23148300</v>
          </cell>
          <cell r="V101">
            <v>13929355.65</v>
          </cell>
          <cell r="W101">
            <v>174416000</v>
          </cell>
          <cell r="X101">
            <v>1204804</v>
          </cell>
          <cell r="Y101">
            <v>20449682</v>
          </cell>
          <cell r="Z101">
            <v>568.89099999999996</v>
          </cell>
          <cell r="AA101">
            <v>18.35132258064516</v>
          </cell>
          <cell r="AB101">
            <v>417.375</v>
          </cell>
          <cell r="AC101">
            <v>13.463709677419354</v>
          </cell>
          <cell r="AD101">
            <v>912</v>
          </cell>
          <cell r="AE101">
            <v>29.419354838709676</v>
          </cell>
          <cell r="AF101">
            <v>7.9862831678286395E-2</v>
          </cell>
          <cell r="AG101">
            <v>5.8915537170700256E-2</v>
          </cell>
          <cell r="AH101">
            <v>0.62378399122807016</v>
          </cell>
          <cell r="AI101">
            <v>0.45764802631578949</v>
          </cell>
          <cell r="AJ101">
            <v>41350730</v>
          </cell>
          <cell r="AK101">
            <v>24040438.700000003</v>
          </cell>
          <cell r="AL101">
            <v>291236000</v>
          </cell>
          <cell r="AM101">
            <v>2185866</v>
          </cell>
          <cell r="AN101">
            <v>34699941</v>
          </cell>
          <cell r="AO101">
            <v>945.74399999999991</v>
          </cell>
          <cell r="AP101">
            <v>722.375</v>
          </cell>
          <cell r="AQ101">
            <v>1493</v>
          </cell>
          <cell r="AR101">
            <v>8.2546246686536012E-2</v>
          </cell>
          <cell r="AS101">
            <v>6.2993363591021673E-2</v>
          </cell>
          <cell r="AT101">
            <v>0.63345210984594769</v>
          </cell>
          <cell r="AU101">
            <v>0.48384125920964499</v>
          </cell>
        </row>
        <row r="102">
          <cell r="D102" t="str">
            <v>부안군</v>
          </cell>
          <cell r="E102" t="str">
            <v>군</v>
          </cell>
          <cell r="F102">
            <v>6719800</v>
          </cell>
          <cell r="G102">
            <v>2789984</v>
          </cell>
          <cell r="H102">
            <v>10599000</v>
          </cell>
          <cell r="I102">
            <v>318171</v>
          </cell>
          <cell r="J102">
            <v>2097428</v>
          </cell>
          <cell r="K102">
            <v>52.396999999999998</v>
          </cell>
          <cell r="L102">
            <v>1.6902258064516129</v>
          </cell>
          <cell r="M102">
            <v>49</v>
          </cell>
          <cell r="N102">
            <v>1.5806451612903225</v>
          </cell>
          <cell r="O102">
            <v>61</v>
          </cell>
          <cell r="P102">
            <v>1.967741935483871</v>
          </cell>
          <cell r="Q102">
            <v>0.26323087083687141</v>
          </cell>
          <cell r="R102">
            <v>0.15169579122620658</v>
          </cell>
          <cell r="S102">
            <v>0.8589672131147541</v>
          </cell>
          <cell r="T102">
            <v>0.80327868852459017</v>
          </cell>
          <cell r="U102">
            <v>1509300</v>
          </cell>
          <cell r="V102">
            <v>774591</v>
          </cell>
          <cell r="W102">
            <v>123807000</v>
          </cell>
          <cell r="X102">
            <v>80915</v>
          </cell>
          <cell r="Y102">
            <v>22126387</v>
          </cell>
          <cell r="Z102">
            <v>625.10699999999997</v>
          </cell>
          <cell r="AA102">
            <v>20.164741935483871</v>
          </cell>
          <cell r="AB102">
            <v>498.125</v>
          </cell>
          <cell r="AC102">
            <v>16.068548387096776</v>
          </cell>
          <cell r="AD102">
            <v>831</v>
          </cell>
          <cell r="AE102">
            <v>26.806451612903224</v>
          </cell>
          <cell r="AF102">
            <v>6.2564394581889555E-3</v>
          </cell>
          <cell r="AG102">
            <v>3.6569458899909867E-3</v>
          </cell>
          <cell r="AH102">
            <v>0.75223465703971115</v>
          </cell>
          <cell r="AI102">
            <v>0.59942839951865223</v>
          </cell>
          <cell r="AJ102">
            <v>8229100</v>
          </cell>
          <cell r="AK102">
            <v>3564575</v>
          </cell>
          <cell r="AL102">
            <v>134406000</v>
          </cell>
          <cell r="AM102">
            <v>399086</v>
          </cell>
          <cell r="AN102">
            <v>24223815</v>
          </cell>
          <cell r="AO102">
            <v>677.50400000000002</v>
          </cell>
          <cell r="AP102">
            <v>547.125</v>
          </cell>
          <cell r="AQ102">
            <v>892</v>
          </cell>
          <cell r="AR102">
            <v>2.6520951445619986E-2</v>
          </cell>
          <cell r="AS102">
            <v>1.6474944181996107E-2</v>
          </cell>
          <cell r="AT102">
            <v>0.75953363228699555</v>
          </cell>
          <cell r="AU102">
            <v>0.61336883408071752</v>
          </cell>
        </row>
        <row r="103">
          <cell r="D103" t="str">
            <v>순창군</v>
          </cell>
          <cell r="E103" t="str">
            <v>군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 t="e">
            <v>#DIV/0!</v>
          </cell>
          <cell r="R103" t="e">
            <v>#DIV/0!</v>
          </cell>
          <cell r="S103" t="e">
            <v>#DIV/0!</v>
          </cell>
          <cell r="T103" t="e">
            <v>#DIV/0!</v>
          </cell>
          <cell r="U103">
            <v>0</v>
          </cell>
          <cell r="V103">
            <v>0</v>
          </cell>
          <cell r="W103">
            <v>178028000</v>
          </cell>
          <cell r="X103">
            <v>0</v>
          </cell>
          <cell r="Y103">
            <v>29749773</v>
          </cell>
          <cell r="Z103">
            <v>694.76</v>
          </cell>
          <cell r="AA103">
            <v>22.411612903225805</v>
          </cell>
          <cell r="AB103">
            <v>510.625</v>
          </cell>
          <cell r="AC103">
            <v>16.471774193548388</v>
          </cell>
          <cell r="AD103">
            <v>1265</v>
          </cell>
          <cell r="AE103">
            <v>40.806451612903224</v>
          </cell>
          <cell r="AF103">
            <v>0</v>
          </cell>
          <cell r="AG103">
            <v>0</v>
          </cell>
          <cell r="AH103">
            <v>0.54921739130434777</v>
          </cell>
          <cell r="AI103">
            <v>0.40365612648221344</v>
          </cell>
          <cell r="AJ103">
            <v>0</v>
          </cell>
          <cell r="AK103">
            <v>0</v>
          </cell>
          <cell r="AL103">
            <v>178028000</v>
          </cell>
          <cell r="AM103">
            <v>0</v>
          </cell>
          <cell r="AN103">
            <v>29749773</v>
          </cell>
          <cell r="AO103">
            <v>694.76</v>
          </cell>
          <cell r="AP103">
            <v>510.625</v>
          </cell>
          <cell r="AQ103">
            <v>1265</v>
          </cell>
          <cell r="AR103">
            <v>0</v>
          </cell>
          <cell r="AS103">
            <v>0</v>
          </cell>
          <cell r="AT103">
            <v>0.54921739130434777</v>
          </cell>
          <cell r="AU103">
            <v>0.40365612648221344</v>
          </cell>
        </row>
        <row r="104">
          <cell r="D104" t="str">
            <v>완주군</v>
          </cell>
          <cell r="E104" t="str">
            <v>군</v>
          </cell>
          <cell r="F104">
            <v>161928530</v>
          </cell>
          <cell r="G104">
            <v>95959079.040000007</v>
          </cell>
          <cell r="H104">
            <v>332599650.92000002</v>
          </cell>
          <cell r="I104">
            <v>11187685</v>
          </cell>
          <cell r="J104">
            <v>56312577</v>
          </cell>
          <cell r="K104">
            <v>1424.6969999999999</v>
          </cell>
          <cell r="L104">
            <v>45.957967741935484</v>
          </cell>
          <cell r="M104">
            <v>1239</v>
          </cell>
          <cell r="N104">
            <v>39.967741935483872</v>
          </cell>
          <cell r="O104">
            <v>1788</v>
          </cell>
          <cell r="P104">
            <v>57.677419354838712</v>
          </cell>
          <cell r="Q104">
            <v>0.28851226624732984</v>
          </cell>
          <cell r="R104">
            <v>0.19867116008560573</v>
          </cell>
          <cell r="S104">
            <v>0.79681040268456371</v>
          </cell>
          <cell r="T104">
            <v>0.69295302013422821</v>
          </cell>
          <cell r="U104">
            <v>0</v>
          </cell>
          <cell r="V104">
            <v>0</v>
          </cell>
          <cell r="W104">
            <v>387812000</v>
          </cell>
          <cell r="X104">
            <v>0</v>
          </cell>
          <cell r="Y104">
            <v>66184285</v>
          </cell>
          <cell r="Z104">
            <v>1802.924</v>
          </cell>
          <cell r="AA104">
            <v>58.158838709677418</v>
          </cell>
          <cell r="AB104">
            <v>1433.625</v>
          </cell>
          <cell r="AC104">
            <v>46.24596774193548</v>
          </cell>
          <cell r="AD104">
            <v>2369</v>
          </cell>
          <cell r="AE104">
            <v>76.41935483870968</v>
          </cell>
          <cell r="AF104">
            <v>0</v>
          </cell>
          <cell r="AG104">
            <v>0</v>
          </cell>
          <cell r="AH104">
            <v>0.7610485436893204</v>
          </cell>
          <cell r="AI104">
            <v>0.60516040523427606</v>
          </cell>
          <cell r="AJ104">
            <v>161928530</v>
          </cell>
          <cell r="AK104">
            <v>95959079.040000007</v>
          </cell>
          <cell r="AL104">
            <v>720411650.92000008</v>
          </cell>
          <cell r="AM104">
            <v>11187685</v>
          </cell>
          <cell r="AN104">
            <v>122496862</v>
          </cell>
          <cell r="AO104">
            <v>3227.6210000000001</v>
          </cell>
          <cell r="AP104">
            <v>2672.625</v>
          </cell>
          <cell r="AQ104">
            <v>4157</v>
          </cell>
          <cell r="AR104">
            <v>0.13320034305033196</v>
          </cell>
          <cell r="AS104">
            <v>9.1330380365172131E-2</v>
          </cell>
          <cell r="AT104">
            <v>0.77643035843156127</v>
          </cell>
          <cell r="AU104">
            <v>0.64292157806110173</v>
          </cell>
        </row>
        <row r="105">
          <cell r="D105" t="str">
            <v>임실군</v>
          </cell>
          <cell r="E105" t="str">
            <v>군</v>
          </cell>
          <cell r="F105">
            <v>3980100</v>
          </cell>
          <cell r="G105">
            <v>2450790</v>
          </cell>
          <cell r="H105">
            <v>5864000</v>
          </cell>
          <cell r="I105">
            <v>240594</v>
          </cell>
          <cell r="J105">
            <v>496260</v>
          </cell>
          <cell r="K105">
            <v>14.064</v>
          </cell>
          <cell r="L105">
            <v>0.45367741935483868</v>
          </cell>
          <cell r="M105">
            <v>10</v>
          </cell>
          <cell r="N105">
            <v>0.32258064516129031</v>
          </cell>
          <cell r="O105">
            <v>31</v>
          </cell>
          <cell r="P105">
            <v>1</v>
          </cell>
          <cell r="Q105">
            <v>0.41793826739427015</v>
          </cell>
          <cell r="R105">
            <v>0.48481441180026597</v>
          </cell>
          <cell r="S105">
            <v>0.45367741935483868</v>
          </cell>
          <cell r="T105">
            <v>0.32258064516129031</v>
          </cell>
          <cell r="U105">
            <v>63646100</v>
          </cell>
          <cell r="V105">
            <v>37801317</v>
          </cell>
          <cell r="W105">
            <v>126916355</v>
          </cell>
          <cell r="X105">
            <v>3465709</v>
          </cell>
          <cell r="Y105">
            <v>15844571</v>
          </cell>
          <cell r="Z105">
            <v>415.47699999999998</v>
          </cell>
          <cell r="AA105">
            <v>13.402483870967741</v>
          </cell>
          <cell r="AB105">
            <v>300.125</v>
          </cell>
          <cell r="AC105">
            <v>9.681451612903226</v>
          </cell>
          <cell r="AD105">
            <v>894</v>
          </cell>
          <cell r="AE105">
            <v>28.838709677419356</v>
          </cell>
          <cell r="AF105">
            <v>0.29784433219816309</v>
          </cell>
          <cell r="AG105">
            <v>0.2187316400046426</v>
          </cell>
          <cell r="AH105">
            <v>0.46473937360178968</v>
          </cell>
          <cell r="AI105">
            <v>0.33571029082774051</v>
          </cell>
          <cell r="AJ105">
            <v>67626200</v>
          </cell>
          <cell r="AK105">
            <v>40252107</v>
          </cell>
          <cell r="AL105">
            <v>132780355</v>
          </cell>
          <cell r="AM105">
            <v>3706303</v>
          </cell>
          <cell r="AN105">
            <v>16340831</v>
          </cell>
          <cell r="AO105">
            <v>429.541</v>
          </cell>
          <cell r="AP105">
            <v>310.125</v>
          </cell>
          <cell r="AQ105">
            <v>925</v>
          </cell>
          <cell r="AR105">
            <v>0.30314805981652931</v>
          </cell>
          <cell r="AS105">
            <v>0.22681239405756048</v>
          </cell>
          <cell r="AT105">
            <v>0.46436864864864863</v>
          </cell>
          <cell r="AU105">
            <v>0.33527027027027029</v>
          </cell>
        </row>
        <row r="106">
          <cell r="D106" t="str">
            <v>장수군</v>
          </cell>
          <cell r="E106" t="str">
            <v>군</v>
          </cell>
          <cell r="F106">
            <v>6636020</v>
          </cell>
          <cell r="G106">
            <v>3600229</v>
          </cell>
          <cell r="H106">
            <v>23224734</v>
          </cell>
          <cell r="I106">
            <v>621442</v>
          </cell>
          <cell r="J106">
            <v>2477978</v>
          </cell>
          <cell r="K106">
            <v>68.391000000000005</v>
          </cell>
          <cell r="L106">
            <v>2.2061612903225809</v>
          </cell>
          <cell r="M106">
            <v>46.5</v>
          </cell>
          <cell r="N106">
            <v>1.5</v>
          </cell>
          <cell r="O106">
            <v>124</v>
          </cell>
          <cell r="P106">
            <v>4</v>
          </cell>
          <cell r="Q106">
            <v>0.15501701763301143</v>
          </cell>
          <cell r="R106">
            <v>0.25078592303886477</v>
          </cell>
          <cell r="S106">
            <v>0.55154032258064523</v>
          </cell>
          <cell r="T106">
            <v>0.375</v>
          </cell>
          <cell r="U106">
            <v>25181940</v>
          </cell>
          <cell r="V106">
            <v>15159164</v>
          </cell>
          <cell r="W106">
            <v>115005059</v>
          </cell>
          <cell r="X106">
            <v>1238002</v>
          </cell>
          <cell r="Y106">
            <v>10792151</v>
          </cell>
          <cell r="Z106">
            <v>297.74400000000003</v>
          </cell>
          <cell r="AA106">
            <v>9.604645161290323</v>
          </cell>
          <cell r="AB106">
            <v>213.125</v>
          </cell>
          <cell r="AC106">
            <v>6.875</v>
          </cell>
          <cell r="AD106">
            <v>564</v>
          </cell>
          <cell r="AE106">
            <v>18.193548387096776</v>
          </cell>
          <cell r="AF106">
            <v>0.13181301876467885</v>
          </cell>
          <cell r="AG106">
            <v>0.1147131836832157</v>
          </cell>
          <cell r="AH106">
            <v>0.52791489361702137</v>
          </cell>
          <cell r="AI106">
            <v>0.37788120567375888</v>
          </cell>
          <cell r="AJ106">
            <v>31817960</v>
          </cell>
          <cell r="AK106">
            <v>18759393</v>
          </cell>
          <cell r="AL106">
            <v>138229793</v>
          </cell>
          <cell r="AM106">
            <v>1859444</v>
          </cell>
          <cell r="AN106">
            <v>13270129</v>
          </cell>
          <cell r="AO106">
            <v>366.13500000000005</v>
          </cell>
          <cell r="AP106">
            <v>259.625</v>
          </cell>
          <cell r="AQ106">
            <v>688</v>
          </cell>
          <cell r="AR106">
            <v>0.13571164792238385</v>
          </cell>
          <cell r="AS106">
            <v>0.14012252631455202</v>
          </cell>
          <cell r="AT106">
            <v>0.5321729651162791</v>
          </cell>
          <cell r="AU106">
            <v>0.37736191860465118</v>
          </cell>
        </row>
        <row r="107">
          <cell r="D107" t="str">
            <v>진안군</v>
          </cell>
          <cell r="E107" t="str">
            <v>군</v>
          </cell>
          <cell r="F107">
            <v>822730</v>
          </cell>
          <cell r="G107">
            <v>407398</v>
          </cell>
          <cell r="H107">
            <v>2416000</v>
          </cell>
          <cell r="I107">
            <v>29801</v>
          </cell>
          <cell r="J107">
            <v>901065</v>
          </cell>
          <cell r="K107">
            <v>25.63</v>
          </cell>
          <cell r="L107">
            <v>0.8267741935483871</v>
          </cell>
          <cell r="M107">
            <v>22.375</v>
          </cell>
          <cell r="N107">
            <v>0.72177419354838712</v>
          </cell>
          <cell r="O107">
            <v>31</v>
          </cell>
          <cell r="P107">
            <v>1</v>
          </cell>
          <cell r="Q107">
            <v>0.168625</v>
          </cell>
          <cell r="R107">
            <v>3.3073085737432929E-2</v>
          </cell>
          <cell r="S107">
            <v>0.8267741935483871</v>
          </cell>
          <cell r="T107">
            <v>0.72177419354838712</v>
          </cell>
          <cell r="U107">
            <v>71556670</v>
          </cell>
          <cell r="V107">
            <v>38022049</v>
          </cell>
          <cell r="W107">
            <v>132579000</v>
          </cell>
          <cell r="X107">
            <v>4513487</v>
          </cell>
          <cell r="Y107">
            <v>20402198</v>
          </cell>
          <cell r="Z107">
            <v>563.34199999999998</v>
          </cell>
          <cell r="AA107">
            <v>18.172322580645162</v>
          </cell>
          <cell r="AB107">
            <v>422.375</v>
          </cell>
          <cell r="AC107">
            <v>13.625</v>
          </cell>
          <cell r="AD107">
            <v>861</v>
          </cell>
          <cell r="AE107">
            <v>27.774193548387096</v>
          </cell>
          <cell r="AF107">
            <v>0.28678786987381111</v>
          </cell>
          <cell r="AG107">
            <v>0.22122552677902646</v>
          </cell>
          <cell r="AH107">
            <v>0.65428803716608597</v>
          </cell>
          <cell r="AI107">
            <v>0.49056329849012775</v>
          </cell>
          <cell r="AJ107">
            <v>72379400</v>
          </cell>
          <cell r="AK107">
            <v>38429447</v>
          </cell>
          <cell r="AL107">
            <v>134995000</v>
          </cell>
          <cell r="AM107">
            <v>4543288</v>
          </cell>
          <cell r="AN107">
            <v>21303263</v>
          </cell>
          <cell r="AO107">
            <v>588.97199999999998</v>
          </cell>
          <cell r="AP107">
            <v>444.75</v>
          </cell>
          <cell r="AQ107">
            <v>892</v>
          </cell>
          <cell r="AR107">
            <v>0.28467311381903032</v>
          </cell>
          <cell r="AS107">
            <v>0.21326723516486654</v>
          </cell>
          <cell r="AT107">
            <v>0.66028251121076231</v>
          </cell>
          <cell r="AU107">
            <v>0.49859865470852016</v>
          </cell>
        </row>
        <row r="108">
          <cell r="D108" t="str">
            <v>전라남도</v>
          </cell>
          <cell r="E108" t="str">
            <v>광역</v>
          </cell>
          <cell r="F108">
            <v>8010116760</v>
          </cell>
          <cell r="G108">
            <v>4446356850.8099995</v>
          </cell>
          <cell r="H108">
            <v>10843478064.259998</v>
          </cell>
          <cell r="I108">
            <v>533617596</v>
          </cell>
          <cell r="J108">
            <v>1862307501</v>
          </cell>
          <cell r="K108">
            <v>45152.738000000012</v>
          </cell>
          <cell r="L108">
            <v>1456.5399354838714</v>
          </cell>
          <cell r="M108">
            <v>38795.375</v>
          </cell>
          <cell r="N108">
            <v>1251.4637096774193</v>
          </cell>
          <cell r="O108">
            <v>57954</v>
          </cell>
          <cell r="P108">
            <v>1869.483870967742</v>
          </cell>
          <cell r="Q108">
            <v>0.41004895518395984</v>
          </cell>
          <cell r="R108">
            <v>0.28653570675812901</v>
          </cell>
          <cell r="S108">
            <v>0.77911340028298326</v>
          </cell>
          <cell r="T108">
            <v>0.66941669254926317</v>
          </cell>
          <cell r="U108">
            <v>7875527920</v>
          </cell>
          <cell r="V108">
            <v>4351890028.9899988</v>
          </cell>
          <cell r="W108">
            <v>11736946203.939999</v>
          </cell>
          <cell r="X108">
            <v>551832492</v>
          </cell>
          <cell r="Y108">
            <v>2024917568</v>
          </cell>
          <cell r="Z108">
            <v>55600.972999999991</v>
          </cell>
          <cell r="AA108">
            <v>1793.579774193548</v>
          </cell>
          <cell r="AB108">
            <v>43454.375</v>
          </cell>
          <cell r="AC108">
            <v>1401.7540322580646</v>
          </cell>
          <cell r="AD108">
            <v>74231</v>
          </cell>
          <cell r="AE108">
            <v>2394.5483870967741</v>
          </cell>
          <cell r="AF108">
            <v>0.37078554790760687</v>
          </cell>
          <cell r="AG108">
            <v>0.27252096614729948</v>
          </cell>
          <cell r="AH108">
            <v>0.74902632323422813</v>
          </cell>
          <cell r="AI108">
            <v>0.58539390551117454</v>
          </cell>
          <cell r="AJ108">
            <v>15885644680</v>
          </cell>
          <cell r="AK108">
            <v>8798246879.7999992</v>
          </cell>
          <cell r="AL108">
            <v>22580424268.199997</v>
          </cell>
          <cell r="AM108">
            <v>1085450088</v>
          </cell>
          <cell r="AN108">
            <v>3887225069</v>
          </cell>
          <cell r="AO108">
            <v>100753.71100000001</v>
          </cell>
          <cell r="AP108">
            <v>82249.75</v>
          </cell>
          <cell r="AQ108">
            <v>132185</v>
          </cell>
          <cell r="AR108">
            <v>0.38964045915605611</v>
          </cell>
          <cell r="AS108">
            <v>0.27923520473673918</v>
          </cell>
          <cell r="AT108">
            <v>0.7622174301168817</v>
          </cell>
          <cell r="AU108">
            <v>0.62223209895222609</v>
          </cell>
        </row>
        <row r="109">
          <cell r="D109" t="str">
            <v>광양시</v>
          </cell>
          <cell r="E109" t="str">
            <v>시</v>
          </cell>
          <cell r="F109">
            <v>667549780</v>
          </cell>
          <cell r="G109">
            <v>384104053</v>
          </cell>
          <cell r="H109">
            <v>736046640</v>
          </cell>
          <cell r="I109">
            <v>42399246</v>
          </cell>
          <cell r="J109">
            <v>140568184</v>
          </cell>
          <cell r="K109">
            <v>3012.3980000000001</v>
          </cell>
          <cell r="L109">
            <v>97.174129032258065</v>
          </cell>
          <cell r="M109">
            <v>2751.125</v>
          </cell>
          <cell r="N109">
            <v>88.745967741935488</v>
          </cell>
          <cell r="O109">
            <v>3578</v>
          </cell>
          <cell r="P109">
            <v>115.41935483870968</v>
          </cell>
          <cell r="Q109">
            <v>0.52184743754825103</v>
          </cell>
          <cell r="R109">
            <v>0.30162761439672581</v>
          </cell>
          <cell r="S109">
            <v>0.841922302962549</v>
          </cell>
          <cell r="T109">
            <v>0.768900223588597</v>
          </cell>
          <cell r="U109">
            <v>676789100</v>
          </cell>
          <cell r="V109">
            <v>391830900</v>
          </cell>
          <cell r="W109">
            <v>809279663</v>
          </cell>
          <cell r="X109">
            <v>44128642</v>
          </cell>
          <cell r="Y109">
            <v>160592503</v>
          </cell>
          <cell r="Z109">
            <v>4270.2150000000001</v>
          </cell>
          <cell r="AA109">
            <v>137.74887096774194</v>
          </cell>
          <cell r="AB109">
            <v>3630.75</v>
          </cell>
          <cell r="AC109">
            <v>117.12096774193549</v>
          </cell>
          <cell r="AD109">
            <v>5133</v>
          </cell>
          <cell r="AE109">
            <v>165.58064516129033</v>
          </cell>
          <cell r="AF109">
            <v>0.48417242878374417</v>
          </cell>
          <cell r="AG109">
            <v>0.27478643881651188</v>
          </cell>
          <cell r="AH109">
            <v>0.83191408533021627</v>
          </cell>
          <cell r="AI109">
            <v>0.70733489187609588</v>
          </cell>
          <cell r="AJ109">
            <v>1344338880</v>
          </cell>
          <cell r="AK109">
            <v>775934953</v>
          </cell>
          <cell r="AL109">
            <v>1545326303</v>
          </cell>
          <cell r="AM109">
            <v>86527888</v>
          </cell>
          <cell r="AN109">
            <v>301160687</v>
          </cell>
          <cell r="AO109">
            <v>7282.6130000000003</v>
          </cell>
          <cell r="AP109">
            <v>6381.875</v>
          </cell>
          <cell r="AQ109">
            <v>8711</v>
          </cell>
          <cell r="AR109">
            <v>0.50211722371750767</v>
          </cell>
          <cell r="AS109">
            <v>0.28731468526634091</v>
          </cell>
          <cell r="AT109">
            <v>0.83602491103202847</v>
          </cell>
          <cell r="AU109">
            <v>0.73262254620594647</v>
          </cell>
        </row>
        <row r="110">
          <cell r="D110" t="str">
            <v>나주시</v>
          </cell>
          <cell r="E110" t="str">
            <v>시</v>
          </cell>
          <cell r="F110">
            <v>260190960</v>
          </cell>
          <cell r="G110">
            <v>156196222</v>
          </cell>
          <cell r="H110">
            <v>453974484</v>
          </cell>
          <cell r="I110">
            <v>14020537</v>
          </cell>
          <cell r="J110">
            <v>61996846</v>
          </cell>
          <cell r="K110">
            <v>1667.0150000000001</v>
          </cell>
          <cell r="L110">
            <v>53.774677419354845</v>
          </cell>
          <cell r="M110">
            <v>1373.875</v>
          </cell>
          <cell r="N110">
            <v>44.318548387096776</v>
          </cell>
          <cell r="O110">
            <v>2130</v>
          </cell>
          <cell r="P110">
            <v>68.709677419354833</v>
          </cell>
          <cell r="Q110">
            <v>0.34406387914964842</v>
          </cell>
          <cell r="R110">
            <v>0.22614919797694225</v>
          </cell>
          <cell r="S110">
            <v>0.78263615023474187</v>
          </cell>
          <cell r="T110">
            <v>0.6450117370892019</v>
          </cell>
          <cell r="U110">
            <v>335636600</v>
          </cell>
          <cell r="V110">
            <v>195983714</v>
          </cell>
          <cell r="W110">
            <v>644753936</v>
          </cell>
          <cell r="X110">
            <v>19542399</v>
          </cell>
          <cell r="Y110">
            <v>81659014</v>
          </cell>
          <cell r="Z110">
            <v>2346.9749999999999</v>
          </cell>
          <cell r="AA110">
            <v>75.70887096774193</v>
          </cell>
          <cell r="AB110">
            <v>1780.375</v>
          </cell>
          <cell r="AC110">
            <v>57.431451612903224</v>
          </cell>
          <cell r="AD110">
            <v>3160</v>
          </cell>
          <cell r="AE110">
            <v>101.93548387096774</v>
          </cell>
          <cell r="AF110">
            <v>0.3039666810192222</v>
          </cell>
          <cell r="AG110">
            <v>0.23931710711079612</v>
          </cell>
          <cell r="AH110">
            <v>0.74271360759493665</v>
          </cell>
          <cell r="AI110">
            <v>0.56340981012658231</v>
          </cell>
          <cell r="AJ110">
            <v>595827560</v>
          </cell>
          <cell r="AK110">
            <v>352179936</v>
          </cell>
          <cell r="AL110">
            <v>1098728420</v>
          </cell>
          <cell r="AM110">
            <v>33562936</v>
          </cell>
          <cell r="AN110">
            <v>143655860</v>
          </cell>
          <cell r="AO110">
            <v>4013.99</v>
          </cell>
          <cell r="AP110">
            <v>3154.25</v>
          </cell>
          <cell r="AQ110">
            <v>5290</v>
          </cell>
          <cell r="AR110">
            <v>0.32053410978483654</v>
          </cell>
          <cell r="AS110">
            <v>0.23363429796737842</v>
          </cell>
          <cell r="AT110">
            <v>0.75878827977315688</v>
          </cell>
          <cell r="AU110">
            <v>0.59626654064272211</v>
          </cell>
        </row>
        <row r="111">
          <cell r="D111" t="str">
            <v>목포시</v>
          </cell>
          <cell r="E111" t="str">
            <v>시</v>
          </cell>
          <cell r="F111">
            <v>1894310000</v>
          </cell>
          <cell r="G111">
            <v>987213023</v>
          </cell>
          <cell r="H111">
            <v>2229051545</v>
          </cell>
          <cell r="I111">
            <v>136130999</v>
          </cell>
          <cell r="J111">
            <v>392079286</v>
          </cell>
          <cell r="K111">
            <v>9401.9979999999996</v>
          </cell>
          <cell r="L111">
            <v>303.29025806451614</v>
          </cell>
          <cell r="M111">
            <v>7905</v>
          </cell>
          <cell r="N111">
            <v>255</v>
          </cell>
          <cell r="O111">
            <v>11242</v>
          </cell>
          <cell r="P111">
            <v>362.64516129032256</v>
          </cell>
          <cell r="Q111">
            <v>0.44288478892039257</v>
          </cell>
          <cell r="R111">
            <v>0.34720273133735507</v>
          </cell>
          <cell r="S111">
            <v>0.83632787760185012</v>
          </cell>
          <cell r="T111">
            <v>0.70316669631738127</v>
          </cell>
          <cell r="U111">
            <v>2495759560</v>
          </cell>
          <cell r="V111">
            <v>1281420033</v>
          </cell>
          <cell r="W111">
            <v>3109831119</v>
          </cell>
          <cell r="X111">
            <v>195558405</v>
          </cell>
          <cell r="Y111">
            <v>583380367</v>
          </cell>
          <cell r="Z111">
            <v>16444.773000000001</v>
          </cell>
          <cell r="AA111">
            <v>530.47654838709684</v>
          </cell>
          <cell r="AB111">
            <v>11436.375</v>
          </cell>
          <cell r="AC111">
            <v>368.91532258064518</v>
          </cell>
          <cell r="AD111">
            <v>22580</v>
          </cell>
          <cell r="AE111">
            <v>728.38709677419354</v>
          </cell>
          <cell r="AF111">
            <v>0.41205454057326901</v>
          </cell>
          <cell r="AG111">
            <v>0.33521595182513231</v>
          </cell>
          <cell r="AH111">
            <v>0.7282893268379097</v>
          </cell>
          <cell r="AI111">
            <v>0.50648250664304695</v>
          </cell>
          <cell r="AJ111">
            <v>4390069560</v>
          </cell>
          <cell r="AK111">
            <v>2268633056</v>
          </cell>
          <cell r="AL111">
            <v>5338882664</v>
          </cell>
          <cell r="AM111">
            <v>331689404</v>
          </cell>
          <cell r="AN111">
            <v>975459653</v>
          </cell>
          <cell r="AO111">
            <v>25846.771000000001</v>
          </cell>
          <cell r="AP111">
            <v>19341.375</v>
          </cell>
          <cell r="AQ111">
            <v>33822</v>
          </cell>
          <cell r="AR111">
            <v>0.42492656212457264</v>
          </cell>
          <cell r="AS111">
            <v>0.3400339552537085</v>
          </cell>
          <cell r="AT111">
            <v>0.76419995860682399</v>
          </cell>
          <cell r="AU111">
            <v>0.57185781444030515</v>
          </cell>
        </row>
        <row r="112">
          <cell r="D112" t="str">
            <v>순천시</v>
          </cell>
          <cell r="E112" t="str">
            <v>시</v>
          </cell>
          <cell r="F112">
            <v>1703836890</v>
          </cell>
          <cell r="G112">
            <v>963362899</v>
          </cell>
          <cell r="H112">
            <v>1984874257</v>
          </cell>
          <cell r="I112">
            <v>120497388</v>
          </cell>
          <cell r="J112">
            <v>367197778</v>
          </cell>
          <cell r="K112">
            <v>8620.241</v>
          </cell>
          <cell r="L112">
            <v>278.07229032258067</v>
          </cell>
          <cell r="M112">
            <v>7679</v>
          </cell>
          <cell r="N112">
            <v>247.70967741935485</v>
          </cell>
          <cell r="O112">
            <v>10472</v>
          </cell>
          <cell r="P112">
            <v>337.80645161290323</v>
          </cell>
          <cell r="Q112">
            <v>0.48535210510314963</v>
          </cell>
          <cell r="R112">
            <v>0.32815391382896658</v>
          </cell>
          <cell r="S112">
            <v>0.82317045454545457</v>
          </cell>
          <cell r="T112">
            <v>0.73328877005347592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e">
            <v>#DIV/0!</v>
          </cell>
          <cell r="AG112" t="e">
            <v>#DIV/0!</v>
          </cell>
          <cell r="AH112" t="e">
            <v>#DIV/0!</v>
          </cell>
          <cell r="AI112" t="e">
            <v>#DIV/0!</v>
          </cell>
          <cell r="AJ112">
            <v>1703836890</v>
          </cell>
          <cell r="AK112">
            <v>963362899</v>
          </cell>
          <cell r="AL112">
            <v>1984874257</v>
          </cell>
          <cell r="AM112">
            <v>120497388</v>
          </cell>
          <cell r="AN112">
            <v>367197778</v>
          </cell>
          <cell r="AO112">
            <v>8620.241</v>
          </cell>
          <cell r="AP112">
            <v>7679</v>
          </cell>
          <cell r="AQ112">
            <v>10472</v>
          </cell>
          <cell r="AR112">
            <v>0.48535210510314963</v>
          </cell>
          <cell r="AS112">
            <v>0.32815391382896658</v>
          </cell>
          <cell r="AT112">
            <v>0.82317045454545457</v>
          </cell>
          <cell r="AU112">
            <v>0.73328877005347592</v>
          </cell>
        </row>
        <row r="113">
          <cell r="D113" t="str">
            <v>여수시</v>
          </cell>
          <cell r="E113" t="str">
            <v>시</v>
          </cell>
          <cell r="F113">
            <v>2257915100</v>
          </cell>
          <cell r="G113">
            <v>1344402987.0799999</v>
          </cell>
          <cell r="H113">
            <v>2878616448.1500001</v>
          </cell>
          <cell r="I113">
            <v>160299593</v>
          </cell>
          <cell r="J113">
            <v>504715654</v>
          </cell>
          <cell r="K113">
            <v>12097.805</v>
          </cell>
          <cell r="L113">
            <v>390.25177419354839</v>
          </cell>
          <cell r="M113">
            <v>10869.25</v>
          </cell>
          <cell r="N113">
            <v>350.62096774193549</v>
          </cell>
          <cell r="O113">
            <v>15398</v>
          </cell>
          <cell r="P113">
            <v>496.70967741935482</v>
          </cell>
          <cell r="Q113">
            <v>0.46703095438227177</v>
          </cell>
          <cell r="R113">
            <v>0.31760376705098192</v>
          </cell>
          <cell r="S113">
            <v>0.78567378880374072</v>
          </cell>
          <cell r="T113">
            <v>0.70588712819846733</v>
          </cell>
          <cell r="U113">
            <v>2721127200</v>
          </cell>
          <cell r="V113">
            <v>1628727809</v>
          </cell>
          <cell r="W113">
            <v>3478862366</v>
          </cell>
          <cell r="X113">
            <v>208491077</v>
          </cell>
          <cell r="Y113">
            <v>640850617</v>
          </cell>
          <cell r="Z113">
            <v>17546.922999999999</v>
          </cell>
          <cell r="AA113">
            <v>566.02977419354841</v>
          </cell>
          <cell r="AB113">
            <v>14665.875</v>
          </cell>
          <cell r="AC113">
            <v>473.09274193548384</v>
          </cell>
          <cell r="AD113">
            <v>21978</v>
          </cell>
          <cell r="AE113">
            <v>708.9677419354839</v>
          </cell>
          <cell r="AF113">
            <v>0.46817828291169594</v>
          </cell>
          <cell r="AG113">
            <v>0.32533490874363941</v>
          </cell>
          <cell r="AH113">
            <v>0.79838579488579486</v>
          </cell>
          <cell r="AI113">
            <v>0.66729797979797978</v>
          </cell>
          <cell r="AJ113">
            <v>4979042300</v>
          </cell>
          <cell r="AK113">
            <v>2973130796.0799999</v>
          </cell>
          <cell r="AL113">
            <v>6357478814.1499996</v>
          </cell>
          <cell r="AM113">
            <v>368790670</v>
          </cell>
          <cell r="AN113">
            <v>1145566271</v>
          </cell>
          <cell r="AO113">
            <v>29644.727999999999</v>
          </cell>
          <cell r="AP113">
            <v>25535.125</v>
          </cell>
          <cell r="AQ113">
            <v>37376</v>
          </cell>
          <cell r="AR113">
            <v>0.46765878156961033</v>
          </cell>
          <cell r="AS113">
            <v>0.32192870839158988</v>
          </cell>
          <cell r="AT113">
            <v>0.7931487585616438</v>
          </cell>
          <cell r="AU113">
            <v>0.68319576733732879</v>
          </cell>
        </row>
        <row r="114">
          <cell r="D114" t="str">
            <v>강진군</v>
          </cell>
          <cell r="E114" t="str">
            <v>군</v>
          </cell>
          <cell r="F114">
            <v>0</v>
          </cell>
          <cell r="G114">
            <v>0</v>
          </cell>
          <cell r="H114">
            <v>75986000</v>
          </cell>
          <cell r="I114">
            <v>0</v>
          </cell>
          <cell r="J114">
            <v>9799511</v>
          </cell>
          <cell r="K114">
            <v>261.35700000000003</v>
          </cell>
          <cell r="L114">
            <v>8.4308709677419369</v>
          </cell>
          <cell r="M114">
            <v>199.125</v>
          </cell>
          <cell r="N114">
            <v>6.4233870967741939</v>
          </cell>
          <cell r="O114">
            <v>481</v>
          </cell>
          <cell r="P114">
            <v>15.516129032258064</v>
          </cell>
          <cell r="Q114">
            <v>0</v>
          </cell>
          <cell r="R114">
            <v>0</v>
          </cell>
          <cell r="S114">
            <v>0.54336174636174639</v>
          </cell>
          <cell r="T114">
            <v>0.413981288981289</v>
          </cell>
          <cell r="U114">
            <v>1513650</v>
          </cell>
          <cell r="V114">
            <v>850760.18</v>
          </cell>
          <cell r="W114">
            <v>156196000</v>
          </cell>
          <cell r="X114">
            <v>58110</v>
          </cell>
          <cell r="Y114">
            <v>17498604</v>
          </cell>
          <cell r="Z114">
            <v>510.71100000000001</v>
          </cell>
          <cell r="AA114">
            <v>16.474548387096775</v>
          </cell>
          <cell r="AB114">
            <v>350.875</v>
          </cell>
          <cell r="AC114">
            <v>11.318548387096774</v>
          </cell>
          <cell r="AD114">
            <v>847</v>
          </cell>
          <cell r="AE114">
            <v>27.322580645161292</v>
          </cell>
          <cell r="AF114">
            <v>5.4467475479525731E-3</v>
          </cell>
          <cell r="AG114">
            <v>3.3208363364300377E-3</v>
          </cell>
          <cell r="AH114">
            <v>0.60296458087367177</v>
          </cell>
          <cell r="AI114">
            <v>0.41425619834710742</v>
          </cell>
          <cell r="AJ114">
            <v>1513650</v>
          </cell>
          <cell r="AK114">
            <v>850760.18</v>
          </cell>
          <cell r="AL114">
            <v>232182000</v>
          </cell>
          <cell r="AM114">
            <v>58110</v>
          </cell>
          <cell r="AN114">
            <v>27298115</v>
          </cell>
          <cell r="AO114">
            <v>772.06799999999998</v>
          </cell>
          <cell r="AP114">
            <v>550</v>
          </cell>
          <cell r="AQ114">
            <v>1328</v>
          </cell>
          <cell r="AR114">
            <v>3.6641952433866536E-3</v>
          </cell>
          <cell r="AS114">
            <v>2.128718411509366E-3</v>
          </cell>
          <cell r="AT114">
            <v>0.58137650602409641</v>
          </cell>
          <cell r="AU114">
            <v>0.41415662650602408</v>
          </cell>
        </row>
        <row r="115">
          <cell r="D115" t="str">
            <v>고흥군</v>
          </cell>
          <cell r="E115" t="str">
            <v>군</v>
          </cell>
          <cell r="F115">
            <v>45116000</v>
          </cell>
          <cell r="G115">
            <v>22564003</v>
          </cell>
          <cell r="H115">
            <v>103436000</v>
          </cell>
          <cell r="I115">
            <v>2605165</v>
          </cell>
          <cell r="J115">
            <v>14600717</v>
          </cell>
          <cell r="K115">
            <v>378.63499999999999</v>
          </cell>
          <cell r="L115">
            <v>12.214032258064515</v>
          </cell>
          <cell r="M115">
            <v>292.375</v>
          </cell>
          <cell r="N115">
            <v>9.431451612903226</v>
          </cell>
          <cell r="O115">
            <v>648</v>
          </cell>
          <cell r="P115">
            <v>20.903225806451612</v>
          </cell>
          <cell r="Q115">
            <v>0.21814458215708263</v>
          </cell>
          <cell r="R115">
            <v>0.17842719641781976</v>
          </cell>
          <cell r="S115">
            <v>0.58431327160493829</v>
          </cell>
          <cell r="T115">
            <v>0.45119598765432101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e">
            <v>#DIV/0!</v>
          </cell>
          <cell r="AG115" t="e">
            <v>#DIV/0!</v>
          </cell>
          <cell r="AH115" t="e">
            <v>#DIV/0!</v>
          </cell>
          <cell r="AI115" t="e">
            <v>#DIV/0!</v>
          </cell>
          <cell r="AJ115">
            <v>45116000</v>
          </cell>
          <cell r="AK115">
            <v>22564003</v>
          </cell>
          <cell r="AL115">
            <v>103436000</v>
          </cell>
          <cell r="AM115">
            <v>2605165</v>
          </cell>
          <cell r="AN115">
            <v>14600717</v>
          </cell>
          <cell r="AO115">
            <v>378.63499999999999</v>
          </cell>
          <cell r="AP115">
            <v>292.375</v>
          </cell>
          <cell r="AQ115">
            <v>648</v>
          </cell>
          <cell r="AR115">
            <v>0.21814458215708263</v>
          </cell>
          <cell r="AS115">
            <v>0.17842719641781976</v>
          </cell>
          <cell r="AT115">
            <v>0.58431327160493829</v>
          </cell>
          <cell r="AU115">
            <v>0.45119598765432101</v>
          </cell>
        </row>
        <row r="116">
          <cell r="D116" t="str">
            <v>곡성군</v>
          </cell>
          <cell r="E116" t="str">
            <v>군</v>
          </cell>
          <cell r="F116">
            <v>20615900</v>
          </cell>
          <cell r="G116">
            <v>11395447.51</v>
          </cell>
          <cell r="H116">
            <v>69907615.819999993</v>
          </cell>
          <cell r="I116">
            <v>1101979</v>
          </cell>
          <cell r="J116">
            <v>11359269</v>
          </cell>
          <cell r="K116">
            <v>314.98399999999998</v>
          </cell>
          <cell r="L116">
            <v>10.160774193548386</v>
          </cell>
          <cell r="M116">
            <v>225.875</v>
          </cell>
          <cell r="N116">
            <v>7.286290322580645</v>
          </cell>
          <cell r="O116">
            <v>505</v>
          </cell>
          <cell r="P116">
            <v>16.29032258064516</v>
          </cell>
          <cell r="Q116">
            <v>0.16300724000288186</v>
          </cell>
          <cell r="R116">
            <v>9.70114362112562E-2</v>
          </cell>
          <cell r="S116">
            <v>0.62373069306930684</v>
          </cell>
          <cell r="T116">
            <v>0.44727722772277229</v>
          </cell>
          <cell r="U116">
            <v>20340</v>
          </cell>
          <cell r="V116">
            <v>0</v>
          </cell>
          <cell r="W116">
            <v>142164000</v>
          </cell>
          <cell r="X116">
            <v>8</v>
          </cell>
          <cell r="Y116">
            <v>22329678</v>
          </cell>
          <cell r="Z116">
            <v>619.173</v>
          </cell>
          <cell r="AA116">
            <v>19.97332258064516</v>
          </cell>
          <cell r="AB116">
            <v>454</v>
          </cell>
          <cell r="AC116">
            <v>14.64516129032258</v>
          </cell>
          <cell r="AD116">
            <v>1024</v>
          </cell>
          <cell r="AE116">
            <v>33.032258064516128</v>
          </cell>
          <cell r="AF116">
            <v>0</v>
          </cell>
          <cell r="AG116">
            <v>3.5826759346910421E-7</v>
          </cell>
          <cell r="AH116">
            <v>0.6046611328125</v>
          </cell>
          <cell r="AI116">
            <v>0.443359375</v>
          </cell>
          <cell r="AJ116">
            <v>20636240</v>
          </cell>
          <cell r="AK116">
            <v>11395447.51</v>
          </cell>
          <cell r="AL116">
            <v>212071615.81999999</v>
          </cell>
          <cell r="AM116">
            <v>1101987</v>
          </cell>
          <cell r="AN116">
            <v>33688947</v>
          </cell>
          <cell r="AO116">
            <v>934.15699999999993</v>
          </cell>
          <cell r="AP116">
            <v>679.875</v>
          </cell>
          <cell r="AQ116">
            <v>1529</v>
          </cell>
          <cell r="AR116">
            <v>5.3733959002189677E-2</v>
          </cell>
          <cell r="AS116">
            <v>3.271063948659482E-2</v>
          </cell>
          <cell r="AT116">
            <v>0.61095945062132107</v>
          </cell>
          <cell r="AU116">
            <v>0.44465336821451928</v>
          </cell>
        </row>
        <row r="117">
          <cell r="D117" t="str">
            <v>구례군</v>
          </cell>
          <cell r="E117" t="str">
            <v>군</v>
          </cell>
          <cell r="F117">
            <v>40333700</v>
          </cell>
          <cell r="G117">
            <v>18810358</v>
          </cell>
          <cell r="H117">
            <v>73894000</v>
          </cell>
          <cell r="I117">
            <v>1696980</v>
          </cell>
          <cell r="J117">
            <v>14769563</v>
          </cell>
          <cell r="K117">
            <v>381.15600000000001</v>
          </cell>
          <cell r="L117">
            <v>12.295354838709677</v>
          </cell>
          <cell r="M117">
            <v>319.25</v>
          </cell>
          <cell r="N117">
            <v>10.298387096774194</v>
          </cell>
          <cell r="O117">
            <v>499</v>
          </cell>
          <cell r="P117">
            <v>16.096774193548388</v>
          </cell>
          <cell r="Q117">
            <v>0.25455866511489433</v>
          </cell>
          <cell r="R117">
            <v>0.11489710291360686</v>
          </cell>
          <cell r="S117">
            <v>0.76383967935871744</v>
          </cell>
          <cell r="T117">
            <v>0.63977955911823647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 t="e">
            <v>#DIV/0!</v>
          </cell>
          <cell r="AG117" t="e">
            <v>#DIV/0!</v>
          </cell>
          <cell r="AH117" t="e">
            <v>#DIV/0!</v>
          </cell>
          <cell r="AI117" t="e">
            <v>#DIV/0!</v>
          </cell>
          <cell r="AJ117">
            <v>40333700</v>
          </cell>
          <cell r="AK117">
            <v>18810358</v>
          </cell>
          <cell r="AL117">
            <v>73894000</v>
          </cell>
          <cell r="AM117">
            <v>1696980</v>
          </cell>
          <cell r="AN117">
            <v>14769563</v>
          </cell>
          <cell r="AO117">
            <v>381.15600000000001</v>
          </cell>
          <cell r="AP117">
            <v>319.25</v>
          </cell>
          <cell r="AQ117">
            <v>499</v>
          </cell>
          <cell r="AR117">
            <v>0.25455866511489433</v>
          </cell>
          <cell r="AS117">
            <v>0.11489710291360686</v>
          </cell>
          <cell r="AT117">
            <v>0.76383967935871744</v>
          </cell>
          <cell r="AU117">
            <v>0.63977955911823647</v>
          </cell>
        </row>
        <row r="118">
          <cell r="D118" t="str">
            <v>담양군</v>
          </cell>
          <cell r="E118" t="str">
            <v>군</v>
          </cell>
          <cell r="F118">
            <v>80787580</v>
          </cell>
          <cell r="G118">
            <v>43672968</v>
          </cell>
          <cell r="H118">
            <v>128480000</v>
          </cell>
          <cell r="I118">
            <v>4180730</v>
          </cell>
          <cell r="J118">
            <v>25014069</v>
          </cell>
          <cell r="K118">
            <v>611.19100000000003</v>
          </cell>
          <cell r="L118">
            <v>19.715838709677421</v>
          </cell>
          <cell r="M118">
            <v>508.5</v>
          </cell>
          <cell r="N118">
            <v>16.403225806451612</v>
          </cell>
          <cell r="O118">
            <v>942</v>
          </cell>
          <cell r="P118">
            <v>30.387096774193548</v>
          </cell>
          <cell r="Q118">
            <v>0.33992036114570362</v>
          </cell>
          <cell r="R118">
            <v>0.16713514302691018</v>
          </cell>
          <cell r="S118">
            <v>0.64882271762208066</v>
          </cell>
          <cell r="T118">
            <v>0.53980891719745228</v>
          </cell>
          <cell r="U118">
            <v>109550200</v>
          </cell>
          <cell r="V118">
            <v>58830356</v>
          </cell>
          <cell r="W118">
            <v>181673349</v>
          </cell>
          <cell r="X118">
            <v>5725678</v>
          </cell>
          <cell r="Y118">
            <v>29003701</v>
          </cell>
          <cell r="Z118">
            <v>719.76</v>
          </cell>
          <cell r="AA118">
            <v>23.218064516129033</v>
          </cell>
          <cell r="AB118">
            <v>570.25</v>
          </cell>
          <cell r="AC118">
            <v>18.39516129032258</v>
          </cell>
          <cell r="AD118">
            <v>1217</v>
          </cell>
          <cell r="AE118">
            <v>39.258064516129032</v>
          </cell>
          <cell r="AF118">
            <v>0.32382491060920554</v>
          </cell>
          <cell r="AG118">
            <v>0.19741197856094297</v>
          </cell>
          <cell r="AH118">
            <v>0.59142152834839767</v>
          </cell>
          <cell r="AI118">
            <v>0.46857025472473296</v>
          </cell>
          <cell r="AJ118">
            <v>190337780</v>
          </cell>
          <cell r="AK118">
            <v>102503324</v>
          </cell>
          <cell r="AL118">
            <v>310153349</v>
          </cell>
          <cell r="AM118">
            <v>9906408</v>
          </cell>
          <cell r="AN118">
            <v>54017770</v>
          </cell>
          <cell r="AO118">
            <v>1330.951</v>
          </cell>
          <cell r="AP118">
            <v>1078.75</v>
          </cell>
          <cell r="AQ118">
            <v>2159</v>
          </cell>
          <cell r="AR118">
            <v>0.33049239781060691</v>
          </cell>
          <cell r="AS118">
            <v>0.18339165056239826</v>
          </cell>
          <cell r="AT118">
            <v>0.61646641963872162</v>
          </cell>
          <cell r="AU118">
            <v>0.49965261695229274</v>
          </cell>
        </row>
        <row r="119">
          <cell r="D119" t="str">
            <v>무안군</v>
          </cell>
          <cell r="E119" t="str">
            <v>군</v>
          </cell>
          <cell r="F119">
            <v>74066260</v>
          </cell>
          <cell r="G119">
            <v>40574918.569999903</v>
          </cell>
          <cell r="H119">
            <v>208143259.44</v>
          </cell>
          <cell r="I119">
            <v>4745915</v>
          </cell>
          <cell r="J119">
            <v>34748486</v>
          </cell>
          <cell r="K119">
            <v>880.43399999999997</v>
          </cell>
          <cell r="L119">
            <v>28.401096774193547</v>
          </cell>
          <cell r="M119">
            <v>732.125</v>
          </cell>
          <cell r="N119">
            <v>23.616935483870968</v>
          </cell>
          <cell r="O119">
            <v>1137</v>
          </cell>
          <cell r="P119">
            <v>36.677419354838712</v>
          </cell>
          <cell r="Q119">
            <v>0.19493746124263106</v>
          </cell>
          <cell r="R119">
            <v>0.13657904404813492</v>
          </cell>
          <cell r="S119">
            <v>0.77434828496042218</v>
          </cell>
          <cell r="T119">
            <v>0.64390941072999119</v>
          </cell>
          <cell r="U119">
            <v>387125020</v>
          </cell>
          <cell r="V119">
            <v>213809196.46999899</v>
          </cell>
          <cell r="W119">
            <v>556682373.04999995</v>
          </cell>
          <cell r="X119">
            <v>22081839</v>
          </cell>
          <cell r="Y119">
            <v>71442122</v>
          </cell>
          <cell r="Z119">
            <v>2010.316</v>
          </cell>
          <cell r="AA119">
            <v>64.848903225806453</v>
          </cell>
          <cell r="AB119">
            <v>1574.125</v>
          </cell>
          <cell r="AC119">
            <v>50.778225806451616</v>
          </cell>
          <cell r="AD119">
            <v>2770</v>
          </cell>
          <cell r="AE119">
            <v>89.354838709677423</v>
          </cell>
          <cell r="AF119">
            <v>0.38407754012142059</v>
          </cell>
          <cell r="AG119">
            <v>0.30908710970259257</v>
          </cell>
          <cell r="AH119">
            <v>0.72574584837545131</v>
          </cell>
          <cell r="AI119">
            <v>0.56827617328519853</v>
          </cell>
          <cell r="AJ119">
            <v>461191280</v>
          </cell>
          <cell r="AK119">
            <v>254384115.03999889</v>
          </cell>
          <cell r="AL119">
            <v>764825632.49000001</v>
          </cell>
          <cell r="AM119">
            <v>26827754</v>
          </cell>
          <cell r="AN119">
            <v>106190608</v>
          </cell>
          <cell r="AO119">
            <v>2890.75</v>
          </cell>
          <cell r="AP119">
            <v>2306.25</v>
          </cell>
          <cell r="AQ119">
            <v>3907</v>
          </cell>
          <cell r="AR119">
            <v>0.33260406585984148</v>
          </cell>
          <cell r="AS119">
            <v>0.25263772856446964</v>
          </cell>
          <cell r="AT119">
            <v>0.7398899411313028</v>
          </cell>
          <cell r="AU119">
            <v>0.59028666496032767</v>
          </cell>
        </row>
        <row r="120">
          <cell r="D120" t="str">
            <v>보성군</v>
          </cell>
          <cell r="E120" t="str">
            <v>군</v>
          </cell>
          <cell r="F120">
            <v>74572510</v>
          </cell>
          <cell r="G120">
            <v>38236246</v>
          </cell>
          <cell r="H120">
            <v>137392788</v>
          </cell>
          <cell r="I120">
            <v>3279013</v>
          </cell>
          <cell r="J120">
            <v>16549685</v>
          </cell>
          <cell r="K120">
            <v>464.37400000000002</v>
          </cell>
          <cell r="L120">
            <v>14.979806451612903</v>
          </cell>
          <cell r="M120">
            <v>310.375</v>
          </cell>
          <cell r="N120">
            <v>10.012096774193548</v>
          </cell>
          <cell r="O120">
            <v>881</v>
          </cell>
          <cell r="P120">
            <v>28.419354838709676</v>
          </cell>
          <cell r="Q120">
            <v>0.27829878523172558</v>
          </cell>
          <cell r="R120">
            <v>0.19813144479789194</v>
          </cell>
          <cell r="S120">
            <v>0.52709875141884222</v>
          </cell>
          <cell r="T120">
            <v>0.35229852440408627</v>
          </cell>
          <cell r="U120">
            <v>122151290</v>
          </cell>
          <cell r="V120">
            <v>66107816</v>
          </cell>
          <cell r="W120">
            <v>201303250</v>
          </cell>
          <cell r="X120">
            <v>5639647</v>
          </cell>
          <cell r="Y120">
            <v>20578116</v>
          </cell>
          <cell r="Z120">
            <v>572.20600000000002</v>
          </cell>
          <cell r="AA120">
            <v>18.45825806451613</v>
          </cell>
          <cell r="AB120">
            <v>390</v>
          </cell>
          <cell r="AC120">
            <v>12.580645161290322</v>
          </cell>
          <cell r="AD120">
            <v>1110</v>
          </cell>
          <cell r="AE120">
            <v>35.806451612903224</v>
          </cell>
          <cell r="AF120">
            <v>0.32839914904503531</v>
          </cell>
          <cell r="AG120">
            <v>0.27406041447137336</v>
          </cell>
          <cell r="AH120">
            <v>0.51550090090090095</v>
          </cell>
          <cell r="AI120">
            <v>0.35135135135135137</v>
          </cell>
          <cell r="AJ120">
            <v>196723800</v>
          </cell>
          <cell r="AK120">
            <v>104344062</v>
          </cell>
          <cell r="AL120">
            <v>338696038</v>
          </cell>
          <cell r="AM120">
            <v>8918660</v>
          </cell>
          <cell r="AN120">
            <v>37127801</v>
          </cell>
          <cell r="AO120">
            <v>1036.58</v>
          </cell>
          <cell r="AP120">
            <v>700.375</v>
          </cell>
          <cell r="AQ120">
            <v>1991</v>
          </cell>
          <cell r="AR120">
            <v>0.3080758269749822</v>
          </cell>
          <cell r="AS120">
            <v>0.24021514228650384</v>
          </cell>
          <cell r="AT120">
            <v>0.52063284781516828</v>
          </cell>
          <cell r="AU120">
            <v>0.35177046710195881</v>
          </cell>
        </row>
        <row r="121">
          <cell r="D121" t="str">
            <v>신안군</v>
          </cell>
          <cell r="E121" t="str">
            <v>군</v>
          </cell>
          <cell r="F121">
            <v>27821460</v>
          </cell>
          <cell r="G121">
            <v>14358029</v>
          </cell>
          <cell r="H121">
            <v>32540886</v>
          </cell>
          <cell r="I121">
            <v>1887657</v>
          </cell>
          <cell r="J121">
            <v>4496357</v>
          </cell>
          <cell r="K121">
            <v>124.85599999999999</v>
          </cell>
          <cell r="L121">
            <v>4.0276129032258066</v>
          </cell>
          <cell r="M121">
            <v>91.25</v>
          </cell>
          <cell r="N121">
            <v>2.943548387096774</v>
          </cell>
          <cell r="O121">
            <v>237</v>
          </cell>
          <cell r="P121">
            <v>7.645161290322581</v>
          </cell>
          <cell r="Q121">
            <v>0.44123042623977726</v>
          </cell>
          <cell r="R121">
            <v>0.41981920029926451</v>
          </cell>
          <cell r="S121">
            <v>0.52681856540084382</v>
          </cell>
          <cell r="T121">
            <v>0.38502109704641352</v>
          </cell>
          <cell r="U121">
            <v>118603510</v>
          </cell>
          <cell r="V121">
            <v>62007961</v>
          </cell>
          <cell r="W121">
            <v>174437850</v>
          </cell>
          <cell r="X121">
            <v>6155579</v>
          </cell>
          <cell r="Y121">
            <v>19351149</v>
          </cell>
          <cell r="Z121">
            <v>555.55100000000004</v>
          </cell>
          <cell r="AA121">
            <v>17.921000000000003</v>
          </cell>
          <cell r="AB121">
            <v>370.5</v>
          </cell>
          <cell r="AC121">
            <v>11.951612903225806</v>
          </cell>
          <cell r="AD121">
            <v>1038</v>
          </cell>
          <cell r="AE121">
            <v>33.483870967741936</v>
          </cell>
          <cell r="AF121">
            <v>0.35547308683293216</v>
          </cell>
          <cell r="AG121">
            <v>0.31809888911505979</v>
          </cell>
          <cell r="AH121">
            <v>0.53521290944123323</v>
          </cell>
          <cell r="AI121">
            <v>0.35693641618497107</v>
          </cell>
          <cell r="AJ121">
            <v>146424970</v>
          </cell>
          <cell r="AK121">
            <v>76365990</v>
          </cell>
          <cell r="AL121">
            <v>206978736</v>
          </cell>
          <cell r="AM121">
            <v>8043236</v>
          </cell>
          <cell r="AN121">
            <v>23847506</v>
          </cell>
          <cell r="AO121">
            <v>680.40700000000004</v>
          </cell>
          <cell r="AP121">
            <v>461.75</v>
          </cell>
          <cell r="AQ121">
            <v>1275</v>
          </cell>
          <cell r="AR121">
            <v>0.36895572693032586</v>
          </cell>
          <cell r="AS121">
            <v>0.33727786880523269</v>
          </cell>
          <cell r="AT121">
            <v>0.5336525490196079</v>
          </cell>
          <cell r="AU121">
            <v>0.36215686274509806</v>
          </cell>
        </row>
        <row r="122">
          <cell r="D122" t="str">
            <v>영광군</v>
          </cell>
          <cell r="E122" t="str">
            <v>군</v>
          </cell>
          <cell r="F122">
            <v>96849260</v>
          </cell>
          <cell r="G122">
            <v>42740585.609999903</v>
          </cell>
          <cell r="H122">
            <v>202455000</v>
          </cell>
          <cell r="I122">
            <v>3909898</v>
          </cell>
          <cell r="J122">
            <v>40838627</v>
          </cell>
          <cell r="K122">
            <v>898.18100000000004</v>
          </cell>
          <cell r="L122">
            <v>28.973580645161292</v>
          </cell>
          <cell r="M122">
            <v>805.25</v>
          </cell>
          <cell r="N122">
            <v>25.975806451612904</v>
          </cell>
          <cell r="O122">
            <v>1032</v>
          </cell>
          <cell r="P122">
            <v>33.29032258064516</v>
          </cell>
          <cell r="Q122">
            <v>0.21111153397051149</v>
          </cell>
          <cell r="R122">
            <v>9.5740192244954753E-2</v>
          </cell>
          <cell r="S122">
            <v>0.87033042635658919</v>
          </cell>
          <cell r="T122">
            <v>0.78028100775193798</v>
          </cell>
          <cell r="U122">
            <v>197153890</v>
          </cell>
          <cell r="V122">
            <v>100667094</v>
          </cell>
          <cell r="W122">
            <v>363865143</v>
          </cell>
          <cell r="X122">
            <v>10116691</v>
          </cell>
          <cell r="Y122">
            <v>72136262</v>
          </cell>
          <cell r="Z122">
            <v>1751.501</v>
          </cell>
          <cell r="AA122">
            <v>56.500032258064515</v>
          </cell>
          <cell r="AB122">
            <v>1553.375</v>
          </cell>
          <cell r="AC122">
            <v>50.108870967741936</v>
          </cell>
          <cell r="AD122">
            <v>2192</v>
          </cell>
          <cell r="AE122">
            <v>70.709677419354833</v>
          </cell>
          <cell r="AF122">
            <v>0.27666044944568929</v>
          </cell>
          <cell r="AG122">
            <v>0.14024418121360377</v>
          </cell>
          <cell r="AH122">
            <v>0.79904242700729922</v>
          </cell>
          <cell r="AI122">
            <v>0.70865647810218979</v>
          </cell>
          <cell r="AJ122">
            <v>294003150</v>
          </cell>
          <cell r="AK122">
            <v>143407679.6099999</v>
          </cell>
          <cell r="AL122">
            <v>566320143</v>
          </cell>
          <cell r="AM122">
            <v>14026589</v>
          </cell>
          <cell r="AN122">
            <v>112974889</v>
          </cell>
          <cell r="AO122">
            <v>2649.6819999999998</v>
          </cell>
          <cell r="AP122">
            <v>2358.625</v>
          </cell>
          <cell r="AQ122">
            <v>3224</v>
          </cell>
          <cell r="AR122">
            <v>0.25322722735998443</v>
          </cell>
          <cell r="AS122">
            <v>0.12415669644959774</v>
          </cell>
          <cell r="AT122">
            <v>0.82186166253101733</v>
          </cell>
          <cell r="AU122">
            <v>0.73158343672456572</v>
          </cell>
        </row>
        <row r="123">
          <cell r="D123" t="str">
            <v>영암군</v>
          </cell>
          <cell r="E123" t="str">
            <v>군</v>
          </cell>
          <cell r="F123">
            <v>34964930</v>
          </cell>
          <cell r="G123">
            <v>18487228.899999999</v>
          </cell>
          <cell r="H123">
            <v>201502000</v>
          </cell>
          <cell r="I123">
            <v>1570911</v>
          </cell>
          <cell r="J123">
            <v>22798027</v>
          </cell>
          <cell r="K123">
            <v>641.46199999999999</v>
          </cell>
          <cell r="L123">
            <v>20.692322580645161</v>
          </cell>
          <cell r="M123">
            <v>444.75</v>
          </cell>
          <cell r="N123">
            <v>14.346774193548388</v>
          </cell>
          <cell r="O123">
            <v>1162</v>
          </cell>
          <cell r="P123">
            <v>37.483870967741936</v>
          </cell>
          <cell r="Q123">
            <v>9.1747123601750843E-2</v>
          </cell>
          <cell r="R123">
            <v>6.8905568012530213E-2</v>
          </cell>
          <cell r="S123">
            <v>0.55203270223752154</v>
          </cell>
          <cell r="T123">
            <v>0.38274526678141135</v>
          </cell>
          <cell r="U123">
            <v>65390740</v>
          </cell>
          <cell r="V123">
            <v>35933749.969999902</v>
          </cell>
          <cell r="W123">
            <v>232999027.72999901</v>
          </cell>
          <cell r="X123">
            <v>3050295</v>
          </cell>
          <cell r="Y123">
            <v>25603779</v>
          </cell>
          <cell r="Z123">
            <v>716.49400000000003</v>
          </cell>
          <cell r="AA123">
            <v>23.112709677419357</v>
          </cell>
          <cell r="AB123">
            <v>487.625</v>
          </cell>
          <cell r="AC123">
            <v>15.72983870967742</v>
          </cell>
          <cell r="AD123">
            <v>1331</v>
          </cell>
          <cell r="AE123">
            <v>42.935483870967744</v>
          </cell>
          <cell r="AF123">
            <v>0.15422274642124342</v>
          </cell>
          <cell r="AG123">
            <v>0.11913456212850454</v>
          </cell>
          <cell r="AH123">
            <v>0.53831254695717512</v>
          </cell>
          <cell r="AI123">
            <v>0.36635987978963186</v>
          </cell>
          <cell r="AJ123">
            <v>100355670</v>
          </cell>
          <cell r="AK123">
            <v>54420978.8699999</v>
          </cell>
          <cell r="AL123">
            <v>434501027.72999901</v>
          </cell>
          <cell r="AM123">
            <v>4621206</v>
          </cell>
          <cell r="AN123">
            <v>48401806</v>
          </cell>
          <cell r="AO123">
            <v>1357.9560000000001</v>
          </cell>
          <cell r="AP123">
            <v>932.375</v>
          </cell>
          <cell r="AQ123">
            <v>2493</v>
          </cell>
          <cell r="AR123">
            <v>0.12524936742800377</v>
          </cell>
          <cell r="AS123">
            <v>9.5475900217442303E-2</v>
          </cell>
          <cell r="AT123">
            <v>0.5447075812274369</v>
          </cell>
          <cell r="AU123">
            <v>0.37399719213798638</v>
          </cell>
        </row>
        <row r="124">
          <cell r="D124" t="str">
            <v>완도군</v>
          </cell>
          <cell r="E124" t="str">
            <v>군</v>
          </cell>
          <cell r="F124">
            <v>119464500</v>
          </cell>
          <cell r="G124">
            <v>57805412.2299999</v>
          </cell>
          <cell r="H124">
            <v>222387000</v>
          </cell>
          <cell r="I124">
            <v>5755287</v>
          </cell>
          <cell r="J124">
            <v>31236834</v>
          </cell>
          <cell r="K124">
            <v>863.03300000000002</v>
          </cell>
          <cell r="L124">
            <v>27.839774193548386</v>
          </cell>
          <cell r="M124">
            <v>645.375</v>
          </cell>
          <cell r="N124">
            <v>20.818548387096776</v>
          </cell>
          <cell r="O124">
            <v>1397</v>
          </cell>
          <cell r="P124">
            <v>45.064516129032256</v>
          </cell>
          <cell r="Q124">
            <v>0.25993161574192691</v>
          </cell>
          <cell r="R124">
            <v>0.18424680939175847</v>
          </cell>
          <cell r="S124">
            <v>0.61777594846098782</v>
          </cell>
          <cell r="T124">
            <v>0.46197208303507514</v>
          </cell>
          <cell r="U124">
            <v>109215900</v>
          </cell>
          <cell r="V124">
            <v>51646770.090000004</v>
          </cell>
          <cell r="W124">
            <v>347169000</v>
          </cell>
          <cell r="X124">
            <v>5229905</v>
          </cell>
          <cell r="Y124">
            <v>54920641</v>
          </cell>
          <cell r="Z124">
            <v>1516.787</v>
          </cell>
          <cell r="AA124">
            <v>48.928612903225805</v>
          </cell>
          <cell r="AB124">
            <v>1193.875</v>
          </cell>
          <cell r="AC124">
            <v>38.512096774193552</v>
          </cell>
          <cell r="AD124">
            <v>2182</v>
          </cell>
          <cell r="AE124">
            <v>70.387096774193552</v>
          </cell>
          <cell r="AF124">
            <v>0.14876550063513735</v>
          </cell>
          <cell r="AG124">
            <v>9.5226583389658545E-2</v>
          </cell>
          <cell r="AH124">
            <v>0.6951361136571953</v>
          </cell>
          <cell r="AI124">
            <v>0.5471471127406049</v>
          </cell>
          <cell r="AJ124">
            <v>228680400</v>
          </cell>
          <cell r="AK124">
            <v>109452182.3199999</v>
          </cell>
          <cell r="AL124">
            <v>569556000</v>
          </cell>
          <cell r="AM124">
            <v>10985192</v>
          </cell>
          <cell r="AN124">
            <v>86157475</v>
          </cell>
          <cell r="AO124">
            <v>2379.8200000000002</v>
          </cell>
          <cell r="AP124">
            <v>1839.25</v>
          </cell>
          <cell r="AQ124">
            <v>3579</v>
          </cell>
          <cell r="AR124">
            <v>0.19217106363553346</v>
          </cell>
          <cell r="AS124">
            <v>0.12750132243313769</v>
          </cell>
          <cell r="AT124">
            <v>0.66493992735400953</v>
          </cell>
          <cell r="AU124">
            <v>0.51390053087454601</v>
          </cell>
        </row>
        <row r="125">
          <cell r="D125" t="str">
            <v>장성군</v>
          </cell>
          <cell r="E125" t="str">
            <v>군</v>
          </cell>
          <cell r="F125">
            <v>32228240</v>
          </cell>
          <cell r="G125">
            <v>17157140</v>
          </cell>
          <cell r="H125">
            <v>61764000</v>
          </cell>
          <cell r="I125">
            <v>1533677</v>
          </cell>
          <cell r="J125">
            <v>11600884</v>
          </cell>
          <cell r="K125">
            <v>303.32600000000002</v>
          </cell>
          <cell r="L125">
            <v>9.7847096774193556</v>
          </cell>
          <cell r="M125">
            <v>259</v>
          </cell>
          <cell r="N125">
            <v>8.3548387096774199</v>
          </cell>
          <cell r="O125">
            <v>364</v>
          </cell>
          <cell r="P125">
            <v>11.741935483870968</v>
          </cell>
          <cell r="Q125">
            <v>0.27778544135742506</v>
          </cell>
          <cell r="R125">
            <v>0.13220345966738398</v>
          </cell>
          <cell r="S125">
            <v>0.83331318681318689</v>
          </cell>
          <cell r="T125">
            <v>0.71153846153846156</v>
          </cell>
          <cell r="U125">
            <v>170077670</v>
          </cell>
          <cell r="V125">
            <v>90443154</v>
          </cell>
          <cell r="W125">
            <v>323847357</v>
          </cell>
          <cell r="X125">
            <v>8427236</v>
          </cell>
          <cell r="Y125">
            <v>64168417</v>
          </cell>
          <cell r="Z125">
            <v>1631.7380000000001</v>
          </cell>
          <cell r="AA125">
            <v>52.636709677419354</v>
          </cell>
          <cell r="AB125">
            <v>1424.625</v>
          </cell>
          <cell r="AC125">
            <v>45.95564516129032</v>
          </cell>
          <cell r="AD125">
            <v>1878</v>
          </cell>
          <cell r="AE125">
            <v>60.58064516129032</v>
          </cell>
          <cell r="AF125">
            <v>0.27927711017261753</v>
          </cell>
          <cell r="AG125">
            <v>0.13132996564337873</v>
          </cell>
          <cell r="AH125">
            <v>0.86887007454739085</v>
          </cell>
          <cell r="AI125">
            <v>0.75858626198083068</v>
          </cell>
          <cell r="AJ125">
            <v>202305910</v>
          </cell>
          <cell r="AK125">
            <v>107600294</v>
          </cell>
          <cell r="AL125">
            <v>385611357</v>
          </cell>
          <cell r="AM125">
            <v>9960913</v>
          </cell>
          <cell r="AN125">
            <v>75769301</v>
          </cell>
          <cell r="AO125">
            <v>1935.0640000000001</v>
          </cell>
          <cell r="AP125">
            <v>1683.625</v>
          </cell>
          <cell r="AQ125">
            <v>2242</v>
          </cell>
          <cell r="AR125">
            <v>0.27903818714550982</v>
          </cell>
          <cell r="AS125">
            <v>0.1314637045417642</v>
          </cell>
          <cell r="AT125">
            <v>0.86309723461195365</v>
          </cell>
          <cell r="AU125">
            <v>0.7509478144513827</v>
          </cell>
        </row>
        <row r="126">
          <cell r="D126" t="str">
            <v>장흥군</v>
          </cell>
          <cell r="E126" t="str">
            <v>군</v>
          </cell>
          <cell r="F126">
            <v>86818000</v>
          </cell>
          <cell r="G126">
            <v>42530993</v>
          </cell>
          <cell r="H126">
            <v>167666000</v>
          </cell>
          <cell r="I126">
            <v>3790207</v>
          </cell>
          <cell r="J126">
            <v>19685094</v>
          </cell>
          <cell r="K126">
            <v>525.11800000000005</v>
          </cell>
          <cell r="L126">
            <v>16.939290322580646</v>
          </cell>
          <cell r="M126">
            <v>397.75</v>
          </cell>
          <cell r="N126">
            <v>12.830645161290322</v>
          </cell>
          <cell r="O126">
            <v>848</v>
          </cell>
          <cell r="P126">
            <v>27.35483870967742</v>
          </cell>
          <cell r="Q126">
            <v>0.25366498276335092</v>
          </cell>
          <cell r="R126">
            <v>0.19254198125749361</v>
          </cell>
          <cell r="S126">
            <v>0.61924292452830199</v>
          </cell>
          <cell r="T126">
            <v>0.46904481132075471</v>
          </cell>
          <cell r="U126">
            <v>0</v>
          </cell>
          <cell r="V126">
            <v>0</v>
          </cell>
          <cell r="W126">
            <v>7365000</v>
          </cell>
          <cell r="X126">
            <v>0</v>
          </cell>
          <cell r="Y126">
            <v>409860</v>
          </cell>
          <cell r="Z126">
            <v>9.1669999999999998</v>
          </cell>
          <cell r="AA126">
            <v>0.29570967741935483</v>
          </cell>
          <cell r="AB126">
            <v>4.5</v>
          </cell>
          <cell r="AC126">
            <v>0.14516129032258066</v>
          </cell>
          <cell r="AD126">
            <v>31</v>
          </cell>
          <cell r="AE126">
            <v>1</v>
          </cell>
          <cell r="AF126">
            <v>0</v>
          </cell>
          <cell r="AG126">
            <v>0</v>
          </cell>
          <cell r="AH126">
            <v>0.29570967741935483</v>
          </cell>
          <cell r="AI126">
            <v>0.14516129032258066</v>
          </cell>
          <cell r="AJ126">
            <v>86818000</v>
          </cell>
          <cell r="AK126">
            <v>42530993</v>
          </cell>
          <cell r="AL126">
            <v>175031000</v>
          </cell>
          <cell r="AM126">
            <v>3790207</v>
          </cell>
          <cell r="AN126">
            <v>20094954</v>
          </cell>
          <cell r="AO126">
            <v>534.28500000000008</v>
          </cell>
          <cell r="AP126">
            <v>402.25</v>
          </cell>
          <cell r="AQ126">
            <v>879</v>
          </cell>
          <cell r="AR126">
            <v>0.24299120155858106</v>
          </cell>
          <cell r="AS126">
            <v>0.18861486321391926</v>
          </cell>
          <cell r="AT126">
            <v>0.60783276450511958</v>
          </cell>
          <cell r="AU126">
            <v>0.45762229806598409</v>
          </cell>
        </row>
        <row r="127">
          <cell r="D127" t="str">
            <v>진도군</v>
          </cell>
          <cell r="E127" t="str">
            <v>군</v>
          </cell>
          <cell r="F127">
            <v>72607550</v>
          </cell>
          <cell r="G127">
            <v>36367736</v>
          </cell>
          <cell r="H127">
            <v>164876518</v>
          </cell>
          <cell r="I127">
            <v>3512298</v>
          </cell>
          <cell r="J127">
            <v>17848660</v>
          </cell>
          <cell r="K127">
            <v>506.58699999999999</v>
          </cell>
          <cell r="L127">
            <v>16.341516129032257</v>
          </cell>
          <cell r="M127">
            <v>353.375</v>
          </cell>
          <cell r="N127">
            <v>11.399193548387096</v>
          </cell>
          <cell r="O127">
            <v>843</v>
          </cell>
          <cell r="P127">
            <v>27.193548387096776</v>
          </cell>
          <cell r="Q127">
            <v>0.22057559463986254</v>
          </cell>
          <cell r="R127">
            <v>0.19678216740080207</v>
          </cell>
          <cell r="S127">
            <v>0.6009335705812574</v>
          </cell>
          <cell r="T127">
            <v>0.41918742586002372</v>
          </cell>
          <cell r="U127">
            <v>73076000</v>
          </cell>
          <cell r="V127">
            <v>38790004</v>
          </cell>
          <cell r="W127">
            <v>197050929</v>
          </cell>
          <cell r="X127">
            <v>3335962</v>
          </cell>
          <cell r="Y127">
            <v>21866560</v>
          </cell>
          <cell r="Z127">
            <v>623.34400000000005</v>
          </cell>
          <cell r="AA127">
            <v>20.107870967741938</v>
          </cell>
          <cell r="AB127">
            <v>434.5</v>
          </cell>
          <cell r="AC127">
            <v>14.016129032258064</v>
          </cell>
          <cell r="AD127">
            <v>1033</v>
          </cell>
          <cell r="AE127">
            <v>33.322580645161288</v>
          </cell>
          <cell r="AF127">
            <v>0.19685268268895093</v>
          </cell>
          <cell r="AG127">
            <v>0.15255998199991219</v>
          </cell>
          <cell r="AH127">
            <v>0.60343078412391093</v>
          </cell>
          <cell r="AI127">
            <v>0.4206195546950629</v>
          </cell>
          <cell r="AJ127">
            <v>145683550</v>
          </cell>
          <cell r="AK127">
            <v>75157740</v>
          </cell>
          <cell r="AL127">
            <v>361927447</v>
          </cell>
          <cell r="AM127">
            <v>6848260</v>
          </cell>
          <cell r="AN127">
            <v>39715220</v>
          </cell>
          <cell r="AO127">
            <v>1129.931</v>
          </cell>
          <cell r="AP127">
            <v>787.875</v>
          </cell>
          <cell r="AQ127">
            <v>1876</v>
          </cell>
          <cell r="AR127">
            <v>0.20765968600331106</v>
          </cell>
          <cell r="AS127">
            <v>0.17243414489457695</v>
          </cell>
          <cell r="AT127">
            <v>0.60230863539445634</v>
          </cell>
          <cell r="AU127">
            <v>0.41997601279317698</v>
          </cell>
        </row>
        <row r="128">
          <cell r="D128" t="str">
            <v>함평군</v>
          </cell>
          <cell r="E128" t="str">
            <v>군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 t="e">
            <v>#DIV/0!</v>
          </cell>
          <cell r="R128" t="e">
            <v>#DIV/0!</v>
          </cell>
          <cell r="S128" t="e">
            <v>#DIV/0!</v>
          </cell>
          <cell r="T128" t="e">
            <v>#DIV/0!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 t="e">
            <v>#DIV/0!</v>
          </cell>
          <cell r="AG128" t="e">
            <v>#DIV/0!</v>
          </cell>
          <cell r="AH128" t="e">
            <v>#DIV/0!</v>
          </cell>
          <cell r="AI128" t="e">
            <v>#DIV/0!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 t="e">
            <v>#DIV/0!</v>
          </cell>
          <cell r="AS128" t="e">
            <v>#DIV/0!</v>
          </cell>
          <cell r="AT128" t="e">
            <v>#DIV/0!</v>
          </cell>
          <cell r="AU128" t="e">
            <v>#DIV/0!</v>
          </cell>
        </row>
        <row r="129">
          <cell r="D129" t="str">
            <v>해남군</v>
          </cell>
          <cell r="E129" t="str">
            <v>군</v>
          </cell>
          <cell r="F129">
            <v>202237160</v>
          </cell>
          <cell r="G129">
            <v>108968297.92</v>
          </cell>
          <cell r="H129">
            <v>453227000</v>
          </cell>
          <cell r="I129">
            <v>9718734</v>
          </cell>
          <cell r="J129">
            <v>56245585</v>
          </cell>
          <cell r="K129">
            <v>1622.5440000000001</v>
          </cell>
          <cell r="L129">
            <v>52.340129032258069</v>
          </cell>
          <cell r="M129">
            <v>1210.5</v>
          </cell>
          <cell r="N129">
            <v>39.048387096774192</v>
          </cell>
          <cell r="O129">
            <v>2334</v>
          </cell>
          <cell r="P129">
            <v>75.290322580645167</v>
          </cell>
          <cell r="Q129">
            <v>0.24042763983610863</v>
          </cell>
          <cell r="R129">
            <v>0.17279105551129034</v>
          </cell>
          <cell r="S129">
            <v>0.69517737789203093</v>
          </cell>
          <cell r="T129">
            <v>0.51863753213367614</v>
          </cell>
          <cell r="U129">
            <v>120381030</v>
          </cell>
          <cell r="V129">
            <v>57407362.200000003</v>
          </cell>
          <cell r="W129">
            <v>513963000</v>
          </cell>
          <cell r="X129">
            <v>5580260</v>
          </cell>
          <cell r="Y129">
            <v>70395475</v>
          </cell>
          <cell r="Z129">
            <v>1980.37</v>
          </cell>
          <cell r="AA129">
            <v>63.882903225806452</v>
          </cell>
          <cell r="AB129">
            <v>1553.5</v>
          </cell>
          <cell r="AC129">
            <v>50.112903225806448</v>
          </cell>
          <cell r="AD129">
            <v>2721</v>
          </cell>
          <cell r="AE129">
            <v>87.774193548387103</v>
          </cell>
          <cell r="AF129">
            <v>0.11169551543593606</v>
          </cell>
          <cell r="AG129">
            <v>7.927015195223841E-2</v>
          </cell>
          <cell r="AH129">
            <v>0.72780962881293643</v>
          </cell>
          <cell r="AI129">
            <v>0.57092980521866965</v>
          </cell>
          <cell r="AJ129">
            <v>322618190</v>
          </cell>
          <cell r="AK129">
            <v>166375660.12</v>
          </cell>
          <cell r="AL129">
            <v>967190000</v>
          </cell>
          <cell r="AM129">
            <v>15298994</v>
          </cell>
          <cell r="AN129">
            <v>126641060</v>
          </cell>
          <cell r="AO129">
            <v>3602.9139999999998</v>
          </cell>
          <cell r="AP129">
            <v>2764</v>
          </cell>
          <cell r="AQ129">
            <v>5055</v>
          </cell>
          <cell r="AR129">
            <v>0.17201962398287823</v>
          </cell>
          <cell r="AS129">
            <v>0.12080595345616975</v>
          </cell>
          <cell r="AT129">
            <v>0.712742631058358</v>
          </cell>
          <cell r="AU129">
            <v>0.54678536102868447</v>
          </cell>
        </row>
        <row r="130">
          <cell r="D130" t="str">
            <v>화순군</v>
          </cell>
          <cell r="E130" t="str">
            <v>군</v>
          </cell>
          <cell r="F130">
            <v>217830980</v>
          </cell>
          <cell r="G130">
            <v>97408302.989999905</v>
          </cell>
          <cell r="H130">
            <v>257256622.84999901</v>
          </cell>
          <cell r="I130">
            <v>10981382</v>
          </cell>
          <cell r="J130">
            <v>64158385</v>
          </cell>
          <cell r="K130">
            <v>1576.0429999999999</v>
          </cell>
          <cell r="L130">
            <v>50.840096774193547</v>
          </cell>
          <cell r="M130">
            <v>1422.25</v>
          </cell>
          <cell r="N130">
            <v>45.87903225806452</v>
          </cell>
          <cell r="O130">
            <v>1824</v>
          </cell>
          <cell r="P130">
            <v>58.838709677419352</v>
          </cell>
          <cell r="Q130">
            <v>0.37864254731664054</v>
          </cell>
          <cell r="R130">
            <v>0.17116051159953605</v>
          </cell>
          <cell r="S130">
            <v>0.86405866228070172</v>
          </cell>
          <cell r="T130">
            <v>0.77974232456140347</v>
          </cell>
          <cell r="U130">
            <v>171956220</v>
          </cell>
          <cell r="V130">
            <v>77433349.079999998</v>
          </cell>
          <cell r="W130">
            <v>295502841.15999901</v>
          </cell>
          <cell r="X130">
            <v>8710759</v>
          </cell>
          <cell r="Y130">
            <v>68730703</v>
          </cell>
          <cell r="Z130">
            <v>1774.9690000000001</v>
          </cell>
          <cell r="AA130">
            <v>57.257064516129034</v>
          </cell>
          <cell r="AB130">
            <v>1579.25</v>
          </cell>
          <cell r="AC130">
            <v>50.943548387096776</v>
          </cell>
          <cell r="AD130">
            <v>2006</v>
          </cell>
          <cell r="AE130">
            <v>64.709677419354833</v>
          </cell>
          <cell r="AF130">
            <v>0.2620392710135534</v>
          </cell>
          <cell r="AG130">
            <v>0.12673752223951498</v>
          </cell>
          <cell r="AH130">
            <v>0.88483000997008976</v>
          </cell>
          <cell r="AI130">
            <v>0.78726321036889335</v>
          </cell>
          <cell r="AJ130">
            <v>389787200</v>
          </cell>
          <cell r="AK130">
            <v>174841652.0699999</v>
          </cell>
          <cell r="AL130">
            <v>552759464.00999808</v>
          </cell>
          <cell r="AM130">
            <v>19692141</v>
          </cell>
          <cell r="AN130">
            <v>132889088</v>
          </cell>
          <cell r="AO130">
            <v>3351.0119999999997</v>
          </cell>
          <cell r="AP130">
            <v>3001.5</v>
          </cell>
          <cell r="AQ130">
            <v>3830</v>
          </cell>
          <cell r="AR130">
            <v>0.31630693539213189</v>
          </cell>
          <cell r="AS130">
            <v>0.14818478549570602</v>
          </cell>
          <cell r="AT130">
            <v>0.87493785900783283</v>
          </cell>
          <cell r="AU130">
            <v>0.78368146214099221</v>
          </cell>
        </row>
        <row r="131">
          <cell r="D131" t="str">
            <v>경상북도</v>
          </cell>
          <cell r="E131" t="str">
            <v>광역</v>
          </cell>
          <cell r="F131">
            <v>7251966432</v>
          </cell>
          <cell r="G131">
            <v>4255678558.9999995</v>
          </cell>
          <cell r="H131">
            <v>10357874334.43</v>
          </cell>
          <cell r="I131">
            <v>502887897</v>
          </cell>
          <cell r="J131">
            <v>1792492677</v>
          </cell>
          <cell r="K131">
            <v>44031.381999999998</v>
          </cell>
          <cell r="L131">
            <v>1420.3671612903224</v>
          </cell>
          <cell r="M131">
            <v>37795.25</v>
          </cell>
          <cell r="N131">
            <v>1219.2016129032259</v>
          </cell>
          <cell r="O131">
            <v>57347</v>
          </cell>
          <cell r="P131">
            <v>1849.9032258064517</v>
          </cell>
          <cell r="Q131">
            <v>0.41086408481071729</v>
          </cell>
          <cell r="R131">
            <v>0.28055227418929085</v>
          </cell>
          <cell r="S131">
            <v>0.76780619735993161</v>
          </cell>
          <cell r="T131">
            <v>0.65906237466650397</v>
          </cell>
          <cell r="U131">
            <v>9981363672</v>
          </cell>
          <cell r="V131">
            <v>5845337367.1299992</v>
          </cell>
          <cell r="W131">
            <v>15922222642.739988</v>
          </cell>
          <cell r="X131">
            <v>716620516</v>
          </cell>
          <cell r="Y131">
            <v>2862646277</v>
          </cell>
          <cell r="Z131">
            <v>77641.523000000016</v>
          </cell>
          <cell r="AA131">
            <v>2504.5652580645165</v>
          </cell>
          <cell r="AB131">
            <v>61968.25</v>
          </cell>
          <cell r="AC131">
            <v>1998.9758064516129</v>
          </cell>
          <cell r="AD131">
            <v>111810</v>
          </cell>
          <cell r="AE131">
            <v>3606.7741935483873</v>
          </cell>
          <cell r="AF131">
            <v>0.36711817805130875</v>
          </cell>
          <cell r="AG131">
            <v>0.25033498611327032</v>
          </cell>
          <cell r="AH131">
            <v>0.69440589392719809</v>
          </cell>
          <cell r="AI131">
            <v>0.55422815490564348</v>
          </cell>
          <cell r="AJ131">
            <v>17233330104</v>
          </cell>
          <cell r="AK131">
            <v>10101015926.129999</v>
          </cell>
          <cell r="AL131">
            <v>26280096977.169991</v>
          </cell>
          <cell r="AM131">
            <v>1219508413</v>
          </cell>
          <cell r="AN131">
            <v>4655138954</v>
          </cell>
          <cell r="AO131">
            <v>121672.90500000001</v>
          </cell>
          <cell r="AP131">
            <v>99763.5</v>
          </cell>
          <cell r="AQ131">
            <v>169157</v>
          </cell>
          <cell r="AR131">
            <v>0.38435991826456878</v>
          </cell>
          <cell r="AS131">
            <v>0.26197035685736481</v>
          </cell>
          <cell r="AT131">
            <v>0.71928980178177682</v>
          </cell>
          <cell r="AU131">
            <v>0.58976867643668307</v>
          </cell>
        </row>
        <row r="132">
          <cell r="D132" t="str">
            <v>경산시</v>
          </cell>
          <cell r="E132" t="str">
            <v>시</v>
          </cell>
          <cell r="F132">
            <v>466294300</v>
          </cell>
          <cell r="G132">
            <v>280443831</v>
          </cell>
          <cell r="H132">
            <v>624783626</v>
          </cell>
          <cell r="I132">
            <v>32718014</v>
          </cell>
          <cell r="J132">
            <v>113062003</v>
          </cell>
          <cell r="K132">
            <v>2960.7669999999998</v>
          </cell>
          <cell r="L132">
            <v>95.508612903225796</v>
          </cell>
          <cell r="M132">
            <v>2440.25</v>
          </cell>
          <cell r="N132">
            <v>78.717741935483872</v>
          </cell>
          <cell r="O132">
            <v>3831</v>
          </cell>
          <cell r="P132">
            <v>123.58064516129032</v>
          </cell>
          <cell r="Q132">
            <v>0.44886552612696029</v>
          </cell>
          <cell r="R132">
            <v>0.28938116371421441</v>
          </cell>
          <cell r="S132">
            <v>0.77284442704254763</v>
          </cell>
          <cell r="T132">
            <v>0.63697468024014614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 t="e">
            <v>#DIV/0!</v>
          </cell>
          <cell r="AG132" t="e">
            <v>#DIV/0!</v>
          </cell>
          <cell r="AH132" t="e">
            <v>#DIV/0!</v>
          </cell>
          <cell r="AI132" t="e">
            <v>#DIV/0!</v>
          </cell>
          <cell r="AJ132">
            <v>466294300</v>
          </cell>
          <cell r="AK132">
            <v>280443831</v>
          </cell>
          <cell r="AL132">
            <v>624783626</v>
          </cell>
          <cell r="AM132">
            <v>32718014</v>
          </cell>
          <cell r="AN132">
            <v>113062003</v>
          </cell>
          <cell r="AO132">
            <v>2960.7669999999998</v>
          </cell>
          <cell r="AP132">
            <v>2440.25</v>
          </cell>
          <cell r="AQ132">
            <v>3831</v>
          </cell>
          <cell r="AR132">
            <v>0.44886552612696029</v>
          </cell>
          <cell r="AS132">
            <v>0.28938116371421441</v>
          </cell>
          <cell r="AT132">
            <v>0.77284442704254763</v>
          </cell>
          <cell r="AU132">
            <v>0.63697468024014614</v>
          </cell>
        </row>
        <row r="133">
          <cell r="D133" t="str">
            <v>경주시</v>
          </cell>
          <cell r="E133" t="str">
            <v>시</v>
          </cell>
          <cell r="F133">
            <v>1231424000</v>
          </cell>
          <cell r="G133">
            <v>731995874.11000001</v>
          </cell>
          <cell r="H133">
            <v>1762356741.0699999</v>
          </cell>
          <cell r="I133">
            <v>76959113</v>
          </cell>
          <cell r="J133">
            <v>278785108</v>
          </cell>
          <cell r="K133">
            <v>6854.9589999999998</v>
          </cell>
          <cell r="L133">
            <v>221.12770967741935</v>
          </cell>
          <cell r="M133">
            <v>6117.375</v>
          </cell>
          <cell r="N133">
            <v>197.33467741935485</v>
          </cell>
          <cell r="O133">
            <v>8745</v>
          </cell>
          <cell r="P133">
            <v>282.09677419354841</v>
          </cell>
          <cell r="Q133">
            <v>0.41535056839035606</v>
          </cell>
          <cell r="R133">
            <v>0.27605173587679582</v>
          </cell>
          <cell r="S133">
            <v>0.78387181246426529</v>
          </cell>
          <cell r="T133">
            <v>0.69952830188679249</v>
          </cell>
          <cell r="U133">
            <v>2441305110</v>
          </cell>
          <cell r="V133">
            <v>1434476458</v>
          </cell>
          <cell r="W133">
            <v>3429091971</v>
          </cell>
          <cell r="X133">
            <v>160755808</v>
          </cell>
          <cell r="Y133">
            <v>583870154</v>
          </cell>
          <cell r="Z133">
            <v>15978.78</v>
          </cell>
          <cell r="AA133">
            <v>515.44451612903231</v>
          </cell>
          <cell r="AB133">
            <v>13045.5</v>
          </cell>
          <cell r="AC133">
            <v>420.82258064516128</v>
          </cell>
          <cell r="AD133">
            <v>21416</v>
          </cell>
          <cell r="AE133">
            <v>690.83870967741939</v>
          </cell>
          <cell r="AF133">
            <v>0.4183254547067965</v>
          </cell>
          <cell r="AG133">
            <v>0.27532801068643081</v>
          </cell>
          <cell r="AH133">
            <v>0.7461141202838999</v>
          </cell>
          <cell r="AI133">
            <v>0.6091473664549869</v>
          </cell>
          <cell r="AJ133">
            <v>3672729110</v>
          </cell>
          <cell r="AK133">
            <v>2166472332.1100001</v>
          </cell>
          <cell r="AL133">
            <v>5191448712.0699997</v>
          </cell>
          <cell r="AM133">
            <v>237714921</v>
          </cell>
          <cell r="AN133">
            <v>862655262</v>
          </cell>
          <cell r="AO133">
            <v>22833.739000000001</v>
          </cell>
          <cell r="AP133">
            <v>19162.875</v>
          </cell>
          <cell r="AQ133">
            <v>30161</v>
          </cell>
          <cell r="AR133">
            <v>0.41731556108278628</v>
          </cell>
          <cell r="AS133">
            <v>0.27556189763321703</v>
          </cell>
          <cell r="AT133">
            <v>0.75706173535360233</v>
          </cell>
          <cell r="AU133">
            <v>0.63535277344915619</v>
          </cell>
        </row>
        <row r="134">
          <cell r="D134" t="str">
            <v>구미시</v>
          </cell>
          <cell r="E134" t="str">
            <v>시</v>
          </cell>
          <cell r="F134">
            <v>1038776000</v>
          </cell>
          <cell r="G134">
            <v>631038480</v>
          </cell>
          <cell r="H134">
            <v>1170189961</v>
          </cell>
          <cell r="I134">
            <v>78448145</v>
          </cell>
          <cell r="J134">
            <v>209140442</v>
          </cell>
          <cell r="K134">
            <v>5030.3130000000001</v>
          </cell>
          <cell r="L134">
            <v>162.26816129032258</v>
          </cell>
          <cell r="M134">
            <v>4465.375</v>
          </cell>
          <cell r="N134">
            <v>144.04435483870967</v>
          </cell>
          <cell r="O134">
            <v>6027</v>
          </cell>
          <cell r="P134">
            <v>194.41935483870967</v>
          </cell>
          <cell r="Q134">
            <v>0.5392615737881894</v>
          </cell>
          <cell r="R134">
            <v>0.3750979210419762</v>
          </cell>
          <cell r="S134">
            <v>0.83462966650074666</v>
          </cell>
          <cell r="T134">
            <v>0.7408951385432222</v>
          </cell>
          <cell r="U134">
            <v>6765300</v>
          </cell>
          <cell r="V134">
            <v>4240674</v>
          </cell>
          <cell r="W134">
            <v>8502000</v>
          </cell>
          <cell r="X134">
            <v>544046</v>
          </cell>
          <cell r="Y134">
            <v>2231316</v>
          </cell>
          <cell r="Z134">
            <v>59.51</v>
          </cell>
          <cell r="AA134">
            <v>1.9196774193548387</v>
          </cell>
          <cell r="AB134">
            <v>53.625</v>
          </cell>
          <cell r="AC134">
            <v>1.7298387096774193</v>
          </cell>
          <cell r="AD134">
            <v>62</v>
          </cell>
          <cell r="AE134">
            <v>2</v>
          </cell>
          <cell r="AF134">
            <v>0.49878546224417786</v>
          </cell>
          <cell r="AG134">
            <v>0.24382292781479628</v>
          </cell>
          <cell r="AH134">
            <v>0.95983870967741935</v>
          </cell>
          <cell r="AI134">
            <v>0.86491935483870963</v>
          </cell>
          <cell r="AJ134">
            <v>1045541300</v>
          </cell>
          <cell r="AK134">
            <v>635279154</v>
          </cell>
          <cell r="AL134">
            <v>1178691961</v>
          </cell>
          <cell r="AM134">
            <v>78992191</v>
          </cell>
          <cell r="AN134">
            <v>211371758</v>
          </cell>
          <cell r="AO134">
            <v>5089.8230000000003</v>
          </cell>
          <cell r="AP134">
            <v>4519</v>
          </cell>
          <cell r="AQ134">
            <v>6089</v>
          </cell>
          <cell r="AR134">
            <v>0.53896961633727469</v>
          </cell>
          <cell r="AS134">
            <v>0.37371213518506102</v>
          </cell>
          <cell r="AT134">
            <v>0.83590458203317464</v>
          </cell>
          <cell r="AU134">
            <v>0.74215798981770409</v>
          </cell>
        </row>
        <row r="135">
          <cell r="D135" t="str">
            <v>김천시</v>
          </cell>
          <cell r="E135" t="str">
            <v>시</v>
          </cell>
          <cell r="F135">
            <v>270130500</v>
          </cell>
          <cell r="G135">
            <v>157359467.21000001</v>
          </cell>
          <cell r="H135">
            <v>513254225.86000001</v>
          </cell>
          <cell r="I135">
            <v>15817900</v>
          </cell>
          <cell r="J135">
            <v>92783306</v>
          </cell>
          <cell r="K135">
            <v>2268.13</v>
          </cell>
          <cell r="L135">
            <v>73.165483870967748</v>
          </cell>
          <cell r="M135">
            <v>1990.25</v>
          </cell>
          <cell r="N135">
            <v>64.201612903225808</v>
          </cell>
          <cell r="O135">
            <v>2801</v>
          </cell>
          <cell r="P135">
            <v>90.354838709677423</v>
          </cell>
          <cell r="Q135">
            <v>0.30659166409459399</v>
          </cell>
          <cell r="R135">
            <v>0.1704821770416329</v>
          </cell>
          <cell r="S135">
            <v>0.80975722956087115</v>
          </cell>
          <cell r="T135">
            <v>0.71054980364155662</v>
          </cell>
          <cell r="U135">
            <v>860035200</v>
          </cell>
          <cell r="V135">
            <v>498999795.20999998</v>
          </cell>
          <cell r="W135">
            <v>1225939731.48</v>
          </cell>
          <cell r="X135">
            <v>53494791</v>
          </cell>
          <cell r="Y135">
            <v>266640058</v>
          </cell>
          <cell r="Z135">
            <v>6804.2690000000002</v>
          </cell>
          <cell r="AA135">
            <v>219.49254838709678</v>
          </cell>
          <cell r="AB135">
            <v>5847.25</v>
          </cell>
          <cell r="AC135">
            <v>188.62096774193549</v>
          </cell>
          <cell r="AD135">
            <v>8137</v>
          </cell>
          <cell r="AE135">
            <v>262.48387096774195</v>
          </cell>
          <cell r="AF135">
            <v>0.40703452412590369</v>
          </cell>
          <cell r="AG135">
            <v>0.20062548516247322</v>
          </cell>
          <cell r="AH135">
            <v>0.83621346933759377</v>
          </cell>
          <cell r="AI135">
            <v>0.71860022121174882</v>
          </cell>
          <cell r="AJ135">
            <v>1130165700</v>
          </cell>
          <cell r="AK135">
            <v>656359262.41999996</v>
          </cell>
          <cell r="AL135">
            <v>1739193957.3400002</v>
          </cell>
          <cell r="AM135">
            <v>69312691</v>
          </cell>
          <cell r="AN135">
            <v>359423364</v>
          </cell>
          <cell r="AO135">
            <v>9072.3990000000013</v>
          </cell>
          <cell r="AP135">
            <v>7837.5</v>
          </cell>
          <cell r="AQ135">
            <v>10938</v>
          </cell>
          <cell r="AR135">
            <v>0.3773927914422292</v>
          </cell>
          <cell r="AS135">
            <v>0.19284414409965847</v>
          </cell>
          <cell r="AT135">
            <v>0.82943856280855743</v>
          </cell>
          <cell r="AU135">
            <v>0.71653867251782777</v>
          </cell>
        </row>
        <row r="136">
          <cell r="D136" t="str">
            <v>문경시</v>
          </cell>
          <cell r="E136" t="str">
            <v>시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 t="e">
            <v>#DIV/0!</v>
          </cell>
          <cell r="R136" t="e">
            <v>#DIV/0!</v>
          </cell>
          <cell r="S136" t="e">
            <v>#DIV/0!</v>
          </cell>
          <cell r="T136" t="e">
            <v>#DIV/0!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 t="e">
            <v>#DIV/0!</v>
          </cell>
          <cell r="AG136" t="e">
            <v>#DIV/0!</v>
          </cell>
          <cell r="AH136" t="e">
            <v>#DIV/0!</v>
          </cell>
          <cell r="AI136" t="e">
            <v>#DIV/0!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 t="e">
            <v>#DIV/0!</v>
          </cell>
          <cell r="AS136" t="e">
            <v>#DIV/0!</v>
          </cell>
          <cell r="AT136" t="e">
            <v>#DIV/0!</v>
          </cell>
          <cell r="AU136" t="e">
            <v>#DIV/0!</v>
          </cell>
        </row>
        <row r="137">
          <cell r="D137" t="str">
            <v>상주시</v>
          </cell>
          <cell r="E137" t="str">
            <v>시</v>
          </cell>
          <cell r="F137">
            <v>175657800</v>
          </cell>
          <cell r="G137">
            <v>79612283.680000007</v>
          </cell>
          <cell r="H137">
            <v>299357700.63999999</v>
          </cell>
          <cell r="I137">
            <v>10379305</v>
          </cell>
          <cell r="J137">
            <v>72881507</v>
          </cell>
          <cell r="K137">
            <v>1875.779</v>
          </cell>
          <cell r="L137">
            <v>60.509</v>
          </cell>
          <cell r="M137">
            <v>1584.375</v>
          </cell>
          <cell r="N137">
            <v>51.108870967741936</v>
          </cell>
          <cell r="O137">
            <v>2351</v>
          </cell>
          <cell r="P137">
            <v>75.838709677419359</v>
          </cell>
          <cell r="Q137">
            <v>0.26594366375007578</v>
          </cell>
          <cell r="R137">
            <v>0.14241342457422018</v>
          </cell>
          <cell r="S137">
            <v>0.7978643130582731</v>
          </cell>
          <cell r="T137">
            <v>0.6739153551680136</v>
          </cell>
          <cell r="U137">
            <v>430899350</v>
          </cell>
          <cell r="V137">
            <v>190930265.389999</v>
          </cell>
          <cell r="W137">
            <v>659597631.48999906</v>
          </cell>
          <cell r="X137">
            <v>26244523</v>
          </cell>
          <cell r="Y137">
            <v>170672350</v>
          </cell>
          <cell r="Z137">
            <v>4391.2309999999998</v>
          </cell>
          <cell r="AA137">
            <v>141.65261290322579</v>
          </cell>
          <cell r="AB137">
            <v>3667.125</v>
          </cell>
          <cell r="AC137">
            <v>118.29435483870968</v>
          </cell>
          <cell r="AD137">
            <v>5487</v>
          </cell>
          <cell r="AE137">
            <v>177</v>
          </cell>
          <cell r="AF137">
            <v>0.28946475286561718</v>
          </cell>
          <cell r="AG137">
            <v>0.15377138124599563</v>
          </cell>
          <cell r="AH137">
            <v>0.80029724804082369</v>
          </cell>
          <cell r="AI137">
            <v>0.66832968835429196</v>
          </cell>
          <cell r="AJ137">
            <v>606557150</v>
          </cell>
          <cell r="AK137">
            <v>270542549.06999898</v>
          </cell>
          <cell r="AL137">
            <v>958955332.12999904</v>
          </cell>
          <cell r="AM137">
            <v>36623828</v>
          </cell>
          <cell r="AN137">
            <v>243553857</v>
          </cell>
          <cell r="AO137">
            <v>6267.01</v>
          </cell>
          <cell r="AP137">
            <v>5251.5</v>
          </cell>
          <cell r="AQ137">
            <v>7838</v>
          </cell>
          <cell r="AR137">
            <v>0.28212215940139679</v>
          </cell>
          <cell r="AS137">
            <v>0.15037260526734339</v>
          </cell>
          <cell r="AT137">
            <v>0.7995674917070682</v>
          </cell>
          <cell r="AU137">
            <v>0.67000510334268948</v>
          </cell>
        </row>
        <row r="138">
          <cell r="D138" t="str">
            <v>안동시</v>
          </cell>
          <cell r="E138" t="str">
            <v>시</v>
          </cell>
          <cell r="F138">
            <v>402927300</v>
          </cell>
          <cell r="G138">
            <v>216653114.16</v>
          </cell>
          <cell r="H138">
            <v>812048319.25</v>
          </cell>
          <cell r="I138">
            <v>26703034</v>
          </cell>
          <cell r="J138">
            <v>156980878</v>
          </cell>
          <cell r="K138">
            <v>3802.3139999999999</v>
          </cell>
          <cell r="L138">
            <v>122.65529032258064</v>
          </cell>
          <cell r="M138">
            <v>3361.25</v>
          </cell>
          <cell r="N138">
            <v>108.4274193548387</v>
          </cell>
          <cell r="O138">
            <v>4873</v>
          </cell>
          <cell r="P138">
            <v>157.19354838709677</v>
          </cell>
          <cell r="Q138">
            <v>0.26679830377593627</v>
          </cell>
          <cell r="R138">
            <v>0.17010373709338025</v>
          </cell>
          <cell r="S138">
            <v>0.78028196183049459</v>
          </cell>
          <cell r="T138">
            <v>0.68977016211779196</v>
          </cell>
          <cell r="U138">
            <v>7290300</v>
          </cell>
          <cell r="V138">
            <v>4194215</v>
          </cell>
          <cell r="W138">
            <v>13410000</v>
          </cell>
          <cell r="X138">
            <v>436744</v>
          </cell>
          <cell r="Y138">
            <v>1850441</v>
          </cell>
          <cell r="Z138">
            <v>37.258000000000003</v>
          </cell>
          <cell r="AA138">
            <v>1.2018709677419355</v>
          </cell>
          <cell r="AB138">
            <v>25.875</v>
          </cell>
          <cell r="AC138">
            <v>0.83467741935483875</v>
          </cell>
          <cell r="AD138">
            <v>145</v>
          </cell>
          <cell r="AE138">
            <v>4.67741935483871</v>
          </cell>
          <cell r="AF138">
            <v>0.31276771066368381</v>
          </cell>
          <cell r="AG138">
            <v>0.23602157539743229</v>
          </cell>
          <cell r="AH138">
            <v>0.25695172413793105</v>
          </cell>
          <cell r="AI138">
            <v>0.17844827586206896</v>
          </cell>
          <cell r="AJ138">
            <v>410217600</v>
          </cell>
          <cell r="AK138">
            <v>220847329.16</v>
          </cell>
          <cell r="AL138">
            <v>825458319.25</v>
          </cell>
          <cell r="AM138">
            <v>27139778</v>
          </cell>
          <cell r="AN138">
            <v>158831319</v>
          </cell>
          <cell r="AO138">
            <v>3839.5719999999997</v>
          </cell>
          <cell r="AP138">
            <v>3387.125</v>
          </cell>
          <cell r="AQ138">
            <v>5018</v>
          </cell>
          <cell r="AR138">
            <v>0.26754510071527149</v>
          </cell>
          <cell r="AS138">
            <v>0.17087170320609124</v>
          </cell>
          <cell r="AT138">
            <v>0.76515982463132715</v>
          </cell>
          <cell r="AU138">
            <v>0.67499501793543248</v>
          </cell>
        </row>
        <row r="139">
          <cell r="D139" t="str">
            <v>영주시</v>
          </cell>
          <cell r="E139" t="str">
            <v>시</v>
          </cell>
          <cell r="F139">
            <v>218814700</v>
          </cell>
          <cell r="G139">
            <v>104755770.749999</v>
          </cell>
          <cell r="H139">
            <v>337250661.61000001</v>
          </cell>
          <cell r="I139">
            <v>13514016</v>
          </cell>
          <cell r="J139">
            <v>76980187</v>
          </cell>
          <cell r="K139">
            <v>2015.0940000000001</v>
          </cell>
          <cell r="L139">
            <v>65.003032258064522</v>
          </cell>
          <cell r="M139">
            <v>1576.125</v>
          </cell>
          <cell r="N139">
            <v>50.842741935483872</v>
          </cell>
          <cell r="O139">
            <v>2617</v>
          </cell>
          <cell r="P139">
            <v>84.41935483870968</v>
          </cell>
          <cell r="Q139">
            <v>0.31061694660554767</v>
          </cell>
          <cell r="R139">
            <v>0.17555187284748996</v>
          </cell>
          <cell r="S139">
            <v>0.77000152846771119</v>
          </cell>
          <cell r="T139">
            <v>0.60226404279709589</v>
          </cell>
          <cell r="U139">
            <v>728692900</v>
          </cell>
          <cell r="V139">
            <v>335866874.30000001</v>
          </cell>
          <cell r="W139">
            <v>1162002260.94999</v>
          </cell>
          <cell r="X139">
            <v>48153504</v>
          </cell>
          <cell r="Y139">
            <v>255831571</v>
          </cell>
          <cell r="Z139">
            <v>7045.1450000000004</v>
          </cell>
          <cell r="AA139">
            <v>227.26274193548389</v>
          </cell>
          <cell r="AB139">
            <v>5710.375</v>
          </cell>
          <cell r="AC139">
            <v>184.20564516129033</v>
          </cell>
          <cell r="AD139">
            <v>9602</v>
          </cell>
          <cell r="AE139">
            <v>309.74193548387098</v>
          </cell>
          <cell r="AF139">
            <v>0.28904149809950752</v>
          </cell>
          <cell r="AG139">
            <v>0.18822346206833088</v>
          </cell>
          <cell r="AH139">
            <v>0.73371641324724024</v>
          </cell>
          <cell r="AI139">
            <v>0.59470683191001872</v>
          </cell>
          <cell r="AJ139">
            <v>947507600</v>
          </cell>
          <cell r="AK139">
            <v>440622645.049999</v>
          </cell>
          <cell r="AL139">
            <v>1499252922.5599899</v>
          </cell>
          <cell r="AM139">
            <v>61667520</v>
          </cell>
          <cell r="AN139">
            <v>332811758</v>
          </cell>
          <cell r="AO139">
            <v>9060.2390000000014</v>
          </cell>
          <cell r="AP139">
            <v>7286.5</v>
          </cell>
          <cell r="AQ139">
            <v>12219</v>
          </cell>
          <cell r="AR139">
            <v>0.29389480481894359</v>
          </cell>
          <cell r="AS139">
            <v>0.1852924919798056</v>
          </cell>
          <cell r="AT139">
            <v>0.74148776495621582</v>
          </cell>
          <cell r="AU139">
            <v>0.59632539487683112</v>
          </cell>
        </row>
        <row r="140">
          <cell r="D140" t="str">
            <v>영천시</v>
          </cell>
          <cell r="E140" t="str">
            <v>시</v>
          </cell>
          <cell r="F140">
            <v>379442760</v>
          </cell>
          <cell r="G140">
            <v>193281181</v>
          </cell>
          <cell r="H140">
            <v>536436303</v>
          </cell>
          <cell r="I140">
            <v>22451847</v>
          </cell>
          <cell r="J140">
            <v>104613994</v>
          </cell>
          <cell r="K140">
            <v>2546.0149999999999</v>
          </cell>
          <cell r="L140">
            <v>82.129516129032254</v>
          </cell>
          <cell r="M140">
            <v>2210.125</v>
          </cell>
          <cell r="N140">
            <v>71.29435483870968</v>
          </cell>
          <cell r="O140">
            <v>3075</v>
          </cell>
          <cell r="P140">
            <v>99.193548387096769</v>
          </cell>
          <cell r="Q140">
            <v>0.36030592992883259</v>
          </cell>
          <cell r="R140">
            <v>0.21461609619837285</v>
          </cell>
          <cell r="S140">
            <v>0.82797235772357725</v>
          </cell>
          <cell r="T140">
            <v>0.71873983739837399</v>
          </cell>
          <cell r="U140">
            <v>432111240</v>
          </cell>
          <cell r="V140">
            <v>220179300</v>
          </cell>
          <cell r="W140">
            <v>554877446</v>
          </cell>
          <cell r="X140">
            <v>27001210</v>
          </cell>
          <cell r="Y140">
            <v>87460856</v>
          </cell>
          <cell r="Z140">
            <v>2269.5219999999999</v>
          </cell>
          <cell r="AA140">
            <v>73.210387096774198</v>
          </cell>
          <cell r="AB140">
            <v>1251.25</v>
          </cell>
          <cell r="AC140">
            <v>40.362903225806448</v>
          </cell>
          <cell r="AD140">
            <v>5283</v>
          </cell>
          <cell r="AE140">
            <v>170.41935483870967</v>
          </cell>
          <cell r="AF140">
            <v>0.39680708161275668</v>
          </cell>
          <cell r="AG140">
            <v>0.30872336762859948</v>
          </cell>
          <cell r="AH140">
            <v>0.42958962710581106</v>
          </cell>
          <cell r="AI140">
            <v>0.23684459587355669</v>
          </cell>
          <cell r="AJ140">
            <v>811554000</v>
          </cell>
          <cell r="AK140">
            <v>413460481</v>
          </cell>
          <cell r="AL140">
            <v>1091313749</v>
          </cell>
          <cell r="AM140">
            <v>49453057</v>
          </cell>
          <cell r="AN140">
            <v>192074850</v>
          </cell>
          <cell r="AO140">
            <v>4815.5370000000003</v>
          </cell>
          <cell r="AP140">
            <v>3461.375</v>
          </cell>
          <cell r="AQ140">
            <v>8358</v>
          </cell>
          <cell r="AR140">
            <v>0.37886490606286682</v>
          </cell>
          <cell r="AS140">
            <v>0.25746763306075732</v>
          </cell>
          <cell r="AT140">
            <v>0.57615900933237618</v>
          </cell>
          <cell r="AU140">
            <v>0.41413914812156016</v>
          </cell>
        </row>
        <row r="141">
          <cell r="D141" t="str">
            <v>포항시</v>
          </cell>
          <cell r="E141" t="str">
            <v>시</v>
          </cell>
          <cell r="F141">
            <v>2534153870</v>
          </cell>
          <cell r="G141">
            <v>1586329051</v>
          </cell>
          <cell r="H141">
            <v>3092758818</v>
          </cell>
          <cell r="I141">
            <v>201401842</v>
          </cell>
          <cell r="J141">
            <v>524317375</v>
          </cell>
          <cell r="K141">
            <v>12567.188</v>
          </cell>
          <cell r="L141">
            <v>405.39316129032261</v>
          </cell>
          <cell r="M141">
            <v>10858.875</v>
          </cell>
          <cell r="N141">
            <v>350.28629032258067</v>
          </cell>
          <cell r="O141">
            <v>16480</v>
          </cell>
          <cell r="P141">
            <v>531.61290322580646</v>
          </cell>
          <cell r="Q141">
            <v>0.51291715402038185</v>
          </cell>
          <cell r="R141">
            <v>0.38412200625622983</v>
          </cell>
          <cell r="S141">
            <v>0.76257208737864079</v>
          </cell>
          <cell r="T141">
            <v>0.65891231796116501</v>
          </cell>
          <cell r="U141">
            <v>4234156840</v>
          </cell>
          <cell r="V141">
            <v>2726213944.6599998</v>
          </cell>
          <cell r="W141">
            <v>6932729840</v>
          </cell>
          <cell r="X141">
            <v>357125914</v>
          </cell>
          <cell r="Y141">
            <v>1218308795</v>
          </cell>
          <cell r="Z141">
            <v>33510.756999999998</v>
          </cell>
          <cell r="AA141">
            <v>1080.9921612903224</v>
          </cell>
          <cell r="AB141">
            <v>26842.375</v>
          </cell>
          <cell r="AC141">
            <v>865.88306451612902</v>
          </cell>
          <cell r="AD141">
            <v>48991</v>
          </cell>
          <cell r="AE141">
            <v>1580.3548387096773</v>
          </cell>
          <cell r="AF141">
            <v>0.39323816268311412</v>
          </cell>
          <cell r="AG141">
            <v>0.29313250915175409</v>
          </cell>
          <cell r="AH141">
            <v>0.68401863607601388</v>
          </cell>
          <cell r="AI141">
            <v>0.54790420689514396</v>
          </cell>
          <cell r="AJ141">
            <v>6768310710</v>
          </cell>
          <cell r="AK141">
            <v>4312542995.6599998</v>
          </cell>
          <cell r="AL141">
            <v>10025488658</v>
          </cell>
          <cell r="AM141">
            <v>558527756</v>
          </cell>
          <cell r="AN141">
            <v>1742626170</v>
          </cell>
          <cell r="AO141">
            <v>46077.945</v>
          </cell>
          <cell r="AP141">
            <v>37701.25</v>
          </cell>
          <cell r="AQ141">
            <v>65471</v>
          </cell>
          <cell r="AR141">
            <v>0.43015788484471895</v>
          </cell>
          <cell r="AS141">
            <v>0.3205092208617526</v>
          </cell>
          <cell r="AT141">
            <v>0.70379167875853432</v>
          </cell>
          <cell r="AU141">
            <v>0.57584655801805384</v>
          </cell>
        </row>
        <row r="142">
          <cell r="D142" t="str">
            <v>고령군</v>
          </cell>
          <cell r="E142" t="str">
            <v>군</v>
          </cell>
          <cell r="F142">
            <v>17099000</v>
          </cell>
          <cell r="G142">
            <v>9418276</v>
          </cell>
          <cell r="H142">
            <v>24388000</v>
          </cell>
          <cell r="I142">
            <v>770884</v>
          </cell>
          <cell r="J142">
            <v>3690003</v>
          </cell>
          <cell r="K142">
            <v>95.457999999999998</v>
          </cell>
          <cell r="L142">
            <v>3.0792903225806452</v>
          </cell>
          <cell r="M142">
            <v>83.625</v>
          </cell>
          <cell r="N142">
            <v>2.6975806451612905</v>
          </cell>
          <cell r="O142">
            <v>116</v>
          </cell>
          <cell r="P142">
            <v>3.7419354838709675</v>
          </cell>
          <cell r="Q142">
            <v>0.38618484500574052</v>
          </cell>
          <cell r="R142">
            <v>0.2089114832697968</v>
          </cell>
          <cell r="S142">
            <v>0.82291379310344825</v>
          </cell>
          <cell r="T142">
            <v>0.72090517241379315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 t="e">
            <v>#DIV/0!</v>
          </cell>
          <cell r="AG142" t="e">
            <v>#DIV/0!</v>
          </cell>
          <cell r="AH142" t="e">
            <v>#DIV/0!</v>
          </cell>
          <cell r="AI142" t="e">
            <v>#DIV/0!</v>
          </cell>
          <cell r="AJ142">
            <v>17099000</v>
          </cell>
          <cell r="AK142">
            <v>9418276</v>
          </cell>
          <cell r="AL142">
            <v>24388000</v>
          </cell>
          <cell r="AM142">
            <v>770884</v>
          </cell>
          <cell r="AN142">
            <v>3690003</v>
          </cell>
          <cell r="AO142">
            <v>95.457999999999998</v>
          </cell>
          <cell r="AP142">
            <v>83.625</v>
          </cell>
          <cell r="AQ142">
            <v>116</v>
          </cell>
          <cell r="AR142">
            <v>0.38618484500574052</v>
          </cell>
          <cell r="AS142">
            <v>0.2089114832697968</v>
          </cell>
          <cell r="AT142">
            <v>0.82291379310344825</v>
          </cell>
          <cell r="AU142">
            <v>0.72090517241379315</v>
          </cell>
        </row>
        <row r="143">
          <cell r="D143" t="str">
            <v>봉화군</v>
          </cell>
          <cell r="E143" t="str">
            <v>군</v>
          </cell>
          <cell r="F143">
            <v>23297910</v>
          </cell>
          <cell r="G143">
            <v>10708115</v>
          </cell>
          <cell r="H143">
            <v>73032000</v>
          </cell>
          <cell r="I143">
            <v>781917</v>
          </cell>
          <cell r="J143">
            <v>8841120</v>
          </cell>
          <cell r="K143">
            <v>251.63900000000001</v>
          </cell>
          <cell r="L143">
            <v>8.117387096774193</v>
          </cell>
          <cell r="M143">
            <v>161.625</v>
          </cell>
          <cell r="N143">
            <v>5.213709677419355</v>
          </cell>
          <cell r="O143">
            <v>489</v>
          </cell>
          <cell r="P143">
            <v>15.774193548387096</v>
          </cell>
          <cell r="Q143">
            <v>0.14662223408916639</v>
          </cell>
          <cell r="R143">
            <v>8.8440944133774901E-2</v>
          </cell>
          <cell r="S143">
            <v>0.51459918200409005</v>
          </cell>
          <cell r="T143">
            <v>0.33052147239263802</v>
          </cell>
          <cell r="U143">
            <v>0</v>
          </cell>
          <cell r="V143">
            <v>0</v>
          </cell>
          <cell r="W143">
            <v>153884000</v>
          </cell>
          <cell r="X143">
            <v>0</v>
          </cell>
          <cell r="Y143">
            <v>19739920</v>
          </cell>
          <cell r="Z143">
            <v>555.72500000000002</v>
          </cell>
          <cell r="AA143">
            <v>17.926612903225806</v>
          </cell>
          <cell r="AB143">
            <v>376.75</v>
          </cell>
          <cell r="AC143">
            <v>12.153225806451612</v>
          </cell>
          <cell r="AD143">
            <v>1009</v>
          </cell>
          <cell r="AE143">
            <v>32.548387096774192</v>
          </cell>
          <cell r="AF143">
            <v>0</v>
          </cell>
          <cell r="AG143">
            <v>0</v>
          </cell>
          <cell r="AH143">
            <v>0.55076808721506443</v>
          </cell>
          <cell r="AI143">
            <v>0.37338949454905845</v>
          </cell>
          <cell r="AJ143">
            <v>23297910</v>
          </cell>
          <cell r="AK143">
            <v>10708115</v>
          </cell>
          <cell r="AL143">
            <v>226916000</v>
          </cell>
          <cell r="AM143">
            <v>781917</v>
          </cell>
          <cell r="AN143">
            <v>28581040</v>
          </cell>
          <cell r="AO143">
            <v>807.36400000000003</v>
          </cell>
          <cell r="AP143">
            <v>538.375</v>
          </cell>
          <cell r="AQ143">
            <v>1498</v>
          </cell>
          <cell r="AR143">
            <v>4.7189775070951366E-2</v>
          </cell>
          <cell r="AS143">
            <v>2.7357891805196731E-2</v>
          </cell>
          <cell r="AT143">
            <v>0.53896128170894531</v>
          </cell>
          <cell r="AU143">
            <v>0.3593958611481976</v>
          </cell>
        </row>
        <row r="144">
          <cell r="D144" t="str">
            <v>성주군</v>
          </cell>
          <cell r="E144" t="str">
            <v>군</v>
          </cell>
          <cell r="F144">
            <v>4144900</v>
          </cell>
          <cell r="G144">
            <v>2202099.02999999</v>
          </cell>
          <cell r="H144">
            <v>136022000</v>
          </cell>
          <cell r="I144">
            <v>181058</v>
          </cell>
          <cell r="J144">
            <v>15368318</v>
          </cell>
          <cell r="K144">
            <v>424.97500000000002</v>
          </cell>
          <cell r="L144">
            <v>13.708870967741936</v>
          </cell>
          <cell r="M144">
            <v>302.625</v>
          </cell>
          <cell r="N144">
            <v>9.762096774193548</v>
          </cell>
          <cell r="O144">
            <v>702</v>
          </cell>
          <cell r="P144">
            <v>22.64516129032258</v>
          </cell>
          <cell r="Q144">
            <v>1.6189285777300659E-2</v>
          </cell>
          <cell r="R144">
            <v>1.1781250231808061E-2</v>
          </cell>
          <cell r="S144">
            <v>0.60537749287749287</v>
          </cell>
          <cell r="T144">
            <v>0.43108974358974361</v>
          </cell>
          <cell r="U144">
            <v>0</v>
          </cell>
          <cell r="V144">
            <v>0</v>
          </cell>
          <cell r="W144">
            <v>129203000</v>
          </cell>
          <cell r="X144">
            <v>0</v>
          </cell>
          <cell r="Y144">
            <v>13167831</v>
          </cell>
          <cell r="Z144">
            <v>373.42899999999997</v>
          </cell>
          <cell r="AA144">
            <v>12.046096774193547</v>
          </cell>
          <cell r="AB144">
            <v>250.125</v>
          </cell>
          <cell r="AC144">
            <v>8.068548387096774</v>
          </cell>
          <cell r="AD144">
            <v>714</v>
          </cell>
          <cell r="AE144">
            <v>23.032258064516128</v>
          </cell>
          <cell r="AF144">
            <v>0</v>
          </cell>
          <cell r="AG144">
            <v>0</v>
          </cell>
          <cell r="AH144">
            <v>0.52300980392156859</v>
          </cell>
          <cell r="AI144">
            <v>0.35031512605042014</v>
          </cell>
          <cell r="AJ144">
            <v>4144900</v>
          </cell>
          <cell r="AK144">
            <v>2202099.02999999</v>
          </cell>
          <cell r="AL144">
            <v>265225000</v>
          </cell>
          <cell r="AM144">
            <v>181058</v>
          </cell>
          <cell r="AN144">
            <v>28536149</v>
          </cell>
          <cell r="AO144">
            <v>798.404</v>
          </cell>
          <cell r="AP144">
            <v>552.75</v>
          </cell>
          <cell r="AQ144">
            <v>1416</v>
          </cell>
          <cell r="AR144">
            <v>8.3027581487415975E-3</v>
          </cell>
          <cell r="AS144">
            <v>6.3448645435654266E-3</v>
          </cell>
          <cell r="AT144">
            <v>0.56384463276836161</v>
          </cell>
          <cell r="AU144">
            <v>0.39036016949152541</v>
          </cell>
        </row>
        <row r="145">
          <cell r="D145" t="str">
            <v>영덕군</v>
          </cell>
          <cell r="E145" t="str">
            <v>군</v>
          </cell>
          <cell r="F145">
            <v>16720840</v>
          </cell>
          <cell r="G145">
            <v>7224904.8799999896</v>
          </cell>
          <cell r="H145">
            <v>45026000</v>
          </cell>
          <cell r="I145">
            <v>672995</v>
          </cell>
          <cell r="J145">
            <v>4504919</v>
          </cell>
          <cell r="K145">
            <v>115.88500000000001</v>
          </cell>
          <cell r="L145">
            <v>3.738225806451613</v>
          </cell>
          <cell r="M145">
            <v>71</v>
          </cell>
          <cell r="N145">
            <v>2.2903225806451615</v>
          </cell>
          <cell r="O145">
            <v>318</v>
          </cell>
          <cell r="P145">
            <v>10.258064516129032</v>
          </cell>
          <cell r="Q145">
            <v>0.16046073113312284</v>
          </cell>
          <cell r="R145">
            <v>0.14939114332577344</v>
          </cell>
          <cell r="S145">
            <v>0.36441823899371073</v>
          </cell>
          <cell r="T145">
            <v>0.22327044025157233</v>
          </cell>
          <cell r="U145">
            <v>53305750</v>
          </cell>
          <cell r="V145">
            <v>26872706</v>
          </cell>
          <cell r="W145">
            <v>238180000</v>
          </cell>
          <cell r="X145">
            <v>2454816</v>
          </cell>
          <cell r="Y145">
            <v>22300566</v>
          </cell>
          <cell r="Z145">
            <v>571.74800000000005</v>
          </cell>
          <cell r="AA145">
            <v>18.443483870967743</v>
          </cell>
          <cell r="AB145">
            <v>301.875</v>
          </cell>
          <cell r="AC145">
            <v>9.737903225806452</v>
          </cell>
          <cell r="AD145">
            <v>1664</v>
          </cell>
          <cell r="AE145">
            <v>53.677419354838712</v>
          </cell>
          <cell r="AF145">
            <v>0.11282519942900328</v>
          </cell>
          <cell r="AG145">
            <v>0.11007864105332574</v>
          </cell>
          <cell r="AH145">
            <v>0.34359855769230774</v>
          </cell>
          <cell r="AI145">
            <v>0.18141526442307693</v>
          </cell>
          <cell r="AJ145">
            <v>70026590</v>
          </cell>
          <cell r="AK145">
            <v>34097610.879999988</v>
          </cell>
          <cell r="AL145">
            <v>283206000</v>
          </cell>
          <cell r="AM145">
            <v>3127811</v>
          </cell>
          <cell r="AN145">
            <v>26805485</v>
          </cell>
          <cell r="AO145">
            <v>687.63300000000004</v>
          </cell>
          <cell r="AP145">
            <v>372.875</v>
          </cell>
          <cell r="AQ145">
            <v>1982</v>
          </cell>
          <cell r="AR145">
            <v>0.12039861754341359</v>
          </cell>
          <cell r="AS145">
            <v>0.11668548433277741</v>
          </cell>
          <cell r="AT145">
            <v>0.34693895055499496</v>
          </cell>
          <cell r="AU145">
            <v>0.18813067608476286</v>
          </cell>
        </row>
        <row r="146">
          <cell r="D146" t="str">
            <v>영양군</v>
          </cell>
          <cell r="E146" t="str">
            <v>군</v>
          </cell>
          <cell r="F146">
            <v>48050400</v>
          </cell>
          <cell r="G146">
            <v>27937968</v>
          </cell>
          <cell r="H146">
            <v>73739359</v>
          </cell>
          <cell r="I146">
            <v>2422244</v>
          </cell>
          <cell r="J146">
            <v>6287070</v>
          </cell>
          <cell r="K146">
            <v>165.23599999999999</v>
          </cell>
          <cell r="L146">
            <v>5.3301935483870961</v>
          </cell>
          <cell r="M146">
            <v>100.375</v>
          </cell>
          <cell r="N146">
            <v>3.2379032258064515</v>
          </cell>
          <cell r="O146">
            <v>424</v>
          </cell>
          <cell r="P146">
            <v>13.67741935483871</v>
          </cell>
          <cell r="Q146">
            <v>0.37887457090588489</v>
          </cell>
          <cell r="R146">
            <v>0.38527390342401152</v>
          </cell>
          <cell r="S146">
            <v>0.38970754716981132</v>
          </cell>
          <cell r="T146">
            <v>0.23673349056603774</v>
          </cell>
          <cell r="U146">
            <v>47733700</v>
          </cell>
          <cell r="V146">
            <v>27315743</v>
          </cell>
          <cell r="W146">
            <v>77764188</v>
          </cell>
          <cell r="X146">
            <v>2518124</v>
          </cell>
          <cell r="Y146">
            <v>10330946</v>
          </cell>
          <cell r="Z146">
            <v>256.64400000000001</v>
          </cell>
          <cell r="AA146">
            <v>8.2788387096774194</v>
          </cell>
          <cell r="AB146">
            <v>180.375</v>
          </cell>
          <cell r="AC146">
            <v>5.818548387096774</v>
          </cell>
          <cell r="AD146">
            <v>497</v>
          </cell>
          <cell r="AE146">
            <v>16.032258064516128</v>
          </cell>
          <cell r="AF146">
            <v>0.35126378481570464</v>
          </cell>
          <cell r="AG146">
            <v>0.24374573248180756</v>
          </cell>
          <cell r="AH146">
            <v>0.51638631790744471</v>
          </cell>
          <cell r="AI146">
            <v>0.3629275653923541</v>
          </cell>
          <cell r="AJ146">
            <v>95784100</v>
          </cell>
          <cell r="AK146">
            <v>55253711</v>
          </cell>
          <cell r="AL146">
            <v>151503547</v>
          </cell>
          <cell r="AM146">
            <v>4940368</v>
          </cell>
          <cell r="AN146">
            <v>16618016</v>
          </cell>
          <cell r="AO146">
            <v>421.88</v>
          </cell>
          <cell r="AP146">
            <v>280.75</v>
          </cell>
          <cell r="AQ146">
            <v>921</v>
          </cell>
          <cell r="AR146">
            <v>0.36470242508579681</v>
          </cell>
          <cell r="AS146">
            <v>0.29728988105439302</v>
          </cell>
          <cell r="AT146">
            <v>0.45806731813246471</v>
          </cell>
          <cell r="AU146">
            <v>0.30483170466883824</v>
          </cell>
        </row>
        <row r="147">
          <cell r="D147" t="str">
            <v>예천군</v>
          </cell>
          <cell r="E147" t="str">
            <v>군</v>
          </cell>
          <cell r="F147">
            <v>133181800</v>
          </cell>
          <cell r="G147">
            <v>64247811</v>
          </cell>
          <cell r="H147">
            <v>254337000</v>
          </cell>
          <cell r="I147">
            <v>5501527</v>
          </cell>
          <cell r="J147">
            <v>34500646</v>
          </cell>
          <cell r="K147">
            <v>974.95699999999999</v>
          </cell>
          <cell r="L147">
            <v>31.450225806451613</v>
          </cell>
          <cell r="M147">
            <v>737.25</v>
          </cell>
          <cell r="N147">
            <v>23.782258064516128</v>
          </cell>
          <cell r="O147">
            <v>1443</v>
          </cell>
          <cell r="P147">
            <v>46.548387096774192</v>
          </cell>
          <cell r="Q147">
            <v>0.25260898335672749</v>
          </cell>
          <cell r="R147">
            <v>0.15946156486461152</v>
          </cell>
          <cell r="S147">
            <v>0.67564587664587661</v>
          </cell>
          <cell r="T147">
            <v>0.51091476091476096</v>
          </cell>
          <cell r="U147">
            <v>1783500</v>
          </cell>
          <cell r="V147">
            <v>737264</v>
          </cell>
          <cell r="W147">
            <v>2551000</v>
          </cell>
          <cell r="X147">
            <v>80286</v>
          </cell>
          <cell r="Y147">
            <v>727413</v>
          </cell>
          <cell r="Z147">
            <v>20.03</v>
          </cell>
          <cell r="AA147">
            <v>0.64612903225806451</v>
          </cell>
          <cell r="AB147">
            <v>17.125</v>
          </cell>
          <cell r="AC147">
            <v>0.55241935483870963</v>
          </cell>
          <cell r="AD147">
            <v>23</v>
          </cell>
          <cell r="AE147">
            <v>0.74193548387096775</v>
          </cell>
          <cell r="AF147">
            <v>0.2890098000784006</v>
          </cell>
          <cell r="AG147">
            <v>0.11037196200782774</v>
          </cell>
          <cell r="AH147">
            <v>0.87086956521739134</v>
          </cell>
          <cell r="AI147">
            <v>0.74456521739130432</v>
          </cell>
          <cell r="AJ147">
            <v>134965300</v>
          </cell>
          <cell r="AK147">
            <v>64985075</v>
          </cell>
          <cell r="AL147">
            <v>256888000</v>
          </cell>
          <cell r="AM147">
            <v>5581813</v>
          </cell>
          <cell r="AN147">
            <v>35228059</v>
          </cell>
          <cell r="AO147">
            <v>994.98699999999997</v>
          </cell>
          <cell r="AP147">
            <v>754.375</v>
          </cell>
          <cell r="AQ147">
            <v>1466</v>
          </cell>
          <cell r="AR147">
            <v>0.25297045794276107</v>
          </cell>
          <cell r="AS147">
            <v>0.15844792924867079</v>
          </cell>
          <cell r="AT147">
            <v>0.67870873124147335</v>
          </cell>
          <cell r="AU147">
            <v>0.51458049113233284</v>
          </cell>
        </row>
        <row r="148">
          <cell r="D148" t="str">
            <v>울릉군</v>
          </cell>
          <cell r="E148" t="str">
            <v>군</v>
          </cell>
          <cell r="F148">
            <v>20378240</v>
          </cell>
          <cell r="G148">
            <v>7303878.8700000001</v>
          </cell>
          <cell r="H148">
            <v>43573000</v>
          </cell>
          <cell r="I148">
            <v>1064014</v>
          </cell>
          <cell r="J148">
            <v>5787517</v>
          </cell>
          <cell r="K148">
            <v>161.21299999999999</v>
          </cell>
          <cell r="L148">
            <v>5.2004193548387097</v>
          </cell>
          <cell r="M148">
            <v>114.375</v>
          </cell>
          <cell r="N148">
            <v>3.689516129032258</v>
          </cell>
          <cell r="O148">
            <v>289</v>
          </cell>
          <cell r="P148">
            <v>9.32258064516129</v>
          </cell>
          <cell r="Q148">
            <v>0.1676239613981135</v>
          </cell>
          <cell r="R148">
            <v>0.18384637142318544</v>
          </cell>
          <cell r="S148">
            <v>0.55783044982698959</v>
          </cell>
          <cell r="T148">
            <v>0.39576124567474047</v>
          </cell>
          <cell r="U148">
            <v>9828260</v>
          </cell>
          <cell r="V148">
            <v>3440608.13</v>
          </cell>
          <cell r="W148">
            <v>61837000</v>
          </cell>
          <cell r="X148">
            <v>572895</v>
          </cell>
          <cell r="Y148">
            <v>11992628</v>
          </cell>
          <cell r="Z148">
            <v>320.91800000000001</v>
          </cell>
          <cell r="AA148">
            <v>10.352193548387097</v>
          </cell>
          <cell r="AB148">
            <v>208.375</v>
          </cell>
          <cell r="AC148">
            <v>6.721774193548387</v>
          </cell>
          <cell r="AD148">
            <v>690</v>
          </cell>
          <cell r="AE148">
            <v>22.258064516129032</v>
          </cell>
          <cell r="AF148">
            <v>5.5639958762553163E-2</v>
          </cell>
          <cell r="AG148">
            <v>4.7770597070133418E-2</v>
          </cell>
          <cell r="AH148">
            <v>0.46509855072463768</v>
          </cell>
          <cell r="AI148">
            <v>0.30199275362318839</v>
          </cell>
          <cell r="AJ148">
            <v>30206500</v>
          </cell>
          <cell r="AK148">
            <v>10744487</v>
          </cell>
          <cell r="AL148">
            <v>105410000</v>
          </cell>
          <cell r="AM148">
            <v>1636909</v>
          </cell>
          <cell r="AN148">
            <v>17780145</v>
          </cell>
          <cell r="AO148">
            <v>482.13099999999997</v>
          </cell>
          <cell r="AP148">
            <v>322.75</v>
          </cell>
          <cell r="AQ148">
            <v>979</v>
          </cell>
          <cell r="AR148">
            <v>0.10193043354520444</v>
          </cell>
          <cell r="AS148">
            <v>9.2063872369994734E-2</v>
          </cell>
          <cell r="AT148">
            <v>0.49247293156281918</v>
          </cell>
          <cell r="AU148">
            <v>0.32967313585291114</v>
          </cell>
        </row>
        <row r="149">
          <cell r="D149" t="str">
            <v>울진군</v>
          </cell>
          <cell r="E149" t="str">
            <v>군</v>
          </cell>
          <cell r="F149">
            <v>50734520</v>
          </cell>
          <cell r="G149">
            <v>24075717</v>
          </cell>
          <cell r="H149">
            <v>118086651</v>
          </cell>
          <cell r="I149">
            <v>1883452</v>
          </cell>
          <cell r="J149">
            <v>15376200</v>
          </cell>
          <cell r="K149">
            <v>426.04700000000003</v>
          </cell>
          <cell r="L149">
            <v>13.743451612903227</v>
          </cell>
          <cell r="M149">
            <v>323.625</v>
          </cell>
          <cell r="N149">
            <v>10.439516129032258</v>
          </cell>
          <cell r="O149">
            <v>619</v>
          </cell>
          <cell r="P149">
            <v>19.967741935483872</v>
          </cell>
          <cell r="Q149">
            <v>0.2038817833863372</v>
          </cell>
          <cell r="R149">
            <v>0.12249138278638415</v>
          </cell>
          <cell r="S149">
            <v>0.68828271405492736</v>
          </cell>
          <cell r="T149">
            <v>0.52281906300484648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 t="e">
            <v>#DIV/0!</v>
          </cell>
          <cell r="AG149" t="e">
            <v>#DIV/0!</v>
          </cell>
          <cell r="AH149" t="e">
            <v>#DIV/0!</v>
          </cell>
          <cell r="AI149" t="e">
            <v>#DIV/0!</v>
          </cell>
          <cell r="AJ149">
            <v>50734520</v>
          </cell>
          <cell r="AK149">
            <v>24075717</v>
          </cell>
          <cell r="AL149">
            <v>118086651</v>
          </cell>
          <cell r="AM149">
            <v>1883452</v>
          </cell>
          <cell r="AN149">
            <v>15376200</v>
          </cell>
          <cell r="AO149">
            <v>426.04700000000003</v>
          </cell>
          <cell r="AP149">
            <v>323.625</v>
          </cell>
          <cell r="AQ149">
            <v>619</v>
          </cell>
          <cell r="AR149">
            <v>0.2038817833863372</v>
          </cell>
          <cell r="AS149">
            <v>0.12249138278638415</v>
          </cell>
          <cell r="AT149">
            <v>0.68828271405492736</v>
          </cell>
          <cell r="AU149">
            <v>0.52281906300484648</v>
          </cell>
        </row>
        <row r="150">
          <cell r="D150" t="str">
            <v>의성군</v>
          </cell>
          <cell r="E150" t="str">
            <v>군</v>
          </cell>
          <cell r="F150">
            <v>36664192</v>
          </cell>
          <cell r="G150">
            <v>18140327</v>
          </cell>
          <cell r="H150">
            <v>90644000</v>
          </cell>
          <cell r="I150">
            <v>1542050</v>
          </cell>
          <cell r="J150">
            <v>12317367</v>
          </cell>
          <cell r="K150">
            <v>330.00599999999997</v>
          </cell>
          <cell r="L150">
            <v>10.645354838709677</v>
          </cell>
          <cell r="M150">
            <v>245.875</v>
          </cell>
          <cell r="N150">
            <v>7.931451612903226</v>
          </cell>
          <cell r="O150">
            <v>536</v>
          </cell>
          <cell r="P150">
            <v>17.29032258064516</v>
          </cell>
          <cell r="Q150">
            <v>0.20012716782136711</v>
          </cell>
          <cell r="R150">
            <v>0.12519315207543949</v>
          </cell>
          <cell r="S150">
            <v>0.61568283582089545</v>
          </cell>
          <cell r="T150">
            <v>0.45872201492537312</v>
          </cell>
          <cell r="U150">
            <v>96912822</v>
          </cell>
          <cell r="V150">
            <v>47892324</v>
          </cell>
          <cell r="W150">
            <v>251926515</v>
          </cell>
          <cell r="X150">
            <v>4018676</v>
          </cell>
          <cell r="Y150">
            <v>32684254</v>
          </cell>
          <cell r="Z150">
            <v>892.673</v>
          </cell>
          <cell r="AA150">
            <v>28.795903225806452</v>
          </cell>
          <cell r="AB150">
            <v>613.875</v>
          </cell>
          <cell r="AC150">
            <v>19.802419354838708</v>
          </cell>
          <cell r="AD150">
            <v>1687</v>
          </cell>
          <cell r="AE150">
            <v>54.41935483870968</v>
          </cell>
          <cell r="AF150">
            <v>0.19010434054549596</v>
          </cell>
          <cell r="AG150">
            <v>0.12295449668210265</v>
          </cell>
          <cell r="AH150">
            <v>0.52914819205690578</v>
          </cell>
          <cell r="AI150">
            <v>0.36388559573206875</v>
          </cell>
          <cell r="AJ150">
            <v>133577014</v>
          </cell>
          <cell r="AK150">
            <v>66032651</v>
          </cell>
          <cell r="AL150">
            <v>342570515</v>
          </cell>
          <cell r="AM150">
            <v>5560726</v>
          </cell>
          <cell r="AN150">
            <v>45001621</v>
          </cell>
          <cell r="AO150">
            <v>1222.6790000000001</v>
          </cell>
          <cell r="AP150">
            <v>859.75</v>
          </cell>
          <cell r="AQ150">
            <v>2223</v>
          </cell>
          <cell r="AR150">
            <v>0.19275637601210366</v>
          </cell>
          <cell r="AS150">
            <v>0.12356723772239227</v>
          </cell>
          <cell r="AT150">
            <v>0.55001304543409812</v>
          </cell>
          <cell r="AU150">
            <v>0.38675213675213677</v>
          </cell>
        </row>
        <row r="151">
          <cell r="D151" t="str">
            <v>청도군</v>
          </cell>
          <cell r="E151" t="str">
            <v>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>
            <v>43817300</v>
          </cell>
          <cell r="V151">
            <v>22970815</v>
          </cell>
          <cell r="W151">
            <v>79883000</v>
          </cell>
          <cell r="X151">
            <v>2294999</v>
          </cell>
          <cell r="Y151">
            <v>12277947</v>
          </cell>
          <cell r="Z151">
            <v>337.8</v>
          </cell>
          <cell r="AA151">
            <v>10.896774193548387</v>
          </cell>
          <cell r="AB151">
            <v>228.25</v>
          </cell>
          <cell r="AC151">
            <v>7.362903225806452</v>
          </cell>
          <cell r="AD151">
            <v>681</v>
          </cell>
          <cell r="AE151">
            <v>21.967741935483872</v>
          </cell>
          <cell r="AF151">
            <v>0.28755573776648347</v>
          </cell>
          <cell r="AG151">
            <v>0.18692041918734459</v>
          </cell>
          <cell r="AH151">
            <v>0.49603524229074891</v>
          </cell>
          <cell r="AI151">
            <v>0.33516886930983847</v>
          </cell>
          <cell r="AJ151">
            <v>43817300</v>
          </cell>
          <cell r="AK151">
            <v>22970815</v>
          </cell>
          <cell r="AL151">
            <v>79883000</v>
          </cell>
          <cell r="AM151">
            <v>2294999</v>
          </cell>
          <cell r="AN151">
            <v>12277947</v>
          </cell>
          <cell r="AO151">
            <v>337.8</v>
          </cell>
          <cell r="AP151">
            <v>228.25</v>
          </cell>
          <cell r="AQ151">
            <v>681</v>
          </cell>
          <cell r="AR151">
            <v>0.28755573776648347</v>
          </cell>
          <cell r="AS151">
            <v>0.18692041918734459</v>
          </cell>
          <cell r="AT151">
            <v>0.49603524229074891</v>
          </cell>
          <cell r="AU151">
            <v>0.33516886930983847</v>
          </cell>
        </row>
        <row r="152">
          <cell r="D152" t="str">
            <v>청송군</v>
          </cell>
          <cell r="E152" t="str">
            <v>군</v>
          </cell>
          <cell r="F152">
            <v>36879500</v>
          </cell>
          <cell r="G152">
            <v>19442496</v>
          </cell>
          <cell r="H152">
            <v>69418968</v>
          </cell>
          <cell r="I152">
            <v>1590616</v>
          </cell>
          <cell r="J152">
            <v>7653747</v>
          </cell>
          <cell r="K152">
            <v>151.589</v>
          </cell>
          <cell r="L152">
            <v>4.8899677419354841</v>
          </cell>
          <cell r="M152">
            <v>93.75</v>
          </cell>
          <cell r="N152">
            <v>3.024193548387097</v>
          </cell>
          <cell r="O152">
            <v>478</v>
          </cell>
          <cell r="P152">
            <v>15.419354838709678</v>
          </cell>
          <cell r="Q152">
            <v>0.28007469082513586</v>
          </cell>
          <cell r="R152">
            <v>0.20782186816470416</v>
          </cell>
          <cell r="S152">
            <v>0.31713179916317991</v>
          </cell>
          <cell r="T152">
            <v>0.1961297071129707</v>
          </cell>
          <cell r="U152">
            <v>60477300</v>
          </cell>
          <cell r="V152">
            <v>31292224</v>
          </cell>
          <cell r="W152">
            <v>97404872</v>
          </cell>
          <cell r="X152">
            <v>2790349</v>
          </cell>
          <cell r="Y152">
            <v>11203873</v>
          </cell>
          <cell r="Z152">
            <v>270.78399999999999</v>
          </cell>
          <cell r="AA152">
            <v>8.734967741935483</v>
          </cell>
          <cell r="AB152">
            <v>191.25</v>
          </cell>
          <cell r="AC152">
            <v>6.169354838709677</v>
          </cell>
          <cell r="AD152">
            <v>657</v>
          </cell>
          <cell r="AE152">
            <v>21.193548387096776</v>
          </cell>
          <cell r="AF152">
            <v>0.32125933084743441</v>
          </cell>
          <cell r="AG152">
            <v>0.24905218043796104</v>
          </cell>
          <cell r="AH152">
            <v>0.41215220700152205</v>
          </cell>
          <cell r="AI152">
            <v>0.2910958904109589</v>
          </cell>
          <cell r="AJ152">
            <v>97356800</v>
          </cell>
          <cell r="AK152">
            <v>50734720</v>
          </cell>
          <cell r="AL152">
            <v>166823840</v>
          </cell>
          <cell r="AM152">
            <v>4380965</v>
          </cell>
          <cell r="AN152">
            <v>18857620</v>
          </cell>
          <cell r="AO152">
            <v>422.37299999999999</v>
          </cell>
          <cell r="AP152">
            <v>285</v>
          </cell>
          <cell r="AQ152">
            <v>1135</v>
          </cell>
          <cell r="AR152">
            <v>0.30412152124060926</v>
          </cell>
          <cell r="AS152">
            <v>0.23231802316517142</v>
          </cell>
          <cell r="AT152">
            <v>0.37213480176211455</v>
          </cell>
          <cell r="AU152">
            <v>0.25110132158590309</v>
          </cell>
        </row>
        <row r="153">
          <cell r="D153" t="str">
            <v>칠곡군</v>
          </cell>
          <cell r="E153" t="str">
            <v>군</v>
          </cell>
          <cell r="F153">
            <v>147193900</v>
          </cell>
          <cell r="G153">
            <v>83507913.309999898</v>
          </cell>
          <cell r="H153">
            <v>281171000</v>
          </cell>
          <cell r="I153">
            <v>8083924</v>
          </cell>
          <cell r="J153">
            <v>48620970</v>
          </cell>
          <cell r="K153">
            <v>1013.818</v>
          </cell>
          <cell r="L153">
            <v>32.703806451612905</v>
          </cell>
          <cell r="M153">
            <v>957.125</v>
          </cell>
          <cell r="N153">
            <v>30.875</v>
          </cell>
          <cell r="O153">
            <v>1133</v>
          </cell>
          <cell r="P153">
            <v>36.548387096774192</v>
          </cell>
          <cell r="Q153">
            <v>0.29700044922840513</v>
          </cell>
          <cell r="R153">
            <v>0.16626414487411501</v>
          </cell>
          <cell r="S153">
            <v>0.89480847308031775</v>
          </cell>
          <cell r="T153">
            <v>0.84477052074139458</v>
          </cell>
          <cell r="U153">
            <v>526248800</v>
          </cell>
          <cell r="V153">
            <v>269714156.44</v>
          </cell>
          <cell r="W153">
            <v>843438186.81999898</v>
          </cell>
          <cell r="X153">
            <v>28133831</v>
          </cell>
          <cell r="Y153">
            <v>141355358</v>
          </cell>
          <cell r="Z153">
            <v>3945.3</v>
          </cell>
          <cell r="AA153">
            <v>127.26774193548388</v>
          </cell>
          <cell r="AB153">
            <v>3156.875</v>
          </cell>
          <cell r="AC153">
            <v>101.83467741935483</v>
          </cell>
          <cell r="AD153">
            <v>5065</v>
          </cell>
          <cell r="AE153">
            <v>163.38709677419354</v>
          </cell>
          <cell r="AF153">
            <v>0.31977939895856367</v>
          </cell>
          <cell r="AG153">
            <v>0.19902910931752582</v>
          </cell>
          <cell r="AH153">
            <v>0.77893385982231</v>
          </cell>
          <cell r="AI153">
            <v>0.62327245804540965</v>
          </cell>
          <cell r="AJ153">
            <v>673442700</v>
          </cell>
          <cell r="AK153">
            <v>353222069.74999988</v>
          </cell>
          <cell r="AL153">
            <v>1124609186.819999</v>
          </cell>
          <cell r="AM153">
            <v>36217755</v>
          </cell>
          <cell r="AN153">
            <v>189976328</v>
          </cell>
          <cell r="AO153">
            <v>4959.1180000000004</v>
          </cell>
          <cell r="AP153">
            <v>4114</v>
          </cell>
          <cell r="AQ153">
            <v>6198</v>
          </cell>
          <cell r="AR153">
            <v>0.31408428269093924</v>
          </cell>
          <cell r="AS153">
            <v>0.1906435153331314</v>
          </cell>
          <cell r="AT153">
            <v>0.80011584382058731</v>
          </cell>
          <cell r="AU153">
            <v>0.66376250403355919</v>
          </cell>
        </row>
        <row r="154">
          <cell r="D154" t="str">
            <v>경상남도</v>
          </cell>
          <cell r="E154" t="str">
            <v>광역</v>
          </cell>
          <cell r="F154">
            <v>12668489060</v>
          </cell>
          <cell r="G154">
            <v>7750778421.5799894</v>
          </cell>
          <cell r="H154">
            <v>18018875537.649998</v>
          </cell>
          <cell r="I154">
            <v>892510854</v>
          </cell>
          <cell r="J154">
            <v>3106226802</v>
          </cell>
          <cell r="K154">
            <v>67432.945999999996</v>
          </cell>
          <cell r="L154">
            <v>2175.2563225806452</v>
          </cell>
          <cell r="M154">
            <v>59970.125</v>
          </cell>
          <cell r="N154">
            <v>1934.5201612903227</v>
          </cell>
          <cell r="O154">
            <v>83561</v>
          </cell>
          <cell r="P154">
            <v>2695.516129032258</v>
          </cell>
          <cell r="Q154">
            <v>0.43014773066082446</v>
          </cell>
          <cell r="R154">
            <v>0.28732958373333872</v>
          </cell>
          <cell r="S154">
            <v>0.80699065353454358</v>
          </cell>
          <cell r="T154">
            <v>0.71768079606515001</v>
          </cell>
          <cell r="U154">
            <v>17145992570</v>
          </cell>
          <cell r="V154">
            <v>10577139341.929981</v>
          </cell>
          <cell r="W154">
            <v>30765084454.269989</v>
          </cell>
          <cell r="X154">
            <v>1309573350</v>
          </cell>
          <cell r="Y154">
            <v>5468650291</v>
          </cell>
          <cell r="Z154">
            <v>146110.69200000001</v>
          </cell>
          <cell r="AA154">
            <v>4713.2481290322585</v>
          </cell>
          <cell r="AB154">
            <v>119772.25</v>
          </cell>
          <cell r="AC154">
            <v>3863.6209677419356</v>
          </cell>
          <cell r="AD154">
            <v>197586</v>
          </cell>
          <cell r="AE154">
            <v>6373.7419354838712</v>
          </cell>
          <cell r="AF154">
            <v>0.34380335791543537</v>
          </cell>
          <cell r="AG154">
            <v>0.23946920726586282</v>
          </cell>
          <cell r="AH154">
            <v>0.73947897118216888</v>
          </cell>
          <cell r="AI154">
            <v>0.60617781624204148</v>
          </cell>
          <cell r="AJ154">
            <v>29814481630</v>
          </cell>
          <cell r="AK154">
            <v>18327917763.509972</v>
          </cell>
          <cell r="AL154">
            <v>48783959991.919983</v>
          </cell>
          <cell r="AM154">
            <v>2202084204</v>
          </cell>
          <cell r="AN154">
            <v>8574877093</v>
          </cell>
          <cell r="AO154">
            <v>213543.63800000001</v>
          </cell>
          <cell r="AP154">
            <v>179742.375</v>
          </cell>
          <cell r="AQ154">
            <v>281147</v>
          </cell>
          <cell r="AR154">
            <v>0.37569557220335531</v>
          </cell>
          <cell r="AS154">
            <v>0.25680650347719219</v>
          </cell>
          <cell r="AT154">
            <v>0.75954443049365639</v>
          </cell>
          <cell r="AU154">
            <v>0.63931813250719371</v>
          </cell>
        </row>
        <row r="155">
          <cell r="D155" t="str">
            <v>거제시</v>
          </cell>
          <cell r="E155" t="str">
            <v>시</v>
          </cell>
          <cell r="F155">
            <v>863380200</v>
          </cell>
          <cell r="G155">
            <v>532713588</v>
          </cell>
          <cell r="H155">
            <v>1007383000</v>
          </cell>
          <cell r="I155">
            <v>57492288</v>
          </cell>
          <cell r="J155">
            <v>177132459</v>
          </cell>
          <cell r="K155">
            <v>3172.58</v>
          </cell>
          <cell r="L155">
            <v>102.34129032258065</v>
          </cell>
          <cell r="M155">
            <v>3015.625</v>
          </cell>
          <cell r="N155">
            <v>97.278225806451616</v>
          </cell>
          <cell r="O155">
            <v>3673</v>
          </cell>
          <cell r="P155">
            <v>118.48387096774194</v>
          </cell>
          <cell r="Q155">
            <v>0.52880938828628232</v>
          </cell>
          <cell r="R155">
            <v>0.32457229084139794</v>
          </cell>
          <cell r="S155">
            <v>0.8637571467465287</v>
          </cell>
          <cell r="T155">
            <v>0.82102504764497686</v>
          </cell>
          <cell r="U155">
            <v>1781457700</v>
          </cell>
          <cell r="V155">
            <v>1090296185</v>
          </cell>
          <cell r="W155">
            <v>2260088585</v>
          </cell>
          <cell r="X155">
            <v>126635634</v>
          </cell>
          <cell r="Y155">
            <v>423277821</v>
          </cell>
          <cell r="Z155">
            <v>10708.84</v>
          </cell>
          <cell r="AA155">
            <v>345.44645161290322</v>
          </cell>
          <cell r="AB155">
            <v>9385.5</v>
          </cell>
          <cell r="AC155">
            <v>302.75806451612902</v>
          </cell>
          <cell r="AD155">
            <v>12724</v>
          </cell>
          <cell r="AE155">
            <v>410.45161290322579</v>
          </cell>
          <cell r="AF155">
            <v>0.48241303116886458</v>
          </cell>
          <cell r="AG155">
            <v>0.29917852464091194</v>
          </cell>
          <cell r="AH155">
            <v>0.84162527507073248</v>
          </cell>
          <cell r="AI155">
            <v>0.73762181703866714</v>
          </cell>
          <cell r="AJ155">
            <v>2644837900</v>
          </cell>
          <cell r="AK155">
            <v>1623009773</v>
          </cell>
          <cell r="AL155">
            <v>3267471585</v>
          </cell>
          <cell r="AM155">
            <v>184127922</v>
          </cell>
          <cell r="AN155">
            <v>600410280</v>
          </cell>
          <cell r="AO155">
            <v>13881.42</v>
          </cell>
          <cell r="AP155">
            <v>12401.125</v>
          </cell>
          <cell r="AQ155">
            <v>16397</v>
          </cell>
          <cell r="AR155">
            <v>0.49671733350360564</v>
          </cell>
          <cell r="AS155">
            <v>0.30667016893847987</v>
          </cell>
          <cell r="AT155">
            <v>0.84658291150820275</v>
          </cell>
          <cell r="AU155">
            <v>0.75630450692199791</v>
          </cell>
        </row>
        <row r="156">
          <cell r="D156" t="str">
            <v>김해시</v>
          </cell>
          <cell r="E156" t="str">
            <v>시</v>
          </cell>
          <cell r="F156">
            <v>1498226400</v>
          </cell>
          <cell r="G156">
            <v>892610336.04999995</v>
          </cell>
          <cell r="H156">
            <v>1797942141.77</v>
          </cell>
          <cell r="I156">
            <v>106518940</v>
          </cell>
          <cell r="J156">
            <v>301229143</v>
          </cell>
          <cell r="K156">
            <v>6046.7030000000004</v>
          </cell>
          <cell r="L156">
            <v>195.05493548387099</v>
          </cell>
          <cell r="M156">
            <v>5574</v>
          </cell>
          <cell r="N156">
            <v>179.80645161290323</v>
          </cell>
          <cell r="O156">
            <v>7119</v>
          </cell>
          <cell r="P156">
            <v>229.64516129032259</v>
          </cell>
          <cell r="Q156">
            <v>0.49646221383479106</v>
          </cell>
          <cell r="R156">
            <v>0.35361432476007143</v>
          </cell>
          <cell r="S156">
            <v>0.84937533361427175</v>
          </cell>
          <cell r="T156">
            <v>0.78297513695743781</v>
          </cell>
          <cell r="U156">
            <v>2421386360</v>
          </cell>
          <cell r="V156">
            <v>1433934735.93999</v>
          </cell>
          <cell r="W156">
            <v>4637062382.3099899</v>
          </cell>
          <cell r="X156">
            <v>186110342</v>
          </cell>
          <cell r="Y156">
            <v>855974256</v>
          </cell>
          <cell r="Z156">
            <v>23096.195</v>
          </cell>
          <cell r="AA156">
            <v>745.03854838709674</v>
          </cell>
          <cell r="AB156">
            <v>18964</v>
          </cell>
          <cell r="AC156">
            <v>611.74193548387098</v>
          </cell>
          <cell r="AD156">
            <v>28991</v>
          </cell>
          <cell r="AE156">
            <v>935.19354838709683</v>
          </cell>
          <cell r="AF156">
            <v>0.30923343654170637</v>
          </cell>
          <cell r="AG156">
            <v>0.21742516284274793</v>
          </cell>
          <cell r="AH156">
            <v>0.79666775895967712</v>
          </cell>
          <cell r="AI156">
            <v>0.65413404159911692</v>
          </cell>
          <cell r="AJ156">
            <v>3919612760</v>
          </cell>
          <cell r="AK156">
            <v>2326545071.9899902</v>
          </cell>
          <cell r="AL156">
            <v>6435004524.0799904</v>
          </cell>
          <cell r="AM156">
            <v>292629282</v>
          </cell>
          <cell r="AN156">
            <v>1157203399</v>
          </cell>
          <cell r="AO156">
            <v>29142.898000000001</v>
          </cell>
          <cell r="AP156">
            <v>24538</v>
          </cell>
          <cell r="AQ156">
            <v>36110</v>
          </cell>
          <cell r="AR156">
            <v>0.36154521155097641</v>
          </cell>
          <cell r="AS156">
            <v>0.25287627244516936</v>
          </cell>
          <cell r="AT156">
            <v>0.80705893104403215</v>
          </cell>
          <cell r="AU156">
            <v>0.67953475491553583</v>
          </cell>
        </row>
        <row r="157">
          <cell r="D157" t="str">
            <v>밀양시</v>
          </cell>
          <cell r="E157" t="str">
            <v>시</v>
          </cell>
          <cell r="F157">
            <v>226580700</v>
          </cell>
          <cell r="G157">
            <v>123876265</v>
          </cell>
          <cell r="H157">
            <v>382967229</v>
          </cell>
          <cell r="I157">
            <v>13397063</v>
          </cell>
          <cell r="J157">
            <v>68470352</v>
          </cell>
          <cell r="K157">
            <v>1792.9480000000001</v>
          </cell>
          <cell r="L157">
            <v>57.837032258064518</v>
          </cell>
          <cell r="M157">
            <v>1309</v>
          </cell>
          <cell r="N157">
            <v>42.225806451612904</v>
          </cell>
          <cell r="O157">
            <v>2475</v>
          </cell>
          <cell r="P157">
            <v>79.838709677419359</v>
          </cell>
          <cell r="Q157">
            <v>0.32346440013539646</v>
          </cell>
          <cell r="R157">
            <v>0.19566224809242985</v>
          </cell>
          <cell r="S157">
            <v>0.72442343434343437</v>
          </cell>
          <cell r="T157">
            <v>0.52888888888888885</v>
          </cell>
          <cell r="U157">
            <v>582576110</v>
          </cell>
          <cell r="V157">
            <v>312008600</v>
          </cell>
          <cell r="W157">
            <v>835492893</v>
          </cell>
          <cell r="X157">
            <v>36822905</v>
          </cell>
          <cell r="Y157">
            <v>157275368</v>
          </cell>
          <cell r="Z157">
            <v>4345.3599999999997</v>
          </cell>
          <cell r="AA157">
            <v>140.17290322580644</v>
          </cell>
          <cell r="AB157">
            <v>3116.75</v>
          </cell>
          <cell r="AC157">
            <v>100.54032258064517</v>
          </cell>
          <cell r="AD157">
            <v>5917</v>
          </cell>
          <cell r="AE157">
            <v>190.87096774193549</v>
          </cell>
          <cell r="AF157">
            <v>0.37344255422649059</v>
          </cell>
          <cell r="AG157">
            <v>0.23413014681358113</v>
          </cell>
          <cell r="AH157">
            <v>0.73438566841304709</v>
          </cell>
          <cell r="AI157">
            <v>0.52674497211424709</v>
          </cell>
          <cell r="AJ157">
            <v>809156810</v>
          </cell>
          <cell r="AK157">
            <v>435884865</v>
          </cell>
          <cell r="AL157">
            <v>1218460122</v>
          </cell>
          <cell r="AM157">
            <v>50219968</v>
          </cell>
          <cell r="AN157">
            <v>225745720</v>
          </cell>
          <cell r="AO157">
            <v>6138.308</v>
          </cell>
          <cell r="AP157">
            <v>4425.75</v>
          </cell>
          <cell r="AQ157">
            <v>8392</v>
          </cell>
          <cell r="AR157">
            <v>0.35773420658571214</v>
          </cell>
          <cell r="AS157">
            <v>0.222462547684182</v>
          </cell>
          <cell r="AT157">
            <v>0.73144756911344133</v>
          </cell>
          <cell r="AU157">
            <v>0.52737726406101049</v>
          </cell>
        </row>
        <row r="158">
          <cell r="D158" t="str">
            <v>사천시</v>
          </cell>
          <cell r="E158" t="str">
            <v>시</v>
          </cell>
          <cell r="F158">
            <v>519325240</v>
          </cell>
          <cell r="G158">
            <v>290609615</v>
          </cell>
          <cell r="H158">
            <v>721874672</v>
          </cell>
          <cell r="I158">
            <v>32245524</v>
          </cell>
          <cell r="J158">
            <v>144270322</v>
          </cell>
          <cell r="K158">
            <v>2903.261</v>
          </cell>
          <cell r="L158">
            <v>93.653580645161284</v>
          </cell>
          <cell r="M158">
            <v>2668.375</v>
          </cell>
          <cell r="N158">
            <v>86.076612903225808</v>
          </cell>
          <cell r="O158">
            <v>3444</v>
          </cell>
          <cell r="P158">
            <v>111.09677419354838</v>
          </cell>
          <cell r="Q158">
            <v>0.40257627296279486</v>
          </cell>
          <cell r="R158">
            <v>0.22350767332452479</v>
          </cell>
          <cell r="S158">
            <v>0.84299099883855977</v>
          </cell>
          <cell r="T158">
            <v>0.77478948896631827</v>
          </cell>
          <cell r="U158">
            <v>868630200</v>
          </cell>
          <cell r="V158">
            <v>478713532</v>
          </cell>
          <cell r="W158">
            <v>1240029131</v>
          </cell>
          <cell r="X158">
            <v>55562346</v>
          </cell>
          <cell r="Y158">
            <v>240593555</v>
          </cell>
          <cell r="Z158">
            <v>6119.8230000000003</v>
          </cell>
          <cell r="AA158">
            <v>197.41364516129033</v>
          </cell>
          <cell r="AB158">
            <v>5210.75</v>
          </cell>
          <cell r="AC158">
            <v>168.08870967741936</v>
          </cell>
          <cell r="AD158">
            <v>8215</v>
          </cell>
          <cell r="AE158">
            <v>265</v>
          </cell>
          <cell r="AF158">
            <v>0.38605023062155785</v>
          </cell>
          <cell r="AG158">
            <v>0.23093863008923909</v>
          </cell>
          <cell r="AH158">
            <v>0.74495715155203901</v>
          </cell>
          <cell r="AI158">
            <v>0.63429701765063906</v>
          </cell>
          <cell r="AJ158">
            <v>1387955440</v>
          </cell>
          <cell r="AK158">
            <v>769323147</v>
          </cell>
          <cell r="AL158">
            <v>1961903803</v>
          </cell>
          <cell r="AM158">
            <v>87807870</v>
          </cell>
          <cell r="AN158">
            <v>384863877</v>
          </cell>
          <cell r="AO158">
            <v>9023.0840000000007</v>
          </cell>
          <cell r="AP158">
            <v>7879.125</v>
          </cell>
          <cell r="AQ158">
            <v>11659</v>
          </cell>
          <cell r="AR158">
            <v>0.39213092192573723</v>
          </cell>
          <cell r="AS158">
            <v>0.22815305682741432</v>
          </cell>
          <cell r="AT158">
            <v>0.77391577322240335</v>
          </cell>
          <cell r="AU158">
            <v>0.67579766703833943</v>
          </cell>
        </row>
        <row r="159">
          <cell r="D159" t="str">
            <v>양산시</v>
          </cell>
          <cell r="E159" t="str">
            <v>시</v>
          </cell>
          <cell r="F159">
            <v>938943200</v>
          </cell>
          <cell r="G159">
            <v>515491220</v>
          </cell>
          <cell r="H159">
            <v>1127114943</v>
          </cell>
          <cell r="I159">
            <v>60490515</v>
          </cell>
          <cell r="J159">
            <v>200751764</v>
          </cell>
          <cell r="K159">
            <v>4219.3040000000001</v>
          </cell>
          <cell r="L159">
            <v>136.1065806451613</v>
          </cell>
          <cell r="M159">
            <v>3783.375</v>
          </cell>
          <cell r="N159">
            <v>122.04435483870968</v>
          </cell>
          <cell r="O159">
            <v>5095</v>
          </cell>
          <cell r="P159">
            <v>164.35483870967741</v>
          </cell>
          <cell r="Q159">
            <v>0.4573546142755735</v>
          </cell>
          <cell r="R159">
            <v>0.30131996747983741</v>
          </cell>
          <cell r="S159">
            <v>0.82812639842983315</v>
          </cell>
          <cell r="T159">
            <v>0.7425662414131502</v>
          </cell>
          <cell r="U159">
            <v>273791520</v>
          </cell>
          <cell r="V159">
            <v>146683883</v>
          </cell>
          <cell r="W159">
            <v>310943973</v>
          </cell>
          <cell r="X159">
            <v>18027781</v>
          </cell>
          <cell r="Y159">
            <v>70496891</v>
          </cell>
          <cell r="Z159">
            <v>1913.3430000000001</v>
          </cell>
          <cell r="AA159">
            <v>61.720741935483872</v>
          </cell>
          <cell r="AB159">
            <v>1582</v>
          </cell>
          <cell r="AC159">
            <v>51.032258064516128</v>
          </cell>
          <cell r="AD159">
            <v>2354</v>
          </cell>
          <cell r="AE159">
            <v>75.935483870967744</v>
          </cell>
          <cell r="AF159">
            <v>0.47173734092604525</v>
          </cell>
          <cell r="AG159">
            <v>0.25572448294209171</v>
          </cell>
          <cell r="AH159">
            <v>0.81280501274426509</v>
          </cell>
          <cell r="AI159">
            <v>0.67204757858963471</v>
          </cell>
          <cell r="AJ159">
            <v>1212734720</v>
          </cell>
          <cell r="AK159">
            <v>662175103</v>
          </cell>
          <cell r="AL159">
            <v>1438058916</v>
          </cell>
          <cell r="AM159">
            <v>78518296</v>
          </cell>
          <cell r="AN159">
            <v>271248655</v>
          </cell>
          <cell r="AO159">
            <v>6132.6469999999999</v>
          </cell>
          <cell r="AP159">
            <v>5365.375</v>
          </cell>
          <cell r="AQ159">
            <v>7449</v>
          </cell>
          <cell r="AR159">
            <v>0.46046451618398088</v>
          </cell>
          <cell r="AS159">
            <v>0.28946980769360864</v>
          </cell>
          <cell r="AT159">
            <v>0.82328460195999464</v>
          </cell>
          <cell r="AU159">
            <v>0.72028124580480601</v>
          </cell>
        </row>
        <row r="160">
          <cell r="D160" t="str">
            <v>진주시</v>
          </cell>
          <cell r="E160" t="str">
            <v>시</v>
          </cell>
          <cell r="F160">
            <v>2063293740</v>
          </cell>
          <cell r="G160">
            <v>1272668220</v>
          </cell>
          <cell r="H160">
            <v>2621661410</v>
          </cell>
          <cell r="I160">
            <v>146315726</v>
          </cell>
          <cell r="J160">
            <v>465783314</v>
          </cell>
          <cell r="K160">
            <v>9213.8610000000008</v>
          </cell>
          <cell r="L160">
            <v>297.22132258064516</v>
          </cell>
          <cell r="M160">
            <v>8542.375</v>
          </cell>
          <cell r="N160">
            <v>275.56048387096774</v>
          </cell>
          <cell r="O160">
            <v>10830</v>
          </cell>
          <cell r="P160">
            <v>349.35483870967744</v>
          </cell>
          <cell r="Q160">
            <v>0.48544339675045983</v>
          </cell>
          <cell r="R160">
            <v>0.31412831160370852</v>
          </cell>
          <cell r="S160">
            <v>0.85077202216066494</v>
          </cell>
          <cell r="T160">
            <v>0.78876962142197604</v>
          </cell>
          <cell r="U160">
            <v>0</v>
          </cell>
          <cell r="V160">
            <v>0</v>
          </cell>
          <cell r="W160">
            <v>3937561000</v>
          </cell>
          <cell r="X160">
            <v>0</v>
          </cell>
          <cell r="Y160">
            <v>754872163</v>
          </cell>
          <cell r="Z160">
            <v>20524.690999999999</v>
          </cell>
          <cell r="AA160">
            <v>662.08680645161292</v>
          </cell>
          <cell r="AB160">
            <v>16750.625</v>
          </cell>
          <cell r="AC160">
            <v>540.3427419354839</v>
          </cell>
          <cell r="AD160">
            <v>26674</v>
          </cell>
          <cell r="AE160">
            <v>860.45161290322585</v>
          </cell>
          <cell r="AF160">
            <v>0</v>
          </cell>
          <cell r="AG160">
            <v>0</v>
          </cell>
          <cell r="AH160">
            <v>0.76946430981480085</v>
          </cell>
          <cell r="AI160">
            <v>0.62797574417035318</v>
          </cell>
          <cell r="AJ160">
            <v>2063293740</v>
          </cell>
          <cell r="AK160">
            <v>1272668220</v>
          </cell>
          <cell r="AL160">
            <v>6559222410</v>
          </cell>
          <cell r="AM160">
            <v>146315726</v>
          </cell>
          <cell r="AN160">
            <v>1220655477</v>
          </cell>
          <cell r="AO160">
            <v>29738.552</v>
          </cell>
          <cell r="AP160">
            <v>25293</v>
          </cell>
          <cell r="AQ160">
            <v>37504</v>
          </cell>
          <cell r="AR160">
            <v>0.19402730086720751</v>
          </cell>
          <cell r="AS160">
            <v>0.11986652151809417</v>
          </cell>
          <cell r="AT160">
            <v>0.79294347269624577</v>
          </cell>
          <cell r="AU160">
            <v>0.67440806313993173</v>
          </cell>
        </row>
        <row r="161">
          <cell r="D161" t="str">
            <v>창원시</v>
          </cell>
          <cell r="E161" t="str">
            <v>시</v>
          </cell>
          <cell r="F161">
            <v>5091688530</v>
          </cell>
          <cell r="G161">
            <v>3328086907.3299899</v>
          </cell>
          <cell r="H161">
            <v>7966530397.5</v>
          </cell>
          <cell r="I161">
            <v>387110233</v>
          </cell>
          <cell r="J161">
            <v>1337990395</v>
          </cell>
          <cell r="K161">
            <v>30308.567999999999</v>
          </cell>
          <cell r="L161">
            <v>977.69574193548385</v>
          </cell>
          <cell r="M161">
            <v>26883</v>
          </cell>
          <cell r="N161">
            <v>867.19354838709683</v>
          </cell>
          <cell r="O161">
            <v>37402</v>
          </cell>
          <cell r="P161">
            <v>1206.516129032258</v>
          </cell>
          <cell r="Q161">
            <v>0.41775864037051647</v>
          </cell>
          <cell r="R161">
            <v>0.28932213149407549</v>
          </cell>
          <cell r="S161">
            <v>0.8103461846960055</v>
          </cell>
          <cell r="T161">
            <v>0.71875835516817288</v>
          </cell>
          <cell r="U161">
            <v>8898861110</v>
          </cell>
          <cell r="V161">
            <v>5803560951.8299904</v>
          </cell>
          <cell r="W161">
            <v>13122998892.360001</v>
          </cell>
          <cell r="X161">
            <v>739994063</v>
          </cell>
          <cell r="Y161">
            <v>2303722750</v>
          </cell>
          <cell r="Z161">
            <v>61475.74</v>
          </cell>
          <cell r="AA161">
            <v>1983.0883870967741</v>
          </cell>
          <cell r="AB161">
            <v>51065.75</v>
          </cell>
          <cell r="AC161">
            <v>1647.2822580645161</v>
          </cell>
          <cell r="AD161">
            <v>84321</v>
          </cell>
          <cell r="AE161">
            <v>2720.0322580645161</v>
          </cell>
          <cell r="AF161">
            <v>0.44224349932763696</v>
          </cell>
          <cell r="AG161">
            <v>0.32121663207953299</v>
          </cell>
          <cell r="AH161">
            <v>0.7290679664614983</v>
          </cell>
          <cell r="AI161">
            <v>0.60561129493246046</v>
          </cell>
          <cell r="AJ161">
            <v>13990549640</v>
          </cell>
          <cell r="AK161">
            <v>9131647859.1599808</v>
          </cell>
          <cell r="AL161">
            <v>21089529289.860001</v>
          </cell>
          <cell r="AM161">
            <v>1127104296</v>
          </cell>
          <cell r="AN161">
            <v>3641713145</v>
          </cell>
          <cell r="AO161">
            <v>91784.30799999999</v>
          </cell>
          <cell r="AP161">
            <v>77948.75</v>
          </cell>
          <cell r="AQ161">
            <v>121723</v>
          </cell>
          <cell r="AR161">
            <v>0.4329943894741427</v>
          </cell>
          <cell r="AS161">
            <v>0.30949837373860484</v>
          </cell>
          <cell r="AT161">
            <v>0.75404244062338255</v>
          </cell>
          <cell r="AU161">
            <v>0.64037815367679074</v>
          </cell>
        </row>
        <row r="162">
          <cell r="D162" t="str">
            <v>통영시</v>
          </cell>
          <cell r="E162" t="str">
            <v>시</v>
          </cell>
          <cell r="F162">
            <v>833351330</v>
          </cell>
          <cell r="G162">
            <v>495795930.98000002</v>
          </cell>
          <cell r="H162">
            <v>1216611826.22</v>
          </cell>
          <cell r="I162">
            <v>58549669</v>
          </cell>
          <cell r="J162">
            <v>219312147</v>
          </cell>
          <cell r="K162">
            <v>4494.5479999999998</v>
          </cell>
          <cell r="L162">
            <v>144.98541935483871</v>
          </cell>
          <cell r="M162">
            <v>4123.875</v>
          </cell>
          <cell r="N162">
            <v>133.02822580645162</v>
          </cell>
          <cell r="O162">
            <v>6031</v>
          </cell>
          <cell r="P162">
            <v>194.54838709677421</v>
          </cell>
          <cell r="Q162">
            <v>0.4075218736944492</v>
          </cell>
          <cell r="R162">
            <v>0.2669695673536952</v>
          </cell>
          <cell r="S162">
            <v>0.74524092190349855</v>
          </cell>
          <cell r="T162">
            <v>0.68377963853423973</v>
          </cell>
          <cell r="U162">
            <v>1058411620</v>
          </cell>
          <cell r="V162">
            <v>651612770</v>
          </cell>
          <cell r="W162">
            <v>1643795401</v>
          </cell>
          <cell r="X162">
            <v>82263777</v>
          </cell>
          <cell r="Y162">
            <v>276785625</v>
          </cell>
          <cell r="Z162">
            <v>7359.4369999999999</v>
          </cell>
          <cell r="AA162">
            <v>237.40119354838708</v>
          </cell>
          <cell r="AB162">
            <v>6176.5</v>
          </cell>
          <cell r="AC162">
            <v>199.24193548387098</v>
          </cell>
          <cell r="AD162">
            <v>9554</v>
          </cell>
          <cell r="AE162">
            <v>308.19354838709677</v>
          </cell>
          <cell r="AF162">
            <v>0.39640746628418144</v>
          </cell>
          <cell r="AG162">
            <v>0.29721116116489071</v>
          </cell>
          <cell r="AH162">
            <v>0.77029903705254343</v>
          </cell>
          <cell r="AI162">
            <v>0.64648314841951016</v>
          </cell>
          <cell r="AJ162">
            <v>1891762950</v>
          </cell>
          <cell r="AK162">
            <v>1147408700.98</v>
          </cell>
          <cell r="AL162">
            <v>2860407227.2200003</v>
          </cell>
          <cell r="AM162">
            <v>140813446</v>
          </cell>
          <cell r="AN162">
            <v>496097772</v>
          </cell>
          <cell r="AO162">
            <v>11853.985000000001</v>
          </cell>
          <cell r="AP162">
            <v>10300.375</v>
          </cell>
          <cell r="AQ162">
            <v>15585</v>
          </cell>
          <cell r="AR162">
            <v>0.40113473706160169</v>
          </cell>
          <cell r="AS162">
            <v>0.28384212537846271</v>
          </cell>
          <cell r="AT162">
            <v>0.76060218158485726</v>
          </cell>
          <cell r="AU162">
            <v>0.66091594481873595</v>
          </cell>
        </row>
        <row r="163">
          <cell r="D163" t="str">
            <v>거창군</v>
          </cell>
          <cell r="E163" t="str">
            <v>군</v>
          </cell>
          <cell r="F163">
            <v>291478500</v>
          </cell>
          <cell r="G163">
            <v>125998278</v>
          </cell>
          <cell r="H163">
            <v>387723000</v>
          </cell>
          <cell r="I163">
            <v>14159978</v>
          </cell>
          <cell r="J163">
            <v>63633393</v>
          </cell>
          <cell r="K163">
            <v>1795.634</v>
          </cell>
          <cell r="L163">
            <v>57.923677419354838</v>
          </cell>
          <cell r="M163">
            <v>1380.5</v>
          </cell>
          <cell r="N163">
            <v>44.532258064516128</v>
          </cell>
          <cell r="O163">
            <v>2427</v>
          </cell>
          <cell r="P163">
            <v>78.290322580645167</v>
          </cell>
          <cell r="Q163">
            <v>0.32496983155500192</v>
          </cell>
          <cell r="R163">
            <v>0.22252432775351144</v>
          </cell>
          <cell r="S163">
            <v>0.73985743716522456</v>
          </cell>
          <cell r="T163">
            <v>0.56880922950144208</v>
          </cell>
          <cell r="U163">
            <v>158284500</v>
          </cell>
          <cell r="V163">
            <v>75878304</v>
          </cell>
          <cell r="W163">
            <v>244617769</v>
          </cell>
          <cell r="X163">
            <v>8358677</v>
          </cell>
          <cell r="Y163">
            <v>40526286</v>
          </cell>
          <cell r="Z163">
            <v>1112.4369999999999</v>
          </cell>
          <cell r="AA163">
            <v>35.885064516129027</v>
          </cell>
          <cell r="AB163">
            <v>832.125</v>
          </cell>
          <cell r="AC163">
            <v>26.842741935483872</v>
          </cell>
          <cell r="AD163">
            <v>1773</v>
          </cell>
          <cell r="AE163">
            <v>57.193548387096776</v>
          </cell>
          <cell r="AF163">
            <v>0.31019130094347314</v>
          </cell>
          <cell r="AG163">
            <v>0.20625322044067892</v>
          </cell>
          <cell r="AH163">
            <v>0.6274320360970107</v>
          </cell>
          <cell r="AI163">
            <v>0.469331641285956</v>
          </cell>
          <cell r="AJ163">
            <v>449763000</v>
          </cell>
          <cell r="AK163">
            <v>201876582</v>
          </cell>
          <cell r="AL163">
            <v>632340769</v>
          </cell>
          <cell r="AM163">
            <v>22518655</v>
          </cell>
          <cell r="AN163">
            <v>104159679</v>
          </cell>
          <cell r="AO163">
            <v>2908.0709999999999</v>
          </cell>
          <cell r="AP163">
            <v>2212.625</v>
          </cell>
          <cell r="AQ163">
            <v>4200</v>
          </cell>
          <cell r="AR163">
            <v>0.31925283311916269</v>
          </cell>
          <cell r="AS163">
            <v>0.216193590611968</v>
          </cell>
          <cell r="AT163">
            <v>0.69239785714285718</v>
          </cell>
          <cell r="AU163">
            <v>0.5268154761904762</v>
          </cell>
        </row>
        <row r="164">
          <cell r="D164" t="str">
            <v>고성군2</v>
          </cell>
          <cell r="E164" t="str">
            <v>군</v>
          </cell>
          <cell r="F164">
            <v>10117270</v>
          </cell>
          <cell r="G164">
            <v>5468392</v>
          </cell>
          <cell r="H164">
            <v>9154000</v>
          </cell>
          <cell r="I164">
            <v>807985</v>
          </cell>
          <cell r="J164">
            <v>1603061</v>
          </cell>
          <cell r="K164">
            <v>45.091000000000001</v>
          </cell>
          <cell r="L164">
            <v>1.4545483870967741</v>
          </cell>
          <cell r="M164">
            <v>36.75</v>
          </cell>
          <cell r="N164">
            <v>1.185483870967742</v>
          </cell>
          <cell r="O164">
            <v>55</v>
          </cell>
          <cell r="P164">
            <v>1.7741935483870968</v>
          </cell>
          <cell r="Q164">
            <v>0.59737732138955646</v>
          </cell>
          <cell r="R164">
            <v>0.50402635957084607</v>
          </cell>
          <cell r="S164">
            <v>0.8198363636363637</v>
          </cell>
          <cell r="T164">
            <v>0.66818181818181821</v>
          </cell>
          <cell r="U164">
            <v>249246120</v>
          </cell>
          <cell r="V164">
            <v>124420498</v>
          </cell>
          <cell r="W164">
            <v>395499140</v>
          </cell>
          <cell r="X164">
            <v>13187023</v>
          </cell>
          <cell r="Y164">
            <v>65286167</v>
          </cell>
          <cell r="Z164">
            <v>1779.5309999999999</v>
          </cell>
          <cell r="AA164">
            <v>57.404225806451613</v>
          </cell>
          <cell r="AB164">
            <v>1373.625</v>
          </cell>
          <cell r="AC164">
            <v>44.310483870967744</v>
          </cell>
          <cell r="AD164">
            <v>2580</v>
          </cell>
          <cell r="AE164">
            <v>83.225806451612897</v>
          </cell>
          <cell r="AF164">
            <v>0.31459107091863714</v>
          </cell>
          <cell r="AG164">
            <v>0.20198801072208758</v>
          </cell>
          <cell r="AH164">
            <v>0.68974069767441859</v>
          </cell>
          <cell r="AI164">
            <v>0.53241279069767444</v>
          </cell>
          <cell r="AJ164">
            <v>259363390</v>
          </cell>
          <cell r="AK164">
            <v>129888890</v>
          </cell>
          <cell r="AL164">
            <v>404653140</v>
          </cell>
          <cell r="AM164">
            <v>13995008</v>
          </cell>
          <cell r="AN164">
            <v>66889228</v>
          </cell>
          <cell r="AO164">
            <v>1824.6219999999998</v>
          </cell>
          <cell r="AP164">
            <v>1410.375</v>
          </cell>
          <cell r="AQ164">
            <v>2635</v>
          </cell>
          <cell r="AR164">
            <v>0.32098821721734322</v>
          </cell>
          <cell r="AS164">
            <v>0.20922663362178437</v>
          </cell>
          <cell r="AT164">
            <v>0.69245616698292212</v>
          </cell>
          <cell r="AU164">
            <v>0.53524667931688807</v>
          </cell>
        </row>
        <row r="165">
          <cell r="D165" t="str">
            <v>남해군</v>
          </cell>
          <cell r="E165" t="str">
            <v>군</v>
          </cell>
          <cell r="F165">
            <v>52210850</v>
          </cell>
          <cell r="G165">
            <v>29319427.2999999</v>
          </cell>
          <cell r="H165">
            <v>180986683.16</v>
          </cell>
          <cell r="I165">
            <v>2648413</v>
          </cell>
          <cell r="J165">
            <v>30486771</v>
          </cell>
          <cell r="K165">
            <v>819.702</v>
          </cell>
          <cell r="L165">
            <v>26.442</v>
          </cell>
          <cell r="M165">
            <v>684.25</v>
          </cell>
          <cell r="N165">
            <v>22.072580645161292</v>
          </cell>
          <cell r="O165">
            <v>1030</v>
          </cell>
          <cell r="P165">
            <v>33.225806451612904</v>
          </cell>
          <cell r="Q165">
            <v>0.16199770495865859</v>
          </cell>
          <cell r="R165">
            <v>8.6870892296202831E-2</v>
          </cell>
          <cell r="S165">
            <v>0.79582718446601941</v>
          </cell>
          <cell r="T165">
            <v>0.66432038834951457</v>
          </cell>
          <cell r="U165">
            <v>0</v>
          </cell>
          <cell r="V165">
            <v>0</v>
          </cell>
          <cell r="W165">
            <v>278192000</v>
          </cell>
          <cell r="X165">
            <v>0</v>
          </cell>
          <cell r="Y165">
            <v>44237252</v>
          </cell>
          <cell r="Z165">
            <v>1254.741</v>
          </cell>
          <cell r="AA165">
            <v>40.475516129032258</v>
          </cell>
          <cell r="AB165">
            <v>862</v>
          </cell>
          <cell r="AC165">
            <v>27.806451612903224</v>
          </cell>
          <cell r="AD165">
            <v>2209</v>
          </cell>
          <cell r="AE165">
            <v>71.258064516129039</v>
          </cell>
          <cell r="AF165">
            <v>0</v>
          </cell>
          <cell r="AG165">
            <v>0</v>
          </cell>
          <cell r="AH165">
            <v>0.56801312811226801</v>
          </cell>
          <cell r="AI165">
            <v>0.39022181982797643</v>
          </cell>
          <cell r="AJ165">
            <v>52210850</v>
          </cell>
          <cell r="AK165">
            <v>29319427.2999999</v>
          </cell>
          <cell r="AL165">
            <v>459178683.15999997</v>
          </cell>
          <cell r="AM165">
            <v>2648413</v>
          </cell>
          <cell r="AN165">
            <v>74724023</v>
          </cell>
          <cell r="AO165">
            <v>2074.4430000000002</v>
          </cell>
          <cell r="AP165">
            <v>1546.25</v>
          </cell>
          <cell r="AQ165">
            <v>3239</v>
          </cell>
          <cell r="AR165">
            <v>6.3851891159728766E-2</v>
          </cell>
          <cell r="AS165">
            <v>3.5442591199887616E-2</v>
          </cell>
          <cell r="AT165">
            <v>0.64045785736338379</v>
          </cell>
          <cell r="AU165">
            <v>0.47738499536894102</v>
          </cell>
        </row>
        <row r="166">
          <cell r="D166" t="str">
            <v>산청군</v>
          </cell>
          <cell r="E166" t="str">
            <v>군</v>
          </cell>
          <cell r="F166">
            <v>42228920</v>
          </cell>
          <cell r="G166">
            <v>24212884</v>
          </cell>
          <cell r="H166">
            <v>64651149</v>
          </cell>
          <cell r="I166">
            <v>2015411</v>
          </cell>
          <cell r="J166">
            <v>6620034</v>
          </cell>
          <cell r="K166">
            <v>181.15899999999999</v>
          </cell>
          <cell r="L166">
            <v>5.8438387096774189</v>
          </cell>
          <cell r="M166">
            <v>121</v>
          </cell>
          <cell r="N166">
            <v>3.903225806451613</v>
          </cell>
          <cell r="O166">
            <v>391</v>
          </cell>
          <cell r="P166">
            <v>12.612903225806452</v>
          </cell>
          <cell r="Q166">
            <v>0.37451591154242286</v>
          </cell>
          <cell r="R166">
            <v>0.30444118564949968</v>
          </cell>
          <cell r="S166">
            <v>0.46332225063938615</v>
          </cell>
          <cell r="T166">
            <v>0.30946291560102301</v>
          </cell>
          <cell r="U166">
            <v>148772240</v>
          </cell>
          <cell r="V166">
            <v>83382933</v>
          </cell>
          <cell r="W166">
            <v>204471043</v>
          </cell>
          <cell r="X166">
            <v>7065554</v>
          </cell>
          <cell r="Y166">
            <v>17947826</v>
          </cell>
          <cell r="Z166">
            <v>471.94200000000001</v>
          </cell>
          <cell r="AA166">
            <v>15.223935483870967</v>
          </cell>
          <cell r="AB166">
            <v>284.625</v>
          </cell>
          <cell r="AC166">
            <v>9.181451612903226</v>
          </cell>
          <cell r="AD166">
            <v>1274</v>
          </cell>
          <cell r="AE166">
            <v>41.096774193548384</v>
          </cell>
          <cell r="AF166">
            <v>0.40779824750050303</v>
          </cell>
          <cell r="AG166">
            <v>0.39367185752747991</v>
          </cell>
          <cell r="AH166">
            <v>0.37044113029827314</v>
          </cell>
          <cell r="AI166">
            <v>0.2234105180533752</v>
          </cell>
          <cell r="AJ166">
            <v>191001160</v>
          </cell>
          <cell r="AK166">
            <v>107595817</v>
          </cell>
          <cell r="AL166">
            <v>269122192</v>
          </cell>
          <cell r="AM166">
            <v>9080965</v>
          </cell>
          <cell r="AN166">
            <v>24567860</v>
          </cell>
          <cell r="AO166">
            <v>653.101</v>
          </cell>
          <cell r="AP166">
            <v>405.625</v>
          </cell>
          <cell r="AQ166">
            <v>1665</v>
          </cell>
          <cell r="AR166">
            <v>0.39980284123131699</v>
          </cell>
          <cell r="AS166">
            <v>0.36962783897335788</v>
          </cell>
          <cell r="AT166">
            <v>0.39225285285285283</v>
          </cell>
          <cell r="AU166">
            <v>0.24361861861861861</v>
          </cell>
        </row>
        <row r="167">
          <cell r="D167" t="str">
            <v>의령군</v>
          </cell>
          <cell r="E167" t="str">
            <v>군</v>
          </cell>
          <cell r="F167">
            <v>6336980</v>
          </cell>
          <cell r="G167">
            <v>3700842.9199999901</v>
          </cell>
          <cell r="H167">
            <v>29703000</v>
          </cell>
          <cell r="I167">
            <v>283558</v>
          </cell>
          <cell r="J167">
            <v>3909472</v>
          </cell>
          <cell r="K167">
            <v>111.371</v>
          </cell>
          <cell r="L167">
            <v>3.5926129032258065</v>
          </cell>
          <cell r="M167">
            <v>74.25</v>
          </cell>
          <cell r="N167">
            <v>2.3951612903225805</v>
          </cell>
          <cell r="O167">
            <v>209</v>
          </cell>
          <cell r="P167">
            <v>6.741935483870968</v>
          </cell>
          <cell r="Q167">
            <v>0.12459492037841262</v>
          </cell>
          <cell r="R167">
            <v>7.2531022091985822E-2</v>
          </cell>
          <cell r="S167">
            <v>0.53287559808612439</v>
          </cell>
          <cell r="T167">
            <v>0.35526315789473684</v>
          </cell>
          <cell r="U167">
            <v>37579530</v>
          </cell>
          <cell r="V167">
            <v>21627862.16</v>
          </cell>
          <cell r="W167">
            <v>72835089.599999905</v>
          </cell>
          <cell r="X167">
            <v>1776616</v>
          </cell>
          <cell r="Y167">
            <v>8436634</v>
          </cell>
          <cell r="Z167">
            <v>206.30699999999999</v>
          </cell>
          <cell r="AA167">
            <v>6.6550645161290323</v>
          </cell>
          <cell r="AB167">
            <v>129.25</v>
          </cell>
          <cell r="AC167">
            <v>4.169354838709677</v>
          </cell>
          <cell r="AD167">
            <v>615</v>
          </cell>
          <cell r="AE167">
            <v>19.838709677419356</v>
          </cell>
          <cell r="AF167">
            <v>0.29694289220727516</v>
          </cell>
          <cell r="AG167">
            <v>0.21058350996380784</v>
          </cell>
          <cell r="AH167">
            <v>0.33545853658536584</v>
          </cell>
          <cell r="AI167">
            <v>0.21016260162601627</v>
          </cell>
          <cell r="AJ167">
            <v>43916510</v>
          </cell>
          <cell r="AK167">
            <v>25328705.079999991</v>
          </cell>
          <cell r="AL167">
            <v>102538089.5999999</v>
          </cell>
          <cell r="AM167">
            <v>2060174</v>
          </cell>
          <cell r="AN167">
            <v>12346106</v>
          </cell>
          <cell r="AO167">
            <v>317.678</v>
          </cell>
          <cell r="AP167">
            <v>203.5</v>
          </cell>
          <cell r="AQ167">
            <v>824</v>
          </cell>
          <cell r="AR167">
            <v>0.24701752469552557</v>
          </cell>
          <cell r="AS167">
            <v>0.16686832269219137</v>
          </cell>
          <cell r="AT167">
            <v>0.38553155339805822</v>
          </cell>
          <cell r="AU167">
            <v>0.24696601941747573</v>
          </cell>
        </row>
        <row r="168">
          <cell r="D168" t="str">
            <v>창녕군</v>
          </cell>
          <cell r="E168" t="str">
            <v>군</v>
          </cell>
          <cell r="F168">
            <v>72573420</v>
          </cell>
          <cell r="G168">
            <v>37896190</v>
          </cell>
          <cell r="H168">
            <v>140688000</v>
          </cell>
          <cell r="I168">
            <v>3587189</v>
          </cell>
          <cell r="J168">
            <v>28727215</v>
          </cell>
          <cell r="K168">
            <v>768.63499999999999</v>
          </cell>
          <cell r="L168">
            <v>24.794677419354837</v>
          </cell>
          <cell r="M168">
            <v>609.875</v>
          </cell>
          <cell r="N168">
            <v>19.673387096774192</v>
          </cell>
          <cell r="O168">
            <v>1037</v>
          </cell>
          <cell r="P168">
            <v>33.451612903225808</v>
          </cell>
          <cell r="Q168">
            <v>0.26936334300011372</v>
          </cell>
          <cell r="R168">
            <v>0.12487075409154699</v>
          </cell>
          <cell r="S168">
            <v>0.74121022179363549</v>
          </cell>
          <cell r="T168">
            <v>0.58811475409836067</v>
          </cell>
          <cell r="U168">
            <v>150901190</v>
          </cell>
          <cell r="V168">
            <v>81768068</v>
          </cell>
          <cell r="W168">
            <v>362823956</v>
          </cell>
          <cell r="X168">
            <v>7644122</v>
          </cell>
          <cell r="Y168">
            <v>53147185</v>
          </cell>
          <cell r="Z168">
            <v>1535.971</v>
          </cell>
          <cell r="AA168">
            <v>49.547451612903224</v>
          </cell>
          <cell r="AB168">
            <v>1107.625</v>
          </cell>
          <cell r="AC168">
            <v>35.729838709677416</v>
          </cell>
          <cell r="AD168">
            <v>2304</v>
          </cell>
          <cell r="AE168">
            <v>74.322580645161295</v>
          </cell>
          <cell r="AF168">
            <v>0.22536568120105058</v>
          </cell>
          <cell r="AG168">
            <v>0.14382929218170257</v>
          </cell>
          <cell r="AH168">
            <v>0.66665407986111114</v>
          </cell>
          <cell r="AI168">
            <v>0.4807400173611111</v>
          </cell>
          <cell r="AJ168">
            <v>223474610</v>
          </cell>
          <cell r="AK168">
            <v>119664258</v>
          </cell>
          <cell r="AL168">
            <v>503511956</v>
          </cell>
          <cell r="AM168">
            <v>11231311</v>
          </cell>
          <cell r="AN168">
            <v>81874400</v>
          </cell>
          <cell r="AO168">
            <v>2304.6059999999998</v>
          </cell>
          <cell r="AP168">
            <v>1717.5</v>
          </cell>
          <cell r="AQ168">
            <v>3341</v>
          </cell>
          <cell r="AR168">
            <v>0.23765921856282596</v>
          </cell>
          <cell r="AS168">
            <v>0.13717732282618253</v>
          </cell>
          <cell r="AT168">
            <v>0.68979527087698289</v>
          </cell>
          <cell r="AU168">
            <v>0.51406764441783892</v>
          </cell>
        </row>
        <row r="169">
          <cell r="D169" t="str">
            <v>하동군</v>
          </cell>
          <cell r="E169" t="str">
            <v>군</v>
          </cell>
          <cell r="F169">
            <v>5044490</v>
          </cell>
          <cell r="G169">
            <v>2918920</v>
          </cell>
          <cell r="H169">
            <v>66918000</v>
          </cell>
          <cell r="I169">
            <v>233031</v>
          </cell>
          <cell r="J169">
            <v>8886715</v>
          </cell>
          <cell r="K169">
            <v>242.798</v>
          </cell>
          <cell r="L169">
            <v>7.8321935483870968</v>
          </cell>
          <cell r="M169">
            <v>158.625</v>
          </cell>
          <cell r="N169">
            <v>5.116935483870968</v>
          </cell>
          <cell r="O169">
            <v>436</v>
          </cell>
          <cell r="P169">
            <v>14.064516129032258</v>
          </cell>
          <cell r="Q169">
            <v>4.361935503153113E-2</v>
          </cell>
          <cell r="R169">
            <v>2.6222400515826153E-2</v>
          </cell>
          <cell r="S169">
            <v>0.55687614678899078</v>
          </cell>
          <cell r="T169">
            <v>0.36381880733944955</v>
          </cell>
          <cell r="U169">
            <v>38604570</v>
          </cell>
          <cell r="V169">
            <v>21748065</v>
          </cell>
          <cell r="W169">
            <v>292108124</v>
          </cell>
          <cell r="X169">
            <v>1942493</v>
          </cell>
          <cell r="Y169">
            <v>28743468</v>
          </cell>
          <cell r="Z169">
            <v>768.81299999999999</v>
          </cell>
          <cell r="AA169">
            <v>24.800419354838709</v>
          </cell>
          <cell r="AB169">
            <v>453.125</v>
          </cell>
          <cell r="AC169">
            <v>14.616935483870968</v>
          </cell>
          <cell r="AD169">
            <v>1898</v>
          </cell>
          <cell r="AE169">
            <v>61.225806451612904</v>
          </cell>
          <cell r="AF169">
            <v>7.4452105960599715E-2</v>
          </cell>
          <cell r="AG169">
            <v>6.7580328163602252E-2</v>
          </cell>
          <cell r="AH169">
            <v>0.40506480505795572</v>
          </cell>
          <cell r="AI169">
            <v>0.23873814541622762</v>
          </cell>
          <cell r="AJ169">
            <v>43649060</v>
          </cell>
          <cell r="AK169">
            <v>24666985</v>
          </cell>
          <cell r="AL169">
            <v>359026124</v>
          </cell>
          <cell r="AM169">
            <v>2175524</v>
          </cell>
          <cell r="AN169">
            <v>37630183</v>
          </cell>
          <cell r="AO169">
            <v>1011.611</v>
          </cell>
          <cell r="AP169">
            <v>611.75</v>
          </cell>
          <cell r="AQ169">
            <v>2334</v>
          </cell>
          <cell r="AR169">
            <v>6.8705265024112838E-2</v>
          </cell>
          <cell r="AS169">
            <v>5.7813271862111326E-2</v>
          </cell>
          <cell r="AT169">
            <v>0.43342373607540702</v>
          </cell>
          <cell r="AU169">
            <v>0.26210368466152528</v>
          </cell>
        </row>
        <row r="170">
          <cell r="D170" t="str">
            <v>함안군</v>
          </cell>
          <cell r="E170" t="str">
            <v>군</v>
          </cell>
          <cell r="F170">
            <v>52577710</v>
          </cell>
          <cell r="G170">
            <v>26707710</v>
          </cell>
          <cell r="H170">
            <v>76669851</v>
          </cell>
          <cell r="I170">
            <v>2469590</v>
          </cell>
          <cell r="J170">
            <v>14766436</v>
          </cell>
          <cell r="K170">
            <v>399.57600000000002</v>
          </cell>
          <cell r="L170">
            <v>12.889548387096776</v>
          </cell>
          <cell r="M170">
            <v>316.875</v>
          </cell>
          <cell r="N170">
            <v>10.221774193548388</v>
          </cell>
          <cell r="O170">
            <v>533</v>
          </cell>
          <cell r="P170">
            <v>17.193548387096776</v>
          </cell>
          <cell r="Q170">
            <v>0.34834696626709238</v>
          </cell>
          <cell r="R170">
            <v>0.16724347025917424</v>
          </cell>
          <cell r="S170">
            <v>0.74967354596622893</v>
          </cell>
          <cell r="T170">
            <v>0.59451219512195119</v>
          </cell>
          <cell r="U170">
            <v>307549350</v>
          </cell>
          <cell r="V170">
            <v>159110603</v>
          </cell>
          <cell r="W170">
            <v>448031278</v>
          </cell>
          <cell r="X170">
            <v>15731143</v>
          </cell>
          <cell r="Y170">
            <v>67973159</v>
          </cell>
          <cell r="Z170">
            <v>1876.0609999999999</v>
          </cell>
          <cell r="AA170">
            <v>60.518096774193545</v>
          </cell>
          <cell r="AB170">
            <v>1395.875</v>
          </cell>
          <cell r="AC170">
            <v>45.028225806451616</v>
          </cell>
          <cell r="AD170">
            <v>2826</v>
          </cell>
          <cell r="AE170">
            <v>91.161290322580641</v>
          </cell>
          <cell r="AF170">
            <v>0.3551328016880107</v>
          </cell>
          <cell r="AG170">
            <v>0.23143168908774711</v>
          </cell>
          <cell r="AH170">
            <v>0.66385739561217261</v>
          </cell>
          <cell r="AI170">
            <v>0.49394019815994339</v>
          </cell>
          <cell r="AJ170">
            <v>360127060</v>
          </cell>
          <cell r="AK170">
            <v>185818313</v>
          </cell>
          <cell r="AL170">
            <v>524701129</v>
          </cell>
          <cell r="AM170">
            <v>18200733</v>
          </cell>
          <cell r="AN170">
            <v>82739595</v>
          </cell>
          <cell r="AO170">
            <v>2275.6369999999997</v>
          </cell>
          <cell r="AP170">
            <v>1712.75</v>
          </cell>
          <cell r="AQ170">
            <v>3359</v>
          </cell>
          <cell r="AR170">
            <v>0.35414124866500907</v>
          </cell>
          <cell r="AS170">
            <v>0.21997609487936218</v>
          </cell>
          <cell r="AT170">
            <v>0.67747454599583201</v>
          </cell>
          <cell r="AU170">
            <v>0.5098987793986306</v>
          </cell>
        </row>
        <row r="171">
          <cell r="D171" t="str">
            <v>함양군</v>
          </cell>
          <cell r="E171" t="str">
            <v>군</v>
          </cell>
          <cell r="F171">
            <v>70338780</v>
          </cell>
          <cell r="G171">
            <v>26438712</v>
          </cell>
          <cell r="H171">
            <v>147090235</v>
          </cell>
          <cell r="I171">
            <v>2688690</v>
          </cell>
          <cell r="J171">
            <v>25136699</v>
          </cell>
          <cell r="K171">
            <v>696.66300000000001</v>
          </cell>
          <cell r="L171">
            <v>22.472999999999999</v>
          </cell>
          <cell r="M171">
            <v>534.875</v>
          </cell>
          <cell r="N171">
            <v>17.254032258064516</v>
          </cell>
          <cell r="O171">
            <v>1008</v>
          </cell>
          <cell r="P171">
            <v>32.516129032258064</v>
          </cell>
          <cell r="Q171">
            <v>0.17974484845985866</v>
          </cell>
          <cell r="R171">
            <v>0.10696273205960735</v>
          </cell>
          <cell r="S171">
            <v>0.69113392857142864</v>
          </cell>
          <cell r="T171">
            <v>0.53062996031746035</v>
          </cell>
          <cell r="U171">
            <v>61281570</v>
          </cell>
          <cell r="V171">
            <v>31427611</v>
          </cell>
          <cell r="W171">
            <v>167231000</v>
          </cell>
          <cell r="X171">
            <v>2884610</v>
          </cell>
          <cell r="Y171">
            <v>23093165</v>
          </cell>
          <cell r="Z171">
            <v>633.74099999999999</v>
          </cell>
          <cell r="AA171">
            <v>20.443258064516129</v>
          </cell>
          <cell r="AB171">
            <v>427.5</v>
          </cell>
          <cell r="AC171">
            <v>13.790322580645162</v>
          </cell>
          <cell r="AD171">
            <v>1318</v>
          </cell>
          <cell r="AE171">
            <v>42.516129032258064</v>
          </cell>
          <cell r="AF171">
            <v>0.18792933726402403</v>
          </cell>
          <cell r="AG171">
            <v>0.12491185162362976</v>
          </cell>
          <cell r="AH171">
            <v>0.48083535660091048</v>
          </cell>
          <cell r="AI171">
            <v>0.32435508345978753</v>
          </cell>
          <cell r="AJ171">
            <v>131620350</v>
          </cell>
          <cell r="AK171">
            <v>57866323</v>
          </cell>
          <cell r="AL171">
            <v>314321235</v>
          </cell>
          <cell r="AM171">
            <v>5573300</v>
          </cell>
          <cell r="AN171">
            <v>48229864</v>
          </cell>
          <cell r="AO171">
            <v>1330.404</v>
          </cell>
          <cell r="AP171">
            <v>962.375</v>
          </cell>
          <cell r="AQ171">
            <v>2326</v>
          </cell>
          <cell r="AR171">
            <v>0.18409931164847962</v>
          </cell>
          <cell r="AS171">
            <v>0.11555703329372854</v>
          </cell>
          <cell r="AT171">
            <v>0.57197076526225277</v>
          </cell>
          <cell r="AU171">
            <v>0.41374677558039552</v>
          </cell>
        </row>
        <row r="172">
          <cell r="D172" t="str">
            <v>합천군</v>
          </cell>
          <cell r="E172" t="str">
            <v>군</v>
          </cell>
          <cell r="F172">
            <v>30792800</v>
          </cell>
          <cell r="G172">
            <v>16264983</v>
          </cell>
          <cell r="H172">
            <v>73206000</v>
          </cell>
          <cell r="I172">
            <v>1497051</v>
          </cell>
          <cell r="J172">
            <v>7517110</v>
          </cell>
          <cell r="K172">
            <v>220.54400000000001</v>
          </cell>
          <cell r="L172">
            <v>7.1143225806451618</v>
          </cell>
          <cell r="M172">
            <v>153.5</v>
          </cell>
          <cell r="N172">
            <v>4.9516129032258061</v>
          </cell>
          <cell r="O172">
            <v>366</v>
          </cell>
          <cell r="P172">
            <v>11.806451612903226</v>
          </cell>
          <cell r="Q172">
            <v>0.22218100975329891</v>
          </cell>
          <cell r="R172">
            <v>0.19915246683898466</v>
          </cell>
          <cell r="S172">
            <v>0.60257923497267762</v>
          </cell>
          <cell r="T172">
            <v>0.41939890710382516</v>
          </cell>
          <cell r="U172">
            <v>108658880</v>
          </cell>
          <cell r="V172">
            <v>60964740</v>
          </cell>
          <cell r="W172">
            <v>311302797</v>
          </cell>
          <cell r="X172">
            <v>5566264</v>
          </cell>
          <cell r="Y172">
            <v>36260720</v>
          </cell>
          <cell r="Z172">
            <v>927.71900000000005</v>
          </cell>
          <cell r="AA172">
            <v>29.926419354838711</v>
          </cell>
          <cell r="AB172">
            <v>654.625</v>
          </cell>
          <cell r="AC172">
            <v>21.116935483870968</v>
          </cell>
          <cell r="AD172">
            <v>2039</v>
          </cell>
          <cell r="AE172">
            <v>65.774193548387103</v>
          </cell>
          <cell r="AF172">
            <v>0.195837430911358</v>
          </cell>
          <cell r="AG172">
            <v>0.15350671470395513</v>
          </cell>
          <cell r="AH172">
            <v>0.45498724865129969</v>
          </cell>
          <cell r="AI172">
            <v>0.32105198626777831</v>
          </cell>
          <cell r="AJ172">
            <v>139451680</v>
          </cell>
          <cell r="AK172">
            <v>77229723</v>
          </cell>
          <cell r="AL172">
            <v>384508797</v>
          </cell>
          <cell r="AM172">
            <v>7063315</v>
          </cell>
          <cell r="AN172">
            <v>43777830</v>
          </cell>
          <cell r="AO172">
            <v>1148.2630000000001</v>
          </cell>
          <cell r="AP172">
            <v>808.125</v>
          </cell>
          <cell r="AQ172">
            <v>2405</v>
          </cell>
          <cell r="AR172">
            <v>0.20085294173386622</v>
          </cell>
          <cell r="AS172">
            <v>0.16134456641638018</v>
          </cell>
          <cell r="AT172">
            <v>0.4774482328482329</v>
          </cell>
          <cell r="AU172">
            <v>0.336018711018711</v>
          </cell>
        </row>
        <row r="173">
          <cell r="D173" t="str">
            <v>제주특별자치도</v>
          </cell>
          <cell r="E173" t="str">
            <v>광역</v>
          </cell>
          <cell r="F173">
            <v>5419796360</v>
          </cell>
          <cell r="G173">
            <v>3645611416</v>
          </cell>
          <cell r="H173">
            <v>6718356992</v>
          </cell>
          <cell r="I173">
            <v>429521542</v>
          </cell>
          <cell r="J173">
            <v>1038113624</v>
          </cell>
          <cell r="K173">
            <v>25464.197</v>
          </cell>
          <cell r="L173">
            <v>821.42570967741938</v>
          </cell>
          <cell r="M173">
            <v>22100.625</v>
          </cell>
          <cell r="N173">
            <v>712.92338709677415</v>
          </cell>
          <cell r="O173">
            <v>31971</v>
          </cell>
          <cell r="P173">
            <v>1031.3225806451612</v>
          </cell>
          <cell r="Q173">
            <v>0.54263437032909612</v>
          </cell>
          <cell r="R173">
            <v>0.41375195553738348</v>
          </cell>
          <cell r="S173">
            <v>0.79647796440524221</v>
          </cell>
          <cell r="T173">
            <v>0.69127099558975325</v>
          </cell>
          <cell r="U173">
            <v>9643214220</v>
          </cell>
          <cell r="V173">
            <v>6631409310.6999998</v>
          </cell>
          <cell r="W173">
            <v>15659743252.030001</v>
          </cell>
          <cell r="X173">
            <v>837607545</v>
          </cell>
          <cell r="Y173">
            <v>2544203619</v>
          </cell>
          <cell r="Z173">
            <v>70536.353000000003</v>
          </cell>
          <cell r="AA173">
            <v>2275.3662258064519</v>
          </cell>
          <cell r="AB173">
            <v>55442.75</v>
          </cell>
          <cell r="AC173">
            <v>1788.4758064516129</v>
          </cell>
          <cell r="AD173">
            <v>99161</v>
          </cell>
          <cell r="AE173">
            <v>3198.7419354838707</v>
          </cell>
          <cell r="AF173">
            <v>0.42346858463598108</v>
          </cell>
          <cell r="AG173">
            <v>0.32922189825719289</v>
          </cell>
          <cell r="AH173">
            <v>0.71133160214197122</v>
          </cell>
          <cell r="AI173">
            <v>0.55911850425066312</v>
          </cell>
          <cell r="AJ173">
            <v>15063010580</v>
          </cell>
          <cell r="AK173">
            <v>10277020726.700001</v>
          </cell>
          <cell r="AL173">
            <v>22378100244.029999</v>
          </cell>
          <cell r="AM173">
            <v>1267129087</v>
          </cell>
          <cell r="AN173">
            <v>3582317243</v>
          </cell>
          <cell r="AO173">
            <v>96000.55</v>
          </cell>
          <cell r="AP173">
            <v>77543.375</v>
          </cell>
          <cell r="AQ173">
            <v>131132</v>
          </cell>
          <cell r="AR173">
            <v>0.4592445567152954</v>
          </cell>
          <cell r="AS173">
            <v>0.35371771985745371</v>
          </cell>
          <cell r="AT173">
            <v>0.73209094652716344</v>
          </cell>
          <cell r="AU173">
            <v>0.59133830796449383</v>
          </cell>
        </row>
        <row r="174">
          <cell r="D174" t="str">
            <v>전국</v>
          </cell>
          <cell r="E174" t="str">
            <v>전국</v>
          </cell>
          <cell r="F174">
            <v>277271634157</v>
          </cell>
          <cell r="G174">
            <v>174410593191.53955</v>
          </cell>
          <cell r="H174">
            <v>337076774994.75958</v>
          </cell>
          <cell r="I174">
            <v>20840985010</v>
          </cell>
          <cell r="J174">
            <v>56512841578</v>
          </cell>
          <cell r="K174">
            <v>1304756.952</v>
          </cell>
          <cell r="L174">
            <v>42088.933935483874</v>
          </cell>
          <cell r="M174">
            <v>1158595.625</v>
          </cell>
          <cell r="N174">
            <v>37374.052419354841</v>
          </cell>
          <cell r="O174">
            <v>1601960</v>
          </cell>
          <cell r="P174">
            <v>51676.129032258068</v>
          </cell>
          <cell r="Q174">
            <v>0.51742097388421693</v>
          </cell>
          <cell r="R174">
            <v>0.36878317260396315</v>
          </cell>
          <cell r="S174">
            <v>0.81447536268071619</v>
          </cell>
          <cell r="T174">
            <v>0.72323630115608384</v>
          </cell>
          <cell r="U174">
            <v>461606440543</v>
          </cell>
          <cell r="V174">
            <v>288492866948.27856</v>
          </cell>
          <cell r="W174">
            <v>610171304388.09839</v>
          </cell>
          <cell r="X174">
            <v>37926711584</v>
          </cell>
          <cell r="Y174">
            <v>108636568889</v>
          </cell>
          <cell r="Z174">
            <v>2923259.4149999991</v>
          </cell>
          <cell r="AA174">
            <v>94298.690806451588</v>
          </cell>
          <cell r="AB174">
            <v>2393186.125</v>
          </cell>
          <cell r="AC174">
            <v>77199.552419354834</v>
          </cell>
          <cell r="AD174">
            <v>4026094</v>
          </cell>
          <cell r="AE174">
            <v>129874</v>
          </cell>
          <cell r="AF174">
            <v>0.47280634941951183</v>
          </cell>
          <cell r="AG174">
            <v>0.34911551397349289</v>
          </cell>
          <cell r="AH174">
            <v>0.72607828207687131</v>
          </cell>
          <cell r="AI174">
            <v>0.59441883994760181</v>
          </cell>
          <cell r="AJ174">
            <v>738878074700</v>
          </cell>
          <cell r="AK174">
            <v>462903460139.81812</v>
          </cell>
          <cell r="AL174">
            <v>947248079382.85791</v>
          </cell>
          <cell r="AM174">
            <v>58767696594</v>
          </cell>
          <cell r="AN174">
            <v>165149410467</v>
          </cell>
          <cell r="AO174">
            <v>4228016.3669999987</v>
          </cell>
          <cell r="AP174">
            <v>3551781.75</v>
          </cell>
          <cell r="AQ174">
            <v>5628054</v>
          </cell>
          <cell r="AR174">
            <v>0.48868239505051791</v>
          </cell>
          <cell r="AS174">
            <v>0.35584563352554566</v>
          </cell>
          <cell r="AT174">
            <v>0.75123948117768569</v>
          </cell>
          <cell r="AU174">
            <v>0.63108522945941881</v>
          </cell>
        </row>
        <row r="175">
          <cell r="D175" t="str">
            <v>안양·군포·의왕·과천 통합사업구역</v>
          </cell>
          <cell r="E175" t="str">
            <v>전국</v>
          </cell>
          <cell r="F175">
            <v>5590897300</v>
          </cell>
          <cell r="G175">
            <v>3467830774.2499971</v>
          </cell>
          <cell r="H175">
            <v>6128090591.9099989</v>
          </cell>
          <cell r="I175">
            <v>403199625</v>
          </cell>
          <cell r="J175">
            <v>982826897</v>
          </cell>
          <cell r="K175">
            <v>21798.637999999999</v>
          </cell>
          <cell r="L175">
            <v>703.18187096774204</v>
          </cell>
          <cell r="M175">
            <v>19769.375</v>
          </cell>
          <cell r="N175">
            <v>637.7217741935483</v>
          </cell>
          <cell r="O175">
            <v>25786</v>
          </cell>
          <cell r="P175">
            <v>831.80645161290317</v>
          </cell>
          <cell r="Q175">
            <v>0.56589091206126341</v>
          </cell>
          <cell r="R175">
            <v>0.41024480122668033</v>
          </cell>
          <cell r="S175">
            <v>0.84536717598696964</v>
          </cell>
          <cell r="T175">
            <v>0.76667086791282091</v>
          </cell>
          <cell r="U175">
            <v>6557306800</v>
          </cell>
          <cell r="V175">
            <v>3848290695.0299988</v>
          </cell>
          <cell r="W175">
            <v>10552185229.709991</v>
          </cell>
          <cell r="X175">
            <v>511361338</v>
          </cell>
          <cell r="Y175">
            <v>2043650217</v>
          </cell>
          <cell r="Z175">
            <v>54967.077000000012</v>
          </cell>
          <cell r="AA175">
            <v>1773.131516129032</v>
          </cell>
          <cell r="AB175">
            <v>45740</v>
          </cell>
          <cell r="AC175">
            <v>1475.483870967742</v>
          </cell>
          <cell r="AD175">
            <v>72985</v>
          </cell>
          <cell r="AE175">
            <v>2354.3548387096776</v>
          </cell>
          <cell r="AF175">
            <v>0.36469135172068645</v>
          </cell>
          <cell r="AG175">
            <v>0.25021959910079855</v>
          </cell>
          <cell r="AH175">
            <v>0.75312840994724961</v>
          </cell>
          <cell r="AI175">
            <v>0.62670411728437347</v>
          </cell>
          <cell r="AJ175">
            <v>12148204100</v>
          </cell>
          <cell r="AK175">
            <v>7316121469.279995</v>
          </cell>
          <cell r="AL175">
            <v>16680275821.619987</v>
          </cell>
          <cell r="AM175">
            <v>914560963</v>
          </cell>
          <cell r="AN175">
            <v>3026477114</v>
          </cell>
          <cell r="AO175">
            <v>76765.714999999997</v>
          </cell>
          <cell r="AP175">
            <v>65509.375</v>
          </cell>
          <cell r="AQ175">
            <v>98771</v>
          </cell>
          <cell r="AR175">
            <v>0.43860914217001562</v>
          </cell>
          <cell r="AS175">
            <v>0.30218664425691077</v>
          </cell>
          <cell r="AT175">
            <v>0.77720904921485046</v>
          </cell>
          <cell r="AU175">
            <v>0.66324503143635283</v>
          </cell>
        </row>
        <row r="176">
          <cell r="D176" t="str">
            <v>광주·하남 통합사업구역</v>
          </cell>
          <cell r="E176" t="str">
            <v>전국</v>
          </cell>
          <cell r="F176">
            <v>1043407700</v>
          </cell>
          <cell r="G176">
            <v>622628055.76999998</v>
          </cell>
          <cell r="H176">
            <v>1135313666.339998</v>
          </cell>
          <cell r="I176">
            <v>63465538</v>
          </cell>
          <cell r="J176">
            <v>169334987</v>
          </cell>
          <cell r="K176">
            <v>3987.683</v>
          </cell>
          <cell r="L176">
            <v>128.63493548387098</v>
          </cell>
          <cell r="M176">
            <v>3608.625</v>
          </cell>
          <cell r="N176">
            <v>116.40725806451613</v>
          </cell>
          <cell r="O176">
            <v>4566</v>
          </cell>
          <cell r="P176">
            <v>147.29032258064518</v>
          </cell>
          <cell r="Q176">
            <v>0.54841941414940965</v>
          </cell>
          <cell r="R176">
            <v>0.37479282411968412</v>
          </cell>
          <cell r="S176">
            <v>0.87334275076653523</v>
          </cell>
          <cell r="T176">
            <v>0.79032522996057819</v>
          </cell>
          <cell r="U176">
            <v>2193689500</v>
          </cell>
          <cell r="V176">
            <v>1253989632.779999</v>
          </cell>
          <cell r="W176">
            <v>3011188230.3299904</v>
          </cell>
          <cell r="X176">
            <v>148258341</v>
          </cell>
          <cell r="Y176">
            <v>512381786</v>
          </cell>
          <cell r="Z176">
            <v>14040.714</v>
          </cell>
          <cell r="AA176">
            <v>452.92625806451611</v>
          </cell>
          <cell r="AB176">
            <v>11695.25</v>
          </cell>
          <cell r="AC176">
            <v>377.26612903225805</v>
          </cell>
          <cell r="AD176">
            <v>17599</v>
          </cell>
          <cell r="AE176">
            <v>567.70967741935488</v>
          </cell>
          <cell r="AF176">
            <v>0.41644345582560166</v>
          </cell>
          <cell r="AG176">
            <v>0.28935131000148395</v>
          </cell>
          <cell r="AH176">
            <v>0.79781317120290929</v>
          </cell>
          <cell r="AI176">
            <v>0.66454059889766459</v>
          </cell>
          <cell r="AJ176">
            <v>3237097200</v>
          </cell>
          <cell r="AK176">
            <v>1876617688.549999</v>
          </cell>
          <cell r="AL176">
            <v>4146501896.6699882</v>
          </cell>
          <cell r="AM176">
            <v>211723879</v>
          </cell>
          <cell r="AN176">
            <v>681716773</v>
          </cell>
          <cell r="AO176">
            <v>18028.396999999997</v>
          </cell>
          <cell r="AP176">
            <v>15303.875</v>
          </cell>
          <cell r="AQ176">
            <v>22165</v>
          </cell>
          <cell r="AR176">
            <v>0.45257851927116949</v>
          </cell>
          <cell r="AS176">
            <v>0.31057454853028826</v>
          </cell>
          <cell r="AT176">
            <v>0.81337229866907279</v>
          </cell>
          <cell r="AU176">
            <v>0.69045228964583805</v>
          </cell>
        </row>
        <row r="177">
          <cell r="D177" t="str">
            <v>화성·오산 통합사업구역</v>
          </cell>
          <cell r="E177" t="str">
            <v>전국</v>
          </cell>
          <cell r="F177">
            <v>2358909800</v>
          </cell>
          <cell r="G177">
            <v>1434880200.4699991</v>
          </cell>
          <cell r="H177">
            <v>2653927049.7599897</v>
          </cell>
          <cell r="I177">
            <v>153947086</v>
          </cell>
          <cell r="J177">
            <v>410051745</v>
          </cell>
          <cell r="K177">
            <v>9036.9969999999994</v>
          </cell>
          <cell r="L177">
            <v>291.51603225806451</v>
          </cell>
          <cell r="M177">
            <v>8201.75</v>
          </cell>
          <cell r="N177">
            <v>264.57258064516128</v>
          </cell>
          <cell r="O177">
            <v>10513</v>
          </cell>
          <cell r="P177">
            <v>339.12903225806451</v>
          </cell>
          <cell r="Q177">
            <v>0.54066301505904757</v>
          </cell>
          <cell r="R177">
            <v>0.37543331512953321</v>
          </cell>
          <cell r="S177">
            <v>0.8596021116712641</v>
          </cell>
          <cell r="T177">
            <v>0.78015314372681444</v>
          </cell>
          <cell r="U177">
            <v>6550380100</v>
          </cell>
          <cell r="V177">
            <v>3862199350.3599997</v>
          </cell>
          <cell r="W177">
            <v>7663142716.8199806</v>
          </cell>
          <cell r="X177">
            <v>458584387</v>
          </cell>
          <cell r="Y177">
            <v>1202006030</v>
          </cell>
          <cell r="Z177">
            <v>33107.212999999996</v>
          </cell>
          <cell r="AA177">
            <v>1067.9746129032258</v>
          </cell>
          <cell r="AB177">
            <v>27220.375</v>
          </cell>
          <cell r="AC177">
            <v>878.07661290322585</v>
          </cell>
          <cell r="AD177">
            <v>42059</v>
          </cell>
          <cell r="AE177">
            <v>1356.741935483871</v>
          </cell>
          <cell r="AF177">
            <v>0.50399679257999241</v>
          </cell>
          <cell r="AG177">
            <v>0.38151587891784539</v>
          </cell>
          <cell r="AH177">
            <v>0.78716120212083018</v>
          </cell>
          <cell r="AI177">
            <v>0.64719501176918137</v>
          </cell>
          <cell r="AJ177">
            <v>8909289900</v>
          </cell>
          <cell r="AK177">
            <v>5297079550.829999</v>
          </cell>
          <cell r="AL177">
            <v>10317069766.579971</v>
          </cell>
          <cell r="AM177">
            <v>612531473</v>
          </cell>
          <cell r="AN177">
            <v>1612057775</v>
          </cell>
          <cell r="AO177">
            <v>42144.21</v>
          </cell>
          <cell r="AP177">
            <v>35422.125</v>
          </cell>
          <cell r="AQ177">
            <v>52572</v>
          </cell>
          <cell r="AR177">
            <v>0.5134286837905081</v>
          </cell>
          <cell r="AS177">
            <v>0.37996868505534798</v>
          </cell>
          <cell r="AT177">
            <v>0.80164745491896827</v>
          </cell>
          <cell r="AU177">
            <v>0.67378309746633192</v>
          </cell>
        </row>
        <row r="178">
          <cell r="D178" t="str">
            <v>남양주·구리 통합사업구역</v>
          </cell>
          <cell r="E178" t="str">
            <v>전국</v>
          </cell>
          <cell r="F178">
            <v>2881328800</v>
          </cell>
          <cell r="G178">
            <v>1860632689.4400001</v>
          </cell>
          <cell r="H178">
            <v>3239136447.76999</v>
          </cell>
          <cell r="I178">
            <v>200772932</v>
          </cell>
          <cell r="J178">
            <v>497998693</v>
          </cell>
          <cell r="K178">
            <v>10170.504000000001</v>
          </cell>
          <cell r="L178">
            <v>328.08077419354839</v>
          </cell>
          <cell r="M178">
            <v>9345.5</v>
          </cell>
          <cell r="N178">
            <v>301.4677419354839</v>
          </cell>
          <cell r="O178">
            <v>11544</v>
          </cell>
          <cell r="P178">
            <v>372.38709677419354</v>
          </cell>
          <cell r="Q178">
            <v>0.57442244852666458</v>
          </cell>
          <cell r="R178">
            <v>0.40315955608341325</v>
          </cell>
          <cell r="S178">
            <v>0.88102079002079015</v>
          </cell>
          <cell r="T178">
            <v>0.80955474705474706</v>
          </cell>
          <cell r="U178">
            <v>4455799200</v>
          </cell>
          <cell r="V178">
            <v>2777311616.18999</v>
          </cell>
          <cell r="W178">
            <v>6401645475.0599995</v>
          </cell>
          <cell r="X178">
            <v>333490771</v>
          </cell>
          <cell r="Y178">
            <v>1158711339</v>
          </cell>
          <cell r="Z178">
            <v>32017.002</v>
          </cell>
          <cell r="AA178">
            <v>1032.8065161290324</v>
          </cell>
          <cell r="AB178">
            <v>26251.375</v>
          </cell>
          <cell r="AC178">
            <v>846.81854838709683</v>
          </cell>
          <cell r="AD178">
            <v>42047</v>
          </cell>
          <cell r="AE178">
            <v>1356.3548387096776</v>
          </cell>
          <cell r="AF178">
            <v>0.4338433965157934</v>
          </cell>
          <cell r="AG178">
            <v>0.28781177828794857</v>
          </cell>
          <cell r="AH178">
            <v>0.76145746426617833</v>
          </cell>
          <cell r="AI178">
            <v>0.62433407853116751</v>
          </cell>
          <cell r="AJ178">
            <v>7337128000</v>
          </cell>
          <cell r="AK178">
            <v>4637944305.6299896</v>
          </cell>
          <cell r="AL178">
            <v>9640781922.8299904</v>
          </cell>
          <cell r="AM178">
            <v>534263703</v>
          </cell>
          <cell r="AN178">
            <v>1656710032</v>
          </cell>
          <cell r="AO178">
            <v>42187.506000000001</v>
          </cell>
          <cell r="AP178">
            <v>35596.875</v>
          </cell>
          <cell r="AQ178">
            <v>53591</v>
          </cell>
          <cell r="AR178">
            <v>0.48107553337007236</v>
          </cell>
          <cell r="AS178">
            <v>0.32248473944171785</v>
          </cell>
          <cell r="AT178">
            <v>0.78721251702711281</v>
          </cell>
          <cell r="AU178">
            <v>0.66423233378738966</v>
          </cell>
        </row>
        <row r="179">
          <cell r="D179" t="str">
            <v>예산, 홍성군</v>
          </cell>
          <cell r="E179" t="str">
            <v>전국</v>
          </cell>
          <cell r="F179">
            <v>620784620</v>
          </cell>
          <cell r="G179">
            <v>263612272</v>
          </cell>
          <cell r="H179">
            <v>723133998</v>
          </cell>
          <cell r="I179">
            <v>28115145</v>
          </cell>
          <cell r="J179">
            <v>152494745</v>
          </cell>
          <cell r="K179">
            <v>3755.2740000000003</v>
          </cell>
          <cell r="L179">
            <v>121.13787096774195</v>
          </cell>
          <cell r="M179">
            <v>3208</v>
          </cell>
          <cell r="N179">
            <v>103.48387096774192</v>
          </cell>
          <cell r="O179">
            <v>4253</v>
          </cell>
          <cell r="P179">
            <v>137.19354838709677</v>
          </cell>
          <cell r="Q179">
            <v>0.36454138891143656</v>
          </cell>
          <cell r="R179">
            <v>0.18436795969592262</v>
          </cell>
          <cell r="S179">
            <v>0.88297060898189517</v>
          </cell>
          <cell r="T179">
            <v>0.75429108864331063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 t="e">
            <v>#DIV/0!</v>
          </cell>
          <cell r="AG179" t="e">
            <v>#DIV/0!</v>
          </cell>
          <cell r="AH179" t="e">
            <v>#DIV/0!</v>
          </cell>
          <cell r="AI179" t="e">
            <v>#DIV/0!</v>
          </cell>
          <cell r="AJ179">
            <v>620784620</v>
          </cell>
          <cell r="AK179">
            <v>263612272</v>
          </cell>
          <cell r="AL179">
            <v>723133998</v>
          </cell>
          <cell r="AM179">
            <v>28115145</v>
          </cell>
          <cell r="AN179">
            <v>152494745</v>
          </cell>
          <cell r="AO179">
            <v>3755.2740000000003</v>
          </cell>
          <cell r="AP179">
            <v>3208</v>
          </cell>
          <cell r="AQ179">
            <v>4253</v>
          </cell>
          <cell r="AR179">
            <v>0.36454138891143656</v>
          </cell>
          <cell r="AS179">
            <v>0.18436795969592262</v>
          </cell>
          <cell r="AT179">
            <v>0.88297060898189517</v>
          </cell>
          <cell r="AU179">
            <v>0.75429108864331063</v>
          </cell>
        </row>
      </sheetData>
      <sheetData sheetId="24">
        <row r="6">
          <cell r="D6" t="str">
            <v>서울특별시</v>
          </cell>
          <cell r="E6"/>
          <cell r="F6">
            <v>81306223439</v>
          </cell>
          <cell r="G6">
            <v>54072315273.319901</v>
          </cell>
          <cell r="H6">
            <v>88896676938.259903</v>
          </cell>
          <cell r="I6">
            <v>6520651330</v>
          </cell>
          <cell r="J6">
            <v>12608890641</v>
          </cell>
          <cell r="K6">
            <v>283557.39399999997</v>
          </cell>
          <cell r="L6">
            <v>9777.8411724137914</v>
          </cell>
          <cell r="M6">
            <v>234789</v>
          </cell>
          <cell r="N6">
            <v>8096.1724137931033</v>
          </cell>
          <cell r="O6">
            <v>357162</v>
          </cell>
          <cell r="P6">
            <v>12315.931034482759</v>
          </cell>
          <cell r="Q6">
            <v>0.60826025376487303</v>
          </cell>
          <cell r="R6">
            <v>0.51714710799354291</v>
          </cell>
          <cell r="S6">
            <v>0.79391814918720349</v>
          </cell>
          <cell r="T6">
            <v>0.65737396475548915</v>
          </cell>
          <cell r="U6">
            <v>163508856517</v>
          </cell>
          <cell r="V6">
            <v>105922453107.53999</v>
          </cell>
          <cell r="W6">
            <v>183402372187.26001</v>
          </cell>
          <cell r="X6">
            <v>14228628126</v>
          </cell>
          <cell r="Y6">
            <v>30227619514</v>
          </cell>
          <cell r="Z6">
            <v>794604.71900000004</v>
          </cell>
          <cell r="AA6">
            <v>27400.162724137932</v>
          </cell>
          <cell r="AB6">
            <v>591290.5</v>
          </cell>
          <cell r="AC6">
            <v>20389.327586206895</v>
          </cell>
          <cell r="AD6">
            <v>1125189</v>
          </cell>
          <cell r="AE6">
            <v>38799.620689655174</v>
          </cell>
          <cell r="AF6">
            <v>0.57754134717183259</v>
          </cell>
          <cell r="AG6">
            <v>0.47071613162955073</v>
          </cell>
          <cell r="AH6">
            <v>0.70619666473810183</v>
          </cell>
          <cell r="AI6">
            <v>0.52550327100602656</v>
          </cell>
          <cell r="AJ6">
            <v>244815079956</v>
          </cell>
          <cell r="AK6">
            <v>159994768380.85989</v>
          </cell>
          <cell r="AL6">
            <v>272299049125.5199</v>
          </cell>
          <cell r="AM6">
            <v>20749279456</v>
          </cell>
          <cell r="AN6">
            <v>42836510155</v>
          </cell>
          <cell r="AO6">
            <v>1078162.1129999999</v>
          </cell>
          <cell r="AP6">
            <v>826079.5</v>
          </cell>
          <cell r="AQ6">
            <v>1482351</v>
          </cell>
          <cell r="AR6">
            <v>0.58757005907541071</v>
          </cell>
          <cell r="AS6">
            <v>0.48438305036803014</v>
          </cell>
          <cell r="AT6">
            <v>0.72733253662594077</v>
          </cell>
          <cell r="AU6">
            <v>0.55727658294155702</v>
          </cell>
        </row>
        <row r="7">
          <cell r="D7" t="str">
            <v>부산광역시</v>
          </cell>
          <cell r="E7" t="str">
            <v>광역</v>
          </cell>
          <cell r="F7">
            <v>22237077390</v>
          </cell>
          <cell r="G7">
            <v>14141265105.459999</v>
          </cell>
          <cell r="H7">
            <v>25928045886.739899</v>
          </cell>
          <cell r="I7">
            <v>1808924336</v>
          </cell>
          <cell r="J7">
            <v>4503462547</v>
          </cell>
          <cell r="K7">
            <v>111787.99400000001</v>
          </cell>
          <cell r="L7">
            <v>3854.7584137931035</v>
          </cell>
          <cell r="M7">
            <v>97979.875</v>
          </cell>
          <cell r="N7">
            <v>3378.6163793103447</v>
          </cell>
          <cell r="O7">
            <v>142323</v>
          </cell>
          <cell r="P7">
            <v>4907.6896551724139</v>
          </cell>
          <cell r="Q7">
            <v>0.54540419926871986</v>
          </cell>
          <cell r="R7">
            <v>0.40167411566573863</v>
          </cell>
          <cell r="S7">
            <v>0.78545276589166901</v>
          </cell>
          <cell r="T7">
            <v>0.68843317664748493</v>
          </cell>
          <cell r="U7">
            <v>37539196330</v>
          </cell>
          <cell r="V7">
            <v>23734701964.739899</v>
          </cell>
          <cell r="W7">
            <v>50445379665.82</v>
          </cell>
          <cell r="X7">
            <v>3306890977</v>
          </cell>
          <cell r="Y7">
            <v>9261374224</v>
          </cell>
          <cell r="Z7">
            <v>251176.01699999999</v>
          </cell>
          <cell r="AA7">
            <v>8661.2419655172416</v>
          </cell>
          <cell r="AB7">
            <v>206658.125</v>
          </cell>
          <cell r="AC7">
            <v>7126.1422413793107</v>
          </cell>
          <cell r="AD7">
            <v>340191</v>
          </cell>
          <cell r="AE7">
            <v>11730.724137931034</v>
          </cell>
          <cell r="AF7">
            <v>0.47050299000567719</v>
          </cell>
          <cell r="AG7">
            <v>0.35706266662138497</v>
          </cell>
          <cell r="AH7">
            <v>0.73833821882413109</v>
          </cell>
          <cell r="AI7">
            <v>0.60747675570488346</v>
          </cell>
          <cell r="AJ7">
            <v>59776273720</v>
          </cell>
          <cell r="AK7">
            <v>37875967070.199898</v>
          </cell>
          <cell r="AL7">
            <v>76373425552.559906</v>
          </cell>
          <cell r="AM7">
            <v>5115815313</v>
          </cell>
          <cell r="AN7">
            <v>13764836771</v>
          </cell>
          <cell r="AO7">
            <v>362964.011</v>
          </cell>
          <cell r="AP7">
            <v>304638</v>
          </cell>
          <cell r="AQ7">
            <v>482514</v>
          </cell>
          <cell r="AR7">
            <v>0.49593123257426497</v>
          </cell>
          <cell r="AS7">
            <v>0.37165826214358672</v>
          </cell>
          <cell r="AT7">
            <v>0.75223519110326331</v>
          </cell>
          <cell r="AU7">
            <v>0.6313557741329785</v>
          </cell>
        </row>
        <row r="8">
          <cell r="D8" t="str">
            <v>대구광역시</v>
          </cell>
          <cell r="E8" t="str">
            <v>광역</v>
          </cell>
          <cell r="F8">
            <v>9718714200</v>
          </cell>
          <cell r="G8">
            <v>6468195010.5900002</v>
          </cell>
          <cell r="H8">
            <v>15773701912.58</v>
          </cell>
          <cell r="I8">
            <v>845557199</v>
          </cell>
          <cell r="J8">
            <v>2813117925</v>
          </cell>
          <cell r="K8">
            <v>72097.551999999996</v>
          </cell>
          <cell r="L8">
            <v>2486.1224827586207</v>
          </cell>
          <cell r="M8">
            <v>61884.125</v>
          </cell>
          <cell r="N8">
            <v>2133.9353448275861</v>
          </cell>
          <cell r="O8">
            <v>90692</v>
          </cell>
          <cell r="P8">
            <v>3127.3103448275861</v>
          </cell>
          <cell r="Q8">
            <v>0.41006195289080621</v>
          </cell>
          <cell r="R8">
            <v>0.30057652097894189</v>
          </cell>
          <cell r="S8">
            <v>0.79497146385568729</v>
          </cell>
          <cell r="T8">
            <v>0.68235483835398936</v>
          </cell>
          <cell r="U8">
            <v>16857464200</v>
          </cell>
          <cell r="V8">
            <v>11101239441.599899</v>
          </cell>
          <cell r="W8">
            <v>24756143664.859901</v>
          </cell>
          <cell r="X8">
            <v>1588858560</v>
          </cell>
          <cell r="Y8">
            <v>4757341532</v>
          </cell>
          <cell r="Z8">
            <v>129502.63</v>
          </cell>
          <cell r="AA8">
            <v>4465.607931034483</v>
          </cell>
          <cell r="AB8">
            <v>105591.625</v>
          </cell>
          <cell r="AC8">
            <v>3641.0905172413795</v>
          </cell>
          <cell r="AD8">
            <v>178072</v>
          </cell>
          <cell r="AE8">
            <v>6140.4137931034484</v>
          </cell>
          <cell r="AF8">
            <v>0.44842361524010499</v>
          </cell>
          <cell r="AG8">
            <v>0.33398034370932356</v>
          </cell>
          <cell r="AH8">
            <v>0.72724869715620655</v>
          </cell>
          <cell r="AI8">
            <v>0.59297152275484077</v>
          </cell>
          <cell r="AJ8">
            <v>26576178400</v>
          </cell>
          <cell r="AK8">
            <v>17569434452.189899</v>
          </cell>
          <cell r="AL8">
            <v>40529845577.439903</v>
          </cell>
          <cell r="AM8">
            <v>2434415759</v>
          </cell>
          <cell r="AN8">
            <v>7570459457</v>
          </cell>
          <cell r="AO8">
            <v>201600.182</v>
          </cell>
          <cell r="AP8">
            <v>167475.75</v>
          </cell>
          <cell r="AQ8">
            <v>268764</v>
          </cell>
          <cell r="AR8">
            <v>0.43349374274373154</v>
          </cell>
          <cell r="AS8">
            <v>0.32156776914630003</v>
          </cell>
          <cell r="AT8">
            <v>0.75010113705704629</v>
          </cell>
          <cell r="AU8">
            <v>0.62313312050721081</v>
          </cell>
        </row>
        <row r="9">
          <cell r="D9" t="str">
            <v>인천광역시</v>
          </cell>
          <cell r="E9" t="str">
            <v>광역</v>
          </cell>
          <cell r="F9">
            <v>19717077000</v>
          </cell>
          <cell r="G9">
            <v>12793405019.5599</v>
          </cell>
          <cell r="H9">
            <v>23813873575.639999</v>
          </cell>
          <cell r="I9">
            <v>1465057940</v>
          </cell>
          <cell r="J9">
            <v>3840092649</v>
          </cell>
          <cell r="K9">
            <v>91356.998000000007</v>
          </cell>
          <cell r="L9">
            <v>3150.241310344828</v>
          </cell>
          <cell r="M9">
            <v>81227.875</v>
          </cell>
          <cell r="N9">
            <v>2800.9612068965516</v>
          </cell>
          <cell r="O9">
            <v>112970</v>
          </cell>
          <cell r="P9">
            <v>3895.5172413793102</v>
          </cell>
          <cell r="Q9">
            <v>0.53722486511588352</v>
          </cell>
          <cell r="R9">
            <v>0.38151630023341138</v>
          </cell>
          <cell r="S9">
            <v>0.80868370363813413</v>
          </cell>
          <cell r="T9">
            <v>0.71902164291404802</v>
          </cell>
          <cell r="U9">
            <v>28855953100</v>
          </cell>
          <cell r="V9">
            <v>18371923398.199902</v>
          </cell>
          <cell r="W9">
            <v>35718082415.919899</v>
          </cell>
          <cell r="X9">
            <v>2387247134</v>
          </cell>
          <cell r="Y9">
            <v>6248219760</v>
          </cell>
          <cell r="Z9">
            <v>167335.60800000001</v>
          </cell>
          <cell r="AA9">
            <v>5770.1933793103453</v>
          </cell>
          <cell r="AB9">
            <v>139542.25</v>
          </cell>
          <cell r="AC9">
            <v>4811.8017241379312</v>
          </cell>
          <cell r="AD9">
            <v>221795</v>
          </cell>
          <cell r="AE9">
            <v>7648.1034482758623</v>
          </cell>
          <cell r="AF9">
            <v>0.51435917483664673</v>
          </cell>
          <cell r="AG9">
            <v>0.38206836918296866</v>
          </cell>
          <cell r="AH9">
            <v>0.75446068667012334</v>
          </cell>
          <cell r="AI9">
            <v>0.62914966523140736</v>
          </cell>
          <cell r="AJ9">
            <v>48573030100</v>
          </cell>
          <cell r="AK9">
            <v>31165328417.759804</v>
          </cell>
          <cell r="AL9">
            <v>59531955991.559898</v>
          </cell>
          <cell r="AM9">
            <v>3852305074</v>
          </cell>
          <cell r="AN9">
            <v>10088312409</v>
          </cell>
          <cell r="AO9">
            <v>258692.60600000003</v>
          </cell>
          <cell r="AP9">
            <v>220770.125</v>
          </cell>
          <cell r="AQ9">
            <v>334765</v>
          </cell>
          <cell r="AR9">
            <v>0.52350587006041338</v>
          </cell>
          <cell r="AS9">
            <v>0.38185822542165487</v>
          </cell>
          <cell r="AT9">
            <v>0.77275881887294084</v>
          </cell>
          <cell r="AU9">
            <v>0.65947791734500316</v>
          </cell>
        </row>
        <row r="10">
          <cell r="D10" t="str">
            <v>광주광역시</v>
          </cell>
          <cell r="E10" t="str">
            <v>광역</v>
          </cell>
          <cell r="F10">
            <v>9664527000</v>
          </cell>
          <cell r="G10">
            <v>6576971373.1000004</v>
          </cell>
          <cell r="H10">
            <v>11502338252.3799</v>
          </cell>
          <cell r="I10">
            <v>810703058</v>
          </cell>
          <cell r="J10">
            <v>1929181974</v>
          </cell>
          <cell r="K10">
            <v>45995.923000000003</v>
          </cell>
          <cell r="L10">
            <v>1586.0663103448276</v>
          </cell>
          <cell r="M10">
            <v>40685.125</v>
          </cell>
          <cell r="N10">
            <v>1402.9353448275863</v>
          </cell>
          <cell r="O10">
            <v>58265</v>
          </cell>
          <cell r="P10">
            <v>2009.1379310344828</v>
          </cell>
          <cell r="Q10">
            <v>0.57179429336806253</v>
          </cell>
          <cell r="R10">
            <v>0.4202315120740393</v>
          </cell>
          <cell r="S10">
            <v>0.78942629365828543</v>
          </cell>
          <cell r="T10">
            <v>0.69827726765639753</v>
          </cell>
          <cell r="U10">
            <v>13963352320</v>
          </cell>
          <cell r="V10">
            <v>9354853709.97999</v>
          </cell>
          <cell r="W10">
            <v>19157050231.139999</v>
          </cell>
          <cell r="X10">
            <v>1319760083</v>
          </cell>
          <cell r="Y10">
            <v>3449305988</v>
          </cell>
          <cell r="Z10">
            <v>91016.906000000003</v>
          </cell>
          <cell r="AA10">
            <v>3138.5140000000001</v>
          </cell>
          <cell r="AB10">
            <v>76888.5</v>
          </cell>
          <cell r="AC10">
            <v>2651.3275862068967</v>
          </cell>
          <cell r="AD10">
            <v>121828</v>
          </cell>
          <cell r="AE10">
            <v>4200.9655172413795</v>
          </cell>
          <cell r="AF10">
            <v>0.48832432953449018</v>
          </cell>
          <cell r="AG10">
            <v>0.38261612266102035</v>
          </cell>
          <cell r="AH10">
            <v>0.7470934924647864</v>
          </cell>
          <cell r="AI10">
            <v>0.6311233870702958</v>
          </cell>
          <cell r="AJ10">
            <v>23627879320</v>
          </cell>
          <cell r="AK10">
            <v>15931825083.07999</v>
          </cell>
          <cell r="AL10">
            <v>30659388483.519897</v>
          </cell>
          <cell r="AM10">
            <v>2130463141</v>
          </cell>
          <cell r="AN10">
            <v>5378487962</v>
          </cell>
          <cell r="AO10">
            <v>137012.829</v>
          </cell>
          <cell r="AP10">
            <v>117573.625</v>
          </cell>
          <cell r="AQ10">
            <v>180093</v>
          </cell>
          <cell r="AR10">
            <v>0.51963936239771058</v>
          </cell>
          <cell r="AS10">
            <v>0.39610819175428325</v>
          </cell>
          <cell r="AT10">
            <v>0.76078930885709051</v>
          </cell>
          <cell r="AU10">
            <v>0.65284949998056563</v>
          </cell>
        </row>
        <row r="11">
          <cell r="D11" t="str">
            <v>대전광역시</v>
          </cell>
          <cell r="E11" t="str">
            <v>광역</v>
          </cell>
          <cell r="F11">
            <v>10456233140</v>
          </cell>
          <cell r="G11">
            <v>6544910667.5699997</v>
          </cell>
          <cell r="H11">
            <v>11628866188.9</v>
          </cell>
          <cell r="I11">
            <v>887204183</v>
          </cell>
          <cell r="J11">
            <v>2002500518</v>
          </cell>
          <cell r="K11">
            <v>48276.197999999997</v>
          </cell>
          <cell r="L11">
            <v>1664.6964827586205</v>
          </cell>
          <cell r="M11">
            <v>42600.875</v>
          </cell>
          <cell r="N11">
            <v>1468.9956896551723</v>
          </cell>
          <cell r="O11">
            <v>62392</v>
          </cell>
          <cell r="P11">
            <v>2151.4482758620688</v>
          </cell>
          <cell r="Q11">
            <v>0.5628158894645513</v>
          </cell>
          <cell r="R11">
            <v>0.44304816654234691</v>
          </cell>
          <cell r="S11">
            <v>0.77375621874599299</v>
          </cell>
          <cell r="T11">
            <v>0.68279386780356455</v>
          </cell>
          <cell r="U11">
            <v>10046849300</v>
          </cell>
          <cell r="V11">
            <v>6339900212.9499998</v>
          </cell>
          <cell r="W11">
            <v>19150057300.489899</v>
          </cell>
          <cell r="X11">
            <v>943278055</v>
          </cell>
          <cell r="Y11">
            <v>3794770994</v>
          </cell>
          <cell r="Z11">
            <v>100760.291</v>
          </cell>
          <cell r="AA11">
            <v>3474.4927931034481</v>
          </cell>
          <cell r="AB11">
            <v>84662.25</v>
          </cell>
          <cell r="AC11">
            <v>2919.3879310344828</v>
          </cell>
          <cell r="AD11">
            <v>134306</v>
          </cell>
          <cell r="AE11">
            <v>4631.2413793103451</v>
          </cell>
          <cell r="AF11">
            <v>0.33106429466338005</v>
          </cell>
          <cell r="AG11">
            <v>0.24857311718979583</v>
          </cell>
          <cell r="AH11">
            <v>0.75022926004795021</v>
          </cell>
          <cell r="AI11">
            <v>0.63036833797447622</v>
          </cell>
          <cell r="AJ11">
            <v>20503082440</v>
          </cell>
          <cell r="AK11">
            <v>12884810880.52</v>
          </cell>
          <cell r="AL11">
            <v>30778923489.3899</v>
          </cell>
          <cell r="AM11">
            <v>1830482238</v>
          </cell>
          <cell r="AN11">
            <v>5797271512</v>
          </cell>
          <cell r="AO11">
            <v>149036.489</v>
          </cell>
          <cell r="AP11">
            <v>127263.125</v>
          </cell>
          <cell r="AQ11">
            <v>196698</v>
          </cell>
          <cell r="AR11">
            <v>0.41862448129355945</v>
          </cell>
          <cell r="AS11">
            <v>0.31574892330142085</v>
          </cell>
          <cell r="AT11">
            <v>0.75769193891142772</v>
          </cell>
          <cell r="AU11">
            <v>0.6469975546268899</v>
          </cell>
        </row>
        <row r="12">
          <cell r="D12" t="str">
            <v>울산광역시</v>
          </cell>
          <cell r="E12" t="str">
            <v>광역</v>
          </cell>
          <cell r="F12">
            <v>7115896400</v>
          </cell>
          <cell r="G12">
            <v>4703304072</v>
          </cell>
          <cell r="H12">
            <v>8737290544</v>
          </cell>
          <cell r="I12">
            <v>561567142</v>
          </cell>
          <cell r="J12">
            <v>1437463248</v>
          </cell>
          <cell r="K12">
            <v>35988.161999999997</v>
          </cell>
          <cell r="L12">
            <v>1240.9711034482757</v>
          </cell>
          <cell r="M12">
            <v>31438.125</v>
          </cell>
          <cell r="N12">
            <v>1084.0732758620691</v>
          </cell>
          <cell r="O12">
            <v>45004</v>
          </cell>
          <cell r="P12">
            <v>1551.8620689655172</v>
          </cell>
          <cell r="Q12">
            <v>0.53830235452451725</v>
          </cell>
          <cell r="R12">
            <v>0.39066539111962045</v>
          </cell>
          <cell r="S12">
            <v>0.79966585192427331</v>
          </cell>
          <cell r="T12">
            <v>0.69856290551950939</v>
          </cell>
          <cell r="U12">
            <v>10799931800</v>
          </cell>
          <cell r="V12">
            <v>7299171088</v>
          </cell>
          <cell r="W12">
            <v>14590706148</v>
          </cell>
          <cell r="X12">
            <v>913820144</v>
          </cell>
          <cell r="Y12">
            <v>2503826804</v>
          </cell>
          <cell r="Z12">
            <v>66924.861999999994</v>
          </cell>
          <cell r="AA12">
            <v>2307.7538620689652</v>
          </cell>
          <cell r="AB12">
            <v>55967.75</v>
          </cell>
          <cell r="AC12">
            <v>1929.9224137931035</v>
          </cell>
          <cell r="AD12">
            <v>88519</v>
          </cell>
          <cell r="AE12">
            <v>3052.3793103448274</v>
          </cell>
          <cell r="AF12">
            <v>0.50026167438102531</v>
          </cell>
          <cell r="AG12">
            <v>0.36496939106975068</v>
          </cell>
          <cell r="AH12">
            <v>0.75605081394954743</v>
          </cell>
          <cell r="AI12">
            <v>0.6322682136038591</v>
          </cell>
          <cell r="AJ12">
            <v>17915828200</v>
          </cell>
          <cell r="AK12">
            <v>12002475160</v>
          </cell>
          <cell r="AL12">
            <v>23327996692</v>
          </cell>
          <cell r="AM12">
            <v>1475387286</v>
          </cell>
          <cell r="AN12">
            <v>3941290052</v>
          </cell>
          <cell r="AO12">
            <v>102913.02399999999</v>
          </cell>
          <cell r="AP12">
            <v>87405.875</v>
          </cell>
          <cell r="AQ12">
            <v>133523</v>
          </cell>
          <cell r="AR12">
            <v>0.5145094676782116</v>
          </cell>
          <cell r="AS12">
            <v>0.37434120973951601</v>
          </cell>
          <cell r="AT12">
            <v>0.77075128629524492</v>
          </cell>
          <cell r="AU12">
            <v>0.65461287568433901</v>
          </cell>
        </row>
        <row r="13">
          <cell r="D13" t="str">
            <v>세종특별자치시</v>
          </cell>
          <cell r="E13" t="str">
            <v>광역</v>
          </cell>
          <cell r="F13">
            <v>694334350</v>
          </cell>
          <cell r="G13">
            <v>482151460</v>
          </cell>
          <cell r="H13">
            <v>987933393</v>
          </cell>
          <cell r="I13">
            <v>47019315</v>
          </cell>
          <cell r="J13">
            <v>126305033</v>
          </cell>
          <cell r="K13">
            <v>2696.652</v>
          </cell>
          <cell r="L13">
            <v>92.988</v>
          </cell>
          <cell r="M13">
            <v>2475.25</v>
          </cell>
          <cell r="N13">
            <v>85.353448275862064</v>
          </cell>
          <cell r="O13">
            <v>3089</v>
          </cell>
          <cell r="P13">
            <v>106.51724137931035</v>
          </cell>
          <cell r="Q13">
            <v>0.48804045233847054</v>
          </cell>
          <cell r="R13">
            <v>0.37226794438191546</v>
          </cell>
          <cell r="S13">
            <v>0.87298543217869862</v>
          </cell>
          <cell r="T13">
            <v>0.80131110391712523</v>
          </cell>
          <cell r="U13">
            <v>724397420</v>
          </cell>
          <cell r="V13">
            <v>507952437</v>
          </cell>
          <cell r="W13">
            <v>1078143108</v>
          </cell>
          <cell r="X13">
            <v>54452928</v>
          </cell>
          <cell r="Y13">
            <v>164837142</v>
          </cell>
          <cell r="Z13">
            <v>4481.723</v>
          </cell>
          <cell r="AA13">
            <v>154.54217241379311</v>
          </cell>
          <cell r="AB13">
            <v>3787.125</v>
          </cell>
          <cell r="AC13">
            <v>130.5905172413793</v>
          </cell>
          <cell r="AD13">
            <v>5483</v>
          </cell>
          <cell r="AE13">
            <v>189.06896551724137</v>
          </cell>
          <cell r="AF13">
            <v>0.47113637626666532</v>
          </cell>
          <cell r="AG13">
            <v>0.33034380079217823</v>
          </cell>
          <cell r="AH13">
            <v>0.81738519058909354</v>
          </cell>
          <cell r="AI13">
            <v>0.69070308225424037</v>
          </cell>
          <cell r="AJ13">
            <v>1418731770</v>
          </cell>
          <cell r="AK13">
            <v>990103897</v>
          </cell>
          <cell r="AL13">
            <v>2066076501</v>
          </cell>
          <cell r="AM13">
            <v>101472243</v>
          </cell>
          <cell r="AN13">
            <v>291142175</v>
          </cell>
          <cell r="AO13">
            <v>7178.375</v>
          </cell>
          <cell r="AP13">
            <v>6262.375</v>
          </cell>
          <cell r="AQ13">
            <v>8572</v>
          </cell>
          <cell r="AR13">
            <v>0.47921937862454783</v>
          </cell>
          <cell r="AS13">
            <v>0.34853158255069022</v>
          </cell>
          <cell r="AT13">
            <v>0.83742125524965005</v>
          </cell>
          <cell r="AU13">
            <v>0.73056171255249647</v>
          </cell>
        </row>
        <row r="14">
          <cell r="D14" t="str">
            <v>경기도</v>
          </cell>
          <cell r="E14" t="str">
            <v>광역</v>
          </cell>
          <cell r="F14">
            <v>46689406010</v>
          </cell>
          <cell r="G14">
            <v>28213555399.729939</v>
          </cell>
          <cell r="H14">
            <v>50936355326.21991</v>
          </cell>
          <cell r="I14">
            <v>3220351394</v>
          </cell>
          <cell r="J14">
            <v>8156039942</v>
          </cell>
          <cell r="K14">
            <v>179577.79500000001</v>
          </cell>
          <cell r="L14">
            <v>6192.3377586206898</v>
          </cell>
          <cell r="M14">
            <v>162404.375</v>
          </cell>
          <cell r="N14">
            <v>5600.1508620689656</v>
          </cell>
          <cell r="O14">
            <v>213667</v>
          </cell>
          <cell r="P14">
            <v>7367.8275862068967</v>
          </cell>
          <cell r="Q14">
            <v>0.55389819744733049</v>
          </cell>
          <cell r="R14">
            <v>0.39484252368807243</v>
          </cell>
          <cell r="S14">
            <v>0.84045638774354492</v>
          </cell>
          <cell r="T14">
            <v>0.76008169254026126</v>
          </cell>
          <cell r="U14">
            <v>82021178040</v>
          </cell>
          <cell r="V14">
            <v>48562712952.339912</v>
          </cell>
          <cell r="W14">
            <v>108618417400.66992</v>
          </cell>
          <cell r="X14">
            <v>6144628734</v>
          </cell>
          <cell r="Y14">
            <v>18792518116</v>
          </cell>
          <cell r="Z14">
            <v>510035.51400000008</v>
          </cell>
          <cell r="AA14">
            <v>17587.431517241381</v>
          </cell>
          <cell r="AB14">
            <v>422219.25</v>
          </cell>
          <cell r="AC14">
            <v>14559.284482758621</v>
          </cell>
          <cell r="AD14">
            <v>672909</v>
          </cell>
          <cell r="AE14">
            <v>23203.758620689656</v>
          </cell>
          <cell r="AF14">
            <v>0.44709464669515975</v>
          </cell>
          <cell r="AG14">
            <v>0.3269720798496103</v>
          </cell>
          <cell r="AH14">
            <v>0.75795614860256</v>
          </cell>
          <cell r="AI14">
            <v>0.62745371216613244</v>
          </cell>
          <cell r="AJ14">
            <v>128710584050</v>
          </cell>
          <cell r="AK14">
            <v>76776268352.069855</v>
          </cell>
          <cell r="AL14">
            <v>159554772726.88983</v>
          </cell>
          <cell r="AM14">
            <v>9364980128</v>
          </cell>
          <cell r="AN14">
            <v>26948558058</v>
          </cell>
          <cell r="AO14">
            <v>689613.30900000012</v>
          </cell>
          <cell r="AP14">
            <v>584623.625</v>
          </cell>
          <cell r="AQ14">
            <v>886576</v>
          </cell>
          <cell r="AR14">
            <v>0.48119067226831203</v>
          </cell>
          <cell r="AS14">
            <v>0.34751321788142553</v>
          </cell>
          <cell r="AT14">
            <v>0.77783890946743439</v>
          </cell>
          <cell r="AU14">
            <v>0.6594173821533631</v>
          </cell>
        </row>
        <row r="15">
          <cell r="D15" t="str">
            <v>고양시</v>
          </cell>
          <cell r="E15" t="str">
            <v>시</v>
          </cell>
          <cell r="F15">
            <v>3493287500</v>
          </cell>
          <cell r="G15">
            <v>2412357241.0599899</v>
          </cell>
          <cell r="H15">
            <v>3260853618.8299999</v>
          </cell>
          <cell r="I15">
            <v>258033314</v>
          </cell>
          <cell r="J15">
            <v>462665639</v>
          </cell>
          <cell r="K15">
            <v>10201.264999999999</v>
          </cell>
          <cell r="L15">
            <v>351.76775862068962</v>
          </cell>
          <cell r="M15">
            <v>8665.125</v>
          </cell>
          <cell r="N15">
            <v>298.79741379310343</v>
          </cell>
          <cell r="O15">
            <v>13239</v>
          </cell>
          <cell r="P15">
            <v>456.51724137931035</v>
          </cell>
          <cell r="Q15">
            <v>0.73979317168047176</v>
          </cell>
          <cell r="R15">
            <v>0.55771013070629172</v>
          </cell>
          <cell r="S15">
            <v>0.77054649142684484</v>
          </cell>
          <cell r="T15">
            <v>0.65451506911398138</v>
          </cell>
          <cell r="U15">
            <v>6699553800</v>
          </cell>
          <cell r="V15">
            <v>4457440562.0499897</v>
          </cell>
          <cell r="W15">
            <v>8529098403.1199999</v>
          </cell>
          <cell r="X15">
            <v>528888307</v>
          </cell>
          <cell r="Y15">
            <v>1518670808</v>
          </cell>
          <cell r="Z15">
            <v>41442.620999999999</v>
          </cell>
          <cell r="AA15">
            <v>1429.0558965517241</v>
          </cell>
          <cell r="AB15">
            <v>34152.75</v>
          </cell>
          <cell r="AC15">
            <v>1177.6810344827586</v>
          </cell>
          <cell r="AD15">
            <v>53334</v>
          </cell>
          <cell r="AE15">
            <v>1839.1034482758621</v>
          </cell>
          <cell r="AF15">
            <v>0.52261568003711023</v>
          </cell>
          <cell r="AG15">
            <v>0.34825737362826825</v>
          </cell>
          <cell r="AH15">
            <v>0.77703943075711557</v>
          </cell>
          <cell r="AI15">
            <v>0.64035605804927442</v>
          </cell>
          <cell r="AJ15">
            <v>10192841300</v>
          </cell>
          <cell r="AK15">
            <v>6869797803.1099796</v>
          </cell>
          <cell r="AL15">
            <v>11789952021.950001</v>
          </cell>
          <cell r="AM15">
            <v>786921621</v>
          </cell>
          <cell r="AN15">
            <v>1981336447</v>
          </cell>
          <cell r="AO15">
            <v>51643.885999999999</v>
          </cell>
          <cell r="AP15">
            <v>42817.875</v>
          </cell>
          <cell r="AQ15">
            <v>66573</v>
          </cell>
          <cell r="AR15">
            <v>0.58268242231351752</v>
          </cell>
          <cell r="AS15">
            <v>0.39716708497009745</v>
          </cell>
          <cell r="AT15">
            <v>0.77574821624382251</v>
          </cell>
          <cell r="AU15">
            <v>0.64317178135280073</v>
          </cell>
        </row>
        <row r="16">
          <cell r="D16" t="str">
            <v>과천시</v>
          </cell>
          <cell r="E16" t="str">
            <v>시</v>
          </cell>
          <cell r="F16">
            <v>550282900</v>
          </cell>
          <cell r="G16">
            <v>338163404.48000002</v>
          </cell>
          <cell r="H16">
            <v>686752848.34000003</v>
          </cell>
          <cell r="I16">
            <v>39103278</v>
          </cell>
          <cell r="J16">
            <v>111801966</v>
          </cell>
          <cell r="K16">
            <v>2609.2930000000001</v>
          </cell>
          <cell r="L16">
            <v>89.975620689655173</v>
          </cell>
          <cell r="M16">
            <v>2328.625</v>
          </cell>
          <cell r="N16">
            <v>80.297413793103445</v>
          </cell>
          <cell r="O16">
            <v>3055</v>
          </cell>
          <cell r="P16">
            <v>105.34482758620689</v>
          </cell>
          <cell r="Q16">
            <v>0.49240917645612864</v>
          </cell>
          <cell r="R16">
            <v>0.34975483347045971</v>
          </cell>
          <cell r="S16">
            <v>0.85410572831423903</v>
          </cell>
          <cell r="T16">
            <v>0.76223404255319149</v>
          </cell>
          <cell r="U16">
            <v>543523200</v>
          </cell>
          <cell r="V16">
            <v>324296028.89999902</v>
          </cell>
          <cell r="W16">
            <v>699147381.73000002</v>
          </cell>
          <cell r="X16">
            <v>41550652</v>
          </cell>
          <cell r="Y16">
            <v>120903509</v>
          </cell>
          <cell r="Z16">
            <v>3272.402</v>
          </cell>
          <cell r="AA16">
            <v>112.84144827586206</v>
          </cell>
          <cell r="AB16">
            <v>2683.625</v>
          </cell>
          <cell r="AC16">
            <v>92.53879310344827</v>
          </cell>
          <cell r="AD16">
            <v>4437</v>
          </cell>
          <cell r="AE16">
            <v>153</v>
          </cell>
          <cell r="AF16">
            <v>0.46384501662231381</v>
          </cell>
          <cell r="AG16">
            <v>0.34366787485051403</v>
          </cell>
          <cell r="AH16">
            <v>0.7375258057245887</v>
          </cell>
          <cell r="AI16">
            <v>0.6048287130944332</v>
          </cell>
          <cell r="AJ16">
            <v>1093806100</v>
          </cell>
          <cell r="AK16">
            <v>662459433.37999904</v>
          </cell>
          <cell r="AL16">
            <v>1385900230.0700002</v>
          </cell>
          <cell r="AM16">
            <v>80653930</v>
          </cell>
          <cell r="AN16">
            <v>232705475</v>
          </cell>
          <cell r="AO16">
            <v>5881.6949999999997</v>
          </cell>
          <cell r="AP16">
            <v>5012.25</v>
          </cell>
          <cell r="AQ16">
            <v>7492</v>
          </cell>
          <cell r="AR16">
            <v>0.47799936749165489</v>
          </cell>
          <cell r="AS16">
            <v>0.34659231803635043</v>
          </cell>
          <cell r="AT16">
            <v>0.785063400961025</v>
          </cell>
          <cell r="AU16">
            <v>0.66901361452215702</v>
          </cell>
        </row>
        <row r="17">
          <cell r="D17" t="str">
            <v>광명시</v>
          </cell>
          <cell r="E17" t="str">
            <v>시</v>
          </cell>
          <cell r="F17">
            <v>923420100</v>
          </cell>
          <cell r="G17">
            <v>605656561.32000005</v>
          </cell>
          <cell r="H17">
            <v>1100538780.5</v>
          </cell>
          <cell r="I17">
            <v>67259496</v>
          </cell>
          <cell r="J17">
            <v>175612109</v>
          </cell>
          <cell r="K17">
            <v>4299.5259999999998</v>
          </cell>
          <cell r="L17">
            <v>148.25951724137931</v>
          </cell>
          <cell r="M17">
            <v>3600.625</v>
          </cell>
          <cell r="N17">
            <v>124.15948275862068</v>
          </cell>
          <cell r="O17">
            <v>6151</v>
          </cell>
          <cell r="P17">
            <v>212.10344827586206</v>
          </cell>
          <cell r="Q17">
            <v>0.55032732335414514</v>
          </cell>
          <cell r="R17">
            <v>0.38300033171402775</v>
          </cell>
          <cell r="S17">
            <v>0.69899626077060639</v>
          </cell>
          <cell r="T17">
            <v>0.58537229718744921</v>
          </cell>
          <cell r="U17">
            <v>2436098200</v>
          </cell>
          <cell r="V17">
            <v>1547704510.1500001</v>
          </cell>
          <cell r="W17">
            <v>3234187984.0500002</v>
          </cell>
          <cell r="X17">
            <v>190892690</v>
          </cell>
          <cell r="Y17">
            <v>560372785</v>
          </cell>
          <cell r="Z17">
            <v>14984.665999999999</v>
          </cell>
          <cell r="AA17">
            <v>516.71262068965518</v>
          </cell>
          <cell r="AB17">
            <v>12407.625</v>
          </cell>
          <cell r="AC17">
            <v>427.84913793103448</v>
          </cell>
          <cell r="AD17">
            <v>20445</v>
          </cell>
          <cell r="AE17">
            <v>705</v>
          </cell>
          <cell r="AF17">
            <v>0.47854500659293547</v>
          </cell>
          <cell r="AG17">
            <v>0.3406530351041227</v>
          </cell>
          <cell r="AH17">
            <v>0.73292570310589378</v>
          </cell>
          <cell r="AI17">
            <v>0.60687820983125462</v>
          </cell>
          <cell r="AJ17">
            <v>3359518300</v>
          </cell>
          <cell r="AK17">
            <v>2153361071.4700003</v>
          </cell>
          <cell r="AL17">
            <v>4334726764.5500002</v>
          </cell>
          <cell r="AM17">
            <v>258152186</v>
          </cell>
          <cell r="AN17">
            <v>735984894</v>
          </cell>
          <cell r="AO17">
            <v>19284.191999999999</v>
          </cell>
          <cell r="AP17">
            <v>16008.25</v>
          </cell>
          <cell r="AQ17">
            <v>26596</v>
          </cell>
          <cell r="AR17">
            <v>0.49676973623354703</v>
          </cell>
          <cell r="AS17">
            <v>0.35075745182346091</v>
          </cell>
          <cell r="AT17">
            <v>0.72507865844487884</v>
          </cell>
          <cell r="AU17">
            <v>0.60190442171755154</v>
          </cell>
        </row>
        <row r="18">
          <cell r="D18" t="str">
            <v>광주시</v>
          </cell>
          <cell r="E18" t="str">
            <v>시</v>
          </cell>
          <cell r="F18">
            <v>643547400</v>
          </cell>
          <cell r="G18">
            <v>393018513.50999898</v>
          </cell>
          <cell r="H18">
            <v>715815578.76999998</v>
          </cell>
          <cell r="I18">
            <v>38626107</v>
          </cell>
          <cell r="J18">
            <v>103959183</v>
          </cell>
          <cell r="K18">
            <v>2549.8890000000001</v>
          </cell>
          <cell r="L18">
            <v>87.927206896551724</v>
          </cell>
          <cell r="M18">
            <v>2293.125</v>
          </cell>
          <cell r="N18">
            <v>79.073275862068968</v>
          </cell>
          <cell r="O18">
            <v>2942</v>
          </cell>
          <cell r="P18">
            <v>101.44827586206897</v>
          </cell>
          <cell r="Q18">
            <v>0.54904995807066737</v>
          </cell>
          <cell r="R18">
            <v>0.37155069793112938</v>
          </cell>
          <cell r="S18">
            <v>0.86671957851801495</v>
          </cell>
          <cell r="T18">
            <v>0.77944425560842967</v>
          </cell>
          <cell r="U18">
            <v>1133652200</v>
          </cell>
          <cell r="V18">
            <v>672424724.19999897</v>
          </cell>
          <cell r="W18">
            <v>1729314878.3399899</v>
          </cell>
          <cell r="X18">
            <v>75912213</v>
          </cell>
          <cell r="Y18">
            <v>273508473</v>
          </cell>
          <cell r="Z18">
            <v>7417.82</v>
          </cell>
          <cell r="AA18">
            <v>255.78689655172414</v>
          </cell>
          <cell r="AB18">
            <v>6270</v>
          </cell>
          <cell r="AC18">
            <v>216.20689655172413</v>
          </cell>
          <cell r="AD18">
            <v>9195</v>
          </cell>
          <cell r="AE18">
            <v>317.06896551724139</v>
          </cell>
          <cell r="AF18">
            <v>0.38883880120517744</v>
          </cell>
          <cell r="AG18">
            <v>0.2775497671693703</v>
          </cell>
          <cell r="AH18">
            <v>0.80672321914083733</v>
          </cell>
          <cell r="AI18">
            <v>0.68189233278955952</v>
          </cell>
          <cell r="AJ18">
            <v>1777199600</v>
          </cell>
          <cell r="AK18">
            <v>1065443237.7099979</v>
          </cell>
          <cell r="AL18">
            <v>2445130457.1099901</v>
          </cell>
          <cell r="AM18">
            <v>114538320</v>
          </cell>
          <cell r="AN18">
            <v>377467656</v>
          </cell>
          <cell r="AO18">
            <v>9967.7089999999989</v>
          </cell>
          <cell r="AP18">
            <v>8563.125</v>
          </cell>
          <cell r="AQ18">
            <v>12137</v>
          </cell>
          <cell r="AR18">
            <v>0.43574085571257953</v>
          </cell>
          <cell r="AS18">
            <v>0.30343876668468783</v>
          </cell>
          <cell r="AT18">
            <v>0.8212662931531679</v>
          </cell>
          <cell r="AU18">
            <v>0.70553884815028423</v>
          </cell>
        </row>
        <row r="19">
          <cell r="D19" t="str">
            <v>구리시</v>
          </cell>
          <cell r="E19" t="str">
            <v>시</v>
          </cell>
          <cell r="F19">
            <v>983334700</v>
          </cell>
          <cell r="G19">
            <v>634032669</v>
          </cell>
          <cell r="H19">
            <v>1107894669</v>
          </cell>
          <cell r="I19">
            <v>69565345</v>
          </cell>
          <cell r="J19">
            <v>167499526</v>
          </cell>
          <cell r="K19">
            <v>3517.7069999999999</v>
          </cell>
          <cell r="L19">
            <v>121.30024137931034</v>
          </cell>
          <cell r="M19">
            <v>3234.125</v>
          </cell>
          <cell r="N19">
            <v>111.52155172413794</v>
          </cell>
          <cell r="O19">
            <v>3967</v>
          </cell>
          <cell r="P19">
            <v>136.79310344827587</v>
          </cell>
          <cell r="Q19">
            <v>0.57228605456896553</v>
          </cell>
          <cell r="R19">
            <v>0.41531666782149579</v>
          </cell>
          <cell r="S19">
            <v>0.88674237459037053</v>
          </cell>
          <cell r="T19">
            <v>0.81525712125031513</v>
          </cell>
          <cell r="U19">
            <v>1811886100</v>
          </cell>
          <cell r="V19">
            <v>1142641598.8499999</v>
          </cell>
          <cell r="W19">
            <v>2395272322.6999898</v>
          </cell>
          <cell r="X19">
            <v>138488256</v>
          </cell>
          <cell r="Y19">
            <v>408829305</v>
          </cell>
          <cell r="Z19">
            <v>11330.267</v>
          </cell>
          <cell r="AA19">
            <v>390.69886206896552</v>
          </cell>
          <cell r="AB19">
            <v>9240.75</v>
          </cell>
          <cell r="AC19">
            <v>318.64655172413791</v>
          </cell>
          <cell r="AD19">
            <v>15077</v>
          </cell>
          <cell r="AE19">
            <v>519.89655172413791</v>
          </cell>
          <cell r="AF19">
            <v>0.47704037157745627</v>
          </cell>
          <cell r="AG19">
            <v>0.33874346654283993</v>
          </cell>
          <cell r="AH19">
            <v>0.75149346687006702</v>
          </cell>
          <cell r="AI19">
            <v>0.61290376069509844</v>
          </cell>
          <cell r="AJ19">
            <v>2795220800</v>
          </cell>
          <cell r="AK19">
            <v>1776674267.8499999</v>
          </cell>
          <cell r="AL19">
            <v>3503166991.6999898</v>
          </cell>
          <cell r="AM19">
            <v>208053601</v>
          </cell>
          <cell r="AN19">
            <v>576328831</v>
          </cell>
          <cell r="AO19">
            <v>14847.974</v>
          </cell>
          <cell r="AP19">
            <v>12474.875</v>
          </cell>
          <cell r="AQ19">
            <v>19044</v>
          </cell>
          <cell r="AR19">
            <v>0.50716231114858423</v>
          </cell>
          <cell r="AS19">
            <v>0.36099807923716382</v>
          </cell>
          <cell r="AT19">
            <v>0.77966677168662046</v>
          </cell>
          <cell r="AU19">
            <v>0.65505539802562485</v>
          </cell>
        </row>
        <row r="20">
          <cell r="D20" t="str">
            <v>군포시</v>
          </cell>
          <cell r="E20" t="str">
            <v>시</v>
          </cell>
          <cell r="F20">
            <v>339030900</v>
          </cell>
          <cell r="G20">
            <v>209586068.77999899</v>
          </cell>
          <cell r="H20">
            <v>357501927.299999</v>
          </cell>
          <cell r="I20">
            <v>24157202</v>
          </cell>
          <cell r="J20">
            <v>59001277</v>
          </cell>
          <cell r="K20">
            <v>1320.82</v>
          </cell>
          <cell r="L20">
            <v>45.545517241379308</v>
          </cell>
          <cell r="M20">
            <v>1187.375</v>
          </cell>
          <cell r="N20">
            <v>40.943965517241381</v>
          </cell>
          <cell r="O20">
            <v>1575</v>
          </cell>
          <cell r="P20">
            <v>54.310344827586206</v>
          </cell>
          <cell r="Q20">
            <v>0.58625157733520161</v>
          </cell>
          <cell r="R20">
            <v>0.40943523985082558</v>
          </cell>
          <cell r="S20">
            <v>0.83861587301587293</v>
          </cell>
          <cell r="T20">
            <v>0.75388888888888894</v>
          </cell>
          <cell r="U20">
            <v>1766698300</v>
          </cell>
          <cell r="V20">
            <v>1068946226.45999</v>
          </cell>
          <cell r="W20">
            <v>2378255199.3000002</v>
          </cell>
          <cell r="X20">
            <v>138048643</v>
          </cell>
          <cell r="Y20">
            <v>424460147</v>
          </cell>
          <cell r="Z20">
            <v>11322.959000000001</v>
          </cell>
          <cell r="AA20">
            <v>390.44686206896552</v>
          </cell>
          <cell r="AB20">
            <v>9461.125</v>
          </cell>
          <cell r="AC20">
            <v>326.24568965517244</v>
          </cell>
          <cell r="AD20">
            <v>15183</v>
          </cell>
          <cell r="AE20">
            <v>523.55172413793105</v>
          </cell>
          <cell r="AF20">
            <v>0.4494665781765626</v>
          </cell>
          <cell r="AG20">
            <v>0.32523346178834545</v>
          </cell>
          <cell r="AH20">
            <v>0.74576559309754331</v>
          </cell>
          <cell r="AI20">
            <v>0.62313936639662781</v>
          </cell>
          <cell r="AJ20">
            <v>2105729200</v>
          </cell>
          <cell r="AK20">
            <v>1278532295.239989</v>
          </cell>
          <cell r="AL20">
            <v>2735757126.5999994</v>
          </cell>
          <cell r="AM20">
            <v>162205845</v>
          </cell>
          <cell r="AN20">
            <v>483461424</v>
          </cell>
          <cell r="AO20">
            <v>12643.779</v>
          </cell>
          <cell r="AP20">
            <v>10648.5</v>
          </cell>
          <cell r="AQ20">
            <v>16758</v>
          </cell>
          <cell r="AR20">
            <v>0.46734130117352551</v>
          </cell>
          <cell r="AS20">
            <v>0.33550938492250831</v>
          </cell>
          <cell r="AT20">
            <v>0.75449212316505554</v>
          </cell>
          <cell r="AU20">
            <v>0.63542785535266744</v>
          </cell>
        </row>
        <row r="21">
          <cell r="D21" t="str">
            <v>김포시</v>
          </cell>
          <cell r="E21" t="str">
            <v>시</v>
          </cell>
          <cell r="F21">
            <v>1165723400</v>
          </cell>
          <cell r="G21">
            <v>765318781.94999897</v>
          </cell>
          <cell r="H21">
            <v>1123013322.96999</v>
          </cell>
          <cell r="I21">
            <v>90324247</v>
          </cell>
          <cell r="J21">
            <v>173546588</v>
          </cell>
          <cell r="K21">
            <v>3470.27</v>
          </cell>
          <cell r="L21">
            <v>119.66448275862069</v>
          </cell>
          <cell r="M21">
            <v>3254.25</v>
          </cell>
          <cell r="N21">
            <v>112.21551724137932</v>
          </cell>
          <cell r="O21">
            <v>3887</v>
          </cell>
          <cell r="P21">
            <v>134.0344827586207</v>
          </cell>
          <cell r="Q21">
            <v>0.68148682326046672</v>
          </cell>
          <cell r="R21">
            <v>0.5204610937093157</v>
          </cell>
          <cell r="S21">
            <v>0.89278878312323129</v>
          </cell>
          <cell r="T21">
            <v>0.83721378955492665</v>
          </cell>
          <cell r="U21">
            <v>1542949700</v>
          </cell>
          <cell r="V21">
            <v>1030970216.28</v>
          </cell>
          <cell r="W21">
            <v>2195992854.4400001</v>
          </cell>
          <cell r="X21">
            <v>112662159</v>
          </cell>
          <cell r="Y21">
            <v>333728176</v>
          </cell>
          <cell r="Z21">
            <v>9154.3690000000006</v>
          </cell>
          <cell r="AA21">
            <v>315.66789655172414</v>
          </cell>
          <cell r="AB21">
            <v>7479</v>
          </cell>
          <cell r="AC21">
            <v>257.89655172413791</v>
          </cell>
          <cell r="AD21">
            <v>12269</v>
          </cell>
          <cell r="AE21">
            <v>423.06896551724139</v>
          </cell>
          <cell r="AF21">
            <v>0.46947794670438836</v>
          </cell>
          <cell r="AG21">
            <v>0.33758659622434756</v>
          </cell>
          <cell r="AH21">
            <v>0.74613815306870979</v>
          </cell>
          <cell r="AI21">
            <v>0.60958513326269459</v>
          </cell>
          <cell r="AJ21">
            <v>2708673100</v>
          </cell>
          <cell r="AK21">
            <v>1796288998.2299991</v>
          </cell>
          <cell r="AL21">
            <v>3319006177.4099903</v>
          </cell>
          <cell r="AM21">
            <v>202986406</v>
          </cell>
          <cell r="AN21">
            <v>507274764</v>
          </cell>
          <cell r="AO21">
            <v>12624.639000000001</v>
          </cell>
          <cell r="AP21">
            <v>10733.25</v>
          </cell>
          <cell r="AQ21">
            <v>16156</v>
          </cell>
          <cell r="AR21">
            <v>0.54121291200239519</v>
          </cell>
          <cell r="AS21">
            <v>0.40015080663464664</v>
          </cell>
          <cell r="AT21">
            <v>0.78142108195097804</v>
          </cell>
          <cell r="AU21">
            <v>0.66435070562020304</v>
          </cell>
        </row>
        <row r="22">
          <cell r="D22" t="str">
            <v>남양주시</v>
          </cell>
          <cell r="E22" t="str">
            <v>시</v>
          </cell>
          <cell r="F22">
            <v>1838043100</v>
          </cell>
          <cell r="G22">
            <v>1191590093.27</v>
          </cell>
          <cell r="H22">
            <v>2034595414.6800001</v>
          </cell>
          <cell r="I22">
            <v>126505539</v>
          </cell>
          <cell r="J22">
            <v>307572957</v>
          </cell>
          <cell r="K22">
            <v>6237.62</v>
          </cell>
          <cell r="L22">
            <v>215.09034482758619</v>
          </cell>
          <cell r="M22">
            <v>5759.5</v>
          </cell>
          <cell r="N22">
            <v>198.60344827586206</v>
          </cell>
          <cell r="O22">
            <v>6947</v>
          </cell>
          <cell r="P22">
            <v>239.55172413793105</v>
          </cell>
          <cell r="Q22">
            <v>0.58566439532520653</v>
          </cell>
          <cell r="R22">
            <v>0.41130254179010933</v>
          </cell>
          <cell r="S22">
            <v>0.89788685763638976</v>
          </cell>
          <cell r="T22">
            <v>0.82906290485101486</v>
          </cell>
          <cell r="U22">
            <v>2501919500</v>
          </cell>
          <cell r="V22">
            <v>1558620019.4300001</v>
          </cell>
          <cell r="W22">
            <v>3807231522.27</v>
          </cell>
          <cell r="X22">
            <v>185256372</v>
          </cell>
          <cell r="Y22">
            <v>674797156</v>
          </cell>
          <cell r="Z22">
            <v>18589.900000000001</v>
          </cell>
          <cell r="AA22">
            <v>641.03103448275863</v>
          </cell>
          <cell r="AB22">
            <v>15276.5</v>
          </cell>
          <cell r="AC22">
            <v>526.77586206896547</v>
          </cell>
          <cell r="AD22">
            <v>24294</v>
          </cell>
          <cell r="AE22">
            <v>837.72413793103453</v>
          </cell>
          <cell r="AF22">
            <v>0.40938409190852104</v>
          </cell>
          <cell r="AG22">
            <v>0.27453638527190238</v>
          </cell>
          <cell r="AH22">
            <v>0.76520540051041419</v>
          </cell>
          <cell r="AI22">
            <v>0.6288178150983782</v>
          </cell>
          <cell r="AJ22">
            <v>4339962600</v>
          </cell>
          <cell r="AK22">
            <v>2750210112.6999998</v>
          </cell>
          <cell r="AL22">
            <v>5841826936.9499998</v>
          </cell>
          <cell r="AM22">
            <v>311761911</v>
          </cell>
          <cell r="AN22">
            <v>982370113</v>
          </cell>
          <cell r="AO22">
            <v>24827.52</v>
          </cell>
          <cell r="AP22">
            <v>21036</v>
          </cell>
          <cell r="AQ22">
            <v>31241</v>
          </cell>
          <cell r="AR22">
            <v>0.47077911454458049</v>
          </cell>
          <cell r="AS22">
            <v>0.3173568768780326</v>
          </cell>
          <cell r="AT22">
            <v>0.79470951634070619</v>
          </cell>
          <cell r="AU22">
            <v>0.67334592362600432</v>
          </cell>
        </row>
        <row r="23">
          <cell r="D23" t="str">
            <v>동두천시</v>
          </cell>
          <cell r="E23" t="str">
            <v>시</v>
          </cell>
          <cell r="F23">
            <v>897261300</v>
          </cell>
          <cell r="G23">
            <v>420919771.07999998</v>
          </cell>
          <cell r="H23">
            <v>1045428289.09999</v>
          </cell>
          <cell r="I23">
            <v>50523259</v>
          </cell>
          <cell r="J23">
            <v>214085649</v>
          </cell>
          <cell r="K23">
            <v>4888.67</v>
          </cell>
          <cell r="L23">
            <v>168.57482758620691</v>
          </cell>
          <cell r="M23">
            <v>4440</v>
          </cell>
          <cell r="N23">
            <v>153.10344827586206</v>
          </cell>
          <cell r="O23">
            <v>6029</v>
          </cell>
          <cell r="P23">
            <v>207.89655172413794</v>
          </cell>
          <cell r="Q23">
            <v>0.40262902340472356</v>
          </cell>
          <cell r="R23">
            <v>0.23599554307351073</v>
          </cell>
          <cell r="S23">
            <v>0.81085918062696971</v>
          </cell>
          <cell r="T23">
            <v>0.73644053740255433</v>
          </cell>
          <cell r="U23">
            <v>631422500</v>
          </cell>
          <cell r="V23">
            <v>287833733.36999899</v>
          </cell>
          <cell r="W23">
            <v>742161450.39999902</v>
          </cell>
          <cell r="X23">
            <v>36882151</v>
          </cell>
          <cell r="Y23">
            <v>148964020</v>
          </cell>
          <cell r="Z23">
            <v>3900.5410000000002</v>
          </cell>
          <cell r="AA23">
            <v>134.50141379310347</v>
          </cell>
          <cell r="AB23">
            <v>3312.75</v>
          </cell>
          <cell r="AC23">
            <v>114.23275862068965</v>
          </cell>
          <cell r="AD23">
            <v>5221</v>
          </cell>
          <cell r="AE23">
            <v>180.0344827586207</v>
          </cell>
          <cell r="AF23">
            <v>0.38783169513165455</v>
          </cell>
          <cell r="AG23">
            <v>0.2475910021762302</v>
          </cell>
          <cell r="AH23">
            <v>0.74708695652173918</v>
          </cell>
          <cell r="AI23">
            <v>0.63450488412181572</v>
          </cell>
          <cell r="AJ23">
            <v>1528683800</v>
          </cell>
          <cell r="AK23">
            <v>708753504.44999897</v>
          </cell>
          <cell r="AL23">
            <v>1787589739.499989</v>
          </cell>
          <cell r="AM23">
            <v>87405410</v>
          </cell>
          <cell r="AN23">
            <v>363049669</v>
          </cell>
          <cell r="AO23">
            <v>8789.2109999999993</v>
          </cell>
          <cell r="AP23">
            <v>7752.75</v>
          </cell>
          <cell r="AQ23">
            <v>11250</v>
          </cell>
          <cell r="AR23">
            <v>0.39648555190759044</v>
          </cell>
          <cell r="AS23">
            <v>0.24075331136027009</v>
          </cell>
          <cell r="AT23">
            <v>0.78126319999999994</v>
          </cell>
          <cell r="AU23">
            <v>0.68913333333333338</v>
          </cell>
        </row>
        <row r="24">
          <cell r="D24" t="str">
            <v>부천시</v>
          </cell>
          <cell r="E24" t="str">
            <v>시</v>
          </cell>
          <cell r="F24">
            <v>2124160300</v>
          </cell>
          <cell r="G24">
            <v>1261095535.7</v>
          </cell>
          <cell r="H24">
            <v>2539524004.5700002</v>
          </cell>
          <cell r="I24">
            <v>157614113</v>
          </cell>
          <cell r="J24">
            <v>437665263</v>
          </cell>
          <cell r="K24">
            <v>10363.168</v>
          </cell>
          <cell r="L24">
            <v>357.35062068965516</v>
          </cell>
          <cell r="M24">
            <v>9299.875</v>
          </cell>
          <cell r="N24">
            <v>320.68534482758622</v>
          </cell>
          <cell r="O24">
            <v>12355</v>
          </cell>
          <cell r="P24">
            <v>426.0344827586207</v>
          </cell>
          <cell r="Q24">
            <v>0.49658736575460427</v>
          </cell>
          <cell r="R24">
            <v>0.36012479473382381</v>
          </cell>
          <cell r="S24">
            <v>0.83878332658842569</v>
          </cell>
          <cell r="T24">
            <v>0.75272157021448804</v>
          </cell>
          <cell r="U24">
            <v>5911195900</v>
          </cell>
          <cell r="V24">
            <v>3324979924.20999</v>
          </cell>
          <cell r="W24">
            <v>8730780293.4599991</v>
          </cell>
          <cell r="X24">
            <v>489627696</v>
          </cell>
          <cell r="Y24">
            <v>1657681116</v>
          </cell>
          <cell r="Z24">
            <v>45377.502999999997</v>
          </cell>
          <cell r="AA24">
            <v>1564.7414827586206</v>
          </cell>
          <cell r="AB24">
            <v>37238.5</v>
          </cell>
          <cell r="AC24">
            <v>1284.0862068965516</v>
          </cell>
          <cell r="AD24">
            <v>59961</v>
          </cell>
          <cell r="AE24">
            <v>2067.6206896551726</v>
          </cell>
          <cell r="AF24">
            <v>0.38083422242346954</v>
          </cell>
          <cell r="AG24">
            <v>0.29536904973706657</v>
          </cell>
          <cell r="AH24">
            <v>0.75678362602358196</v>
          </cell>
          <cell r="AI24">
            <v>0.62104534614165874</v>
          </cell>
          <cell r="AJ24">
            <v>8035356200</v>
          </cell>
          <cell r="AK24">
            <v>4586075459.9099903</v>
          </cell>
          <cell r="AL24">
            <v>11270304298.029999</v>
          </cell>
          <cell r="AM24">
            <v>647241809</v>
          </cell>
          <cell r="AN24">
            <v>2095346379</v>
          </cell>
          <cell r="AO24">
            <v>55740.670999999995</v>
          </cell>
          <cell r="AP24">
            <v>46538.375</v>
          </cell>
          <cell r="AQ24">
            <v>72316</v>
          </cell>
          <cell r="AR24">
            <v>0.40691673788360949</v>
          </cell>
          <cell r="AS24">
            <v>0.3088948994241682</v>
          </cell>
          <cell r="AT24">
            <v>0.77079306101001155</v>
          </cell>
          <cell r="AU24">
            <v>0.64354188561314229</v>
          </cell>
        </row>
        <row r="25">
          <cell r="D25" t="str">
            <v>성남시</v>
          </cell>
          <cell r="E25" t="str">
            <v>시</v>
          </cell>
          <cell r="F25">
            <v>4196662000</v>
          </cell>
          <cell r="G25">
            <v>2653212251.6500001</v>
          </cell>
          <cell r="H25">
            <v>5395460124.21</v>
          </cell>
          <cell r="I25">
            <v>290870641</v>
          </cell>
          <cell r="J25">
            <v>841444922</v>
          </cell>
          <cell r="K25">
            <v>19648.304</v>
          </cell>
          <cell r="L25">
            <v>677.52772413793105</v>
          </cell>
          <cell r="M25">
            <v>17800.625</v>
          </cell>
          <cell r="N25">
            <v>613.81465517241384</v>
          </cell>
          <cell r="O25">
            <v>23271</v>
          </cell>
          <cell r="P25">
            <v>802.44827586206895</v>
          </cell>
          <cell r="Q25">
            <v>0.49174902428520528</v>
          </cell>
          <cell r="R25">
            <v>0.34567995289417175</v>
          </cell>
          <cell r="S25">
            <v>0.84432572730007305</v>
          </cell>
          <cell r="T25">
            <v>0.76492737742254313</v>
          </cell>
          <cell r="U25">
            <v>4475993120</v>
          </cell>
          <cell r="V25">
            <v>2735393819.2599902</v>
          </cell>
          <cell r="W25">
            <v>9042335016.5299892</v>
          </cell>
          <cell r="X25">
            <v>338565103</v>
          </cell>
          <cell r="Y25">
            <v>1521627092</v>
          </cell>
          <cell r="Z25">
            <v>40537.853000000003</v>
          </cell>
          <cell r="AA25">
            <v>1397.8570000000002</v>
          </cell>
          <cell r="AB25">
            <v>33809.375</v>
          </cell>
          <cell r="AC25">
            <v>1165.8405172413793</v>
          </cell>
          <cell r="AD25">
            <v>54890</v>
          </cell>
          <cell r="AE25">
            <v>1892.7586206896551</v>
          </cell>
          <cell r="AF25">
            <v>0.30250967413389446</v>
          </cell>
          <cell r="AG25">
            <v>0.222502020882788</v>
          </cell>
          <cell r="AH25">
            <v>0.73852893058844971</v>
          </cell>
          <cell r="AI25">
            <v>0.61594780470030974</v>
          </cell>
          <cell r="AJ25">
            <v>8672655120</v>
          </cell>
          <cell r="AK25">
            <v>5388606070.9099903</v>
          </cell>
          <cell r="AL25">
            <v>14437795140.73999</v>
          </cell>
          <cell r="AM25">
            <v>629435744</v>
          </cell>
          <cell r="AN25">
            <v>2363072014</v>
          </cell>
          <cell r="AO25">
            <v>60186.157000000007</v>
          </cell>
          <cell r="AP25">
            <v>51610</v>
          </cell>
          <cell r="AQ25">
            <v>78161</v>
          </cell>
          <cell r="AR25">
            <v>0.37322915433982284</v>
          </cell>
          <cell r="AS25">
            <v>0.26636333563721853</v>
          </cell>
          <cell r="AT25">
            <v>0.77002798070649048</v>
          </cell>
          <cell r="AU25">
            <v>0.66030373204027581</v>
          </cell>
        </row>
        <row r="26">
          <cell r="D26" t="str">
            <v>수원시</v>
          </cell>
          <cell r="E26" t="str">
            <v>시</v>
          </cell>
          <cell r="F26">
            <v>6247615500</v>
          </cell>
          <cell r="G26">
            <v>3826204023</v>
          </cell>
          <cell r="H26">
            <v>6606924997.2999897</v>
          </cell>
          <cell r="I26">
            <v>472947466</v>
          </cell>
          <cell r="J26">
            <v>1133441057</v>
          </cell>
          <cell r="K26">
            <v>25026.14</v>
          </cell>
          <cell r="L26">
            <v>862.97034482758613</v>
          </cell>
          <cell r="M26">
            <v>22623.75</v>
          </cell>
          <cell r="N26">
            <v>780.12931034482756</v>
          </cell>
          <cell r="O26">
            <v>29729</v>
          </cell>
          <cell r="P26">
            <v>1025.1379310344828</v>
          </cell>
          <cell r="Q26">
            <v>0.57912024497987047</v>
          </cell>
          <cell r="R26">
            <v>0.41726692630298817</v>
          </cell>
          <cell r="S26">
            <v>0.84180900803928826</v>
          </cell>
          <cell r="T26">
            <v>0.7609993608934037</v>
          </cell>
          <cell r="U26">
            <v>10623282000</v>
          </cell>
          <cell r="V26">
            <v>6250252238.6199999</v>
          </cell>
          <cell r="W26">
            <v>11805582705.219999</v>
          </cell>
          <cell r="X26">
            <v>892834281</v>
          </cell>
          <cell r="Y26">
            <v>2140368256</v>
          </cell>
          <cell r="Z26">
            <v>57768.805</v>
          </cell>
          <cell r="AA26">
            <v>1992.0277586206896</v>
          </cell>
          <cell r="AB26">
            <v>48007.125</v>
          </cell>
          <cell r="AC26">
            <v>1655.4181034482758</v>
          </cell>
          <cell r="AD26">
            <v>77180</v>
          </cell>
          <cell r="AE26">
            <v>2661.3793103448274</v>
          </cell>
          <cell r="AF26">
            <v>0.52943191324697303</v>
          </cell>
          <cell r="AG26">
            <v>0.41714049836852002</v>
          </cell>
          <cell r="AH26">
            <v>0.74849449339207053</v>
          </cell>
          <cell r="AI26">
            <v>0.6220150945840891</v>
          </cell>
          <cell r="AJ26">
            <v>16870897500</v>
          </cell>
          <cell r="AK26">
            <v>10076456261.619999</v>
          </cell>
          <cell r="AL26">
            <v>18412507702.519989</v>
          </cell>
          <cell r="AM26">
            <v>1365781747</v>
          </cell>
          <cell r="AN26">
            <v>3273809313</v>
          </cell>
          <cell r="AO26">
            <v>82794.945000000007</v>
          </cell>
          <cell r="AP26">
            <v>70630.875</v>
          </cell>
          <cell r="AQ26">
            <v>106909</v>
          </cell>
          <cell r="AR26">
            <v>0.54726148248893369</v>
          </cell>
          <cell r="AS26">
            <v>0.41718426958363292</v>
          </cell>
          <cell r="AT26">
            <v>0.77444317129521378</v>
          </cell>
          <cell r="AU26">
            <v>0.66066350821726894</v>
          </cell>
        </row>
        <row r="27">
          <cell r="D27" t="str">
            <v>시흥시</v>
          </cell>
          <cell r="E27" t="str">
            <v>시</v>
          </cell>
          <cell r="F27">
            <v>1209523900</v>
          </cell>
          <cell r="G27">
            <v>747634058.46999896</v>
          </cell>
          <cell r="H27">
            <v>1355335806.98999</v>
          </cell>
          <cell r="I27">
            <v>84457262</v>
          </cell>
          <cell r="J27">
            <v>211604804</v>
          </cell>
          <cell r="K27">
            <v>4899.424</v>
          </cell>
          <cell r="L27">
            <v>168.94565517241378</v>
          </cell>
          <cell r="M27">
            <v>4338.625</v>
          </cell>
          <cell r="N27">
            <v>149.60775862068965</v>
          </cell>
          <cell r="O27">
            <v>6163</v>
          </cell>
          <cell r="P27">
            <v>212.51724137931035</v>
          </cell>
          <cell r="Q27">
            <v>0.55162274516334731</v>
          </cell>
          <cell r="R27">
            <v>0.39912733739258582</v>
          </cell>
          <cell r="S27">
            <v>0.79497387635891614</v>
          </cell>
          <cell r="T27">
            <v>0.70397939315268543</v>
          </cell>
          <cell r="U27">
            <v>3496449500</v>
          </cell>
          <cell r="V27">
            <v>2119121252.93999</v>
          </cell>
          <cell r="W27">
            <v>4284254509.1699901</v>
          </cell>
          <cell r="X27">
            <v>264997749</v>
          </cell>
          <cell r="Y27">
            <v>770730037</v>
          </cell>
          <cell r="Z27">
            <v>21057.809000000001</v>
          </cell>
          <cell r="AA27">
            <v>726.13134482758619</v>
          </cell>
          <cell r="AB27">
            <v>17538.125</v>
          </cell>
          <cell r="AC27">
            <v>604.76293103448279</v>
          </cell>
          <cell r="AD27">
            <v>27063</v>
          </cell>
          <cell r="AE27">
            <v>933.20689655172418</v>
          </cell>
          <cell r="AF27">
            <v>0.49463010388487355</v>
          </cell>
          <cell r="AG27">
            <v>0.34382693845886791</v>
          </cell>
          <cell r="AH27">
            <v>0.77810327753759745</v>
          </cell>
          <cell r="AI27">
            <v>0.64804807301481726</v>
          </cell>
          <cell r="AJ27">
            <v>4705973400</v>
          </cell>
          <cell r="AK27">
            <v>2866755311.4099889</v>
          </cell>
          <cell r="AL27">
            <v>5639590316.1599798</v>
          </cell>
          <cell r="AM27">
            <v>349455011</v>
          </cell>
          <cell r="AN27">
            <v>982334841</v>
          </cell>
          <cell r="AO27">
            <v>25957.233</v>
          </cell>
          <cell r="AP27">
            <v>21876.75</v>
          </cell>
          <cell r="AQ27">
            <v>33226</v>
          </cell>
          <cell r="AR27">
            <v>0.50832687317648528</v>
          </cell>
          <cell r="AS27">
            <v>0.3557392005400733</v>
          </cell>
          <cell r="AT27">
            <v>0.78123255883946308</v>
          </cell>
          <cell r="AU27">
            <v>0.65842262083910186</v>
          </cell>
        </row>
        <row r="28">
          <cell r="D28" t="str">
            <v>안산시</v>
          </cell>
          <cell r="E28" t="str">
            <v>시</v>
          </cell>
          <cell r="F28">
            <v>2679255600</v>
          </cell>
          <cell r="G28">
            <v>1514679436.19999</v>
          </cell>
          <cell r="H28">
            <v>2646149982.21</v>
          </cell>
          <cell r="I28">
            <v>191865747</v>
          </cell>
          <cell r="J28">
            <v>437635661</v>
          </cell>
          <cell r="K28">
            <v>10105.922</v>
          </cell>
          <cell r="L28">
            <v>348.48006896551726</v>
          </cell>
          <cell r="M28">
            <v>9024.5</v>
          </cell>
          <cell r="N28">
            <v>311.18965517241378</v>
          </cell>
          <cell r="O28">
            <v>12079</v>
          </cell>
          <cell r="P28">
            <v>416.51724137931035</v>
          </cell>
          <cell r="Q28">
            <v>0.57240876230869064</v>
          </cell>
          <cell r="R28">
            <v>0.43841433433826132</v>
          </cell>
          <cell r="S28">
            <v>0.83665220630846926</v>
          </cell>
          <cell r="T28">
            <v>0.74712310621740208</v>
          </cell>
          <cell r="U28">
            <v>7060593800</v>
          </cell>
          <cell r="V28">
            <v>3915534187.2399998</v>
          </cell>
          <cell r="W28">
            <v>8032113637.8699999</v>
          </cell>
          <cell r="X28">
            <v>550992680</v>
          </cell>
          <cell r="Y28">
            <v>1493217863</v>
          </cell>
          <cell r="Z28">
            <v>40573.362999999998</v>
          </cell>
          <cell r="AA28">
            <v>1399.0814827586205</v>
          </cell>
          <cell r="AB28">
            <v>33819.75</v>
          </cell>
          <cell r="AC28">
            <v>1166.1982758620691</v>
          </cell>
          <cell r="AD28">
            <v>52242</v>
          </cell>
          <cell r="AE28">
            <v>1801.4482758620691</v>
          </cell>
          <cell r="AF28">
            <v>0.48748490917495818</v>
          </cell>
          <cell r="AG28">
            <v>0.36899684476919492</v>
          </cell>
          <cell r="AH28">
            <v>0.77664260556640241</v>
          </cell>
          <cell r="AI28">
            <v>0.64736706098541408</v>
          </cell>
          <cell r="AJ28">
            <v>9739849400</v>
          </cell>
          <cell r="AK28">
            <v>5430213623.43999</v>
          </cell>
          <cell r="AL28">
            <v>10678263620.08</v>
          </cell>
          <cell r="AM28">
            <v>742858427</v>
          </cell>
          <cell r="AN28">
            <v>1930853524</v>
          </cell>
          <cell r="AO28">
            <v>50679.284999999996</v>
          </cell>
          <cell r="AP28">
            <v>42844.25</v>
          </cell>
          <cell r="AQ28">
            <v>64321</v>
          </cell>
          <cell r="AR28">
            <v>0.50852964645194887</v>
          </cell>
          <cell r="AS28">
            <v>0.38473059596000719</v>
          </cell>
          <cell r="AT28">
            <v>0.7879119572145955</v>
          </cell>
          <cell r="AU28">
            <v>0.66610049595000076</v>
          </cell>
        </row>
        <row r="29">
          <cell r="D29" t="str">
            <v>안성시</v>
          </cell>
          <cell r="E29" t="str">
            <v>시</v>
          </cell>
          <cell r="F29">
            <v>473006200</v>
          </cell>
          <cell r="G29">
            <v>243272006.78999901</v>
          </cell>
          <cell r="H29">
            <v>512606823.45999998</v>
          </cell>
          <cell r="I29">
            <v>25652676</v>
          </cell>
          <cell r="J29">
            <v>85660126</v>
          </cell>
          <cell r="K29">
            <v>1983.4690000000001</v>
          </cell>
          <cell r="L29">
            <v>68.395482758620687</v>
          </cell>
          <cell r="M29">
            <v>1794.75</v>
          </cell>
          <cell r="N29">
            <v>61.887931034482762</v>
          </cell>
          <cell r="O29">
            <v>2397</v>
          </cell>
          <cell r="P29">
            <v>82.65517241379311</v>
          </cell>
          <cell r="Q29">
            <v>0.47457816723538432</v>
          </cell>
          <cell r="R29">
            <v>0.29947044439322912</v>
          </cell>
          <cell r="S29">
            <v>0.82747976637463494</v>
          </cell>
          <cell r="T29">
            <v>0.74874843554443049</v>
          </cell>
          <cell r="U29">
            <v>1152092900</v>
          </cell>
          <cell r="V29">
            <v>608474291.35999894</v>
          </cell>
          <cell r="W29">
            <v>1467229642.3199999</v>
          </cell>
          <cell r="X29">
            <v>65731717</v>
          </cell>
          <cell r="Y29">
            <v>220231056</v>
          </cell>
          <cell r="Z29">
            <v>6085.9189999999999</v>
          </cell>
          <cell r="AA29">
            <v>209.85927586206896</v>
          </cell>
          <cell r="AB29">
            <v>4962.5</v>
          </cell>
          <cell r="AC29">
            <v>171.12068965517241</v>
          </cell>
          <cell r="AD29">
            <v>7916</v>
          </cell>
          <cell r="AE29">
            <v>272.9655172413793</v>
          </cell>
          <cell r="AF29">
            <v>0.41470964994809711</v>
          </cell>
          <cell r="AG29">
            <v>0.29846706542604962</v>
          </cell>
          <cell r="AH29">
            <v>0.76881240525517935</v>
          </cell>
          <cell r="AI29">
            <v>0.62689489641232943</v>
          </cell>
          <cell r="AJ29">
            <v>1625099100</v>
          </cell>
          <cell r="AK29">
            <v>851746298.14999795</v>
          </cell>
          <cell r="AL29">
            <v>1979836465.78</v>
          </cell>
          <cell r="AM29">
            <v>91384393</v>
          </cell>
          <cell r="AN29">
            <v>305891182</v>
          </cell>
          <cell r="AO29">
            <v>8069.3879999999999</v>
          </cell>
          <cell r="AP29">
            <v>6757.25</v>
          </cell>
          <cell r="AQ29">
            <v>10313</v>
          </cell>
          <cell r="AR29">
            <v>0.43021043044301832</v>
          </cell>
          <cell r="AS29">
            <v>0.29874804629052693</v>
          </cell>
          <cell r="AT29">
            <v>0.7824481722098322</v>
          </cell>
          <cell r="AU29">
            <v>0.65521671676524773</v>
          </cell>
        </row>
        <row r="30">
          <cell r="D30" t="str">
            <v>안양시</v>
          </cell>
          <cell r="E30" t="str">
            <v>시</v>
          </cell>
          <cell r="F30">
            <v>4221311000</v>
          </cell>
          <cell r="G30">
            <v>2614456582.8499899</v>
          </cell>
          <cell r="H30">
            <v>4534979350.4899998</v>
          </cell>
          <cell r="I30">
            <v>308818312</v>
          </cell>
          <cell r="J30">
            <v>716515684</v>
          </cell>
          <cell r="K30">
            <v>15610.882</v>
          </cell>
          <cell r="L30">
            <v>538.3062758620689</v>
          </cell>
          <cell r="M30">
            <v>14271.625</v>
          </cell>
          <cell r="N30">
            <v>492.125</v>
          </cell>
          <cell r="O30">
            <v>18476</v>
          </cell>
          <cell r="P30">
            <v>637.10344827586209</v>
          </cell>
          <cell r="Q30">
            <v>0.57650903803288556</v>
          </cell>
          <cell r="R30">
            <v>0.43100007284697484</v>
          </cell>
          <cell r="S30">
            <v>0.8449275817276467</v>
          </cell>
          <cell r="T30">
            <v>0.77244127516778527</v>
          </cell>
          <cell r="U30">
            <v>3908627100</v>
          </cell>
          <cell r="V30">
            <v>2275691166.0300002</v>
          </cell>
          <cell r="W30">
            <v>6852236638.8299904</v>
          </cell>
          <cell r="X30">
            <v>309721944</v>
          </cell>
          <cell r="Y30">
            <v>1317021944</v>
          </cell>
          <cell r="Z30">
            <v>35304.892</v>
          </cell>
          <cell r="AA30">
            <v>1217.4100689655172</v>
          </cell>
          <cell r="AB30">
            <v>29497.375</v>
          </cell>
          <cell r="AC30">
            <v>1017.1508620689655</v>
          </cell>
          <cell r="AD30">
            <v>46608</v>
          </cell>
          <cell r="AE30">
            <v>1607.1724137931035</v>
          </cell>
          <cell r="AF30">
            <v>0.33210924928281099</v>
          </cell>
          <cell r="AG30">
            <v>0.23516840050464641</v>
          </cell>
          <cell r="AH30">
            <v>0.75748566769653281</v>
          </cell>
          <cell r="AI30">
            <v>0.6328822305183659</v>
          </cell>
          <cell r="AJ30">
            <v>8129938100</v>
          </cell>
          <cell r="AK30">
            <v>4890147748.8799896</v>
          </cell>
          <cell r="AL30">
            <v>11387215989.31999</v>
          </cell>
          <cell r="AM30">
            <v>618540256</v>
          </cell>
          <cell r="AN30">
            <v>2033537628</v>
          </cell>
          <cell r="AO30">
            <v>50915.773999999998</v>
          </cell>
          <cell r="AP30">
            <v>43769</v>
          </cell>
          <cell r="AQ30">
            <v>65084</v>
          </cell>
          <cell r="AR30">
            <v>0.42944190691266709</v>
          </cell>
          <cell r="AS30">
            <v>0.30416956513774429</v>
          </cell>
          <cell r="AT30">
            <v>0.78230861655706463</v>
          </cell>
          <cell r="AU30">
            <v>0.67250015364759386</v>
          </cell>
        </row>
        <row r="31">
          <cell r="D31" t="str">
            <v>양주시</v>
          </cell>
          <cell r="E31" t="str">
            <v>시</v>
          </cell>
          <cell r="F31">
            <v>363349600</v>
          </cell>
          <cell r="G31">
            <v>201716022.06</v>
          </cell>
          <cell r="H31">
            <v>460931416.12</v>
          </cell>
          <cell r="I31">
            <v>21908459</v>
          </cell>
          <cell r="J31">
            <v>71737752</v>
          </cell>
          <cell r="K31">
            <v>1788.2370000000001</v>
          </cell>
          <cell r="L31">
            <v>61.663344827586208</v>
          </cell>
          <cell r="M31">
            <v>1542.125</v>
          </cell>
          <cell r="N31">
            <v>53.176724137931032</v>
          </cell>
          <cell r="O31">
            <v>2327</v>
          </cell>
          <cell r="P31">
            <v>80.241379310344826</v>
          </cell>
          <cell r="Q31">
            <v>0.43762697660748029</v>
          </cell>
          <cell r="R31">
            <v>0.30539650866115792</v>
          </cell>
          <cell r="S31">
            <v>0.768473141383756</v>
          </cell>
          <cell r="T31">
            <v>0.66270949720670391</v>
          </cell>
          <cell r="U31">
            <v>1118518600</v>
          </cell>
          <cell r="V31">
            <v>649689091.85000002</v>
          </cell>
          <cell r="W31">
            <v>1279536316.3099899</v>
          </cell>
          <cell r="X31">
            <v>72944090</v>
          </cell>
          <cell r="Y31">
            <v>203327865</v>
          </cell>
          <cell r="Z31">
            <v>5547.5119999999997</v>
          </cell>
          <cell r="AA31">
            <v>191.29351724137931</v>
          </cell>
          <cell r="AB31">
            <v>4533.875</v>
          </cell>
          <cell r="AC31">
            <v>156.3405172413793</v>
          </cell>
          <cell r="AD31">
            <v>7204</v>
          </cell>
          <cell r="AE31">
            <v>248.41379310344828</v>
          </cell>
          <cell r="AF31">
            <v>0.50775353819078439</v>
          </cell>
          <cell r="AG31">
            <v>0.35875107428094027</v>
          </cell>
          <cell r="AH31">
            <v>0.77005996668517485</v>
          </cell>
          <cell r="AI31">
            <v>0.62935521932259852</v>
          </cell>
          <cell r="AJ31">
            <v>1481868200</v>
          </cell>
          <cell r="AK31">
            <v>851405113.91000009</v>
          </cell>
          <cell r="AL31">
            <v>1740467732.4299898</v>
          </cell>
          <cell r="AM31">
            <v>94852549</v>
          </cell>
          <cell r="AN31">
            <v>275065617</v>
          </cell>
          <cell r="AO31">
            <v>7335.7489999999998</v>
          </cell>
          <cell r="AP31">
            <v>6076</v>
          </cell>
          <cell r="AQ31">
            <v>9531</v>
          </cell>
          <cell r="AR31">
            <v>0.48918178604856599</v>
          </cell>
          <cell r="AS31">
            <v>0.34483607960350782</v>
          </cell>
          <cell r="AT31">
            <v>0.76967254223061587</v>
          </cell>
          <cell r="AU31">
            <v>0.63749868849018987</v>
          </cell>
        </row>
        <row r="32">
          <cell r="D32" t="str">
            <v>여주시</v>
          </cell>
          <cell r="E32" t="str">
            <v>시</v>
          </cell>
          <cell r="F32">
            <v>390032300</v>
          </cell>
          <cell r="G32">
            <v>194024731.21999899</v>
          </cell>
          <cell r="H32">
            <v>450250130.65999901</v>
          </cell>
          <cell r="I32">
            <v>20548594</v>
          </cell>
          <cell r="J32">
            <v>80705290</v>
          </cell>
          <cell r="K32">
            <v>1899.13</v>
          </cell>
          <cell r="L32">
            <v>65.487241379310348</v>
          </cell>
          <cell r="M32">
            <v>1735.75</v>
          </cell>
          <cell r="N32">
            <v>59.853448275862071</v>
          </cell>
          <cell r="O32">
            <v>2114</v>
          </cell>
          <cell r="P32">
            <v>72.896551724137936</v>
          </cell>
          <cell r="Q32">
            <v>0.43092654062218239</v>
          </cell>
          <cell r="R32">
            <v>0.25461272736892465</v>
          </cell>
          <cell r="S32">
            <v>0.89835856196783359</v>
          </cell>
          <cell r="T32">
            <v>0.82107379375591294</v>
          </cell>
          <cell r="U32">
            <v>325138000</v>
          </cell>
          <cell r="V32">
            <v>167831761.02000001</v>
          </cell>
          <cell r="W32">
            <v>734784954.63</v>
          </cell>
          <cell r="X32">
            <v>18339102</v>
          </cell>
          <cell r="Y32">
            <v>117371638</v>
          </cell>
          <cell r="Z32">
            <v>3261.0360000000001</v>
          </cell>
          <cell r="AA32">
            <v>112.44951724137931</v>
          </cell>
          <cell r="AB32">
            <v>2637.125</v>
          </cell>
          <cell r="AC32">
            <v>90.935344827586206</v>
          </cell>
          <cell r="AD32">
            <v>4280</v>
          </cell>
          <cell r="AE32">
            <v>147.58620689655172</v>
          </cell>
          <cell r="AF32">
            <v>0.22840935972145957</v>
          </cell>
          <cell r="AG32">
            <v>0.15624815596422026</v>
          </cell>
          <cell r="AH32">
            <v>0.76192429906542058</v>
          </cell>
          <cell r="AI32">
            <v>0.61615070093457946</v>
          </cell>
          <cell r="AJ32">
            <v>715170300</v>
          </cell>
          <cell r="AK32">
            <v>361856492.239999</v>
          </cell>
          <cell r="AL32">
            <v>1185035085.289999</v>
          </cell>
          <cell r="AM32">
            <v>38887696</v>
          </cell>
          <cell r="AN32">
            <v>198076928</v>
          </cell>
          <cell r="AO32">
            <v>5160.1660000000002</v>
          </cell>
          <cell r="AP32">
            <v>4372.875</v>
          </cell>
          <cell r="AQ32">
            <v>6394</v>
          </cell>
          <cell r="AR32">
            <v>0.30535508756810043</v>
          </cell>
          <cell r="AS32">
            <v>0.19632622735344521</v>
          </cell>
          <cell r="AT32">
            <v>0.80703253049734125</v>
          </cell>
          <cell r="AU32">
            <v>0.68390287769784175</v>
          </cell>
        </row>
        <row r="33">
          <cell r="D33" t="str">
            <v>오산시</v>
          </cell>
          <cell r="E33" t="str">
            <v>시</v>
          </cell>
          <cell r="F33">
            <v>773251900</v>
          </cell>
          <cell r="G33">
            <v>456585102.44</v>
          </cell>
          <cell r="H33">
            <v>787309379.64999998</v>
          </cell>
          <cell r="I33">
            <v>52491857</v>
          </cell>
          <cell r="J33">
            <v>126229108</v>
          </cell>
          <cell r="K33">
            <v>2963.3870000000002</v>
          </cell>
          <cell r="L33">
            <v>102.18575862068965</v>
          </cell>
          <cell r="M33">
            <v>2645.5</v>
          </cell>
          <cell r="N33">
            <v>91.224137931034477</v>
          </cell>
          <cell r="O33">
            <v>3485</v>
          </cell>
          <cell r="P33">
            <v>120.17241379310344</v>
          </cell>
          <cell r="Q33">
            <v>0.57993098296755441</v>
          </cell>
          <cell r="R33">
            <v>0.41584589982209175</v>
          </cell>
          <cell r="S33">
            <v>0.8503262553802009</v>
          </cell>
          <cell r="T33">
            <v>0.75911047345767579</v>
          </cell>
          <cell r="U33">
            <v>2105304600</v>
          </cell>
          <cell r="V33">
            <v>1151822675.6099899</v>
          </cell>
          <cell r="W33">
            <v>2342133903.9000001</v>
          </cell>
          <cell r="X33">
            <v>151077315</v>
          </cell>
          <cell r="Y33">
            <v>406687956</v>
          </cell>
          <cell r="Z33">
            <v>11287.682000000001</v>
          </cell>
          <cell r="AA33">
            <v>389.23041379310348</v>
          </cell>
          <cell r="AB33">
            <v>9182.75</v>
          </cell>
          <cell r="AC33">
            <v>316.64655172413791</v>
          </cell>
          <cell r="AD33">
            <v>14369</v>
          </cell>
          <cell r="AE33">
            <v>495.48275862068965</v>
          </cell>
          <cell r="AF33">
            <v>0.49178344316353323</v>
          </cell>
          <cell r="AG33">
            <v>0.37148214686741299</v>
          </cell>
          <cell r="AH33">
            <v>0.78555793722597267</v>
          </cell>
          <cell r="AI33">
            <v>0.63906674090054982</v>
          </cell>
          <cell r="AJ33">
            <v>2878556500</v>
          </cell>
          <cell r="AK33">
            <v>1608407778.0499899</v>
          </cell>
          <cell r="AL33">
            <v>3129443283.5500002</v>
          </cell>
          <cell r="AM33">
            <v>203569172</v>
          </cell>
          <cell r="AN33">
            <v>532917064</v>
          </cell>
          <cell r="AO33">
            <v>14251.069000000001</v>
          </cell>
          <cell r="AP33">
            <v>11828.25</v>
          </cell>
          <cell r="AQ33">
            <v>17854</v>
          </cell>
          <cell r="AR33">
            <v>0.51395971497698234</v>
          </cell>
          <cell r="AS33">
            <v>0.38199034287256373</v>
          </cell>
          <cell r="AT33">
            <v>0.79820034726111799</v>
          </cell>
          <cell r="AU33">
            <v>0.66249859975355663</v>
          </cell>
        </row>
        <row r="34">
          <cell r="D34" t="str">
            <v>용인시</v>
          </cell>
          <cell r="E34" t="str">
            <v>시</v>
          </cell>
          <cell r="F34">
            <v>2021771200</v>
          </cell>
          <cell r="G34">
            <v>1205308797.5799899</v>
          </cell>
          <cell r="H34">
            <v>1995987892.0399899</v>
          </cell>
          <cell r="I34">
            <v>130459064</v>
          </cell>
          <cell r="J34">
            <v>290455260</v>
          </cell>
          <cell r="K34">
            <v>5834.067</v>
          </cell>
          <cell r="L34">
            <v>201.17472413793104</v>
          </cell>
          <cell r="M34">
            <v>5336.625</v>
          </cell>
          <cell r="N34">
            <v>184.02155172413794</v>
          </cell>
          <cell r="O34">
            <v>6797</v>
          </cell>
          <cell r="P34">
            <v>234.37931034482759</v>
          </cell>
          <cell r="Q34">
            <v>0.60386578615369746</v>
          </cell>
          <cell r="R34">
            <v>0.44915373197235264</v>
          </cell>
          <cell r="S34">
            <v>0.85832970428130062</v>
          </cell>
          <cell r="T34">
            <v>0.7851441812564367</v>
          </cell>
          <cell r="U34">
            <v>5882919900</v>
          </cell>
          <cell r="V34">
            <v>3611718824.20999</v>
          </cell>
          <cell r="W34">
            <v>6783937751.7899904</v>
          </cell>
          <cell r="X34">
            <v>404231487</v>
          </cell>
          <cell r="Y34">
            <v>1035624100</v>
          </cell>
          <cell r="Z34">
            <v>28559.791000000001</v>
          </cell>
          <cell r="AA34">
            <v>984.82037931034483</v>
          </cell>
          <cell r="AB34">
            <v>23103.875</v>
          </cell>
          <cell r="AC34">
            <v>796.68534482758616</v>
          </cell>
          <cell r="AD34">
            <v>39588</v>
          </cell>
          <cell r="AE34">
            <v>1365.1034482758621</v>
          </cell>
          <cell r="AF34">
            <v>0.53239268347605517</v>
          </cell>
          <cell r="AG34">
            <v>0.39032645821973438</v>
          </cell>
          <cell r="AH34">
            <v>0.72142545720925533</v>
          </cell>
          <cell r="AI34">
            <v>0.58360803778922909</v>
          </cell>
          <cell r="AJ34">
            <v>7904691100</v>
          </cell>
          <cell r="AK34">
            <v>4817027621.7899799</v>
          </cell>
          <cell r="AL34">
            <v>8779925643.8299809</v>
          </cell>
          <cell r="AM34">
            <v>534690551</v>
          </cell>
          <cell r="AN34">
            <v>1326079360</v>
          </cell>
          <cell r="AO34">
            <v>34393.858</v>
          </cell>
          <cell r="AP34">
            <v>28440.5</v>
          </cell>
          <cell r="AQ34">
            <v>46385</v>
          </cell>
          <cell r="AR34">
            <v>0.54864104973088301</v>
          </cell>
          <cell r="AS34">
            <v>0.40321157777465144</v>
          </cell>
          <cell r="AT34">
            <v>0.74148664438934997</v>
          </cell>
          <cell r="AU34">
            <v>0.61314002371456289</v>
          </cell>
        </row>
        <row r="35">
          <cell r="D35" t="str">
            <v>의왕시</v>
          </cell>
          <cell r="E35" t="str">
            <v>시</v>
          </cell>
          <cell r="F35">
            <v>172004600</v>
          </cell>
          <cell r="G35">
            <v>105014565.52</v>
          </cell>
          <cell r="H35">
            <v>182828707.91999999</v>
          </cell>
          <cell r="I35">
            <v>12326410</v>
          </cell>
          <cell r="J35">
            <v>30576558</v>
          </cell>
          <cell r="K35">
            <v>779.03700000000003</v>
          </cell>
          <cell r="L35">
            <v>26.863344827586207</v>
          </cell>
          <cell r="M35">
            <v>665.375</v>
          </cell>
          <cell r="N35">
            <v>22.943965517241381</v>
          </cell>
          <cell r="O35">
            <v>1042</v>
          </cell>
          <cell r="P35">
            <v>35.931034482758619</v>
          </cell>
          <cell r="Q35">
            <v>0.57438772452491993</v>
          </cell>
          <cell r="R35">
            <v>0.40313268746599928</v>
          </cell>
          <cell r="S35">
            <v>0.74763627639155472</v>
          </cell>
          <cell r="T35">
            <v>0.63855566218809978</v>
          </cell>
          <cell r="U35">
            <v>95228200</v>
          </cell>
          <cell r="V35">
            <v>56672415.899999999</v>
          </cell>
          <cell r="W35">
            <v>144498415.55000001</v>
          </cell>
          <cell r="X35">
            <v>7531581</v>
          </cell>
          <cell r="Y35">
            <v>28004689</v>
          </cell>
          <cell r="Z35">
            <v>768.37699999999995</v>
          </cell>
          <cell r="AA35">
            <v>26.495758620689653</v>
          </cell>
          <cell r="AB35">
            <v>632.25</v>
          </cell>
          <cell r="AC35">
            <v>21.801724137931036</v>
          </cell>
          <cell r="AD35">
            <v>1006</v>
          </cell>
          <cell r="AE35">
            <v>34.689655172413794</v>
          </cell>
          <cell r="AF35">
            <v>0.39220095033076641</v>
          </cell>
          <cell r="AG35">
            <v>0.26893999786964246</v>
          </cell>
          <cell r="AH35">
            <v>0.76379423459244533</v>
          </cell>
          <cell r="AI35">
            <v>0.62847912524850891</v>
          </cell>
          <cell r="AJ35">
            <v>267232800</v>
          </cell>
          <cell r="AK35">
            <v>161686981.41999999</v>
          </cell>
          <cell r="AL35">
            <v>327327123.47000003</v>
          </cell>
          <cell r="AM35">
            <v>19857991</v>
          </cell>
          <cell r="AN35">
            <v>58581247</v>
          </cell>
          <cell r="AO35">
            <v>1547.414</v>
          </cell>
          <cell r="AP35">
            <v>1297.625</v>
          </cell>
          <cell r="AQ35">
            <v>2048</v>
          </cell>
          <cell r="AR35">
            <v>0.49396145270808522</v>
          </cell>
          <cell r="AS35">
            <v>0.33898204659248721</v>
          </cell>
          <cell r="AT35">
            <v>0.75557324218749999</v>
          </cell>
          <cell r="AU35">
            <v>0.63360595703125</v>
          </cell>
        </row>
        <row r="36">
          <cell r="D36" t="str">
            <v>의정부시</v>
          </cell>
          <cell r="E36" t="str">
            <v>시</v>
          </cell>
          <cell r="F36">
            <v>2601037900</v>
          </cell>
          <cell r="G36">
            <v>1456742001.5899899</v>
          </cell>
          <cell r="H36">
            <v>2863955200.01999</v>
          </cell>
          <cell r="I36">
            <v>184799049</v>
          </cell>
          <cell r="J36">
            <v>493277279</v>
          </cell>
          <cell r="K36">
            <v>10315.763999999999</v>
          </cell>
          <cell r="L36">
            <v>355.71599999999995</v>
          </cell>
          <cell r="M36">
            <v>9489</v>
          </cell>
          <cell r="N36">
            <v>327.20689655172413</v>
          </cell>
          <cell r="O36">
            <v>11924</v>
          </cell>
          <cell r="P36">
            <v>411.17241379310343</v>
          </cell>
          <cell r="Q36">
            <v>0.50864692352024987</v>
          </cell>
          <cell r="R36">
            <v>0.37463523431412699</v>
          </cell>
          <cell r="S36">
            <v>0.86512613217041257</v>
          </cell>
          <cell r="T36">
            <v>0.79579000335457895</v>
          </cell>
          <cell r="U36">
            <v>2922249100</v>
          </cell>
          <cell r="V36">
            <v>1635241176.77999</v>
          </cell>
          <cell r="W36">
            <v>3394694139.27</v>
          </cell>
          <cell r="X36">
            <v>228296812</v>
          </cell>
          <cell r="Y36">
            <v>609680000</v>
          </cell>
          <cell r="Z36">
            <v>16185.258</v>
          </cell>
          <cell r="AA36">
            <v>558.11234482758618</v>
          </cell>
          <cell r="AB36">
            <v>13579.75</v>
          </cell>
          <cell r="AC36">
            <v>468.26724137931035</v>
          </cell>
          <cell r="AD36">
            <v>21917</v>
          </cell>
          <cell r="AE36">
            <v>755.75862068965512</v>
          </cell>
          <cell r="AF36">
            <v>0.4817050107293715</v>
          </cell>
          <cell r="AG36">
            <v>0.37445350347723394</v>
          </cell>
          <cell r="AH36">
            <v>0.73847962768627096</v>
          </cell>
          <cell r="AI36">
            <v>0.61959894146096639</v>
          </cell>
          <cell r="AJ36">
            <v>5523287000</v>
          </cell>
          <cell r="AK36">
            <v>3091983178.3699799</v>
          </cell>
          <cell r="AL36">
            <v>6258649339.2899895</v>
          </cell>
          <cell r="AM36">
            <v>413095861</v>
          </cell>
          <cell r="AN36">
            <v>1102957279</v>
          </cell>
          <cell r="AO36">
            <v>26501.021999999997</v>
          </cell>
          <cell r="AP36">
            <v>23068.75</v>
          </cell>
          <cell r="AQ36">
            <v>33841</v>
          </cell>
          <cell r="AR36">
            <v>0.49403361823762904</v>
          </cell>
          <cell r="AS36">
            <v>0.37453477923871609</v>
          </cell>
          <cell r="AT36">
            <v>0.78310398628882116</v>
          </cell>
          <cell r="AU36">
            <v>0.68168050589521589</v>
          </cell>
        </row>
        <row r="37">
          <cell r="D37" t="str">
            <v>이천시</v>
          </cell>
          <cell r="E37" t="str">
            <v>시</v>
          </cell>
          <cell r="F37">
            <v>922685500</v>
          </cell>
          <cell r="G37">
            <v>475417076</v>
          </cell>
          <cell r="H37">
            <v>933998231</v>
          </cell>
          <cell r="I37">
            <v>51947352</v>
          </cell>
          <cell r="J37">
            <v>156875658</v>
          </cell>
          <cell r="K37">
            <v>3214.9830000000002</v>
          </cell>
          <cell r="L37">
            <v>110.8614827586207</v>
          </cell>
          <cell r="M37">
            <v>3005.75</v>
          </cell>
          <cell r="N37">
            <v>103.64655172413794</v>
          </cell>
          <cell r="O37">
            <v>3570</v>
          </cell>
          <cell r="P37">
            <v>123.10344827586206</v>
          </cell>
          <cell r="Q37">
            <v>0.50901282274484305</v>
          </cell>
          <cell r="R37">
            <v>0.33113710987589928</v>
          </cell>
          <cell r="S37">
            <v>0.90055546218487403</v>
          </cell>
          <cell r="T37">
            <v>0.8419467787114846</v>
          </cell>
          <cell r="U37">
            <v>1121638500</v>
          </cell>
          <cell r="V37">
            <v>583473777.98000002</v>
          </cell>
          <cell r="W37">
            <v>1541147617.48999</v>
          </cell>
          <cell r="X37">
            <v>65420619</v>
          </cell>
          <cell r="Y37">
            <v>253309620</v>
          </cell>
          <cell r="Z37">
            <v>6856.6390000000001</v>
          </cell>
          <cell r="AA37">
            <v>236.4358275862069</v>
          </cell>
          <cell r="AB37">
            <v>5767</v>
          </cell>
          <cell r="AC37">
            <v>198.86206896551724</v>
          </cell>
          <cell r="AD37">
            <v>8706</v>
          </cell>
          <cell r="AE37">
            <v>300.20689655172413</v>
          </cell>
          <cell r="AF37">
            <v>0.37859694383480419</v>
          </cell>
          <cell r="AG37">
            <v>0.25826346034548547</v>
          </cell>
          <cell r="AH37">
            <v>0.78757626923960489</v>
          </cell>
          <cell r="AI37">
            <v>0.66241672409832297</v>
          </cell>
          <cell r="AJ37">
            <v>2044324000</v>
          </cell>
          <cell r="AK37">
            <v>1058890853.98</v>
          </cell>
          <cell r="AL37">
            <v>2475145848.4899902</v>
          </cell>
          <cell r="AM37">
            <v>117367971</v>
          </cell>
          <cell r="AN37">
            <v>410185278</v>
          </cell>
          <cell r="AO37">
            <v>10071.621999999999</v>
          </cell>
          <cell r="AP37">
            <v>8772.75</v>
          </cell>
          <cell r="AQ37">
            <v>12276</v>
          </cell>
          <cell r="AR37">
            <v>0.42780947822771598</v>
          </cell>
          <cell r="AS37">
            <v>0.28613404062736741</v>
          </cell>
          <cell r="AT37">
            <v>0.82043189964157703</v>
          </cell>
          <cell r="AU37">
            <v>0.71462609970674484</v>
          </cell>
        </row>
        <row r="38">
          <cell r="D38" t="str">
            <v>파주시</v>
          </cell>
          <cell r="E38" t="str">
            <v>시</v>
          </cell>
          <cell r="F38">
            <v>1552584700</v>
          </cell>
          <cell r="G38">
            <v>1083044826.98</v>
          </cell>
          <cell r="H38">
            <v>2242198984.5599999</v>
          </cell>
          <cell r="I38">
            <v>100322006</v>
          </cell>
          <cell r="J38">
            <v>319169388</v>
          </cell>
          <cell r="K38">
            <v>5774.6890000000003</v>
          </cell>
          <cell r="L38">
            <v>199.12720689655174</v>
          </cell>
          <cell r="M38">
            <v>5507.875</v>
          </cell>
          <cell r="N38">
            <v>189.92672413793105</v>
          </cell>
          <cell r="O38">
            <v>6474</v>
          </cell>
          <cell r="P38">
            <v>223.24137931034483</v>
          </cell>
          <cell r="Q38">
            <v>0.4830279713968082</v>
          </cell>
          <cell r="R38">
            <v>0.31432214294937333</v>
          </cell>
          <cell r="S38">
            <v>0.89198161878282367</v>
          </cell>
          <cell r="T38">
            <v>0.85076845844918136</v>
          </cell>
          <cell r="U38">
            <v>1784920800</v>
          </cell>
          <cell r="V38">
            <v>1179316877.8900001</v>
          </cell>
          <cell r="W38">
            <v>2738035815.0999999</v>
          </cell>
          <cell r="X38">
            <v>125154390</v>
          </cell>
          <cell r="Y38">
            <v>427770513</v>
          </cell>
          <cell r="Z38">
            <v>11487.615</v>
          </cell>
          <cell r="AA38">
            <v>396.12465517241378</v>
          </cell>
          <cell r="AB38">
            <v>9687</v>
          </cell>
          <cell r="AC38">
            <v>334.0344827586207</v>
          </cell>
          <cell r="AD38">
            <v>14264</v>
          </cell>
          <cell r="AE38">
            <v>491.86206896551727</v>
          </cell>
          <cell r="AF38">
            <v>0.43071638120516276</v>
          </cell>
          <cell r="AG38">
            <v>0.29257367255699551</v>
          </cell>
          <cell r="AH38">
            <v>0.80535719293325858</v>
          </cell>
          <cell r="AI38">
            <v>0.67912226584408297</v>
          </cell>
          <cell r="AJ38">
            <v>3337505500</v>
          </cell>
          <cell r="AK38">
            <v>2262361704.8699999</v>
          </cell>
          <cell r="AL38">
            <v>4980234799.6599998</v>
          </cell>
          <cell r="AM38">
            <v>225476396</v>
          </cell>
          <cell r="AN38">
            <v>746939901</v>
          </cell>
          <cell r="AO38">
            <v>17262.304</v>
          </cell>
          <cell r="AP38">
            <v>15194.875</v>
          </cell>
          <cell r="AQ38">
            <v>20738</v>
          </cell>
          <cell r="AR38">
            <v>0.45426808089940884</v>
          </cell>
          <cell r="AS38">
            <v>0.30186685126625734</v>
          </cell>
          <cell r="AT38">
            <v>0.83239965281126438</v>
          </cell>
          <cell r="AU38">
            <v>0.73270686662166074</v>
          </cell>
        </row>
        <row r="39">
          <cell r="D39" t="str">
            <v>평택시</v>
          </cell>
          <cell r="E39" t="str">
            <v>시</v>
          </cell>
          <cell r="F39">
            <v>3224880260</v>
          </cell>
          <cell r="G39">
            <v>1624723906.8</v>
          </cell>
          <cell r="H39">
            <v>2862991577.2599902</v>
          </cell>
          <cell r="I39">
            <v>190004316</v>
          </cell>
          <cell r="J39">
            <v>492267723</v>
          </cell>
          <cell r="K39">
            <v>10277.132</v>
          </cell>
          <cell r="L39">
            <v>354.38386206896553</v>
          </cell>
          <cell r="M39">
            <v>9483.875</v>
          </cell>
          <cell r="N39">
            <v>327.03017241379308</v>
          </cell>
          <cell r="O39">
            <v>12021</v>
          </cell>
          <cell r="P39">
            <v>414.51724137931035</v>
          </cell>
          <cell r="Q39">
            <v>0.56749168237334902</v>
          </cell>
          <cell r="R39">
            <v>0.3859776034919925</v>
          </cell>
          <cell r="S39">
            <v>0.85493153647783038</v>
          </cell>
          <cell r="T39">
            <v>0.78894226769819487</v>
          </cell>
          <cell r="U39">
            <v>3397248770</v>
          </cell>
          <cell r="V39">
            <v>1782430823.0799999</v>
          </cell>
          <cell r="W39">
            <v>4527159225.8699903</v>
          </cell>
          <cell r="X39">
            <v>228081808</v>
          </cell>
          <cell r="Y39">
            <v>785841594</v>
          </cell>
          <cell r="Z39">
            <v>21481.830999999998</v>
          </cell>
          <cell r="AA39">
            <v>740.7527931034482</v>
          </cell>
          <cell r="AB39">
            <v>17705.5</v>
          </cell>
          <cell r="AC39">
            <v>610.5344827586207</v>
          </cell>
          <cell r="AD39">
            <v>28723</v>
          </cell>
          <cell r="AE39">
            <v>990.44827586206895</v>
          </cell>
          <cell r="AF39">
            <v>0.3937194903361208</v>
          </cell>
          <cell r="AG39">
            <v>0.29023891041328614</v>
          </cell>
          <cell r="AH39">
            <v>0.74789649409880576</v>
          </cell>
          <cell r="AI39">
            <v>0.61642237927793053</v>
          </cell>
          <cell r="AJ39">
            <v>6622129030</v>
          </cell>
          <cell r="AK39">
            <v>3407154729.8800001</v>
          </cell>
          <cell r="AL39">
            <v>7390150803.1299801</v>
          </cell>
          <cell r="AM39">
            <v>418086124</v>
          </cell>
          <cell r="AN39">
            <v>1278109317</v>
          </cell>
          <cell r="AO39">
            <v>31758.962999999996</v>
          </cell>
          <cell r="AP39">
            <v>27189.375</v>
          </cell>
          <cell r="AQ39">
            <v>40744</v>
          </cell>
          <cell r="AR39">
            <v>0.46103994636171081</v>
          </cell>
          <cell r="AS39">
            <v>0.32711296165287246</v>
          </cell>
          <cell r="AT39">
            <v>0.77947582466129972</v>
          </cell>
          <cell r="AU39">
            <v>0.66732218240722563</v>
          </cell>
        </row>
        <row r="40">
          <cell r="D40" t="str">
            <v>포천시</v>
          </cell>
          <cell r="E40" t="str">
            <v>시</v>
          </cell>
          <cell r="F40">
            <v>315029350</v>
          </cell>
          <cell r="G40">
            <v>164600987.88999999</v>
          </cell>
          <cell r="H40">
            <v>445888999.56999999</v>
          </cell>
          <cell r="I40">
            <v>15850013</v>
          </cell>
          <cell r="J40">
            <v>69342079</v>
          </cell>
          <cell r="K40">
            <v>1523.886</v>
          </cell>
          <cell r="L40">
            <v>52.547793103448278</v>
          </cell>
          <cell r="M40">
            <v>1419.75</v>
          </cell>
          <cell r="N40">
            <v>48.956896551724135</v>
          </cell>
          <cell r="O40">
            <v>1679</v>
          </cell>
          <cell r="P40">
            <v>57.896551724137929</v>
          </cell>
          <cell r="Q40">
            <v>0.36915238556846103</v>
          </cell>
          <cell r="R40">
            <v>0.22857712414420109</v>
          </cell>
          <cell r="S40">
            <v>0.90761524717093511</v>
          </cell>
          <cell r="T40">
            <v>0.84559261465157831</v>
          </cell>
          <cell r="U40">
            <v>1020749150</v>
          </cell>
          <cell r="V40">
            <v>530165859.88999999</v>
          </cell>
          <cell r="W40">
            <v>1182174582.24</v>
          </cell>
          <cell r="X40">
            <v>55032229</v>
          </cell>
          <cell r="Y40">
            <v>182311632</v>
          </cell>
          <cell r="Z40">
            <v>4817.5190000000002</v>
          </cell>
          <cell r="AA40">
            <v>166.12134482758623</v>
          </cell>
          <cell r="AB40">
            <v>4004.625</v>
          </cell>
          <cell r="AC40">
            <v>138.0905172413793</v>
          </cell>
          <cell r="AD40">
            <v>6652</v>
          </cell>
          <cell r="AE40">
            <v>229.37931034482759</v>
          </cell>
          <cell r="AF40">
            <v>0.44846663754640598</v>
          </cell>
          <cell r="AG40">
            <v>0.30185802406727402</v>
          </cell>
          <cell r="AH40">
            <v>0.72422113650030073</v>
          </cell>
          <cell r="AI40">
            <v>0.60201819001803969</v>
          </cell>
          <cell r="AJ40">
            <v>1335778500</v>
          </cell>
          <cell r="AK40">
            <v>694766847.77999997</v>
          </cell>
          <cell r="AL40">
            <v>1628063581.8099999</v>
          </cell>
          <cell r="AM40">
            <v>70882242</v>
          </cell>
          <cell r="AN40">
            <v>251653711</v>
          </cell>
          <cell r="AO40">
            <v>6341.4050000000007</v>
          </cell>
          <cell r="AP40">
            <v>5424.375</v>
          </cell>
          <cell r="AQ40">
            <v>8331</v>
          </cell>
          <cell r="AR40">
            <v>0.426744296440556</v>
          </cell>
          <cell r="AS40">
            <v>0.28166579272101416</v>
          </cell>
          <cell r="AT40">
            <v>0.7611817308846478</v>
          </cell>
          <cell r="AU40">
            <v>0.6511073100468131</v>
          </cell>
        </row>
        <row r="41">
          <cell r="D41" t="str">
            <v>하남시</v>
          </cell>
          <cell r="E41" t="str">
            <v>시</v>
          </cell>
          <cell r="F41">
            <v>338261500</v>
          </cell>
          <cell r="G41">
            <v>195757049.59999901</v>
          </cell>
          <cell r="H41">
            <v>350314036.65999901</v>
          </cell>
          <cell r="I41">
            <v>21009201</v>
          </cell>
          <cell r="J41">
            <v>50922304</v>
          </cell>
          <cell r="K41">
            <v>1121.0429999999999</v>
          </cell>
          <cell r="L41">
            <v>38.656655172413792</v>
          </cell>
          <cell r="M41">
            <v>1013</v>
          </cell>
          <cell r="N41">
            <v>34.931034482758619</v>
          </cell>
          <cell r="O41">
            <v>1274</v>
          </cell>
          <cell r="P41">
            <v>43.931034482758619</v>
          </cell>
          <cell r="Q41">
            <v>0.55880447003039468</v>
          </cell>
          <cell r="R41">
            <v>0.41257365338379032</v>
          </cell>
          <cell r="S41">
            <v>0.87993956043956034</v>
          </cell>
          <cell r="T41">
            <v>0.79513343799058089</v>
          </cell>
          <cell r="U41">
            <v>986878400</v>
          </cell>
          <cell r="V41">
            <v>545634095.77999997</v>
          </cell>
          <cell r="W41">
            <v>1158523503.69999</v>
          </cell>
          <cell r="X41">
            <v>67401269</v>
          </cell>
          <cell r="Y41">
            <v>202203031</v>
          </cell>
          <cell r="Z41">
            <v>5602.7860000000001</v>
          </cell>
          <cell r="AA41">
            <v>193.19951724137931</v>
          </cell>
          <cell r="AB41">
            <v>4598.25</v>
          </cell>
          <cell r="AC41">
            <v>158.56034482758622</v>
          </cell>
          <cell r="AD41">
            <v>7245</v>
          </cell>
          <cell r="AE41">
            <v>249.82758620689654</v>
          </cell>
          <cell r="AF41">
            <v>0.47097369542991746</v>
          </cell>
          <cell r="AG41">
            <v>0.33333461257561464</v>
          </cell>
          <cell r="AH41">
            <v>0.77333140096618358</v>
          </cell>
          <cell r="AI41">
            <v>0.63467908902691517</v>
          </cell>
          <cell r="AJ41">
            <v>1325139900</v>
          </cell>
          <cell r="AK41">
            <v>741391145.37999892</v>
          </cell>
          <cell r="AL41">
            <v>1508837540.3599892</v>
          </cell>
          <cell r="AM41">
            <v>88410470</v>
          </cell>
          <cell r="AN41">
            <v>253125335</v>
          </cell>
          <cell r="AO41">
            <v>6723.8289999999997</v>
          </cell>
          <cell r="AP41">
            <v>5611.25</v>
          </cell>
          <cell r="AQ41">
            <v>8519</v>
          </cell>
          <cell r="AR41">
            <v>0.49136578693761329</v>
          </cell>
          <cell r="AS41">
            <v>0.34927546861320696</v>
          </cell>
          <cell r="AT41">
            <v>0.78927444535743629</v>
          </cell>
          <cell r="AU41">
            <v>0.65867472708064323</v>
          </cell>
        </row>
        <row r="42">
          <cell r="D42" t="str">
            <v>화성시</v>
          </cell>
          <cell r="E42" t="str">
            <v>시</v>
          </cell>
          <cell r="F42">
            <v>1500525600</v>
          </cell>
          <cell r="G42">
            <v>939054283.04999995</v>
          </cell>
          <cell r="H42">
            <v>1712146100.3899901</v>
          </cell>
          <cell r="I42">
            <v>96526475</v>
          </cell>
          <cell r="J42">
            <v>247452136</v>
          </cell>
          <cell r="K42">
            <v>5315.71</v>
          </cell>
          <cell r="L42">
            <v>183.3003448275862</v>
          </cell>
          <cell r="M42">
            <v>4836.875</v>
          </cell>
          <cell r="N42">
            <v>166.78879310344828</v>
          </cell>
          <cell r="O42">
            <v>6180</v>
          </cell>
          <cell r="P42">
            <v>213.10344827586206</v>
          </cell>
          <cell r="Q42">
            <v>0.54846621023527342</v>
          </cell>
          <cell r="R42">
            <v>0.39008139739800024</v>
          </cell>
          <cell r="S42">
            <v>0.86014724919093855</v>
          </cell>
          <cell r="T42">
            <v>0.78266585760517804</v>
          </cell>
          <cell r="U42">
            <v>4275751200</v>
          </cell>
          <cell r="V42">
            <v>2641000753.01999</v>
          </cell>
          <cell r="W42">
            <v>5094786192.4999905</v>
          </cell>
          <cell r="X42">
            <v>295574986</v>
          </cell>
          <cell r="Y42">
            <v>713861410</v>
          </cell>
          <cell r="Z42">
            <v>19383.968000000001</v>
          </cell>
          <cell r="AA42">
            <v>668.41268965517247</v>
          </cell>
          <cell r="AB42">
            <v>16234.375</v>
          </cell>
          <cell r="AC42">
            <v>559.80603448275861</v>
          </cell>
          <cell r="AD42">
            <v>24899</v>
          </cell>
          <cell r="AE42">
            <v>858.58620689655174</v>
          </cell>
          <cell r="AF42">
            <v>0.51837322573178712</v>
          </cell>
          <cell r="AG42">
            <v>0.41405093742215315</v>
          </cell>
          <cell r="AH42">
            <v>0.778503875657657</v>
          </cell>
          <cell r="AI42">
            <v>0.65200911683200125</v>
          </cell>
          <cell r="AJ42">
            <v>5776276800</v>
          </cell>
          <cell r="AK42">
            <v>3580055036.0699902</v>
          </cell>
          <cell r="AL42">
            <v>6806932292.8899803</v>
          </cell>
          <cell r="AM42">
            <v>392101461</v>
          </cell>
          <cell r="AN42">
            <v>961313546</v>
          </cell>
          <cell r="AO42">
            <v>24699.678</v>
          </cell>
          <cell r="AP42">
            <v>21071.25</v>
          </cell>
          <cell r="AQ42">
            <v>31079</v>
          </cell>
          <cell r="AR42">
            <v>0.52594250714223378</v>
          </cell>
          <cell r="AS42">
            <v>0.40788092774883256</v>
          </cell>
          <cell r="AT42">
            <v>0.79473850509990673</v>
          </cell>
          <cell r="AU42">
            <v>0.67798996106695841</v>
          </cell>
        </row>
        <row r="43">
          <cell r="D43" t="str">
            <v>가평군</v>
          </cell>
          <cell r="E43" t="str">
            <v>군</v>
          </cell>
          <cell r="F43">
            <v>210642400</v>
          </cell>
          <cell r="G43">
            <v>115028732</v>
          </cell>
          <cell r="H43">
            <v>258210400</v>
          </cell>
          <cell r="I43">
            <v>10389265</v>
          </cell>
          <cell r="J43">
            <v>35776205</v>
          </cell>
          <cell r="K43">
            <v>861.34100000000001</v>
          </cell>
          <cell r="L43">
            <v>29.701413793103448</v>
          </cell>
          <cell r="M43">
            <v>776.5</v>
          </cell>
          <cell r="N43">
            <v>26.775862068965516</v>
          </cell>
          <cell r="O43">
            <v>942</v>
          </cell>
          <cell r="P43">
            <v>32.482758620689658</v>
          </cell>
          <cell r="Q43">
            <v>0.44548450410982671</v>
          </cell>
          <cell r="R43">
            <v>0.29039594892750642</v>
          </cell>
          <cell r="S43">
            <v>0.91437473460721874</v>
          </cell>
          <cell r="T43">
            <v>0.82430997876857748</v>
          </cell>
          <cell r="U43">
            <v>465457700</v>
          </cell>
          <cell r="V43">
            <v>256524684.05999899</v>
          </cell>
          <cell r="W43">
            <v>613651324.60999894</v>
          </cell>
          <cell r="X43">
            <v>22543016</v>
          </cell>
          <cell r="Y43">
            <v>90383903</v>
          </cell>
          <cell r="Z43">
            <v>2485.2260000000001</v>
          </cell>
          <cell r="AA43">
            <v>85.697448275862072</v>
          </cell>
          <cell r="AB43">
            <v>2058.125</v>
          </cell>
          <cell r="AC43">
            <v>70.96982758620689</v>
          </cell>
          <cell r="AD43">
            <v>3067</v>
          </cell>
          <cell r="AE43">
            <v>105.75862068965517</v>
          </cell>
          <cell r="AF43">
            <v>0.4180300339497045</v>
          </cell>
          <cell r="AG43">
            <v>0.24941405772220304</v>
          </cell>
          <cell r="AH43">
            <v>0.81031170524942941</v>
          </cell>
          <cell r="AI43">
            <v>0.67105477665471147</v>
          </cell>
          <cell r="AJ43">
            <v>676100100</v>
          </cell>
          <cell r="AK43">
            <v>371553416.05999899</v>
          </cell>
          <cell r="AL43">
            <v>871861724.60999894</v>
          </cell>
          <cell r="AM43">
            <v>32932281</v>
          </cell>
          <cell r="AN43">
            <v>126160108</v>
          </cell>
          <cell r="AO43">
            <v>3346.567</v>
          </cell>
          <cell r="AP43">
            <v>2834.625</v>
          </cell>
          <cell r="AQ43">
            <v>4009</v>
          </cell>
          <cell r="AR43">
            <v>0.42616094453074221</v>
          </cell>
          <cell r="AS43">
            <v>0.26103561198600117</v>
          </cell>
          <cell r="AT43">
            <v>0.83476353205288101</v>
          </cell>
          <cell r="AU43">
            <v>0.70706535295584938</v>
          </cell>
        </row>
        <row r="44">
          <cell r="D44" t="str">
            <v>양평군</v>
          </cell>
          <cell r="E44" t="str">
            <v>군</v>
          </cell>
          <cell r="F44">
            <v>245843300</v>
          </cell>
          <cell r="G44">
            <v>126908487.279999</v>
          </cell>
          <cell r="H44">
            <v>284807273.53999901</v>
          </cell>
          <cell r="I44">
            <v>12354576</v>
          </cell>
          <cell r="J44">
            <v>41066520</v>
          </cell>
          <cell r="K44">
            <v>923.34900000000005</v>
          </cell>
          <cell r="L44">
            <v>31.839620689655174</v>
          </cell>
          <cell r="M44">
            <v>804</v>
          </cell>
          <cell r="N44">
            <v>27.724137931034484</v>
          </cell>
          <cell r="O44">
            <v>1256</v>
          </cell>
          <cell r="P44">
            <v>43.310344827586206</v>
          </cell>
          <cell r="Q44">
            <v>0.44559426345611103</v>
          </cell>
          <cell r="R44">
            <v>0.30084302249131412</v>
          </cell>
          <cell r="S44">
            <v>0.73515047770700637</v>
          </cell>
          <cell r="T44">
            <v>0.64012738853503182</v>
          </cell>
          <cell r="U44">
            <v>567923600</v>
          </cell>
          <cell r="V44">
            <v>305147140.91000003</v>
          </cell>
          <cell r="W44">
            <v>826104945.51999903</v>
          </cell>
          <cell r="X44">
            <v>29600843</v>
          </cell>
          <cell r="Y44">
            <v>115269322</v>
          </cell>
          <cell r="Z44">
            <v>3214.6309999999999</v>
          </cell>
          <cell r="AA44">
            <v>110.84934482758621</v>
          </cell>
          <cell r="AB44">
            <v>2553</v>
          </cell>
          <cell r="AC44">
            <v>88.034482758620683</v>
          </cell>
          <cell r="AD44">
            <v>4368</v>
          </cell>
          <cell r="AE44">
            <v>150.62068965517241</v>
          </cell>
          <cell r="AF44">
            <v>0.36938060056997052</v>
          </cell>
          <cell r="AG44">
            <v>0.25679723352584655</v>
          </cell>
          <cell r="AH44">
            <v>0.7359503205128205</v>
          </cell>
          <cell r="AI44">
            <v>0.58447802197802201</v>
          </cell>
          <cell r="AJ44">
            <v>813766900</v>
          </cell>
          <cell r="AK44">
            <v>432055628.18999904</v>
          </cell>
          <cell r="AL44">
            <v>1110912219.059998</v>
          </cell>
          <cell r="AM44">
            <v>41955419</v>
          </cell>
          <cell r="AN44">
            <v>156335842</v>
          </cell>
          <cell r="AO44">
            <v>4137.9799999999996</v>
          </cell>
          <cell r="AP44">
            <v>3357</v>
          </cell>
          <cell r="AQ44">
            <v>5624</v>
          </cell>
          <cell r="AR44">
            <v>0.38891968310114033</v>
          </cell>
          <cell r="AS44">
            <v>0.26836724364205616</v>
          </cell>
          <cell r="AT44">
            <v>0.7357716927453769</v>
          </cell>
          <cell r="AU44">
            <v>0.59690611664295878</v>
          </cell>
        </row>
        <row r="45">
          <cell r="D45" t="str">
            <v>연천군</v>
          </cell>
          <cell r="E45" t="str">
            <v>군</v>
          </cell>
          <cell r="F45">
            <v>72040100</v>
          </cell>
          <cell r="G45">
            <v>38431830.609999903</v>
          </cell>
          <cell r="H45">
            <v>81161458.109999999</v>
          </cell>
          <cell r="I45">
            <v>3090753</v>
          </cell>
          <cell r="J45">
            <v>10474271</v>
          </cell>
          <cell r="K45">
            <v>253.67099999999999</v>
          </cell>
          <cell r="L45">
            <v>8.7472758620689657</v>
          </cell>
          <cell r="M45">
            <v>225.875</v>
          </cell>
          <cell r="N45">
            <v>7.7887931034482758</v>
          </cell>
          <cell r="O45">
            <v>320</v>
          </cell>
          <cell r="P45">
            <v>11.03448275862069</v>
          </cell>
          <cell r="Q45">
            <v>0.47352316610566997</v>
          </cell>
          <cell r="R45">
            <v>0.29508048817908189</v>
          </cell>
          <cell r="S45">
            <v>0.79272187500000002</v>
          </cell>
          <cell r="T45">
            <v>0.70585937499999996</v>
          </cell>
          <cell r="U45">
            <v>255313700</v>
          </cell>
          <cell r="V45">
            <v>145718495.00999999</v>
          </cell>
          <cell r="W45">
            <v>332054272.44</v>
          </cell>
          <cell r="X45">
            <v>12346574</v>
          </cell>
          <cell r="Y45">
            <v>35759100</v>
          </cell>
          <cell r="Z45">
            <v>973.95399999999995</v>
          </cell>
          <cell r="AA45">
            <v>33.584620689655168</v>
          </cell>
          <cell r="AB45">
            <v>784.875</v>
          </cell>
          <cell r="AC45">
            <v>27.064655172413794</v>
          </cell>
          <cell r="AD45">
            <v>1306</v>
          </cell>
          <cell r="AE45">
            <v>45.03448275862069</v>
          </cell>
          <cell r="AF45">
            <v>0.43883939194406951</v>
          </cell>
          <cell r="AG45">
            <v>0.34527082616732524</v>
          </cell>
          <cell r="AH45">
            <v>0.74575344563552826</v>
          </cell>
          <cell r="AI45">
            <v>0.60097626339969368</v>
          </cell>
          <cell r="AJ45">
            <v>327353800</v>
          </cell>
          <cell r="AK45">
            <v>184150325.61999989</v>
          </cell>
          <cell r="AL45">
            <v>413215730.55000001</v>
          </cell>
          <cell r="AM45">
            <v>15437327</v>
          </cell>
          <cell r="AN45">
            <v>46233371</v>
          </cell>
          <cell r="AO45">
            <v>1227.625</v>
          </cell>
          <cell r="AP45">
            <v>1010.75</v>
          </cell>
          <cell r="AQ45">
            <v>1626</v>
          </cell>
          <cell r="AR45">
            <v>0.44565177945885892</v>
          </cell>
          <cell r="AS45">
            <v>0.33390009566899198</v>
          </cell>
          <cell r="AT45">
            <v>0.75499692496924964</v>
          </cell>
          <cell r="AU45">
            <v>0.62161746617466174</v>
          </cell>
        </row>
        <row r="46">
          <cell r="D46" t="str">
            <v>강원특별자치도</v>
          </cell>
          <cell r="E46" t="str">
            <v>광역</v>
          </cell>
          <cell r="F46">
            <v>8114382221</v>
          </cell>
          <cell r="G46">
            <v>4652328294.5299864</v>
          </cell>
          <cell r="H46">
            <v>10032022037.459999</v>
          </cell>
          <cell r="I46">
            <v>584151066</v>
          </cell>
          <cell r="J46">
            <v>1848362933</v>
          </cell>
          <cell r="K46">
            <v>46063.792999999998</v>
          </cell>
          <cell r="L46">
            <v>1588.4066551724138</v>
          </cell>
          <cell r="M46">
            <v>40381.5</v>
          </cell>
          <cell r="N46">
            <v>1392.4655172413793</v>
          </cell>
          <cell r="O46">
            <v>57900</v>
          </cell>
          <cell r="P46">
            <v>1996.5517241379309</v>
          </cell>
          <cell r="Q46">
            <v>0.46374781446432173</v>
          </cell>
          <cell r="R46">
            <v>0.31603699445102429</v>
          </cell>
          <cell r="S46">
            <v>0.79557500863557851</v>
          </cell>
          <cell r="T46">
            <v>0.69743523316062173</v>
          </cell>
          <cell r="U46">
            <v>13398891380</v>
          </cell>
          <cell r="V46">
            <v>7623777871.3999777</v>
          </cell>
          <cell r="W46">
            <v>17530913145.499977</v>
          </cell>
          <cell r="X46">
            <v>997332088</v>
          </cell>
          <cell r="Y46">
            <v>3245714794</v>
          </cell>
          <cell r="Z46">
            <v>86868.002999999997</v>
          </cell>
          <cell r="AA46">
            <v>2995.4483793103445</v>
          </cell>
          <cell r="AB46">
            <v>72386.5</v>
          </cell>
          <cell r="AC46">
            <v>2496.0862068965516</v>
          </cell>
          <cell r="AD46">
            <v>116706</v>
          </cell>
          <cell r="AE46">
            <v>4024.344827586207</v>
          </cell>
          <cell r="AF46">
            <v>0.43487625591008822</v>
          </cell>
          <cell r="AG46">
            <v>0.30727656349955929</v>
          </cell>
          <cell r="AH46">
            <v>0.74433193666135411</v>
          </cell>
          <cell r="AI46">
            <v>0.62024660257398934</v>
          </cell>
          <cell r="AJ46">
            <v>21513273601</v>
          </cell>
          <cell r="AK46">
            <v>12276106165.929964</v>
          </cell>
          <cell r="AL46">
            <v>27562935182.959976</v>
          </cell>
          <cell r="AM46">
            <v>1581483154</v>
          </cell>
          <cell r="AN46">
            <v>5094077727</v>
          </cell>
          <cell r="AO46">
            <v>132931.796</v>
          </cell>
          <cell r="AP46">
            <v>112768</v>
          </cell>
          <cell r="AQ46">
            <v>174606</v>
          </cell>
          <cell r="AR46">
            <v>0.44538457477196869</v>
          </cell>
          <cell r="AS46">
            <v>0.31045524602377156</v>
          </cell>
          <cell r="AT46">
            <v>0.76132433020629309</v>
          </cell>
          <cell r="AU46">
            <v>0.6458426400009164</v>
          </cell>
        </row>
        <row r="47">
          <cell r="D47" t="str">
            <v>강릉시</v>
          </cell>
          <cell r="E47" t="str">
            <v>시</v>
          </cell>
          <cell r="F47">
            <v>1256251200</v>
          </cell>
          <cell r="G47">
            <v>774110516.22999895</v>
          </cell>
          <cell r="H47">
            <v>1408848289.96</v>
          </cell>
          <cell r="I47">
            <v>99935055</v>
          </cell>
          <cell r="J47">
            <v>249391125</v>
          </cell>
          <cell r="K47">
            <v>6381.393</v>
          </cell>
          <cell r="L47">
            <v>220.04803448275862</v>
          </cell>
          <cell r="M47">
            <v>5500.25</v>
          </cell>
          <cell r="N47">
            <v>189.66379310344828</v>
          </cell>
          <cell r="O47">
            <v>8175</v>
          </cell>
          <cell r="P47">
            <v>281.89655172413791</v>
          </cell>
          <cell r="Q47">
            <v>0.54946336077958935</v>
          </cell>
          <cell r="R47">
            <v>0.40071616421795281</v>
          </cell>
          <cell r="S47">
            <v>0.78059853211009178</v>
          </cell>
          <cell r="T47">
            <v>0.6728134556574924</v>
          </cell>
          <cell r="U47">
            <v>2468639600</v>
          </cell>
          <cell r="V47">
            <v>1462865260.0899999</v>
          </cell>
          <cell r="W47">
            <v>2948464215.73</v>
          </cell>
          <cell r="X47">
            <v>201049507</v>
          </cell>
          <cell r="Y47">
            <v>533626239</v>
          </cell>
          <cell r="Z47">
            <v>14317.358</v>
          </cell>
          <cell r="AA47">
            <v>493.702</v>
          </cell>
          <cell r="AB47">
            <v>11916.125</v>
          </cell>
          <cell r="AC47">
            <v>410.90086206896552</v>
          </cell>
          <cell r="AD47">
            <v>19437</v>
          </cell>
          <cell r="AE47">
            <v>670.24137931034488</v>
          </cell>
          <cell r="AF47">
            <v>0.49614482423956235</v>
          </cell>
          <cell r="AG47">
            <v>0.37676090924007205</v>
          </cell>
          <cell r="AH47">
            <v>0.73660328239954731</v>
          </cell>
          <cell r="AI47">
            <v>0.61306400164634456</v>
          </cell>
          <cell r="AJ47">
            <v>3724890800</v>
          </cell>
          <cell r="AK47">
            <v>2236975776.3199987</v>
          </cell>
          <cell r="AL47">
            <v>4357312505.6900005</v>
          </cell>
          <cell r="AM47">
            <v>300984562</v>
          </cell>
          <cell r="AN47">
            <v>783017364</v>
          </cell>
          <cell r="AO47">
            <v>20698.751</v>
          </cell>
          <cell r="AP47">
            <v>17416.375</v>
          </cell>
          <cell r="AQ47">
            <v>27612</v>
          </cell>
          <cell r="AR47">
            <v>0.51338428753935872</v>
          </cell>
          <cell r="AS47">
            <v>0.3843906608436336</v>
          </cell>
          <cell r="AT47">
            <v>0.74962882080254967</v>
          </cell>
          <cell r="AU47">
            <v>0.63075383891061854</v>
          </cell>
        </row>
        <row r="48">
          <cell r="D48" t="str">
            <v>동해시</v>
          </cell>
          <cell r="E48" t="str">
            <v>시</v>
          </cell>
          <cell r="F48">
            <v>382231801</v>
          </cell>
          <cell r="G48">
            <v>220007605</v>
          </cell>
          <cell r="H48">
            <v>445798037</v>
          </cell>
          <cell r="I48">
            <v>25927978</v>
          </cell>
          <cell r="J48">
            <v>92914366</v>
          </cell>
          <cell r="K48">
            <v>2356.107</v>
          </cell>
          <cell r="L48">
            <v>81.245068965517234</v>
          </cell>
          <cell r="M48">
            <v>2055.625</v>
          </cell>
          <cell r="N48">
            <v>70.883620689655174</v>
          </cell>
          <cell r="O48">
            <v>2802</v>
          </cell>
          <cell r="P48">
            <v>96.620689655172413</v>
          </cell>
          <cell r="Q48">
            <v>0.49351407305546302</v>
          </cell>
          <cell r="R48">
            <v>0.27905241262691283</v>
          </cell>
          <cell r="S48">
            <v>0.84086616702355454</v>
          </cell>
          <cell r="T48">
            <v>0.73362776588151324</v>
          </cell>
          <cell r="U48">
            <v>859524180</v>
          </cell>
          <cell r="V48">
            <v>491227385</v>
          </cell>
          <cell r="W48">
            <v>993858955</v>
          </cell>
          <cell r="X48">
            <v>60083478</v>
          </cell>
          <cell r="Y48">
            <v>207668476</v>
          </cell>
          <cell r="Z48">
            <v>5505.348</v>
          </cell>
          <cell r="AA48">
            <v>189.83958620689654</v>
          </cell>
          <cell r="AB48">
            <v>4649.125</v>
          </cell>
          <cell r="AC48">
            <v>160.31465517241378</v>
          </cell>
          <cell r="AD48">
            <v>6969</v>
          </cell>
          <cell r="AE48">
            <v>240.31034482758622</v>
          </cell>
          <cell r="AF48">
            <v>0.49426267432484927</v>
          </cell>
          <cell r="AG48">
            <v>0.28932401853808565</v>
          </cell>
          <cell r="AH48">
            <v>0.78997675419715885</v>
          </cell>
          <cell r="AI48">
            <v>0.66711508107332473</v>
          </cell>
          <cell r="AJ48">
            <v>1241755981</v>
          </cell>
          <cell r="AK48">
            <v>711234990</v>
          </cell>
          <cell r="AL48">
            <v>1439656992</v>
          </cell>
          <cell r="AM48">
            <v>86011456</v>
          </cell>
          <cell r="AN48">
            <v>300582842</v>
          </cell>
          <cell r="AO48">
            <v>7861.4549999999999</v>
          </cell>
          <cell r="AP48">
            <v>6704.75</v>
          </cell>
          <cell r="AQ48">
            <v>9771</v>
          </cell>
          <cell r="AR48">
            <v>0.49403086565219834</v>
          </cell>
          <cell r="AS48">
            <v>0.28614892130136954</v>
          </cell>
          <cell r="AT48">
            <v>0.80457015658581521</v>
          </cell>
          <cell r="AU48">
            <v>0.68618872172756118</v>
          </cell>
        </row>
        <row r="49">
          <cell r="D49" t="str">
            <v>삼척시</v>
          </cell>
          <cell r="E49" t="str">
            <v>시</v>
          </cell>
          <cell r="F49">
            <v>228602360</v>
          </cell>
          <cell r="G49">
            <v>116972576.749999</v>
          </cell>
          <cell r="H49">
            <v>352115035.76999998</v>
          </cell>
          <cell r="I49">
            <v>14863545</v>
          </cell>
          <cell r="J49">
            <v>72045123</v>
          </cell>
          <cell r="K49">
            <v>1645.95</v>
          </cell>
          <cell r="L49">
            <v>56.756896551724139</v>
          </cell>
          <cell r="M49">
            <v>1517</v>
          </cell>
          <cell r="N49">
            <v>52.310344827586206</v>
          </cell>
          <cell r="O49">
            <v>2031</v>
          </cell>
          <cell r="P49">
            <v>70.034482758620683</v>
          </cell>
          <cell r="Q49">
            <v>0.33219989170358799</v>
          </cell>
          <cell r="R49">
            <v>0.20630882953728874</v>
          </cell>
          <cell r="S49">
            <v>0.81041358936484498</v>
          </cell>
          <cell r="T49">
            <v>0.74692269817823731</v>
          </cell>
          <cell r="U49">
            <v>425939060</v>
          </cell>
          <cell r="V49">
            <v>216649208.25999901</v>
          </cell>
          <cell r="W49">
            <v>511355644.549999</v>
          </cell>
          <cell r="X49">
            <v>27607203</v>
          </cell>
          <cell r="Y49">
            <v>122786346</v>
          </cell>
          <cell r="Z49">
            <v>3236.3409999999999</v>
          </cell>
          <cell r="AA49">
            <v>111.59796551724138</v>
          </cell>
          <cell r="AB49">
            <v>2791.25</v>
          </cell>
          <cell r="AC49">
            <v>96.25</v>
          </cell>
          <cell r="AD49">
            <v>3895</v>
          </cell>
          <cell r="AE49">
            <v>134.31034482758622</v>
          </cell>
          <cell r="AF49">
            <v>0.42367618421549585</v>
          </cell>
          <cell r="AG49">
            <v>0.22483935632387009</v>
          </cell>
          <cell r="AH49">
            <v>0.83089627727856219</v>
          </cell>
          <cell r="AI49">
            <v>0.71662387676508343</v>
          </cell>
          <cell r="AJ49">
            <v>654541420</v>
          </cell>
          <cell r="AK49">
            <v>333621785.00999802</v>
          </cell>
          <cell r="AL49">
            <v>863470680.31999898</v>
          </cell>
          <cell r="AM49">
            <v>42470748</v>
          </cell>
          <cell r="AN49">
            <v>194831469</v>
          </cell>
          <cell r="AO49">
            <v>4882.2910000000002</v>
          </cell>
          <cell r="AP49">
            <v>4308.25</v>
          </cell>
          <cell r="AQ49">
            <v>5926</v>
          </cell>
          <cell r="AR49">
            <v>0.38637303224512387</v>
          </cell>
          <cell r="AS49">
            <v>0.2179871055635268</v>
          </cell>
          <cell r="AT49">
            <v>0.82387630779615262</v>
          </cell>
          <cell r="AU49">
            <v>0.72700809989875126</v>
          </cell>
        </row>
        <row r="50">
          <cell r="D50" t="str">
            <v>속초시</v>
          </cell>
          <cell r="E50" t="str">
            <v>시</v>
          </cell>
          <cell r="F50">
            <v>528515960</v>
          </cell>
          <cell r="G50">
            <v>282960598.19</v>
          </cell>
          <cell r="H50">
            <v>697809125.74999905</v>
          </cell>
          <cell r="I50">
            <v>36855498</v>
          </cell>
          <cell r="J50">
            <v>130002871</v>
          </cell>
          <cell r="K50">
            <v>3321.002</v>
          </cell>
          <cell r="L50">
            <v>114.51731034482758</v>
          </cell>
          <cell r="M50">
            <v>2910.75</v>
          </cell>
          <cell r="N50">
            <v>100.37068965517241</v>
          </cell>
          <cell r="O50">
            <v>4061</v>
          </cell>
          <cell r="P50">
            <v>140.0344827586207</v>
          </cell>
          <cell r="Q50">
            <v>0.40549856364500314</v>
          </cell>
          <cell r="R50">
            <v>0.28349756983443852</v>
          </cell>
          <cell r="S50">
            <v>0.81777936468850032</v>
          </cell>
          <cell r="T50">
            <v>0.71675695641467618</v>
          </cell>
          <cell r="U50">
            <v>1138443940</v>
          </cell>
          <cell r="V50">
            <v>592349159.169999</v>
          </cell>
          <cell r="W50">
            <v>1387456316.6099899</v>
          </cell>
          <cell r="X50">
            <v>86464601</v>
          </cell>
          <cell r="Y50">
            <v>273590386</v>
          </cell>
          <cell r="Z50">
            <v>7458.3440000000001</v>
          </cell>
          <cell r="AA50">
            <v>257.18427586206894</v>
          </cell>
          <cell r="AB50">
            <v>6154.75</v>
          </cell>
          <cell r="AC50">
            <v>212.23275862068965</v>
          </cell>
          <cell r="AD50">
            <v>10033</v>
          </cell>
          <cell r="AE50">
            <v>345.9655172413793</v>
          </cell>
          <cell r="AF50">
            <v>0.42693175423158691</v>
          </cell>
          <cell r="AG50">
            <v>0.31603669362855463</v>
          </cell>
          <cell r="AH50">
            <v>0.74338124190172428</v>
          </cell>
          <cell r="AI50">
            <v>0.61345061297717529</v>
          </cell>
          <cell r="AJ50">
            <v>1666959900</v>
          </cell>
          <cell r="AK50">
            <v>875309757.35999894</v>
          </cell>
          <cell r="AL50">
            <v>2085265442.3599889</v>
          </cell>
          <cell r="AM50">
            <v>123320099</v>
          </cell>
          <cell r="AN50">
            <v>403593257</v>
          </cell>
          <cell r="AO50">
            <v>10779.346</v>
          </cell>
          <cell r="AP50">
            <v>9065.5</v>
          </cell>
          <cell r="AQ50">
            <v>14094</v>
          </cell>
          <cell r="AR50">
            <v>0.41975939349446628</v>
          </cell>
          <cell r="AS50">
            <v>0.30555539980193475</v>
          </cell>
          <cell r="AT50">
            <v>0.7648180786150135</v>
          </cell>
          <cell r="AU50">
            <v>0.6432169717610331</v>
          </cell>
        </row>
        <row r="51">
          <cell r="D51" t="str">
            <v>원주시</v>
          </cell>
          <cell r="E51" t="str">
            <v>시</v>
          </cell>
          <cell r="F51">
            <v>2253174120</v>
          </cell>
          <cell r="G51">
            <v>1365674051.28</v>
          </cell>
          <cell r="H51">
            <v>2602071527.4200001</v>
          </cell>
          <cell r="I51">
            <v>173175323</v>
          </cell>
          <cell r="J51">
            <v>493799515</v>
          </cell>
          <cell r="K51">
            <v>12504.175999999999</v>
          </cell>
          <cell r="L51">
            <v>431.17848275862065</v>
          </cell>
          <cell r="M51">
            <v>10911.75</v>
          </cell>
          <cell r="N51">
            <v>376.26724137931035</v>
          </cell>
          <cell r="O51">
            <v>15445</v>
          </cell>
          <cell r="P51">
            <v>532.58620689655174</v>
          </cell>
          <cell r="Q51">
            <v>0.52484108791355555</v>
          </cell>
          <cell r="R51">
            <v>0.35069966198731484</v>
          </cell>
          <cell r="S51">
            <v>0.80959378439624474</v>
          </cell>
          <cell r="T51">
            <v>0.70649077371317581</v>
          </cell>
          <cell r="U51">
            <v>3233224330</v>
          </cell>
          <cell r="V51">
            <v>1941477199.24999</v>
          </cell>
          <cell r="W51">
            <v>4417468959.1099997</v>
          </cell>
          <cell r="X51">
            <v>263390666</v>
          </cell>
          <cell r="Y51">
            <v>839411065</v>
          </cell>
          <cell r="Z51">
            <v>22415.931</v>
          </cell>
          <cell r="AA51">
            <v>772.96313793103445</v>
          </cell>
          <cell r="AB51">
            <v>18712.875</v>
          </cell>
          <cell r="AC51">
            <v>645.27155172413791</v>
          </cell>
          <cell r="AD51">
            <v>31125</v>
          </cell>
          <cell r="AE51">
            <v>1073.2758620689656</v>
          </cell>
          <cell r="AF51">
            <v>0.43949990757629342</v>
          </cell>
          <cell r="AG51">
            <v>0.3137803121525447</v>
          </cell>
          <cell r="AH51">
            <v>0.72019055421686751</v>
          </cell>
          <cell r="AI51">
            <v>0.60121686746987957</v>
          </cell>
          <cell r="AJ51">
            <v>5486398450</v>
          </cell>
          <cell r="AK51">
            <v>3307151250.5299902</v>
          </cell>
          <cell r="AL51">
            <v>7019540486.5299997</v>
          </cell>
          <cell r="AM51">
            <v>436565989</v>
          </cell>
          <cell r="AN51">
            <v>1333210580</v>
          </cell>
          <cell r="AO51">
            <v>34920.107000000004</v>
          </cell>
          <cell r="AP51">
            <v>29624.625</v>
          </cell>
          <cell r="AQ51">
            <v>46570</v>
          </cell>
          <cell r="AR51">
            <v>0.47113500618397725</v>
          </cell>
          <cell r="AS51">
            <v>0.32745463886132675</v>
          </cell>
          <cell r="AT51">
            <v>0.74984124973158695</v>
          </cell>
          <cell r="AU51">
            <v>0.63613109297831227</v>
          </cell>
        </row>
        <row r="52">
          <cell r="D52" t="str">
            <v>춘천시</v>
          </cell>
          <cell r="E52" t="str">
            <v>시</v>
          </cell>
          <cell r="F52">
            <v>1880299380</v>
          </cell>
          <cell r="G52">
            <v>1044400023.69999</v>
          </cell>
          <cell r="H52">
            <v>2293892530.8000002</v>
          </cell>
          <cell r="I52">
            <v>155667131</v>
          </cell>
          <cell r="J52">
            <v>471621305</v>
          </cell>
          <cell r="K52">
            <v>11512.056</v>
          </cell>
          <cell r="L52">
            <v>396.96744827586207</v>
          </cell>
          <cell r="M52">
            <v>10151.75</v>
          </cell>
          <cell r="N52">
            <v>350.06034482758622</v>
          </cell>
          <cell r="O52">
            <v>15135</v>
          </cell>
          <cell r="P52">
            <v>521.89655172413791</v>
          </cell>
          <cell r="Q52">
            <v>0.45529596948282192</v>
          </cell>
          <cell r="R52">
            <v>0.33006806382506404</v>
          </cell>
          <cell r="S52">
            <v>0.76062477700693765</v>
          </cell>
          <cell r="T52">
            <v>0.67074661380905187</v>
          </cell>
          <cell r="U52">
            <v>2622167960</v>
          </cell>
          <cell r="V52">
            <v>1465975333.94999</v>
          </cell>
          <cell r="W52">
            <v>3482428402.93999</v>
          </cell>
          <cell r="X52">
            <v>224710672</v>
          </cell>
          <cell r="Y52">
            <v>683398641</v>
          </cell>
          <cell r="Z52">
            <v>18371.616999999998</v>
          </cell>
          <cell r="AA52">
            <v>633.50403448275858</v>
          </cell>
          <cell r="AB52">
            <v>15196.5</v>
          </cell>
          <cell r="AC52">
            <v>524.01724137931035</v>
          </cell>
          <cell r="AD52">
            <v>25261</v>
          </cell>
          <cell r="AE52">
            <v>871.06896551724139</v>
          </cell>
          <cell r="AF52">
            <v>0.42096352439359885</v>
          </cell>
          <cell r="AG52">
            <v>0.32881346042945964</v>
          </cell>
          <cell r="AH52">
            <v>0.72727196072997891</v>
          </cell>
          <cell r="AI52">
            <v>0.60157950991647202</v>
          </cell>
          <cell r="AJ52">
            <v>4502467340</v>
          </cell>
          <cell r="AK52">
            <v>2510375357.6499801</v>
          </cell>
          <cell r="AL52">
            <v>5776320933.7399902</v>
          </cell>
          <cell r="AM52">
            <v>380377803</v>
          </cell>
          <cell r="AN52">
            <v>1155019946</v>
          </cell>
          <cell r="AO52">
            <v>29883.672999999999</v>
          </cell>
          <cell r="AP52">
            <v>25348.25</v>
          </cell>
          <cell r="AQ52">
            <v>40396</v>
          </cell>
          <cell r="AR52">
            <v>0.43459762475915431</v>
          </cell>
          <cell r="AS52">
            <v>0.329325743955594</v>
          </cell>
          <cell r="AT52">
            <v>0.73976812060600061</v>
          </cell>
          <cell r="AU52">
            <v>0.6274940588177047</v>
          </cell>
        </row>
        <row r="53">
          <cell r="D53" t="str">
            <v>태백시</v>
          </cell>
          <cell r="E53" t="str">
            <v>시</v>
          </cell>
          <cell r="F53">
            <v>240901100</v>
          </cell>
          <cell r="G53">
            <v>143818294.199999</v>
          </cell>
          <cell r="H53">
            <v>380945000</v>
          </cell>
          <cell r="I53">
            <v>15723300</v>
          </cell>
          <cell r="J53">
            <v>64246855</v>
          </cell>
          <cell r="K53">
            <v>1570.731</v>
          </cell>
          <cell r="L53">
            <v>54.163137931034484</v>
          </cell>
          <cell r="M53">
            <v>1393.625</v>
          </cell>
          <cell r="N53">
            <v>48.056034482758619</v>
          </cell>
          <cell r="O53">
            <v>1848</v>
          </cell>
          <cell r="P53">
            <v>63.724137931034484</v>
          </cell>
          <cell r="Q53">
            <v>0.37753033692527532</v>
          </cell>
          <cell r="R53">
            <v>0.24473260208612546</v>
          </cell>
          <cell r="S53">
            <v>0.84996266233766238</v>
          </cell>
          <cell r="T53">
            <v>0.75412608225108224</v>
          </cell>
          <cell r="U53">
            <v>520978800</v>
          </cell>
          <cell r="V53">
            <v>316002101.56999898</v>
          </cell>
          <cell r="W53">
            <v>702243634.36999905</v>
          </cell>
          <cell r="X53">
            <v>34943474</v>
          </cell>
          <cell r="Y53">
            <v>122286467</v>
          </cell>
          <cell r="Z53">
            <v>3270.6590000000001</v>
          </cell>
          <cell r="AA53">
            <v>112.78134482758621</v>
          </cell>
          <cell r="AB53">
            <v>2805.375</v>
          </cell>
          <cell r="AC53">
            <v>96.737068965517238</v>
          </cell>
          <cell r="AD53">
            <v>4003</v>
          </cell>
          <cell r="AE53">
            <v>138.0344827586207</v>
          </cell>
          <cell r="AF53">
            <v>0.44998927167704789</v>
          </cell>
          <cell r="AG53">
            <v>0.28575094904001108</v>
          </cell>
          <cell r="AH53">
            <v>0.81705196102922806</v>
          </cell>
          <cell r="AI53">
            <v>0.70081813639770174</v>
          </cell>
          <cell r="AJ53">
            <v>761879900</v>
          </cell>
          <cell r="AK53">
            <v>459820395.76999795</v>
          </cell>
          <cell r="AL53">
            <v>1083188634.3699989</v>
          </cell>
          <cell r="AM53">
            <v>50666774</v>
          </cell>
          <cell r="AN53">
            <v>186533322</v>
          </cell>
          <cell r="AO53">
            <v>4841.3900000000003</v>
          </cell>
          <cell r="AP53">
            <v>4199</v>
          </cell>
          <cell r="AQ53">
            <v>5851</v>
          </cell>
          <cell r="AR53">
            <v>0.42450629666866602</v>
          </cell>
          <cell r="AS53">
            <v>0.27162317947674786</v>
          </cell>
          <cell r="AT53">
            <v>0.82744659032643997</v>
          </cell>
          <cell r="AU53">
            <v>0.7176551016920184</v>
          </cell>
        </row>
        <row r="54">
          <cell r="D54" t="str">
            <v>고성군</v>
          </cell>
          <cell r="E54" t="str">
            <v>군</v>
          </cell>
          <cell r="F54">
            <v>37678440</v>
          </cell>
          <cell r="G54">
            <v>20866327</v>
          </cell>
          <cell r="H54">
            <v>52253361</v>
          </cell>
          <cell r="I54">
            <v>1918624</v>
          </cell>
          <cell r="J54">
            <v>9884641</v>
          </cell>
          <cell r="K54">
            <v>226.39500000000001</v>
          </cell>
          <cell r="L54">
            <v>7.8067241379310346</v>
          </cell>
          <cell r="M54">
            <v>207.75</v>
          </cell>
          <cell r="N54">
            <v>7.1637931034482758</v>
          </cell>
          <cell r="O54">
            <v>240</v>
          </cell>
          <cell r="P54">
            <v>8.2758620689655178</v>
          </cell>
          <cell r="Q54">
            <v>0.39932985363372131</v>
          </cell>
          <cell r="R54">
            <v>0.19410153590808205</v>
          </cell>
          <cell r="S54">
            <v>0.9433125</v>
          </cell>
          <cell r="T54">
            <v>0.86562499999999998</v>
          </cell>
          <cell r="U54">
            <v>176573960</v>
          </cell>
          <cell r="V54">
            <v>98466906</v>
          </cell>
          <cell r="W54">
            <v>266411331</v>
          </cell>
          <cell r="X54">
            <v>8448087</v>
          </cell>
          <cell r="Y54">
            <v>46399895</v>
          </cell>
          <cell r="Z54">
            <v>1142.817</v>
          </cell>
          <cell r="AA54">
            <v>39.407482758620688</v>
          </cell>
          <cell r="AB54">
            <v>1031.125</v>
          </cell>
          <cell r="AC54">
            <v>35.556034482758619</v>
          </cell>
          <cell r="AD54">
            <v>1299</v>
          </cell>
          <cell r="AE54">
            <v>44.793103448275865</v>
          </cell>
          <cell r="AF54">
            <v>0.36960479732748303</v>
          </cell>
          <cell r="AG54">
            <v>0.18207125253192921</v>
          </cell>
          <cell r="AH54">
            <v>0.87976674364896079</v>
          </cell>
          <cell r="AI54">
            <v>0.79378367975365671</v>
          </cell>
          <cell r="AJ54">
            <v>214252400</v>
          </cell>
          <cell r="AK54">
            <v>119333233</v>
          </cell>
          <cell r="AL54">
            <v>318664692</v>
          </cell>
          <cell r="AM54">
            <v>10366711</v>
          </cell>
          <cell r="AN54">
            <v>56284536</v>
          </cell>
          <cell r="AO54">
            <v>1369.212</v>
          </cell>
          <cell r="AP54">
            <v>1238.875</v>
          </cell>
          <cell r="AQ54">
            <v>1539</v>
          </cell>
          <cell r="AR54">
            <v>0.37447899311041338</v>
          </cell>
          <cell r="AS54">
            <v>0.18418400037978461</v>
          </cell>
          <cell r="AT54">
            <v>0.88967641325536062</v>
          </cell>
          <cell r="AU54">
            <v>0.8049870045484081</v>
          </cell>
        </row>
        <row r="55">
          <cell r="D55" t="str">
            <v>양구군</v>
          </cell>
          <cell r="E55" t="str">
            <v>군</v>
          </cell>
          <cell r="F55">
            <v>51044040</v>
          </cell>
          <cell r="G55">
            <v>28471072.690000001</v>
          </cell>
          <cell r="H55">
            <v>72766000</v>
          </cell>
          <cell r="I55">
            <v>2061691</v>
          </cell>
          <cell r="J55">
            <v>9914143</v>
          </cell>
          <cell r="K55">
            <v>277.73399999999998</v>
          </cell>
          <cell r="L55">
            <v>9.57703448275862</v>
          </cell>
          <cell r="M55">
            <v>218</v>
          </cell>
          <cell r="N55">
            <v>7.5172413793103452</v>
          </cell>
          <cell r="O55">
            <v>379</v>
          </cell>
          <cell r="P55">
            <v>13.068965517241379</v>
          </cell>
          <cell r="Q55">
            <v>0.3912688987988896</v>
          </cell>
          <cell r="R55">
            <v>0.20795453525332447</v>
          </cell>
          <cell r="S55">
            <v>0.73280738786279676</v>
          </cell>
          <cell r="T55">
            <v>0.57519788918205805</v>
          </cell>
          <cell r="U55">
            <v>77696240</v>
          </cell>
          <cell r="V55">
            <v>43021983.179999903</v>
          </cell>
          <cell r="W55">
            <v>111486000</v>
          </cell>
          <cell r="X55">
            <v>3385196</v>
          </cell>
          <cell r="Y55">
            <v>13159034</v>
          </cell>
          <cell r="Z55">
            <v>395.02600000000001</v>
          </cell>
          <cell r="AA55">
            <v>13.621586206896552</v>
          </cell>
          <cell r="AB55">
            <v>261.125</v>
          </cell>
          <cell r="AC55">
            <v>9.0043103448275854</v>
          </cell>
          <cell r="AD55">
            <v>653</v>
          </cell>
          <cell r="AE55">
            <v>22.517241379310345</v>
          </cell>
          <cell r="AF55">
            <v>0.38589583606910199</v>
          </cell>
          <cell r="AG55">
            <v>0.25725262203897337</v>
          </cell>
          <cell r="AH55">
            <v>0.6049402756508423</v>
          </cell>
          <cell r="AI55">
            <v>0.39988514548238896</v>
          </cell>
          <cell r="AJ55">
            <v>128740280</v>
          </cell>
          <cell r="AK55">
            <v>71493055.8699999</v>
          </cell>
          <cell r="AL55">
            <v>184252000</v>
          </cell>
          <cell r="AM55">
            <v>5446887</v>
          </cell>
          <cell r="AN55">
            <v>23073177</v>
          </cell>
          <cell r="AO55">
            <v>672.76</v>
          </cell>
          <cell r="AP55">
            <v>479.125</v>
          </cell>
          <cell r="AQ55">
            <v>1032</v>
          </cell>
          <cell r="AR55">
            <v>0.38801780100080269</v>
          </cell>
          <cell r="AS55">
            <v>0.23607009125791389</v>
          </cell>
          <cell r="AT55">
            <v>0.65189922480620155</v>
          </cell>
          <cell r="AU55">
            <v>0.4642684108527132</v>
          </cell>
        </row>
        <row r="56">
          <cell r="D56" t="str">
            <v>양양군</v>
          </cell>
          <cell r="E56" t="str">
            <v>군</v>
          </cell>
          <cell r="F56">
            <v>67969280</v>
          </cell>
          <cell r="G56">
            <v>36680124</v>
          </cell>
          <cell r="H56">
            <v>97103000</v>
          </cell>
          <cell r="I56">
            <v>3152862</v>
          </cell>
          <cell r="J56">
            <v>19790111</v>
          </cell>
          <cell r="K56">
            <v>492.98</v>
          </cell>
          <cell r="L56">
            <v>16.999310344827588</v>
          </cell>
          <cell r="M56">
            <v>437.25</v>
          </cell>
          <cell r="N56">
            <v>15.077586206896552</v>
          </cell>
          <cell r="O56">
            <v>563</v>
          </cell>
          <cell r="P56">
            <v>19.413793103448278</v>
          </cell>
          <cell r="Q56">
            <v>0.37774449811025407</v>
          </cell>
          <cell r="R56">
            <v>0.15931502354888258</v>
          </cell>
          <cell r="S56">
            <v>0.87563055062166961</v>
          </cell>
          <cell r="T56">
            <v>0.77664298401420961</v>
          </cell>
          <cell r="U56">
            <v>161273720</v>
          </cell>
          <cell r="V56">
            <v>85990841</v>
          </cell>
          <cell r="W56">
            <v>226986050</v>
          </cell>
          <cell r="X56">
            <v>7842066</v>
          </cell>
          <cell r="Y56">
            <v>43914811</v>
          </cell>
          <cell r="Z56">
            <v>1172.491</v>
          </cell>
          <cell r="AA56">
            <v>40.430724137931037</v>
          </cell>
          <cell r="AB56">
            <v>976.875</v>
          </cell>
          <cell r="AC56">
            <v>33.685344827586206</v>
          </cell>
          <cell r="AD56">
            <v>1478</v>
          </cell>
          <cell r="AE56">
            <v>50.96551724137931</v>
          </cell>
          <cell r="AF56">
            <v>0.37883755851956541</v>
          </cell>
          <cell r="AG56">
            <v>0.17857451327753637</v>
          </cell>
          <cell r="AH56">
            <v>0.79329566982408661</v>
          </cell>
          <cell r="AI56">
            <v>0.66094384303112319</v>
          </cell>
          <cell r="AJ56">
            <v>229243000</v>
          </cell>
          <cell r="AK56">
            <v>122670965</v>
          </cell>
          <cell r="AL56">
            <v>324089050</v>
          </cell>
          <cell r="AM56">
            <v>10994928</v>
          </cell>
          <cell r="AN56">
            <v>63704922</v>
          </cell>
          <cell r="AO56">
            <v>1665.471</v>
          </cell>
          <cell r="AP56">
            <v>1414.125</v>
          </cell>
          <cell r="AQ56">
            <v>2041</v>
          </cell>
          <cell r="AR56">
            <v>0.3785100576523644</v>
          </cell>
          <cell r="AS56">
            <v>0.17259149928792</v>
          </cell>
          <cell r="AT56">
            <v>0.81600734933855956</v>
          </cell>
          <cell r="AU56">
            <v>0.69285889269965706</v>
          </cell>
        </row>
        <row r="57">
          <cell r="D57" t="str">
            <v>영월군</v>
          </cell>
          <cell r="E57" t="str">
            <v>군</v>
          </cell>
          <cell r="F57">
            <v>57781300</v>
          </cell>
          <cell r="G57">
            <v>25212791</v>
          </cell>
          <cell r="H57">
            <v>81285000</v>
          </cell>
          <cell r="I57">
            <v>2622240</v>
          </cell>
          <cell r="J57">
            <v>15685915</v>
          </cell>
          <cell r="K57">
            <v>381.90899999999999</v>
          </cell>
          <cell r="L57">
            <v>13.169275862068964</v>
          </cell>
          <cell r="M57">
            <v>342.125</v>
          </cell>
          <cell r="N57">
            <v>11.797413793103448</v>
          </cell>
          <cell r="O57">
            <v>461</v>
          </cell>
          <cell r="P57">
            <v>15.896551724137931</v>
          </cell>
          <cell r="Q57">
            <v>0.31017765885464721</v>
          </cell>
          <cell r="R57">
            <v>0.16717163136482635</v>
          </cell>
          <cell r="S57">
            <v>0.82843600867678957</v>
          </cell>
          <cell r="T57">
            <v>0.74213665943600871</v>
          </cell>
          <cell r="U57">
            <v>162311470</v>
          </cell>
          <cell r="V57">
            <v>71584166</v>
          </cell>
          <cell r="W57">
            <v>265779579</v>
          </cell>
          <cell r="X57">
            <v>7702122</v>
          </cell>
          <cell r="Y57">
            <v>43629060</v>
          </cell>
          <cell r="Z57">
            <v>1175.6220000000001</v>
          </cell>
          <cell r="AA57">
            <v>40.538689655172419</v>
          </cell>
          <cell r="AB57">
            <v>968.125</v>
          </cell>
          <cell r="AC57">
            <v>33.383620689655174</v>
          </cell>
          <cell r="AD57">
            <v>1493</v>
          </cell>
          <cell r="AE57">
            <v>51.482758620689658</v>
          </cell>
          <cell r="AF57">
            <v>0.26933659188315595</v>
          </cell>
          <cell r="AG57">
            <v>0.17653651029841119</v>
          </cell>
          <cell r="AH57">
            <v>0.78742263898191567</v>
          </cell>
          <cell r="AI57">
            <v>0.64844273275284658</v>
          </cell>
          <cell r="AJ57">
            <v>220092770</v>
          </cell>
          <cell r="AK57">
            <v>96796957</v>
          </cell>
          <cell r="AL57">
            <v>347064579</v>
          </cell>
          <cell r="AM57">
            <v>10324362</v>
          </cell>
          <cell r="AN57">
            <v>59314975</v>
          </cell>
          <cell r="AO57">
            <v>1557.5309999999999</v>
          </cell>
          <cell r="AP57">
            <v>1310.25</v>
          </cell>
          <cell r="AQ57">
            <v>1954</v>
          </cell>
          <cell r="AR57">
            <v>0.27890186108562809</v>
          </cell>
          <cell r="AS57">
            <v>0.17405995703445884</v>
          </cell>
          <cell r="AT57">
            <v>0.7970987717502559</v>
          </cell>
          <cell r="AU57">
            <v>0.6705475946775844</v>
          </cell>
        </row>
        <row r="58">
          <cell r="D58" t="str">
            <v>인제군</v>
          </cell>
          <cell r="E58" t="str">
            <v>군</v>
          </cell>
          <cell r="F58">
            <v>4171840</v>
          </cell>
          <cell r="G58">
            <v>2399101</v>
          </cell>
          <cell r="H58">
            <v>6806000</v>
          </cell>
          <cell r="I58">
            <v>141319</v>
          </cell>
          <cell r="J58">
            <v>572013</v>
          </cell>
          <cell r="K58">
            <v>16.960999999999999</v>
          </cell>
          <cell r="L58">
            <v>0.58486206896551718</v>
          </cell>
          <cell r="M58">
            <v>11.125</v>
          </cell>
          <cell r="N58">
            <v>0.38362068965517243</v>
          </cell>
          <cell r="O58">
            <v>29</v>
          </cell>
          <cell r="P58">
            <v>1</v>
          </cell>
          <cell r="Q58">
            <v>0.35249794299147813</v>
          </cell>
          <cell r="R58">
            <v>0.24705557391178173</v>
          </cell>
          <cell r="S58">
            <v>0.58486206896551718</v>
          </cell>
          <cell r="T58">
            <v>0.38362068965517243</v>
          </cell>
          <cell r="U58">
            <v>162551990</v>
          </cell>
          <cell r="V58">
            <v>91046669</v>
          </cell>
          <cell r="W58">
            <v>227457000</v>
          </cell>
          <cell r="X58">
            <v>6404203</v>
          </cell>
          <cell r="Y58">
            <v>31023625</v>
          </cell>
          <cell r="Z58">
            <v>841.80799999999999</v>
          </cell>
          <cell r="AA58">
            <v>29.027862068965518</v>
          </cell>
          <cell r="AB58">
            <v>670.125</v>
          </cell>
          <cell r="AC58">
            <v>23.107758620689655</v>
          </cell>
          <cell r="AD58">
            <v>1111</v>
          </cell>
          <cell r="AE58">
            <v>38.310344827586206</v>
          </cell>
          <cell r="AF58">
            <v>0.40028079593065941</v>
          </cell>
          <cell r="AG58">
            <v>0.20642987400730894</v>
          </cell>
          <cell r="AH58">
            <v>0.75770297029702971</v>
          </cell>
          <cell r="AI58">
            <v>0.60317281728172822</v>
          </cell>
          <cell r="AJ58">
            <v>166723830</v>
          </cell>
          <cell r="AK58">
            <v>93445770</v>
          </cell>
          <cell r="AL58">
            <v>234263000</v>
          </cell>
          <cell r="AM58">
            <v>6545522</v>
          </cell>
          <cell r="AN58">
            <v>31595638</v>
          </cell>
          <cell r="AO58">
            <v>858.76900000000001</v>
          </cell>
          <cell r="AP58">
            <v>681.25</v>
          </cell>
          <cell r="AQ58">
            <v>1140</v>
          </cell>
          <cell r="AR58">
            <v>0.39889256946252716</v>
          </cell>
          <cell r="AS58">
            <v>0.20716536883983797</v>
          </cell>
          <cell r="AT58">
            <v>0.75330614035087717</v>
          </cell>
          <cell r="AU58">
            <v>0.59758771929824561</v>
          </cell>
        </row>
        <row r="59">
          <cell r="D59" t="str">
            <v>정선군</v>
          </cell>
          <cell r="E59" t="str">
            <v>군</v>
          </cell>
          <cell r="F59">
            <v>426665680</v>
          </cell>
          <cell r="G59">
            <v>231516592.239999</v>
          </cell>
          <cell r="H59">
            <v>634054435.25</v>
          </cell>
          <cell r="I59">
            <v>19195123</v>
          </cell>
          <cell r="J59">
            <v>78769741</v>
          </cell>
          <cell r="K59">
            <v>1950.0619999999999</v>
          </cell>
          <cell r="L59">
            <v>67.243517241379308</v>
          </cell>
          <cell r="M59">
            <v>1734.125</v>
          </cell>
          <cell r="N59">
            <v>59.797413793103445</v>
          </cell>
          <cell r="O59">
            <v>2256</v>
          </cell>
          <cell r="P59">
            <v>77.793103448275858</v>
          </cell>
          <cell r="Q59">
            <v>0.36513677591217353</v>
          </cell>
          <cell r="R59">
            <v>0.24368650647207282</v>
          </cell>
          <cell r="S59">
            <v>0.86438918439716306</v>
          </cell>
          <cell r="T59">
            <v>0.76867242907801414</v>
          </cell>
          <cell r="U59">
            <v>351340480</v>
          </cell>
          <cell r="V59">
            <v>189217314.05000001</v>
          </cell>
          <cell r="W59">
            <v>612927959.94000006</v>
          </cell>
          <cell r="X59">
            <v>16912874</v>
          </cell>
          <cell r="Y59">
            <v>75797280</v>
          </cell>
          <cell r="Z59">
            <v>1986.4059999999999</v>
          </cell>
          <cell r="AA59">
            <v>68.496758620689647</v>
          </cell>
          <cell r="AB59">
            <v>1651.625</v>
          </cell>
          <cell r="AC59">
            <v>56.952586206896555</v>
          </cell>
          <cell r="AD59">
            <v>2734</v>
          </cell>
          <cell r="AE59">
            <v>94.275862068965523</v>
          </cell>
          <cell r="AF59">
            <v>0.30871052785472963</v>
          </cell>
          <cell r="AG59">
            <v>0.22313299369053877</v>
          </cell>
          <cell r="AH59">
            <v>0.72655669348939278</v>
          </cell>
          <cell r="AI59">
            <v>0.60410570592538404</v>
          </cell>
          <cell r="AJ59">
            <v>778006160</v>
          </cell>
          <cell r="AK59">
            <v>420733906.28999901</v>
          </cell>
          <cell r="AL59">
            <v>1246982395.1900001</v>
          </cell>
          <cell r="AM59">
            <v>36107997</v>
          </cell>
          <cell r="AN59">
            <v>154567021</v>
          </cell>
          <cell r="AO59">
            <v>3936.4679999999998</v>
          </cell>
          <cell r="AP59">
            <v>3385.75</v>
          </cell>
          <cell r="AQ59">
            <v>4990</v>
          </cell>
          <cell r="AR59">
            <v>0.33740164088354485</v>
          </cell>
          <cell r="AS59">
            <v>0.23360738122784938</v>
          </cell>
          <cell r="AT59">
            <v>0.78887134268537074</v>
          </cell>
          <cell r="AU59">
            <v>0.67850701402805613</v>
          </cell>
        </row>
        <row r="60">
          <cell r="D60" t="str">
            <v>철원군</v>
          </cell>
          <cell r="E60" t="str">
            <v>군</v>
          </cell>
          <cell r="F60">
            <v>101105540</v>
          </cell>
          <cell r="G60">
            <v>50431607.1199999</v>
          </cell>
          <cell r="H60">
            <v>103945310.969999</v>
          </cell>
          <cell r="I60">
            <v>4463349</v>
          </cell>
          <cell r="J60">
            <v>15831013</v>
          </cell>
          <cell r="K60">
            <v>399.79199999999997</v>
          </cell>
          <cell r="L60">
            <v>13.785931034482758</v>
          </cell>
          <cell r="M60">
            <v>329.25</v>
          </cell>
          <cell r="N60">
            <v>11.353448275862069</v>
          </cell>
          <cell r="O60">
            <v>738</v>
          </cell>
          <cell r="P60">
            <v>25.448275862068964</v>
          </cell>
          <cell r="Q60">
            <v>0.48517443114442765</v>
          </cell>
          <cell r="R60">
            <v>0.28193704344756715</v>
          </cell>
          <cell r="S60">
            <v>0.54172357723577236</v>
          </cell>
          <cell r="T60">
            <v>0.44613821138211385</v>
          </cell>
          <cell r="U60">
            <v>268446400</v>
          </cell>
          <cell r="V60">
            <v>148261536</v>
          </cell>
          <cell r="W60">
            <v>350127080</v>
          </cell>
          <cell r="X60">
            <v>11797926</v>
          </cell>
          <cell r="Y60">
            <v>51101273</v>
          </cell>
          <cell r="Z60">
            <v>1349.3440000000001</v>
          </cell>
          <cell r="AA60">
            <v>46.529103448275862</v>
          </cell>
          <cell r="AB60">
            <v>1062.875</v>
          </cell>
          <cell r="AC60">
            <v>36.650862068965516</v>
          </cell>
          <cell r="AD60">
            <v>1891</v>
          </cell>
          <cell r="AE60">
            <v>65.206896551724142</v>
          </cell>
          <cell r="AF60">
            <v>0.42345063969345076</v>
          </cell>
          <cell r="AG60">
            <v>0.23087342657784671</v>
          </cell>
          <cell r="AH60">
            <v>0.71356107879428876</v>
          </cell>
          <cell r="AI60">
            <v>0.56207033315705979</v>
          </cell>
          <cell r="AJ60">
            <v>369551940</v>
          </cell>
          <cell r="AK60">
            <v>198693143.11999989</v>
          </cell>
          <cell r="AL60">
            <v>454072390.96999902</v>
          </cell>
          <cell r="AM60">
            <v>16261275</v>
          </cell>
          <cell r="AN60">
            <v>66932286</v>
          </cell>
          <cell r="AO60">
            <v>1749.136</v>
          </cell>
          <cell r="AP60">
            <v>1392.125</v>
          </cell>
          <cell r="AQ60">
            <v>2629</v>
          </cell>
          <cell r="AR60">
            <v>0.43758032214983916</v>
          </cell>
          <cell r="AS60">
            <v>0.24295113721351158</v>
          </cell>
          <cell r="AT60">
            <v>0.66532369722327878</v>
          </cell>
          <cell r="AU60">
            <v>0.52952643590718906</v>
          </cell>
        </row>
        <row r="61">
          <cell r="D61" t="str">
            <v>평창군</v>
          </cell>
          <cell r="E61" t="str">
            <v>군</v>
          </cell>
          <cell r="F61">
            <v>200285460</v>
          </cell>
          <cell r="G61">
            <v>113215428</v>
          </cell>
          <cell r="H61">
            <v>279255316</v>
          </cell>
          <cell r="I61">
            <v>8851439</v>
          </cell>
          <cell r="J61">
            <v>31460815</v>
          </cell>
          <cell r="K61">
            <v>850.59400000000005</v>
          </cell>
          <cell r="L61">
            <v>29.330827586206897</v>
          </cell>
          <cell r="M61">
            <v>690.5</v>
          </cell>
          <cell r="N61">
            <v>23.810344827586206</v>
          </cell>
          <cell r="O61">
            <v>1125</v>
          </cell>
          <cell r="P61">
            <v>38.793103448275865</v>
          </cell>
          <cell r="Q61">
            <v>0.40541906102872544</v>
          </cell>
          <cell r="R61">
            <v>0.28134805153649073</v>
          </cell>
          <cell r="S61">
            <v>0.75608355555555562</v>
          </cell>
          <cell r="T61">
            <v>0.61377777777777776</v>
          </cell>
          <cell r="U61">
            <v>276013510</v>
          </cell>
          <cell r="V61">
            <v>155514839</v>
          </cell>
          <cell r="W61">
            <v>379478355</v>
          </cell>
          <cell r="X61">
            <v>12626608</v>
          </cell>
          <cell r="Y61">
            <v>40022108</v>
          </cell>
          <cell r="Z61">
            <v>1101.579</v>
          </cell>
          <cell r="AA61">
            <v>37.985482758620691</v>
          </cell>
          <cell r="AB61">
            <v>865.625</v>
          </cell>
          <cell r="AC61">
            <v>29.849137931034484</v>
          </cell>
          <cell r="AD61">
            <v>1555</v>
          </cell>
          <cell r="AE61">
            <v>53.620689655172413</v>
          </cell>
          <cell r="AF61">
            <v>0.4098121459391274</v>
          </cell>
          <cell r="AG61">
            <v>0.31549082821924324</v>
          </cell>
          <cell r="AH61">
            <v>0.70841093247588416</v>
          </cell>
          <cell r="AI61">
            <v>0.55667202572347263</v>
          </cell>
          <cell r="AJ61">
            <v>476298970</v>
          </cell>
          <cell r="AK61">
            <v>268730267</v>
          </cell>
          <cell r="AL61">
            <v>658733671</v>
          </cell>
          <cell r="AM61">
            <v>21478047</v>
          </cell>
          <cell r="AN61">
            <v>71482923</v>
          </cell>
          <cell r="AO61">
            <v>1952.173</v>
          </cell>
          <cell r="AP61">
            <v>1556.125</v>
          </cell>
          <cell r="AQ61">
            <v>2680</v>
          </cell>
          <cell r="AR61">
            <v>0.40794979645119733</v>
          </cell>
          <cell r="AS61">
            <v>0.30046402831064978</v>
          </cell>
          <cell r="AT61">
            <v>0.72842276119402982</v>
          </cell>
          <cell r="AU61">
            <v>0.58064365671641793</v>
          </cell>
        </row>
        <row r="62">
          <cell r="D62" t="str">
            <v>홍천군</v>
          </cell>
          <cell r="E62" t="str">
            <v>군</v>
          </cell>
          <cell r="F62">
            <v>313592800</v>
          </cell>
          <cell r="G62">
            <v>150309536.56999999</v>
          </cell>
          <cell r="H62">
            <v>388335831.36999899</v>
          </cell>
          <cell r="I62">
            <v>15842749</v>
          </cell>
          <cell r="J62">
            <v>70162816</v>
          </cell>
          <cell r="K62">
            <v>1601.2940000000001</v>
          </cell>
          <cell r="L62">
            <v>55.217034482758621</v>
          </cell>
          <cell r="M62">
            <v>1469.375</v>
          </cell>
          <cell r="N62">
            <v>50.668103448275865</v>
          </cell>
          <cell r="O62">
            <v>1917</v>
          </cell>
          <cell r="P62">
            <v>66.103448275862064</v>
          </cell>
          <cell r="Q62">
            <v>0.38706069445028346</v>
          </cell>
          <cell r="R62">
            <v>0.2257997883095228</v>
          </cell>
          <cell r="S62">
            <v>0.83531246739697451</v>
          </cell>
          <cell r="T62">
            <v>0.7664971309337506</v>
          </cell>
          <cell r="U62">
            <v>265700000</v>
          </cell>
          <cell r="V62">
            <v>134799097.86000001</v>
          </cell>
          <cell r="W62">
            <v>326278260.14999902</v>
          </cell>
          <cell r="X62">
            <v>13471988</v>
          </cell>
          <cell r="Y62">
            <v>63082712</v>
          </cell>
          <cell r="Z62">
            <v>1669.923</v>
          </cell>
          <cell r="AA62">
            <v>57.583551724137934</v>
          </cell>
          <cell r="AB62">
            <v>1454.375</v>
          </cell>
          <cell r="AC62">
            <v>50.150862068965516</v>
          </cell>
          <cell r="AD62">
            <v>1981</v>
          </cell>
          <cell r="AE62">
            <v>68.310344827586206</v>
          </cell>
          <cell r="AF62">
            <v>0.41314152465453624</v>
          </cell>
          <cell r="AG62">
            <v>0.2135606978977061</v>
          </cell>
          <cell r="AH62">
            <v>0.84296971226653206</v>
          </cell>
          <cell r="AI62">
            <v>0.73416203937405355</v>
          </cell>
          <cell r="AJ62">
            <v>579292800</v>
          </cell>
          <cell r="AK62">
            <v>285108634.43000001</v>
          </cell>
          <cell r="AL62">
            <v>714614091.51999807</v>
          </cell>
          <cell r="AM62">
            <v>29314737</v>
          </cell>
          <cell r="AN62">
            <v>133245528</v>
          </cell>
          <cell r="AO62">
            <v>3271.2170000000001</v>
          </cell>
          <cell r="AP62">
            <v>2923.75</v>
          </cell>
          <cell r="AQ62">
            <v>3898</v>
          </cell>
          <cell r="AR62">
            <v>0.39896867108171402</v>
          </cell>
          <cell r="AS62">
            <v>0.22000540986261091</v>
          </cell>
          <cell r="AT62">
            <v>0.83920395074397125</v>
          </cell>
          <cell r="AU62">
            <v>0.75006413545407902</v>
          </cell>
        </row>
        <row r="63">
          <cell r="D63" t="str">
            <v>화천군</v>
          </cell>
          <cell r="E63" t="str">
            <v>군</v>
          </cell>
          <cell r="F63">
            <v>59042920</v>
          </cell>
          <cell r="G63">
            <v>32002915.559999999</v>
          </cell>
          <cell r="H63">
            <v>89405236.170000002</v>
          </cell>
          <cell r="I63">
            <v>2537169</v>
          </cell>
          <cell r="J63">
            <v>13992121</v>
          </cell>
          <cell r="K63">
            <v>355.76</v>
          </cell>
          <cell r="L63">
            <v>12.267586206896551</v>
          </cell>
          <cell r="M63">
            <v>311.625</v>
          </cell>
          <cell r="N63">
            <v>10.745689655172415</v>
          </cell>
          <cell r="O63">
            <v>440</v>
          </cell>
          <cell r="P63">
            <v>15.172413793103448</v>
          </cell>
          <cell r="Q63">
            <v>0.35795348159640122</v>
          </cell>
          <cell r="R63">
            <v>0.18132840617944915</v>
          </cell>
          <cell r="S63">
            <v>0.80854545454545457</v>
          </cell>
          <cell r="T63">
            <v>0.70823863636363638</v>
          </cell>
          <cell r="U63">
            <v>114575520</v>
          </cell>
          <cell r="V63">
            <v>60539616.020000003</v>
          </cell>
          <cell r="W63">
            <v>150658402.09999999</v>
          </cell>
          <cell r="X63">
            <v>5064378</v>
          </cell>
          <cell r="Y63">
            <v>25011877</v>
          </cell>
          <cell r="Z63">
            <v>690.66</v>
          </cell>
          <cell r="AA63">
            <v>23.815862068965515</v>
          </cell>
          <cell r="AB63">
            <v>544</v>
          </cell>
          <cell r="AC63">
            <v>18.758620689655171</v>
          </cell>
          <cell r="AD63">
            <v>914</v>
          </cell>
          <cell r="AE63">
            <v>31.517241379310345</v>
          </cell>
          <cell r="AF63">
            <v>0.40183365266157967</v>
          </cell>
          <cell r="AG63">
            <v>0.20247892631168785</v>
          </cell>
          <cell r="AH63">
            <v>0.7556455142231947</v>
          </cell>
          <cell r="AI63">
            <v>0.59518599562363239</v>
          </cell>
          <cell r="AJ63">
            <v>173618440</v>
          </cell>
          <cell r="AK63">
            <v>92542531.579999998</v>
          </cell>
          <cell r="AL63">
            <v>240063638.26999998</v>
          </cell>
          <cell r="AM63">
            <v>7601547</v>
          </cell>
          <cell r="AN63">
            <v>39003998</v>
          </cell>
          <cell r="AO63">
            <v>1046.42</v>
          </cell>
          <cell r="AP63">
            <v>855.625</v>
          </cell>
          <cell r="AQ63">
            <v>1354</v>
          </cell>
          <cell r="AR63">
            <v>0.38549166482229708</v>
          </cell>
          <cell r="AS63">
            <v>0.19489148266287984</v>
          </cell>
          <cell r="AT63">
            <v>0.77283604135893658</v>
          </cell>
          <cell r="AU63">
            <v>0.631923929098966</v>
          </cell>
        </row>
        <row r="64">
          <cell r="D64" t="str">
            <v>횡성군</v>
          </cell>
          <cell r="E64" t="str">
            <v>군</v>
          </cell>
          <cell r="F64">
            <v>25069000</v>
          </cell>
          <cell r="G64">
            <v>13279134</v>
          </cell>
          <cell r="H64">
            <v>45333000</v>
          </cell>
          <cell r="I64">
            <v>1216671</v>
          </cell>
          <cell r="J64">
            <v>8278444</v>
          </cell>
          <cell r="K64">
            <v>218.89699999999999</v>
          </cell>
          <cell r="L64">
            <v>7.548172413793103</v>
          </cell>
          <cell r="M64">
            <v>189.625</v>
          </cell>
          <cell r="N64">
            <v>6.5387931034482758</v>
          </cell>
          <cell r="O64">
            <v>255</v>
          </cell>
          <cell r="P64">
            <v>8.7931034482758612</v>
          </cell>
          <cell r="Q64">
            <v>0.2929242273840249</v>
          </cell>
          <cell r="R64">
            <v>0.14696856075851936</v>
          </cell>
          <cell r="S64">
            <v>0.8584196078431372</v>
          </cell>
          <cell r="T64">
            <v>0.74362745098039218</v>
          </cell>
          <cell r="U64">
            <v>113490220</v>
          </cell>
          <cell r="V64">
            <v>58789256</v>
          </cell>
          <cell r="W64">
            <v>170047000</v>
          </cell>
          <cell r="X64">
            <v>5427039</v>
          </cell>
          <cell r="Y64">
            <v>29805499</v>
          </cell>
          <cell r="Z64">
            <v>766.72900000000004</v>
          </cell>
          <cell r="AA64">
            <v>26.43893103448276</v>
          </cell>
          <cell r="AB64">
            <v>674.625</v>
          </cell>
          <cell r="AC64">
            <v>23.262931034482758</v>
          </cell>
          <cell r="AD64">
            <v>874</v>
          </cell>
          <cell r="AE64">
            <v>30.137931034482758</v>
          </cell>
          <cell r="AF64">
            <v>0.34572357054226183</v>
          </cell>
          <cell r="AG64">
            <v>0.18208180309277827</v>
          </cell>
          <cell r="AH64">
            <v>0.87726430205949657</v>
          </cell>
          <cell r="AI64">
            <v>0.77188215102974833</v>
          </cell>
          <cell r="AJ64">
            <v>138559220</v>
          </cell>
          <cell r="AK64">
            <v>72068390</v>
          </cell>
          <cell r="AL64">
            <v>215380000</v>
          </cell>
          <cell r="AM64">
            <v>6643710</v>
          </cell>
          <cell r="AN64">
            <v>38083943</v>
          </cell>
          <cell r="AO64">
            <v>985.62599999999998</v>
          </cell>
          <cell r="AP64">
            <v>864.25</v>
          </cell>
          <cell r="AQ64">
            <v>1129</v>
          </cell>
          <cell r="AR64">
            <v>0.33461040950877519</v>
          </cell>
          <cell r="AS64">
            <v>0.17444911100722948</v>
          </cell>
          <cell r="AT64">
            <v>0.87300797165633304</v>
          </cell>
          <cell r="AU64">
            <v>0.76550044286979624</v>
          </cell>
        </row>
        <row r="65">
          <cell r="D65" t="str">
            <v>충청북도</v>
          </cell>
          <cell r="E65" t="str">
            <v>광역</v>
          </cell>
          <cell r="F65">
            <v>7910710960</v>
          </cell>
          <cell r="G65">
            <v>4336340527.079999</v>
          </cell>
          <cell r="H65">
            <v>8908880058.8399887</v>
          </cell>
          <cell r="I65">
            <v>525346000</v>
          </cell>
          <cell r="J65">
            <v>1487366066</v>
          </cell>
          <cell r="K65">
            <v>35777.662999999986</v>
          </cell>
          <cell r="L65">
            <v>1233.7125172413789</v>
          </cell>
          <cell r="M65">
            <v>31876.75</v>
          </cell>
          <cell r="N65">
            <v>1099.1982758620691</v>
          </cell>
          <cell r="O65">
            <v>44315</v>
          </cell>
          <cell r="P65">
            <v>1528.1034482758621</v>
          </cell>
          <cell r="Q65">
            <v>0.4867436196738546</v>
          </cell>
          <cell r="R65">
            <v>0.35320558402466606</v>
          </cell>
          <cell r="S65">
            <v>0.80734882094099036</v>
          </cell>
          <cell r="T65">
            <v>0.71932190003384855</v>
          </cell>
          <cell r="U65">
            <v>12536484308</v>
          </cell>
          <cell r="V65">
            <v>7088777945.8999901</v>
          </cell>
          <cell r="W65">
            <v>15948102046.059998</v>
          </cell>
          <cell r="X65">
            <v>959100199</v>
          </cell>
          <cell r="Y65">
            <v>2857786984</v>
          </cell>
          <cell r="Z65">
            <v>78584.822000000015</v>
          </cell>
          <cell r="AA65">
            <v>2709.8214482758626</v>
          </cell>
          <cell r="AB65">
            <v>62837.75</v>
          </cell>
          <cell r="AC65">
            <v>2166.8189655172414</v>
          </cell>
          <cell r="AD65">
            <v>104067</v>
          </cell>
          <cell r="AE65">
            <v>3588.5172413793102</v>
          </cell>
          <cell r="AF65">
            <v>0.44449038044945816</v>
          </cell>
          <cell r="AG65">
            <v>0.33560940838829156</v>
          </cell>
          <cell r="AH65">
            <v>0.75513680609607281</v>
          </cell>
          <cell r="AI65">
            <v>0.60382013510526877</v>
          </cell>
          <cell r="AJ65">
            <v>20447195268</v>
          </cell>
          <cell r="AK65">
            <v>11425118472.979988</v>
          </cell>
          <cell r="AL65">
            <v>24856982104.899986</v>
          </cell>
          <cell r="AM65">
            <v>1484446199</v>
          </cell>
          <cell r="AN65">
            <v>4345153050</v>
          </cell>
          <cell r="AO65">
            <v>114362.485</v>
          </cell>
          <cell r="AP65">
            <v>94714.5</v>
          </cell>
          <cell r="AQ65">
            <v>148382</v>
          </cell>
          <cell r="AR65">
            <v>0.45963417541052931</v>
          </cell>
          <cell r="AS65">
            <v>0.34163266101754458</v>
          </cell>
          <cell r="AT65">
            <v>0.77073017616692052</v>
          </cell>
          <cell r="AU65">
            <v>0.63831529430793488</v>
          </cell>
        </row>
        <row r="66">
          <cell r="D66" t="str">
            <v>제천시</v>
          </cell>
          <cell r="E66" t="str">
            <v>시</v>
          </cell>
          <cell r="F66">
            <v>520444120</v>
          </cell>
          <cell r="G66">
            <v>247627837.739999</v>
          </cell>
          <cell r="H66">
            <v>561533897.299999</v>
          </cell>
          <cell r="I66">
            <v>32468829</v>
          </cell>
          <cell r="J66">
            <v>98251089</v>
          </cell>
          <cell r="K66">
            <v>2580.085</v>
          </cell>
          <cell r="L66">
            <v>88.968448275862073</v>
          </cell>
          <cell r="M66">
            <v>2205.375</v>
          </cell>
          <cell r="N66">
            <v>76.047413793103445</v>
          </cell>
          <cell r="O66">
            <v>3234</v>
          </cell>
          <cell r="P66">
            <v>111.51724137931035</v>
          </cell>
          <cell r="Q66">
            <v>0.44098466527249386</v>
          </cell>
          <cell r="R66">
            <v>0.33046787908885161</v>
          </cell>
          <cell r="S66">
            <v>0.79779993815708106</v>
          </cell>
          <cell r="T66">
            <v>0.68193413729128016</v>
          </cell>
          <cell r="U66">
            <v>930671500</v>
          </cell>
          <cell r="V66">
            <v>470748074.87</v>
          </cell>
          <cell r="W66">
            <v>1517398609.6700001</v>
          </cell>
          <cell r="X66">
            <v>64241318</v>
          </cell>
          <cell r="Y66">
            <v>279325975</v>
          </cell>
          <cell r="Z66">
            <v>8022.1329999999998</v>
          </cell>
          <cell r="AA66">
            <v>276.62527586206897</v>
          </cell>
          <cell r="AB66">
            <v>6237.75</v>
          </cell>
          <cell r="AC66">
            <v>215.09482758620689</v>
          </cell>
          <cell r="AD66">
            <v>10800</v>
          </cell>
          <cell r="AE66">
            <v>372.41379310344826</v>
          </cell>
          <cell r="AF66">
            <v>0.31023362738705623</v>
          </cell>
          <cell r="AG66">
            <v>0.22998691045471156</v>
          </cell>
          <cell r="AH66">
            <v>0.74279009259259254</v>
          </cell>
          <cell r="AI66">
            <v>0.57756944444444447</v>
          </cell>
          <cell r="AJ66">
            <v>1451115620</v>
          </cell>
          <cell r="AK66">
            <v>718375912.60999894</v>
          </cell>
          <cell r="AL66">
            <v>2078932506.9699991</v>
          </cell>
          <cell r="AM66">
            <v>96710147</v>
          </cell>
          <cell r="AN66">
            <v>377577064</v>
          </cell>
          <cell r="AO66">
            <v>10602.218000000001</v>
          </cell>
          <cell r="AP66">
            <v>8443.125</v>
          </cell>
          <cell r="AQ66">
            <v>14034</v>
          </cell>
          <cell r="AR66">
            <v>0.34555037751418727</v>
          </cell>
          <cell r="AS66">
            <v>0.25613353198805527</v>
          </cell>
          <cell r="AT66">
            <v>0.75546658116003995</v>
          </cell>
          <cell r="AU66">
            <v>0.60161928174433521</v>
          </cell>
        </row>
        <row r="67">
          <cell r="D67" t="str">
            <v>청주시</v>
          </cell>
          <cell r="E67" t="str">
            <v>시</v>
          </cell>
          <cell r="F67">
            <v>5156679428</v>
          </cell>
          <cell r="G67">
            <v>3032921225.3000002</v>
          </cell>
          <cell r="H67">
            <v>5780743998.9999905</v>
          </cell>
          <cell r="I67">
            <v>381052382</v>
          </cell>
          <cell r="J67">
            <v>952966300</v>
          </cell>
          <cell r="K67">
            <v>22748.262999999999</v>
          </cell>
          <cell r="L67">
            <v>784.42286206896551</v>
          </cell>
          <cell r="M67">
            <v>20355.625</v>
          </cell>
          <cell r="N67">
            <v>701.91810344827582</v>
          </cell>
          <cell r="O67">
            <v>28720</v>
          </cell>
          <cell r="P67">
            <v>990.34482758620686</v>
          </cell>
          <cell r="Q67">
            <v>0.52465932167635598</v>
          </cell>
          <cell r="R67">
            <v>0.39985924161221653</v>
          </cell>
          <cell r="S67">
            <v>0.79207043871866289</v>
          </cell>
          <cell r="T67">
            <v>0.70876131615598881</v>
          </cell>
          <cell r="U67">
            <v>7529582058</v>
          </cell>
          <cell r="V67">
            <v>4541216304.1499901</v>
          </cell>
          <cell r="W67">
            <v>8959982706</v>
          </cell>
          <cell r="X67">
            <v>646640975</v>
          </cell>
          <cell r="Y67">
            <v>1591393721</v>
          </cell>
          <cell r="Z67">
            <v>43856.93</v>
          </cell>
          <cell r="AA67">
            <v>1512.3079310344829</v>
          </cell>
          <cell r="AB67">
            <v>34547.875</v>
          </cell>
          <cell r="AC67">
            <v>1191.3060344827586</v>
          </cell>
          <cell r="AD67">
            <v>58599</v>
          </cell>
          <cell r="AE67">
            <v>2020.655172413793</v>
          </cell>
          <cell r="AF67">
            <v>0.50683315505832294</v>
          </cell>
          <cell r="AG67">
            <v>0.40633626139586859</v>
          </cell>
          <cell r="AH67">
            <v>0.7484245464939675</v>
          </cell>
          <cell r="AI67">
            <v>0.58956424171060939</v>
          </cell>
          <cell r="AJ67">
            <v>12686261486</v>
          </cell>
          <cell r="AK67">
            <v>7574137529.4499903</v>
          </cell>
          <cell r="AL67">
            <v>14740726704.99999</v>
          </cell>
          <cell r="AM67">
            <v>1027693357</v>
          </cell>
          <cell r="AN67">
            <v>2544360021</v>
          </cell>
          <cell r="AO67">
            <v>66605.192999999999</v>
          </cell>
          <cell r="AP67">
            <v>54903.5</v>
          </cell>
          <cell r="AQ67">
            <v>87319</v>
          </cell>
          <cell r="AR67">
            <v>0.51382388948849289</v>
          </cell>
          <cell r="AS67">
            <v>0.40391035408428155</v>
          </cell>
          <cell r="AT67">
            <v>0.76278007077497456</v>
          </cell>
          <cell r="AU67">
            <v>0.62876922548357173</v>
          </cell>
        </row>
        <row r="68">
          <cell r="D68" t="str">
            <v>충주시</v>
          </cell>
          <cell r="E68" t="str">
            <v>시</v>
          </cell>
          <cell r="F68">
            <v>804143930</v>
          </cell>
          <cell r="G68">
            <v>422019365</v>
          </cell>
          <cell r="H68">
            <v>985592509</v>
          </cell>
          <cell r="I68">
            <v>49783231</v>
          </cell>
          <cell r="J68">
            <v>168074083</v>
          </cell>
          <cell r="K68">
            <v>4295.1930000000002</v>
          </cell>
          <cell r="L68">
            <v>148.11010344827588</v>
          </cell>
          <cell r="M68">
            <v>3718.375</v>
          </cell>
          <cell r="N68">
            <v>128.21982758620689</v>
          </cell>
          <cell r="O68">
            <v>5327</v>
          </cell>
          <cell r="P68">
            <v>183.68965517241378</v>
          </cell>
          <cell r="Q68">
            <v>0.42818848676943422</v>
          </cell>
          <cell r="R68">
            <v>0.29619814138744999</v>
          </cell>
          <cell r="S68">
            <v>0.80630617608409993</v>
          </cell>
          <cell r="T68">
            <v>0.698024216256805</v>
          </cell>
          <cell r="U68">
            <v>2149424970</v>
          </cell>
          <cell r="V68">
            <v>1126875356</v>
          </cell>
          <cell r="W68">
            <v>2645868858</v>
          </cell>
          <cell r="X68">
            <v>153240214</v>
          </cell>
          <cell r="Y68">
            <v>520830250</v>
          </cell>
          <cell r="Z68">
            <v>14090.233</v>
          </cell>
          <cell r="AA68">
            <v>485.87010344827587</v>
          </cell>
          <cell r="AB68">
            <v>11784.75</v>
          </cell>
          <cell r="AC68">
            <v>406.37068965517244</v>
          </cell>
          <cell r="AD68">
            <v>17633</v>
          </cell>
          <cell r="AE68">
            <v>608.0344827586207</v>
          </cell>
          <cell r="AF68">
            <v>0.42589992795478149</v>
          </cell>
          <cell r="AG68">
            <v>0.29422295267987986</v>
          </cell>
          <cell r="AH68">
            <v>0.7990831395678557</v>
          </cell>
          <cell r="AI68">
            <v>0.6683349401690013</v>
          </cell>
          <cell r="AJ68">
            <v>2953568900</v>
          </cell>
          <cell r="AK68">
            <v>1548894721</v>
          </cell>
          <cell r="AL68">
            <v>3631461367</v>
          </cell>
          <cell r="AM68">
            <v>203023445</v>
          </cell>
          <cell r="AN68">
            <v>688904333</v>
          </cell>
          <cell r="AO68">
            <v>18385.425999999999</v>
          </cell>
          <cell r="AP68">
            <v>15503.125</v>
          </cell>
          <cell r="AQ68">
            <v>22960</v>
          </cell>
          <cell r="AR68">
            <v>0.42652105157312004</v>
          </cell>
          <cell r="AS68">
            <v>0.29470484546945069</v>
          </cell>
          <cell r="AT68">
            <v>0.80075897212543556</v>
          </cell>
          <cell r="AU68">
            <v>0.6752232142857143</v>
          </cell>
        </row>
        <row r="69">
          <cell r="D69" t="str">
            <v>괴산군</v>
          </cell>
          <cell r="E69" t="str">
            <v>군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>
            <v>165493400</v>
          </cell>
          <cell r="V69">
            <v>90274546</v>
          </cell>
          <cell r="W69">
            <v>232409000</v>
          </cell>
          <cell r="X69">
            <v>8732974</v>
          </cell>
          <cell r="Y69">
            <v>27525944</v>
          </cell>
          <cell r="Z69">
            <v>792.6</v>
          </cell>
          <cell r="AA69">
            <v>27.331034482758621</v>
          </cell>
          <cell r="AB69">
            <v>569.5</v>
          </cell>
          <cell r="AC69">
            <v>19.637931034482758</v>
          </cell>
          <cell r="AD69">
            <v>1353</v>
          </cell>
          <cell r="AE69">
            <v>46.655172413793103</v>
          </cell>
          <cell r="AF69">
            <v>0.38842964773309124</v>
          </cell>
          <cell r="AG69">
            <v>0.31726337886904077</v>
          </cell>
          <cell r="AH69">
            <v>0.58580931263858094</v>
          </cell>
          <cell r="AI69">
            <v>0.42091648189209163</v>
          </cell>
          <cell r="AJ69">
            <v>165493400</v>
          </cell>
          <cell r="AK69">
            <v>90274546</v>
          </cell>
          <cell r="AL69">
            <v>232409000</v>
          </cell>
          <cell r="AM69">
            <v>8732974</v>
          </cell>
          <cell r="AN69">
            <v>27525944</v>
          </cell>
          <cell r="AO69">
            <v>792.6</v>
          </cell>
          <cell r="AP69">
            <v>569.5</v>
          </cell>
          <cell r="AQ69">
            <v>1353</v>
          </cell>
          <cell r="AR69">
            <v>0.38842964773309124</v>
          </cell>
          <cell r="AS69">
            <v>0.31726337886904077</v>
          </cell>
          <cell r="AT69">
            <v>0.58580931263858094</v>
          </cell>
          <cell r="AU69">
            <v>0.42091648189209163</v>
          </cell>
        </row>
        <row r="70">
          <cell r="D70" t="str">
            <v>단양군</v>
          </cell>
          <cell r="E70" t="str">
            <v>군</v>
          </cell>
          <cell r="F70">
            <v>36837900</v>
          </cell>
          <cell r="G70">
            <v>20320759.039999999</v>
          </cell>
          <cell r="H70">
            <v>61345358.539999999</v>
          </cell>
          <cell r="I70">
            <v>1893267</v>
          </cell>
          <cell r="J70">
            <v>11907363</v>
          </cell>
          <cell r="K70">
            <v>310.137</v>
          </cell>
          <cell r="L70">
            <v>10.694379310344827</v>
          </cell>
          <cell r="M70">
            <v>262.5</v>
          </cell>
          <cell r="N70">
            <v>9.0517241379310338</v>
          </cell>
          <cell r="O70">
            <v>399</v>
          </cell>
          <cell r="P70">
            <v>13.758620689655173</v>
          </cell>
          <cell r="Q70">
            <v>0.33125177721065774</v>
          </cell>
          <cell r="R70">
            <v>0.15899968784020441</v>
          </cell>
          <cell r="S70">
            <v>0.77728571428571425</v>
          </cell>
          <cell r="T70">
            <v>0.65789473684210531</v>
          </cell>
          <cell r="U70">
            <v>157277300</v>
          </cell>
          <cell r="V70">
            <v>84747617.169999897</v>
          </cell>
          <cell r="W70">
            <v>235379692.00999901</v>
          </cell>
          <cell r="X70">
            <v>8112478</v>
          </cell>
          <cell r="Y70">
            <v>44600463</v>
          </cell>
          <cell r="Z70">
            <v>1213.6289999999999</v>
          </cell>
          <cell r="AA70">
            <v>41.849275862068964</v>
          </cell>
          <cell r="AB70">
            <v>971.25</v>
          </cell>
          <cell r="AC70">
            <v>33.491379310344826</v>
          </cell>
          <cell r="AD70">
            <v>1780</v>
          </cell>
          <cell r="AE70">
            <v>61.379310344827587</v>
          </cell>
          <cell r="AF70">
            <v>0.36004642731200359</v>
          </cell>
          <cell r="AG70">
            <v>0.18189223730704321</v>
          </cell>
          <cell r="AH70">
            <v>0.68181404494382014</v>
          </cell>
          <cell r="AI70">
            <v>0.5456460674157303</v>
          </cell>
          <cell r="AJ70">
            <v>194115200</v>
          </cell>
          <cell r="AK70">
            <v>105068376.20999989</v>
          </cell>
          <cell r="AL70">
            <v>296725050.549999</v>
          </cell>
          <cell r="AM70">
            <v>10005745</v>
          </cell>
          <cell r="AN70">
            <v>56507826</v>
          </cell>
          <cell r="AO70">
            <v>1523.7659999999998</v>
          </cell>
          <cell r="AP70">
            <v>1233.75</v>
          </cell>
          <cell r="AQ70">
            <v>2179</v>
          </cell>
          <cell r="AR70">
            <v>0.35409338043838523</v>
          </cell>
          <cell r="AS70">
            <v>0.17706830554762451</v>
          </cell>
          <cell r="AT70">
            <v>0.69929600734281772</v>
          </cell>
          <cell r="AU70">
            <v>0.56620009178522257</v>
          </cell>
        </row>
        <row r="71">
          <cell r="D71" t="str">
            <v>보은군</v>
          </cell>
          <cell r="E71" t="str">
            <v>군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 t="e">
            <v>#DIV/0!</v>
          </cell>
          <cell r="R71" t="e">
            <v>#DIV/0!</v>
          </cell>
          <cell r="S71" t="e">
            <v>#DIV/0!</v>
          </cell>
          <cell r="T71" t="e">
            <v>#DIV/0!</v>
          </cell>
          <cell r="U71">
            <v>151097080</v>
          </cell>
          <cell r="V71">
            <v>79030009</v>
          </cell>
          <cell r="W71">
            <v>286927792</v>
          </cell>
          <cell r="X71">
            <v>8226503</v>
          </cell>
          <cell r="Y71">
            <v>42184069</v>
          </cell>
          <cell r="Z71">
            <v>1152.308</v>
          </cell>
          <cell r="AA71">
            <v>39.734758620689654</v>
          </cell>
          <cell r="AB71">
            <v>851.5</v>
          </cell>
          <cell r="AC71">
            <v>29.362068965517242</v>
          </cell>
          <cell r="AD71">
            <v>2034</v>
          </cell>
          <cell r="AE71">
            <v>70.137931034482762</v>
          </cell>
          <cell r="AF71">
            <v>0.27543518335790906</v>
          </cell>
          <cell r="AG71">
            <v>0.1950144496492266</v>
          </cell>
          <cell r="AH71">
            <v>0.56652310717797438</v>
          </cell>
          <cell r="AI71">
            <v>0.41863323500491645</v>
          </cell>
          <cell r="AJ71">
            <v>151097080</v>
          </cell>
          <cell r="AK71">
            <v>79030009</v>
          </cell>
          <cell r="AL71">
            <v>286927792</v>
          </cell>
          <cell r="AM71">
            <v>8226503</v>
          </cell>
          <cell r="AN71">
            <v>42184069</v>
          </cell>
          <cell r="AO71">
            <v>1152.308</v>
          </cell>
          <cell r="AP71">
            <v>851.5</v>
          </cell>
          <cell r="AQ71">
            <v>2034</v>
          </cell>
          <cell r="AR71">
            <v>0.27543518335790906</v>
          </cell>
          <cell r="AS71">
            <v>0.1950144496492266</v>
          </cell>
          <cell r="AT71">
            <v>0.56652310717797438</v>
          </cell>
          <cell r="AU71">
            <v>0.41863323500491645</v>
          </cell>
        </row>
        <row r="72">
          <cell r="D72" t="str">
            <v>영동군</v>
          </cell>
          <cell r="E72" t="str">
            <v>군</v>
          </cell>
          <cell r="F72">
            <v>83488210</v>
          </cell>
          <cell r="G72">
            <v>33344749</v>
          </cell>
          <cell r="H72">
            <v>102613356</v>
          </cell>
          <cell r="I72">
            <v>3437396</v>
          </cell>
          <cell r="J72">
            <v>23490990</v>
          </cell>
          <cell r="K72">
            <v>623.04600000000005</v>
          </cell>
          <cell r="L72">
            <v>21.484344827586209</v>
          </cell>
          <cell r="M72">
            <v>530.75</v>
          </cell>
          <cell r="N72">
            <v>18.301724137931036</v>
          </cell>
          <cell r="O72">
            <v>756</v>
          </cell>
          <cell r="P72">
            <v>26.068965517241381</v>
          </cell>
          <cell r="Q72">
            <v>0.32495525241373063</v>
          </cell>
          <cell r="R72">
            <v>0.14632827309534421</v>
          </cell>
          <cell r="S72">
            <v>0.82413492063492066</v>
          </cell>
          <cell r="T72">
            <v>0.70205026455026454</v>
          </cell>
          <cell r="U72">
            <v>221504970</v>
          </cell>
          <cell r="V72">
            <v>107759347</v>
          </cell>
          <cell r="W72">
            <v>329921691</v>
          </cell>
          <cell r="X72">
            <v>10800076</v>
          </cell>
          <cell r="Y72">
            <v>57050564</v>
          </cell>
          <cell r="Z72">
            <v>1571.8030000000001</v>
          </cell>
          <cell r="AA72">
            <v>54.200103448275868</v>
          </cell>
          <cell r="AB72">
            <v>1277.875</v>
          </cell>
          <cell r="AC72">
            <v>44.064655172413794</v>
          </cell>
          <cell r="AD72">
            <v>2046</v>
          </cell>
          <cell r="AE72">
            <v>70.551724137931032</v>
          </cell>
          <cell r="AF72">
            <v>0.3266209829168219</v>
          </cell>
          <cell r="AG72">
            <v>0.18930708555308937</v>
          </cell>
          <cell r="AH72">
            <v>0.7682321603128055</v>
          </cell>
          <cell r="AI72">
            <v>0.6245723362658846</v>
          </cell>
          <cell r="AJ72">
            <v>304993180</v>
          </cell>
          <cell r="AK72">
            <v>141104096</v>
          </cell>
          <cell r="AL72">
            <v>432535047</v>
          </cell>
          <cell r="AM72">
            <v>14237472</v>
          </cell>
          <cell r="AN72">
            <v>80541554</v>
          </cell>
          <cell r="AO72">
            <v>2194.8490000000002</v>
          </cell>
          <cell r="AP72">
            <v>1808.625</v>
          </cell>
          <cell r="AQ72">
            <v>2802</v>
          </cell>
          <cell r="AR72">
            <v>0.32622580985905636</v>
          </cell>
          <cell r="AS72">
            <v>0.17677175684988647</v>
          </cell>
          <cell r="AT72">
            <v>0.78331513204853687</v>
          </cell>
          <cell r="AU72">
            <v>0.64547644539614557</v>
          </cell>
        </row>
        <row r="73">
          <cell r="D73" t="str">
            <v>옥천군</v>
          </cell>
          <cell r="E73" t="str">
            <v>군</v>
          </cell>
          <cell r="F73">
            <v>155154140</v>
          </cell>
          <cell r="G73">
            <v>60801153</v>
          </cell>
          <cell r="H73">
            <v>163970828</v>
          </cell>
          <cell r="I73">
            <v>7159448</v>
          </cell>
          <cell r="J73">
            <v>37476727</v>
          </cell>
          <cell r="K73">
            <v>911.38900000000001</v>
          </cell>
          <cell r="L73">
            <v>31.427206896551724</v>
          </cell>
          <cell r="M73">
            <v>821.875</v>
          </cell>
          <cell r="N73">
            <v>28.34051724137931</v>
          </cell>
          <cell r="O73">
            <v>1016</v>
          </cell>
          <cell r="P73">
            <v>35.03448275862069</v>
          </cell>
          <cell r="Q73">
            <v>0.37080469582064929</v>
          </cell>
          <cell r="R73">
            <v>0.19103717355040103</v>
          </cell>
          <cell r="S73">
            <v>0.89703641732283468</v>
          </cell>
          <cell r="T73">
            <v>0.80893208661417326</v>
          </cell>
          <cell r="U73">
            <v>262028340</v>
          </cell>
          <cell r="V73">
            <v>112199122</v>
          </cell>
          <cell r="W73">
            <v>327110000</v>
          </cell>
          <cell r="X73">
            <v>13545753</v>
          </cell>
          <cell r="Y73">
            <v>70036973</v>
          </cell>
          <cell r="Z73">
            <v>1874.7719999999999</v>
          </cell>
          <cell r="AA73">
            <v>64.647310344827588</v>
          </cell>
          <cell r="AB73">
            <v>1553.125</v>
          </cell>
          <cell r="AC73">
            <v>53.556034482758619</v>
          </cell>
          <cell r="AD73">
            <v>2435</v>
          </cell>
          <cell r="AE73">
            <v>83.965517241379317</v>
          </cell>
          <cell r="AF73">
            <v>0.3430011983736358</v>
          </cell>
          <cell r="AG73">
            <v>0.19340860148253408</v>
          </cell>
          <cell r="AH73">
            <v>0.76992689938398351</v>
          </cell>
          <cell r="AI73">
            <v>0.63783367556468173</v>
          </cell>
          <cell r="AJ73">
            <v>417182480</v>
          </cell>
          <cell r="AK73">
            <v>173000275</v>
          </cell>
          <cell r="AL73">
            <v>491080828</v>
          </cell>
          <cell r="AM73">
            <v>20705201</v>
          </cell>
          <cell r="AN73">
            <v>107513700</v>
          </cell>
          <cell r="AO73">
            <v>2786.1610000000001</v>
          </cell>
          <cell r="AP73">
            <v>2375</v>
          </cell>
          <cell r="AQ73">
            <v>3451</v>
          </cell>
          <cell r="AR73">
            <v>0.35228472613066458</v>
          </cell>
          <cell r="AS73">
            <v>0.1925819779246738</v>
          </cell>
          <cell r="AT73">
            <v>0.80734888438133878</v>
          </cell>
          <cell r="AU73">
            <v>0.68820631700956247</v>
          </cell>
        </row>
        <row r="74">
          <cell r="D74" t="str">
            <v>음성군</v>
          </cell>
          <cell r="E74" t="str">
            <v>군</v>
          </cell>
          <cell r="F74">
            <v>550219050</v>
          </cell>
          <cell r="G74">
            <v>256089685</v>
          </cell>
          <cell r="H74">
            <v>597978217</v>
          </cell>
          <cell r="I74">
            <v>22908282</v>
          </cell>
          <cell r="J74">
            <v>93950553</v>
          </cell>
          <cell r="K74">
            <v>1926.6690000000001</v>
          </cell>
          <cell r="L74">
            <v>66.436862068965524</v>
          </cell>
          <cell r="M74">
            <v>1795.75</v>
          </cell>
          <cell r="N74">
            <v>61.922413793103445</v>
          </cell>
          <cell r="O74">
            <v>2082</v>
          </cell>
          <cell r="P74">
            <v>71.793103448275858</v>
          </cell>
          <cell r="Q74">
            <v>0.42825922035216879</v>
          </cell>
          <cell r="R74">
            <v>0.24383339180558097</v>
          </cell>
          <cell r="S74">
            <v>0.92539337175792513</v>
          </cell>
          <cell r="T74">
            <v>0.86251200768491831</v>
          </cell>
          <cell r="U74">
            <v>570211060</v>
          </cell>
          <cell r="V74">
            <v>285895957</v>
          </cell>
          <cell r="W74">
            <v>690953374</v>
          </cell>
          <cell r="X74">
            <v>25972922</v>
          </cell>
          <cell r="Y74">
            <v>101823528</v>
          </cell>
          <cell r="Z74">
            <v>2728.5590000000002</v>
          </cell>
          <cell r="AA74">
            <v>94.088241379310347</v>
          </cell>
          <cell r="AB74">
            <v>2273.125</v>
          </cell>
          <cell r="AC74">
            <v>78.383620689655174</v>
          </cell>
          <cell r="AD74">
            <v>3344</v>
          </cell>
          <cell r="AE74">
            <v>115.31034482758621</v>
          </cell>
          <cell r="AF74">
            <v>0.41377025969917325</v>
          </cell>
          <cell r="AG74">
            <v>0.25507780480754899</v>
          </cell>
          <cell r="AH74">
            <v>0.8159566387559809</v>
          </cell>
          <cell r="AI74">
            <v>0.67976226076555024</v>
          </cell>
          <cell r="AJ74">
            <v>1120430110</v>
          </cell>
          <cell r="AK74">
            <v>541985642</v>
          </cell>
          <cell r="AL74">
            <v>1288931591</v>
          </cell>
          <cell r="AM74">
            <v>48881204</v>
          </cell>
          <cell r="AN74">
            <v>195774081</v>
          </cell>
          <cell r="AO74">
            <v>4655.2280000000001</v>
          </cell>
          <cell r="AP74">
            <v>4068.875</v>
          </cell>
          <cell r="AQ74">
            <v>5426</v>
          </cell>
          <cell r="AR74">
            <v>0.42049217024738128</v>
          </cell>
          <cell r="AS74">
            <v>0.24968169305312687</v>
          </cell>
          <cell r="AT74">
            <v>0.85794839660891997</v>
          </cell>
          <cell r="AU74">
            <v>0.74988481385919648</v>
          </cell>
        </row>
        <row r="75">
          <cell r="D75" t="str">
            <v>증평군</v>
          </cell>
          <cell r="E75" t="str">
            <v>군</v>
          </cell>
          <cell r="F75">
            <v>215214660</v>
          </cell>
          <cell r="G75">
            <v>82697774</v>
          </cell>
          <cell r="H75">
            <v>237686343</v>
          </cell>
          <cell r="I75">
            <v>9594356</v>
          </cell>
          <cell r="J75">
            <v>42155576</v>
          </cell>
          <cell r="K75">
            <v>1036.6849999999999</v>
          </cell>
          <cell r="L75">
            <v>35.747758620689652</v>
          </cell>
          <cell r="M75">
            <v>940.25</v>
          </cell>
          <cell r="N75">
            <v>32.422413793103445</v>
          </cell>
          <cell r="O75">
            <v>1231</v>
          </cell>
          <cell r="P75">
            <v>42.448275862068968</v>
          </cell>
          <cell r="Q75">
            <v>0.34792816851071667</v>
          </cell>
          <cell r="R75">
            <v>0.22759399610623277</v>
          </cell>
          <cell r="S75">
            <v>0.84214865962632002</v>
          </cell>
          <cell r="T75">
            <v>0.76380991064175463</v>
          </cell>
          <cell r="U75">
            <v>161302820</v>
          </cell>
          <cell r="V75">
            <v>73532381.709999904</v>
          </cell>
          <cell r="W75">
            <v>243677323.37999901</v>
          </cell>
          <cell r="X75">
            <v>8440081</v>
          </cell>
          <cell r="Y75">
            <v>52254179</v>
          </cell>
          <cell r="Z75">
            <v>1421.7739999999999</v>
          </cell>
          <cell r="AA75">
            <v>49.026689655172412</v>
          </cell>
          <cell r="AB75">
            <v>1185.25</v>
          </cell>
          <cell r="AC75">
            <v>40.870689655172413</v>
          </cell>
          <cell r="AD75">
            <v>1784</v>
          </cell>
          <cell r="AE75">
            <v>61.517241379310342</v>
          </cell>
          <cell r="AF75">
            <v>0.3017612828721486</v>
          </cell>
          <cell r="AG75">
            <v>0.16151973223041166</v>
          </cell>
          <cell r="AH75">
            <v>0.79695852017937219</v>
          </cell>
          <cell r="AI75">
            <v>0.664377802690583</v>
          </cell>
          <cell r="AJ75">
            <v>376517480</v>
          </cell>
          <cell r="AK75">
            <v>156230155.70999992</v>
          </cell>
          <cell r="AL75">
            <v>481363666.37999904</v>
          </cell>
          <cell r="AM75">
            <v>18034437</v>
          </cell>
          <cell r="AN75">
            <v>94409755</v>
          </cell>
          <cell r="AO75">
            <v>2458.4589999999998</v>
          </cell>
          <cell r="AP75">
            <v>2125.5</v>
          </cell>
          <cell r="AQ75">
            <v>3015</v>
          </cell>
          <cell r="AR75">
            <v>0.32455743260578457</v>
          </cell>
          <cell r="AS75">
            <v>0.19102302511006411</v>
          </cell>
          <cell r="AT75">
            <v>0.81540928689883907</v>
          </cell>
          <cell r="AU75">
            <v>0.7049751243781095</v>
          </cell>
        </row>
        <row r="76">
          <cell r="D76" t="str">
            <v>진천군</v>
          </cell>
          <cell r="E76" t="str">
            <v>군</v>
          </cell>
          <cell r="F76">
            <v>388529522</v>
          </cell>
          <cell r="G76">
            <v>180517979</v>
          </cell>
          <cell r="H76">
            <v>417415551</v>
          </cell>
          <cell r="I76">
            <v>17048809</v>
          </cell>
          <cell r="J76">
            <v>59093385</v>
          </cell>
          <cell r="K76">
            <v>1346.1959999999999</v>
          </cell>
          <cell r="L76">
            <v>46.42055172413793</v>
          </cell>
          <cell r="M76">
            <v>1246.25</v>
          </cell>
          <cell r="N76">
            <v>42.974137931034484</v>
          </cell>
          <cell r="O76">
            <v>1550</v>
          </cell>
          <cell r="P76">
            <v>53.448275862068968</v>
          </cell>
          <cell r="Q76">
            <v>0.43246586900639933</v>
          </cell>
          <cell r="R76">
            <v>0.28850621774332269</v>
          </cell>
          <cell r="S76">
            <v>0.86851354838709671</v>
          </cell>
          <cell r="T76">
            <v>0.80403225806451617</v>
          </cell>
          <cell r="U76">
            <v>237890810</v>
          </cell>
          <cell r="V76">
            <v>116499231</v>
          </cell>
          <cell r="W76">
            <v>478473000</v>
          </cell>
          <cell r="X76">
            <v>11146905</v>
          </cell>
          <cell r="Y76">
            <v>70761318</v>
          </cell>
          <cell r="Z76">
            <v>1860.0809999999999</v>
          </cell>
          <cell r="AA76">
            <v>64.140724137931031</v>
          </cell>
          <cell r="AB76">
            <v>1585.75</v>
          </cell>
          <cell r="AC76">
            <v>54.681034482758619</v>
          </cell>
          <cell r="AD76">
            <v>2259</v>
          </cell>
          <cell r="AE76">
            <v>77.896551724137936</v>
          </cell>
          <cell r="AF76">
            <v>0.24348130615520625</v>
          </cell>
          <cell r="AG76">
            <v>0.15752822749853246</v>
          </cell>
          <cell r="AH76">
            <v>0.82340903054448866</v>
          </cell>
          <cell r="AI76">
            <v>0.70196989818503763</v>
          </cell>
          <cell r="AJ76">
            <v>626420332</v>
          </cell>
          <cell r="AK76">
            <v>297017210</v>
          </cell>
          <cell r="AL76">
            <v>895888551</v>
          </cell>
          <cell r="AM76">
            <v>28195714</v>
          </cell>
          <cell r="AN76">
            <v>129854703</v>
          </cell>
          <cell r="AO76">
            <v>3206.277</v>
          </cell>
          <cell r="AP76">
            <v>2832</v>
          </cell>
          <cell r="AQ76">
            <v>3809</v>
          </cell>
          <cell r="AR76">
            <v>0.3315336597040629</v>
          </cell>
          <cell r="AS76">
            <v>0.21713279033105179</v>
          </cell>
          <cell r="AT76">
            <v>0.84176345497505911</v>
          </cell>
          <cell r="AU76">
            <v>0.74350223155683903</v>
          </cell>
        </row>
        <row r="77">
          <cell r="D77" t="str">
            <v>충청남도</v>
          </cell>
          <cell r="E77" t="str">
            <v>광역</v>
          </cell>
          <cell r="F77">
            <v>9095940440</v>
          </cell>
          <cell r="G77">
            <v>4738554205.6799889</v>
          </cell>
          <cell r="H77">
            <v>10314264396.119991</v>
          </cell>
          <cell r="I77">
            <v>553660084</v>
          </cell>
          <cell r="J77">
            <v>1791407375</v>
          </cell>
          <cell r="K77">
            <v>39399.439000000013</v>
          </cell>
          <cell r="L77">
            <v>1358.6013448275867</v>
          </cell>
          <cell r="M77">
            <v>34869.125</v>
          </cell>
          <cell r="N77">
            <v>1202.3836206896551</v>
          </cell>
          <cell r="O77">
            <v>46156</v>
          </cell>
          <cell r="P77">
            <v>1591.5862068965516</v>
          </cell>
          <cell r="Q77">
            <v>0.45941756229000036</v>
          </cell>
          <cell r="R77">
            <v>0.30906430984186384</v>
          </cell>
          <cell r="S77">
            <v>0.85361467631510557</v>
          </cell>
          <cell r="T77">
            <v>0.75546245341884044</v>
          </cell>
          <cell r="U77">
            <v>9562025240</v>
          </cell>
          <cell r="V77">
            <v>5371211695.1899891</v>
          </cell>
          <cell r="W77">
            <v>12304801325.820002</v>
          </cell>
          <cell r="X77">
            <v>687011237</v>
          </cell>
          <cell r="Y77">
            <v>2298240595</v>
          </cell>
          <cell r="Z77">
            <v>62082.485000000001</v>
          </cell>
          <cell r="AA77">
            <v>2140.7753448275862</v>
          </cell>
          <cell r="AB77">
            <v>52250.25</v>
          </cell>
          <cell r="AC77">
            <v>1801.7327586206898</v>
          </cell>
          <cell r="AD77">
            <v>76177</v>
          </cell>
          <cell r="AE77">
            <v>2626.7931034482758</v>
          </cell>
          <cell r="AF77">
            <v>0.436513483880411</v>
          </cell>
          <cell r="AG77">
            <v>0.29892920632184727</v>
          </cell>
          <cell r="AH77">
            <v>0.81497676464024571</v>
          </cell>
          <cell r="AI77">
            <v>0.68590585084736866</v>
          </cell>
          <cell r="AJ77">
            <v>18657965680</v>
          </cell>
          <cell r="AK77">
            <v>10109765900.869978</v>
          </cell>
          <cell r="AL77">
            <v>22619065721.939995</v>
          </cell>
          <cell r="AM77">
            <v>1240671321</v>
          </cell>
          <cell r="AN77">
            <v>4089647970</v>
          </cell>
          <cell r="AO77">
            <v>101481.92400000001</v>
          </cell>
          <cell r="AP77">
            <v>87119.375</v>
          </cell>
          <cell r="AQ77">
            <v>122333</v>
          </cell>
          <cell r="AR77">
            <v>0.44695771368946191</v>
          </cell>
          <cell r="AS77">
            <v>0.30336873249264046</v>
          </cell>
          <cell r="AT77">
            <v>0.82955477262880839</v>
          </cell>
          <cell r="AU77">
            <v>0.71214942002566761</v>
          </cell>
        </row>
        <row r="78">
          <cell r="D78" t="str">
            <v>계룡시</v>
          </cell>
          <cell r="E78" t="str">
            <v>시</v>
          </cell>
          <cell r="F78">
            <v>185867000</v>
          </cell>
          <cell r="G78">
            <v>92776879</v>
          </cell>
          <cell r="H78">
            <v>207542766</v>
          </cell>
          <cell r="I78">
            <v>9831345</v>
          </cell>
          <cell r="J78">
            <v>35956605</v>
          </cell>
          <cell r="K78">
            <v>829.47299999999996</v>
          </cell>
          <cell r="L78">
            <v>28.60251724137931</v>
          </cell>
          <cell r="M78">
            <v>743.375</v>
          </cell>
          <cell r="N78">
            <v>25.633620689655171</v>
          </cell>
          <cell r="O78">
            <v>1064</v>
          </cell>
          <cell r="P78">
            <v>36.689655172413794</v>
          </cell>
          <cell r="Q78">
            <v>0.44702535669202753</v>
          </cell>
          <cell r="R78">
            <v>0.27342250471088692</v>
          </cell>
          <cell r="S78">
            <v>0.77957988721804505</v>
          </cell>
          <cell r="T78">
            <v>0.6986607142857143</v>
          </cell>
          <cell r="U78">
            <v>94152040</v>
          </cell>
          <cell r="V78">
            <v>47739812</v>
          </cell>
          <cell r="W78">
            <v>112793828</v>
          </cell>
          <cell r="X78">
            <v>4757191</v>
          </cell>
          <cell r="Y78">
            <v>17258182</v>
          </cell>
          <cell r="Z78">
            <v>444.35399999999998</v>
          </cell>
          <cell r="AA78">
            <v>15.322551724137931</v>
          </cell>
          <cell r="AB78">
            <v>385.25</v>
          </cell>
          <cell r="AC78">
            <v>13.28448275862069</v>
          </cell>
          <cell r="AD78">
            <v>565</v>
          </cell>
          <cell r="AE78">
            <v>19.482758620689655</v>
          </cell>
          <cell r="AF78">
            <v>0.42324844228178871</v>
          </cell>
          <cell r="AG78">
            <v>0.27564844315583181</v>
          </cell>
          <cell r="AH78">
            <v>0.7864672566371681</v>
          </cell>
          <cell r="AI78">
            <v>0.68185840707964607</v>
          </cell>
          <cell r="AJ78">
            <v>280019040</v>
          </cell>
          <cell r="AK78">
            <v>140516691</v>
          </cell>
          <cell r="AL78">
            <v>320336594</v>
          </cell>
          <cell r="AM78">
            <v>14588536</v>
          </cell>
          <cell r="AN78">
            <v>53214787</v>
          </cell>
          <cell r="AO78">
            <v>1273.827</v>
          </cell>
          <cell r="AP78">
            <v>1128.625</v>
          </cell>
          <cell r="AQ78">
            <v>1629</v>
          </cell>
          <cell r="AR78">
            <v>0.43865325920272474</v>
          </cell>
          <cell r="AS78">
            <v>0.27414440275782742</v>
          </cell>
          <cell r="AT78">
            <v>0.78196869244935541</v>
          </cell>
          <cell r="AU78">
            <v>0.6928330263965623</v>
          </cell>
        </row>
        <row r="79">
          <cell r="D79" t="str">
            <v>공주시</v>
          </cell>
          <cell r="E79" t="str">
            <v>시</v>
          </cell>
          <cell r="F79">
            <v>170909100</v>
          </cell>
          <cell r="G79">
            <v>84818406</v>
          </cell>
          <cell r="H79">
            <v>232757413</v>
          </cell>
          <cell r="I79">
            <v>8975998</v>
          </cell>
          <cell r="J79">
            <v>47059658</v>
          </cell>
          <cell r="K79">
            <v>1162.9670000000001</v>
          </cell>
          <cell r="L79">
            <v>40.102310344827586</v>
          </cell>
          <cell r="M79">
            <v>1033.5</v>
          </cell>
          <cell r="N79">
            <v>35.637931034482762</v>
          </cell>
          <cell r="O79">
            <v>1322</v>
          </cell>
          <cell r="P79">
            <v>45.586206896551722</v>
          </cell>
          <cell r="Q79">
            <v>0.3644068943144681</v>
          </cell>
          <cell r="R79">
            <v>0.19073657526367913</v>
          </cell>
          <cell r="S79">
            <v>0.87970272314674747</v>
          </cell>
          <cell r="T79">
            <v>0.7817700453857791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e">
            <v>#DIV/0!</v>
          </cell>
          <cell r="AG79" t="e">
            <v>#DIV/0!</v>
          </cell>
          <cell r="AH79" t="e">
            <v>#DIV/0!</v>
          </cell>
          <cell r="AI79" t="e">
            <v>#DIV/0!</v>
          </cell>
          <cell r="AJ79">
            <v>170909100</v>
          </cell>
          <cell r="AK79">
            <v>84818406</v>
          </cell>
          <cell r="AL79">
            <v>232757413</v>
          </cell>
          <cell r="AM79">
            <v>8975998</v>
          </cell>
          <cell r="AN79">
            <v>47059658</v>
          </cell>
          <cell r="AO79">
            <v>1162.9670000000001</v>
          </cell>
          <cell r="AP79">
            <v>1033.5</v>
          </cell>
          <cell r="AQ79">
            <v>1322</v>
          </cell>
          <cell r="AR79">
            <v>0.3644068943144681</v>
          </cell>
          <cell r="AS79">
            <v>0.19073657526367913</v>
          </cell>
          <cell r="AT79">
            <v>0.87970272314674747</v>
          </cell>
          <cell r="AU79">
            <v>0.7817700453857791</v>
          </cell>
        </row>
        <row r="80">
          <cell r="D80" t="str">
            <v>논산시</v>
          </cell>
          <cell r="E80" t="str">
            <v>시</v>
          </cell>
          <cell r="F80">
            <v>539721600</v>
          </cell>
          <cell r="G80">
            <v>279319722.38999897</v>
          </cell>
          <cell r="H80">
            <v>837826935.10000002</v>
          </cell>
          <cell r="I80">
            <v>29774050</v>
          </cell>
          <cell r="J80">
            <v>164825680</v>
          </cell>
          <cell r="K80">
            <v>4076.7060000000001</v>
          </cell>
          <cell r="L80">
            <v>140.57606896551724</v>
          </cell>
          <cell r="M80">
            <v>3596.875</v>
          </cell>
          <cell r="N80">
            <v>124.03017241379311</v>
          </cell>
          <cell r="O80">
            <v>5136</v>
          </cell>
          <cell r="P80">
            <v>177.10344827586206</v>
          </cell>
          <cell r="Q80">
            <v>0.33338594247588899</v>
          </cell>
          <cell r="R80">
            <v>0.18063963091188218</v>
          </cell>
          <cell r="S80">
            <v>0.79375116822429914</v>
          </cell>
          <cell r="T80">
            <v>0.70032612928348914</v>
          </cell>
          <cell r="U80">
            <v>522502600</v>
          </cell>
          <cell r="V80">
            <v>276856173.10000002</v>
          </cell>
          <cell r="W80">
            <v>681143059</v>
          </cell>
          <cell r="X80">
            <v>31501386</v>
          </cell>
          <cell r="Y80">
            <v>148395715</v>
          </cell>
          <cell r="Z80">
            <v>3711.4490000000001</v>
          </cell>
          <cell r="AA80">
            <v>127.98100000000001</v>
          </cell>
          <cell r="AB80">
            <v>3327.125</v>
          </cell>
          <cell r="AC80">
            <v>114.72844827586206</v>
          </cell>
          <cell r="AD80">
            <v>4340</v>
          </cell>
          <cell r="AE80">
            <v>149.65517241379311</v>
          </cell>
          <cell r="AF80">
            <v>0.40645818736882999</v>
          </cell>
          <cell r="AG80">
            <v>0.21227962006854442</v>
          </cell>
          <cell r="AH80">
            <v>0.85517258064516133</v>
          </cell>
          <cell r="AI80">
            <v>0.76661866359447006</v>
          </cell>
          <cell r="AJ80">
            <v>1062224200</v>
          </cell>
          <cell r="AK80">
            <v>556175895.48999906</v>
          </cell>
          <cell r="AL80">
            <v>1518969994.0999999</v>
          </cell>
          <cell r="AM80">
            <v>61275436</v>
          </cell>
          <cell r="AN80">
            <v>313221395</v>
          </cell>
          <cell r="AO80">
            <v>7788.1550000000007</v>
          </cell>
          <cell r="AP80">
            <v>6924</v>
          </cell>
          <cell r="AQ80">
            <v>9476</v>
          </cell>
          <cell r="AR80">
            <v>0.36615331287010516</v>
          </cell>
          <cell r="AS80">
            <v>0.19562979087044804</v>
          </cell>
          <cell r="AT80">
            <v>0.82188212325875909</v>
          </cell>
          <cell r="AU80">
            <v>0.73068805403123682</v>
          </cell>
        </row>
        <row r="81">
          <cell r="D81" t="str">
            <v>당진시</v>
          </cell>
          <cell r="E81" t="str">
            <v>시</v>
          </cell>
          <cell r="F81">
            <v>493636630</v>
          </cell>
          <cell r="G81">
            <v>216482328</v>
          </cell>
          <cell r="H81">
            <v>577205000</v>
          </cell>
          <cell r="I81">
            <v>21860194</v>
          </cell>
          <cell r="J81">
            <v>88353926</v>
          </cell>
          <cell r="K81">
            <v>2257.5590000000002</v>
          </cell>
          <cell r="L81">
            <v>77.846862068965521</v>
          </cell>
          <cell r="M81">
            <v>1527.75</v>
          </cell>
          <cell r="N81">
            <v>52.681034482758619</v>
          </cell>
          <cell r="O81">
            <v>2579</v>
          </cell>
          <cell r="P81">
            <v>88.931034482758619</v>
          </cell>
          <cell r="Q81">
            <v>0.37505275941823096</v>
          </cell>
          <cell r="R81">
            <v>0.24741621555107807</v>
          </cell>
          <cell r="S81">
            <v>0.87536215587436994</v>
          </cell>
          <cell r="T81">
            <v>0.59238076773943393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 t="e">
            <v>#DIV/0!</v>
          </cell>
          <cell r="AG81" t="e">
            <v>#DIV/0!</v>
          </cell>
          <cell r="AH81" t="e">
            <v>#DIV/0!</v>
          </cell>
          <cell r="AI81" t="e">
            <v>#DIV/0!</v>
          </cell>
          <cell r="AJ81">
            <v>493636630</v>
          </cell>
          <cell r="AK81">
            <v>216482328</v>
          </cell>
          <cell r="AL81">
            <v>577205000</v>
          </cell>
          <cell r="AM81">
            <v>21860194</v>
          </cell>
          <cell r="AN81">
            <v>88353926</v>
          </cell>
          <cell r="AO81">
            <v>2257.5590000000002</v>
          </cell>
          <cell r="AP81">
            <v>1527.75</v>
          </cell>
          <cell r="AQ81">
            <v>2579</v>
          </cell>
          <cell r="AR81">
            <v>0.37505275941823096</v>
          </cell>
          <cell r="AS81">
            <v>0.24741621555107807</v>
          </cell>
          <cell r="AT81">
            <v>0.87536215587436994</v>
          </cell>
          <cell r="AU81">
            <v>0.59238076773943393</v>
          </cell>
        </row>
        <row r="82">
          <cell r="D82" t="str">
            <v>보령시</v>
          </cell>
          <cell r="E82" t="str">
            <v>시</v>
          </cell>
          <cell r="F82">
            <v>246302900</v>
          </cell>
          <cell r="G82">
            <v>110156682</v>
          </cell>
          <cell r="H82">
            <v>276278000</v>
          </cell>
          <cell r="I82">
            <v>11868924</v>
          </cell>
          <cell r="J82">
            <v>58908513</v>
          </cell>
          <cell r="K82">
            <v>1402.029</v>
          </cell>
          <cell r="L82">
            <v>48.345827586206894</v>
          </cell>
          <cell r="M82">
            <v>1271.625</v>
          </cell>
          <cell r="N82">
            <v>43.849137931034484</v>
          </cell>
          <cell r="O82">
            <v>1569</v>
          </cell>
          <cell r="P82">
            <v>54.103448275862071</v>
          </cell>
          <cell r="Q82">
            <v>0.39871680698426948</v>
          </cell>
          <cell r="R82">
            <v>0.20148062471038777</v>
          </cell>
          <cell r="S82">
            <v>0.89358126195028675</v>
          </cell>
          <cell r="T82">
            <v>0.81046845124282985</v>
          </cell>
          <cell r="U82">
            <v>726666400</v>
          </cell>
          <cell r="V82">
            <v>332858111</v>
          </cell>
          <cell r="W82">
            <v>809638141</v>
          </cell>
          <cell r="X82">
            <v>40192923</v>
          </cell>
          <cell r="Y82">
            <v>187867731</v>
          </cell>
          <cell r="Z82">
            <v>4883.1980000000003</v>
          </cell>
          <cell r="AA82">
            <v>168.38613793103448</v>
          </cell>
          <cell r="AB82">
            <v>4296.875</v>
          </cell>
          <cell r="AC82">
            <v>148.16810344827587</v>
          </cell>
          <cell r="AD82">
            <v>5618</v>
          </cell>
          <cell r="AE82">
            <v>193.72413793103448</v>
          </cell>
          <cell r="AF82">
            <v>0.41111960287453897</v>
          </cell>
          <cell r="AG82">
            <v>0.2139426647996297</v>
          </cell>
          <cell r="AH82">
            <v>0.86920576717693132</v>
          </cell>
          <cell r="AI82">
            <v>0.76484069063723747</v>
          </cell>
          <cell r="AJ82">
            <v>972969300</v>
          </cell>
          <cell r="AK82">
            <v>443014793</v>
          </cell>
          <cell r="AL82">
            <v>1085916141</v>
          </cell>
          <cell r="AM82">
            <v>52061847</v>
          </cell>
          <cell r="AN82">
            <v>246776244</v>
          </cell>
          <cell r="AO82">
            <v>6285.2270000000008</v>
          </cell>
          <cell r="AP82">
            <v>5568.5</v>
          </cell>
          <cell r="AQ82">
            <v>7187</v>
          </cell>
          <cell r="AR82">
            <v>0.40796409250537147</v>
          </cell>
          <cell r="AS82">
            <v>0.21096782314265225</v>
          </cell>
          <cell r="AT82">
            <v>0.87452720189230571</v>
          </cell>
          <cell r="AU82">
            <v>0.77480172533741476</v>
          </cell>
        </row>
        <row r="83">
          <cell r="D83" t="str">
            <v>서산시</v>
          </cell>
          <cell r="E83" t="str">
            <v>시</v>
          </cell>
          <cell r="F83">
            <v>665847200</v>
          </cell>
          <cell r="G83">
            <v>273919404.66000003</v>
          </cell>
          <cell r="H83">
            <v>539976997.99000001</v>
          </cell>
          <cell r="I83">
            <v>34181001</v>
          </cell>
          <cell r="J83">
            <v>112824016</v>
          </cell>
          <cell r="K83">
            <v>2419.136</v>
          </cell>
          <cell r="L83">
            <v>83.418482758620684</v>
          </cell>
          <cell r="M83">
            <v>2231.125</v>
          </cell>
          <cell r="N83">
            <v>76.935344827586206</v>
          </cell>
          <cell r="O83">
            <v>2892</v>
          </cell>
          <cell r="P83">
            <v>99.724137931034477</v>
          </cell>
          <cell r="Q83">
            <v>0.50727976502634808</v>
          </cell>
          <cell r="R83">
            <v>0.30295855627050183</v>
          </cell>
          <cell r="S83">
            <v>0.83649239280774546</v>
          </cell>
          <cell r="T83">
            <v>0.77148167358229602</v>
          </cell>
          <cell r="U83">
            <v>0</v>
          </cell>
          <cell r="V83">
            <v>0</v>
          </cell>
          <cell r="W83">
            <v>880176000</v>
          </cell>
          <cell r="X83">
            <v>0</v>
          </cell>
          <cell r="Y83">
            <v>188516250</v>
          </cell>
          <cell r="Z83">
            <v>4884.799</v>
          </cell>
          <cell r="AA83">
            <v>168.44134482758619</v>
          </cell>
          <cell r="AB83">
            <v>4206</v>
          </cell>
          <cell r="AC83">
            <v>145.0344827586207</v>
          </cell>
          <cell r="AD83">
            <v>5788</v>
          </cell>
          <cell r="AE83">
            <v>199.58620689655172</v>
          </cell>
          <cell r="AF83">
            <v>0</v>
          </cell>
          <cell r="AG83">
            <v>0</v>
          </cell>
          <cell r="AH83">
            <v>0.84395283344851413</v>
          </cell>
          <cell r="AI83">
            <v>0.72667588113337944</v>
          </cell>
          <cell r="AJ83">
            <v>665847200</v>
          </cell>
          <cell r="AK83">
            <v>273919404.66000003</v>
          </cell>
          <cell r="AL83">
            <v>1420152997.99</v>
          </cell>
          <cell r="AM83">
            <v>34181001</v>
          </cell>
          <cell r="AN83">
            <v>301340266</v>
          </cell>
          <cell r="AO83">
            <v>7303.9349999999995</v>
          </cell>
          <cell r="AP83">
            <v>6437.125</v>
          </cell>
          <cell r="AQ83">
            <v>8680</v>
          </cell>
          <cell r="AR83">
            <v>0.19288020730702202</v>
          </cell>
          <cell r="AS83">
            <v>0.11342991580156102</v>
          </cell>
          <cell r="AT83">
            <v>0.84146716589861748</v>
          </cell>
          <cell r="AU83">
            <v>0.7416042626728111</v>
          </cell>
        </row>
        <row r="84">
          <cell r="D84" t="str">
            <v>아산시</v>
          </cell>
          <cell r="E84" t="str">
            <v>시</v>
          </cell>
          <cell r="F84">
            <v>1621202800</v>
          </cell>
          <cell r="G84">
            <v>926582259.63999903</v>
          </cell>
          <cell r="H84">
            <v>1851707629.52999</v>
          </cell>
          <cell r="I84">
            <v>98964128</v>
          </cell>
          <cell r="J84">
            <v>301413044</v>
          </cell>
          <cell r="K84">
            <v>6734.0680000000002</v>
          </cell>
          <cell r="L84">
            <v>232.20924137931036</v>
          </cell>
          <cell r="M84">
            <v>6092</v>
          </cell>
          <cell r="N84">
            <v>210.06896551724137</v>
          </cell>
          <cell r="O84">
            <v>7849</v>
          </cell>
          <cell r="P84">
            <v>270.65517241379308</v>
          </cell>
          <cell r="Q84">
            <v>0.50039339086980428</v>
          </cell>
          <cell r="R84">
            <v>0.32833392572087888</v>
          </cell>
          <cell r="S84">
            <v>0.85795235061791308</v>
          </cell>
          <cell r="T84">
            <v>0.77614982800356735</v>
          </cell>
          <cell r="U84">
            <v>2518919200</v>
          </cell>
          <cell r="V84">
            <v>1508897823.3800001</v>
          </cell>
          <cell r="W84">
            <v>3101954827.0500002</v>
          </cell>
          <cell r="X84">
            <v>169307611</v>
          </cell>
          <cell r="Y84">
            <v>514612884</v>
          </cell>
          <cell r="Z84">
            <v>14160.092000000001</v>
          </cell>
          <cell r="AA84">
            <v>488.27903448275862</v>
          </cell>
          <cell r="AB84">
            <v>11792.125</v>
          </cell>
          <cell r="AC84">
            <v>406.625</v>
          </cell>
          <cell r="AD84">
            <v>17865</v>
          </cell>
          <cell r="AE84">
            <v>616.0344827586207</v>
          </cell>
          <cell r="AF84">
            <v>0.48643449292747498</v>
          </cell>
          <cell r="AG84">
            <v>0.32899994590885523</v>
          </cell>
          <cell r="AH84">
            <v>0.79261640078365525</v>
          </cell>
          <cell r="AI84">
            <v>0.66006856982927509</v>
          </cell>
          <cell r="AJ84">
            <v>4140122000</v>
          </cell>
          <cell r="AK84">
            <v>2435480083.019999</v>
          </cell>
          <cell r="AL84">
            <v>4953662456.5799904</v>
          </cell>
          <cell r="AM84">
            <v>268271739</v>
          </cell>
          <cell r="AN84">
            <v>816025928</v>
          </cell>
          <cell r="AO84">
            <v>20894.16</v>
          </cell>
          <cell r="AP84">
            <v>17884.125</v>
          </cell>
          <cell r="AQ84">
            <v>25714</v>
          </cell>
          <cell r="AR84">
            <v>0.4916524095792863</v>
          </cell>
          <cell r="AS84">
            <v>0.32875394003412106</v>
          </cell>
          <cell r="AT84">
            <v>0.81255969510772341</v>
          </cell>
          <cell r="AU84">
            <v>0.69550147779419769</v>
          </cell>
        </row>
        <row r="85">
          <cell r="D85" t="str">
            <v>천안시</v>
          </cell>
          <cell r="E85" t="str">
            <v>시</v>
          </cell>
          <cell r="F85">
            <v>4302705000</v>
          </cell>
          <cell r="G85">
            <v>2384933065.6999898</v>
          </cell>
          <cell r="H85">
            <v>4654845150.5200005</v>
          </cell>
          <cell r="I85">
            <v>300214938</v>
          </cell>
          <cell r="J85">
            <v>755879021</v>
          </cell>
          <cell r="K85">
            <v>14778.451999999999</v>
          </cell>
          <cell r="L85">
            <v>509.60179310344824</v>
          </cell>
          <cell r="M85">
            <v>13740.5</v>
          </cell>
          <cell r="N85">
            <v>473.81034482758622</v>
          </cell>
          <cell r="O85">
            <v>16992</v>
          </cell>
          <cell r="P85">
            <v>585.93103448275861</v>
          </cell>
          <cell r="Q85">
            <v>0.51235497392078977</v>
          </cell>
          <cell r="R85">
            <v>0.39717326405332265</v>
          </cell>
          <cell r="S85">
            <v>0.86972999058380407</v>
          </cell>
          <cell r="T85">
            <v>0.80864524482109224</v>
          </cell>
          <cell r="U85">
            <v>5336506400</v>
          </cell>
          <cell r="V85">
            <v>3026104591.6999898</v>
          </cell>
          <cell r="W85">
            <v>6117418665.3299999</v>
          </cell>
          <cell r="X85">
            <v>423592097</v>
          </cell>
          <cell r="Y85">
            <v>1100691053</v>
          </cell>
          <cell r="Z85">
            <v>30417.627</v>
          </cell>
          <cell r="AA85">
            <v>1048.8836896551725</v>
          </cell>
          <cell r="AB85">
            <v>25196.125</v>
          </cell>
          <cell r="AC85">
            <v>868.83189655172418</v>
          </cell>
          <cell r="AD85">
            <v>37490</v>
          </cell>
          <cell r="AE85">
            <v>1292.7586206896551</v>
          </cell>
          <cell r="AF85">
            <v>0.49467017989960455</v>
          </cell>
          <cell r="AG85">
            <v>0.38484195528388654</v>
          </cell>
          <cell r="AH85">
            <v>0.81135308082155244</v>
          </cell>
          <cell r="AI85">
            <v>0.67207588690317421</v>
          </cell>
          <cell r="AJ85">
            <v>9639211400</v>
          </cell>
          <cell r="AK85">
            <v>5411037657.3999796</v>
          </cell>
          <cell r="AL85">
            <v>10772263815.85</v>
          </cell>
          <cell r="AM85">
            <v>723807035</v>
          </cell>
          <cell r="AN85">
            <v>1856570074</v>
          </cell>
          <cell r="AO85">
            <v>45196.078999999998</v>
          </cell>
          <cell r="AP85">
            <v>38936.625</v>
          </cell>
          <cell r="AQ85">
            <v>54482</v>
          </cell>
          <cell r="AR85">
            <v>0.50231202557797872</v>
          </cell>
          <cell r="AS85">
            <v>0.38986249166483117</v>
          </cell>
          <cell r="AT85">
            <v>0.82955983627620122</v>
          </cell>
          <cell r="AU85">
            <v>0.71466952387944638</v>
          </cell>
        </row>
        <row r="86">
          <cell r="D86" t="str">
            <v>금산군</v>
          </cell>
          <cell r="E86" t="str">
            <v>군</v>
          </cell>
          <cell r="F86">
            <v>1714940</v>
          </cell>
          <cell r="G86">
            <v>881944</v>
          </cell>
          <cell r="H86">
            <v>3950000</v>
          </cell>
          <cell r="I86">
            <v>100676</v>
          </cell>
          <cell r="J86">
            <v>803452</v>
          </cell>
          <cell r="K86">
            <v>19.38</v>
          </cell>
          <cell r="L86">
            <v>0.6682758620689655</v>
          </cell>
          <cell r="M86">
            <v>18.375</v>
          </cell>
          <cell r="N86">
            <v>0.63362068965517238</v>
          </cell>
          <cell r="O86">
            <v>22</v>
          </cell>
          <cell r="P86">
            <v>0.75862068965517238</v>
          </cell>
          <cell r="Q86">
            <v>0.22327696202531647</v>
          </cell>
          <cell r="R86">
            <v>0.12530431189417662</v>
          </cell>
          <cell r="S86">
            <v>0.88090909090909086</v>
          </cell>
          <cell r="T86">
            <v>0.83522727272727271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 t="e">
            <v>#DIV/0!</v>
          </cell>
          <cell r="AG86" t="e">
            <v>#DIV/0!</v>
          </cell>
          <cell r="AH86" t="e">
            <v>#DIV/0!</v>
          </cell>
          <cell r="AI86" t="e">
            <v>#DIV/0!</v>
          </cell>
          <cell r="AJ86">
            <v>1714940</v>
          </cell>
          <cell r="AK86">
            <v>881944</v>
          </cell>
          <cell r="AL86">
            <v>3950000</v>
          </cell>
          <cell r="AM86">
            <v>100676</v>
          </cell>
          <cell r="AN86">
            <v>803452</v>
          </cell>
          <cell r="AO86">
            <v>19.38</v>
          </cell>
          <cell r="AP86">
            <v>18.375</v>
          </cell>
          <cell r="AQ86">
            <v>22</v>
          </cell>
          <cell r="AR86">
            <v>0.22327696202531647</v>
          </cell>
          <cell r="AS86">
            <v>0.12530431189417662</v>
          </cell>
          <cell r="AT86">
            <v>0.88090909090909086</v>
          </cell>
          <cell r="AU86">
            <v>0.83522727272727271</v>
          </cell>
        </row>
        <row r="87">
          <cell r="D87" t="str">
            <v>부여군</v>
          </cell>
          <cell r="E87" t="str">
            <v>군</v>
          </cell>
          <cell r="F87">
            <v>10264400</v>
          </cell>
          <cell r="G87">
            <v>5145477.7599999905</v>
          </cell>
          <cell r="H87">
            <v>66338000</v>
          </cell>
          <cell r="I87">
            <v>472957</v>
          </cell>
          <cell r="J87">
            <v>13826102</v>
          </cell>
          <cell r="K87">
            <v>344.67700000000002</v>
          </cell>
          <cell r="L87">
            <v>11.885413793103449</v>
          </cell>
          <cell r="M87">
            <v>301.875</v>
          </cell>
          <cell r="N87">
            <v>10.40948275862069</v>
          </cell>
          <cell r="O87">
            <v>406</v>
          </cell>
          <cell r="P87">
            <v>14</v>
          </cell>
          <cell r="Q87">
            <v>7.7564559679218409E-2</v>
          </cell>
          <cell r="R87">
            <v>3.4207544541476696E-2</v>
          </cell>
          <cell r="S87">
            <v>0.84895812807881776</v>
          </cell>
          <cell r="T87">
            <v>0.74353448275862066</v>
          </cell>
          <cell r="U87">
            <v>285613400</v>
          </cell>
          <cell r="V87">
            <v>138983867.62999901</v>
          </cell>
          <cell r="W87">
            <v>421104223.18000001</v>
          </cell>
          <cell r="X87">
            <v>14273641</v>
          </cell>
          <cell r="Y87">
            <v>104057770</v>
          </cell>
          <cell r="Z87">
            <v>2660.1750000000002</v>
          </cell>
          <cell r="AA87">
            <v>91.730172413793113</v>
          </cell>
          <cell r="AB87">
            <v>2276.375</v>
          </cell>
          <cell r="AC87">
            <v>78.495689655172413</v>
          </cell>
          <cell r="AD87">
            <v>3217</v>
          </cell>
          <cell r="AE87">
            <v>110.93103448275862</v>
          </cell>
          <cell r="AF87">
            <v>0.33004624503751578</v>
          </cell>
          <cell r="AG87">
            <v>0.13717035258395407</v>
          </cell>
          <cell r="AH87">
            <v>0.82691171899285054</v>
          </cell>
          <cell r="AI87">
            <v>0.70760801989431144</v>
          </cell>
          <cell r="AJ87">
            <v>295877800</v>
          </cell>
          <cell r="AK87">
            <v>144129345.389999</v>
          </cell>
          <cell r="AL87">
            <v>487442223.18000001</v>
          </cell>
          <cell r="AM87">
            <v>14746598</v>
          </cell>
          <cell r="AN87">
            <v>117883872</v>
          </cell>
          <cell r="AO87">
            <v>3004.8520000000003</v>
          </cell>
          <cell r="AP87">
            <v>2578.25</v>
          </cell>
          <cell r="AQ87">
            <v>3623</v>
          </cell>
          <cell r="AR87">
            <v>0.29568498282672512</v>
          </cell>
          <cell r="AS87">
            <v>0.12509427922421823</v>
          </cell>
          <cell r="AT87">
            <v>0.82938227987855373</v>
          </cell>
          <cell r="AU87">
            <v>0.71163400496825835</v>
          </cell>
        </row>
        <row r="88">
          <cell r="D88" t="str">
            <v>서천군</v>
          </cell>
          <cell r="E88" t="str">
            <v>군</v>
          </cell>
          <cell r="F88">
            <v>37517900</v>
          </cell>
          <cell r="G88">
            <v>19795766.679999899</v>
          </cell>
          <cell r="H88">
            <v>83663000</v>
          </cell>
          <cell r="I88">
            <v>1836058</v>
          </cell>
          <cell r="J88">
            <v>12987470</v>
          </cell>
          <cell r="K88">
            <v>381.79</v>
          </cell>
          <cell r="L88">
            <v>13.165172413793105</v>
          </cell>
          <cell r="M88">
            <v>290.5</v>
          </cell>
          <cell r="N88">
            <v>10.017241379310345</v>
          </cell>
          <cell r="O88">
            <v>463</v>
          </cell>
          <cell r="P88">
            <v>15.96551724137931</v>
          </cell>
          <cell r="Q88">
            <v>0.23661315850495321</v>
          </cell>
          <cell r="R88">
            <v>0.14137149113722688</v>
          </cell>
          <cell r="S88">
            <v>0.82460043196544286</v>
          </cell>
          <cell r="T88">
            <v>0.62742980561555073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e">
            <v>#DIV/0!</v>
          </cell>
          <cell r="AG88" t="e">
            <v>#DIV/0!</v>
          </cell>
          <cell r="AH88" t="e">
            <v>#DIV/0!</v>
          </cell>
          <cell r="AI88" t="e">
            <v>#DIV/0!</v>
          </cell>
          <cell r="AJ88">
            <v>37517900</v>
          </cell>
          <cell r="AK88">
            <v>19795766.679999899</v>
          </cell>
          <cell r="AL88">
            <v>83663000</v>
          </cell>
          <cell r="AM88">
            <v>1836058</v>
          </cell>
          <cell r="AN88">
            <v>12987470</v>
          </cell>
          <cell r="AO88">
            <v>381.79</v>
          </cell>
          <cell r="AP88">
            <v>290.5</v>
          </cell>
          <cell r="AQ88">
            <v>463</v>
          </cell>
          <cell r="AR88">
            <v>0.23661315850495321</v>
          </cell>
          <cell r="AS88">
            <v>0.14137149113722688</v>
          </cell>
          <cell r="AT88">
            <v>0.82460043196544286</v>
          </cell>
          <cell r="AU88">
            <v>0.62742980561555073</v>
          </cell>
        </row>
        <row r="89">
          <cell r="D89" t="str">
            <v>예산군</v>
          </cell>
          <cell r="E89" t="str">
            <v>군</v>
          </cell>
          <cell r="F89">
            <v>193895770</v>
          </cell>
          <cell r="G89">
            <v>80315660</v>
          </cell>
          <cell r="H89">
            <v>247158000</v>
          </cell>
          <cell r="I89">
            <v>7863631</v>
          </cell>
          <cell r="J89">
            <v>46691364</v>
          </cell>
          <cell r="K89">
            <v>1171.48</v>
          </cell>
          <cell r="L89">
            <v>40.395862068965521</v>
          </cell>
          <cell r="M89">
            <v>935</v>
          </cell>
          <cell r="N89">
            <v>32.241379310344826</v>
          </cell>
          <cell r="O89">
            <v>1319</v>
          </cell>
          <cell r="P89">
            <v>45.482758620689658</v>
          </cell>
          <cell r="Q89">
            <v>0.32495674831484311</v>
          </cell>
          <cell r="R89">
            <v>0.16841724735220842</v>
          </cell>
          <cell r="S89">
            <v>0.88815769522365429</v>
          </cell>
          <cell r="T89">
            <v>0.7088703563305534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 t="e">
            <v>#DIV/0!</v>
          </cell>
          <cell r="AG89" t="e">
            <v>#DIV/0!</v>
          </cell>
          <cell r="AH89" t="e">
            <v>#DIV/0!</v>
          </cell>
          <cell r="AI89" t="e">
            <v>#DIV/0!</v>
          </cell>
          <cell r="AJ89">
            <v>193895770</v>
          </cell>
          <cell r="AK89">
            <v>80315660</v>
          </cell>
          <cell r="AL89">
            <v>247158000</v>
          </cell>
          <cell r="AM89">
            <v>7863631</v>
          </cell>
          <cell r="AN89">
            <v>46691364</v>
          </cell>
          <cell r="AO89">
            <v>1171.48</v>
          </cell>
          <cell r="AP89">
            <v>935</v>
          </cell>
          <cell r="AQ89">
            <v>1319</v>
          </cell>
          <cell r="AR89">
            <v>0.32495674831484311</v>
          </cell>
          <cell r="AS89">
            <v>0.16841724735220842</v>
          </cell>
          <cell r="AT89">
            <v>0.88815769522365429</v>
          </cell>
          <cell r="AU89">
            <v>0.7088703563305534</v>
          </cell>
        </row>
        <row r="90">
          <cell r="D90" t="str">
            <v>청양군</v>
          </cell>
          <cell r="E90" t="str">
            <v>군</v>
          </cell>
          <cell r="F90">
            <v>28035200</v>
          </cell>
          <cell r="G90">
            <v>13704730.85</v>
          </cell>
          <cell r="H90">
            <v>52027225.9799999</v>
          </cell>
          <cell r="I90">
            <v>1205509</v>
          </cell>
          <cell r="J90">
            <v>9447881</v>
          </cell>
          <cell r="K90">
            <v>233.512</v>
          </cell>
          <cell r="L90">
            <v>8.0521379310344834</v>
          </cell>
          <cell r="M90">
            <v>190.375</v>
          </cell>
          <cell r="N90">
            <v>6.5646551724137927</v>
          </cell>
          <cell r="O90">
            <v>336</v>
          </cell>
          <cell r="P90">
            <v>11.586206896551724</v>
          </cell>
          <cell r="Q90">
            <v>0.2634145986424169</v>
          </cell>
          <cell r="R90">
            <v>0.12759570108895318</v>
          </cell>
          <cell r="S90">
            <v>0.69497619047619053</v>
          </cell>
          <cell r="T90">
            <v>0.56659226190476186</v>
          </cell>
          <cell r="U90">
            <v>77665200</v>
          </cell>
          <cell r="V90">
            <v>39771316.379999898</v>
          </cell>
          <cell r="W90">
            <v>180572582.25999999</v>
          </cell>
          <cell r="X90">
            <v>3386388</v>
          </cell>
          <cell r="Y90">
            <v>36841010</v>
          </cell>
          <cell r="Z90">
            <v>920.79100000000005</v>
          </cell>
          <cell r="AA90">
            <v>31.751413793103449</v>
          </cell>
          <cell r="AB90">
            <v>770.375</v>
          </cell>
          <cell r="AC90">
            <v>26.564655172413794</v>
          </cell>
          <cell r="AD90">
            <v>1294</v>
          </cell>
          <cell r="AE90">
            <v>44.620689655172413</v>
          </cell>
          <cell r="AF90">
            <v>0.22025113603755528</v>
          </cell>
          <cell r="AG90">
            <v>9.1918978334198764E-2</v>
          </cell>
          <cell r="AH90">
            <v>0.71158500772797528</v>
          </cell>
          <cell r="AI90">
            <v>0.59534389489953632</v>
          </cell>
          <cell r="AJ90">
            <v>105700400</v>
          </cell>
          <cell r="AK90">
            <v>53476047.2299999</v>
          </cell>
          <cell r="AL90">
            <v>232599808.23999989</v>
          </cell>
          <cell r="AM90">
            <v>4591897</v>
          </cell>
          <cell r="AN90">
            <v>46288891</v>
          </cell>
          <cell r="AO90">
            <v>1154.3030000000001</v>
          </cell>
          <cell r="AP90">
            <v>960.75</v>
          </cell>
          <cell r="AQ90">
            <v>1630</v>
          </cell>
          <cell r="AR90">
            <v>0.22990580961624238</v>
          </cell>
          <cell r="AS90">
            <v>9.9200842811291379E-2</v>
          </cell>
          <cell r="AT90">
            <v>0.70816134969325162</v>
          </cell>
          <cell r="AU90">
            <v>0.58941717791411041</v>
          </cell>
        </row>
        <row r="91">
          <cell r="D91" t="str">
            <v>태안군</v>
          </cell>
          <cell r="E91" t="str">
            <v>군</v>
          </cell>
          <cell r="F91">
            <v>176419600</v>
          </cell>
          <cell r="G91">
            <v>65692334</v>
          </cell>
          <cell r="H91">
            <v>221268278</v>
          </cell>
          <cell r="I91">
            <v>6684347</v>
          </cell>
          <cell r="J91">
            <v>45903761</v>
          </cell>
          <cell r="K91">
            <v>1248.2470000000001</v>
          </cell>
          <cell r="L91">
            <v>43.042999999999999</v>
          </cell>
          <cell r="M91">
            <v>801.375</v>
          </cell>
          <cell r="N91">
            <v>27.633620689655171</v>
          </cell>
          <cell r="O91">
            <v>1544</v>
          </cell>
          <cell r="P91">
            <v>53.241379310344826</v>
          </cell>
          <cell r="Q91">
            <v>0.29688997715253157</v>
          </cell>
          <cell r="R91">
            <v>0.14561654327191187</v>
          </cell>
          <cell r="S91">
            <v>0.80845012953367879</v>
          </cell>
          <cell r="T91">
            <v>0.51902525906735753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 t="e">
            <v>#DIV/0!</v>
          </cell>
          <cell r="AG91" t="e">
            <v>#DIV/0!</v>
          </cell>
          <cell r="AH91" t="e">
            <v>#DIV/0!</v>
          </cell>
          <cell r="AI91" t="e">
            <v>#DIV/0!</v>
          </cell>
          <cell r="AJ91">
            <v>176419600</v>
          </cell>
          <cell r="AK91">
            <v>65692334</v>
          </cell>
          <cell r="AL91">
            <v>221268278</v>
          </cell>
          <cell r="AM91">
            <v>6684347</v>
          </cell>
          <cell r="AN91">
            <v>45903761</v>
          </cell>
          <cell r="AO91">
            <v>1248.2470000000001</v>
          </cell>
          <cell r="AP91">
            <v>801.375</v>
          </cell>
          <cell r="AQ91">
            <v>1544</v>
          </cell>
          <cell r="AR91">
            <v>0.29688997715253157</v>
          </cell>
          <cell r="AS91">
            <v>0.14561654327191187</v>
          </cell>
          <cell r="AT91">
            <v>0.80845012953367879</v>
          </cell>
          <cell r="AU91">
            <v>0.51902525906735753</v>
          </cell>
        </row>
        <row r="92">
          <cell r="D92" t="str">
            <v>홍성군</v>
          </cell>
          <cell r="E92" t="str">
            <v>군</v>
          </cell>
          <cell r="F92">
            <v>421900400</v>
          </cell>
          <cell r="G92">
            <v>184029545</v>
          </cell>
          <cell r="H92">
            <v>461720000</v>
          </cell>
          <cell r="I92">
            <v>19826328</v>
          </cell>
          <cell r="J92">
            <v>96526882</v>
          </cell>
          <cell r="K92">
            <v>2339.9630000000002</v>
          </cell>
          <cell r="L92">
            <v>80.688379310344828</v>
          </cell>
          <cell r="M92">
            <v>2094.875</v>
          </cell>
          <cell r="N92">
            <v>72.237068965517238</v>
          </cell>
          <cell r="O92">
            <v>2663</v>
          </cell>
          <cell r="P92">
            <v>91.827586206896555</v>
          </cell>
          <cell r="Q92">
            <v>0.39857390842935114</v>
          </cell>
          <cell r="R92">
            <v>0.20539695874564767</v>
          </cell>
          <cell r="S92">
            <v>0.87869432970334216</v>
          </cell>
          <cell r="T92">
            <v>0.78665978220052568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 t="e">
            <v>#DIV/0!</v>
          </cell>
          <cell r="AG92" t="e">
            <v>#DIV/0!</v>
          </cell>
          <cell r="AH92" t="e">
            <v>#DIV/0!</v>
          </cell>
          <cell r="AI92" t="e">
            <v>#DIV/0!</v>
          </cell>
          <cell r="AJ92">
            <v>421900400</v>
          </cell>
          <cell r="AK92">
            <v>184029545</v>
          </cell>
          <cell r="AL92">
            <v>461720000</v>
          </cell>
          <cell r="AM92">
            <v>19826328</v>
          </cell>
          <cell r="AN92">
            <v>96526882</v>
          </cell>
          <cell r="AO92">
            <v>2339.9630000000002</v>
          </cell>
          <cell r="AP92">
            <v>2094.875</v>
          </cell>
          <cell r="AQ92">
            <v>2663</v>
          </cell>
          <cell r="AR92">
            <v>0.39857390842935114</v>
          </cell>
          <cell r="AS92">
            <v>0.20539695874564767</v>
          </cell>
          <cell r="AT92">
            <v>0.87869432970334216</v>
          </cell>
          <cell r="AU92">
            <v>0.78665978220052568</v>
          </cell>
        </row>
        <row r="93">
          <cell r="D93" t="str">
            <v>전북특별자치도</v>
          </cell>
          <cell r="E93" t="str">
            <v>광역</v>
          </cell>
          <cell r="F93">
            <v>6989732710</v>
          </cell>
          <cell r="G93">
            <v>4005696614.3400002</v>
          </cell>
          <cell r="H93">
            <v>8884847846.7499886</v>
          </cell>
          <cell r="I93">
            <v>528025616</v>
          </cell>
          <cell r="J93">
            <v>1596839959</v>
          </cell>
          <cell r="K93">
            <v>39395.534999999996</v>
          </cell>
          <cell r="L93">
            <v>1358.4667241379309</v>
          </cell>
          <cell r="M93">
            <v>34692.625</v>
          </cell>
          <cell r="N93">
            <v>1196.2974137931035</v>
          </cell>
          <cell r="O93">
            <v>49973</v>
          </cell>
          <cell r="P93">
            <v>1723.2068965517242</v>
          </cell>
          <cell r="Q93">
            <v>0.45084583140106943</v>
          </cell>
          <cell r="R93">
            <v>0.3306690899259993</v>
          </cell>
          <cell r="S93">
            <v>0.78833640165689467</v>
          </cell>
          <cell r="T93">
            <v>0.69422738278670482</v>
          </cell>
          <cell r="U93">
            <v>9754094260</v>
          </cell>
          <cell r="V93">
            <v>5485612949.9499884</v>
          </cell>
          <cell r="W93">
            <v>16352184745.779989</v>
          </cell>
          <cell r="X93">
            <v>797797300</v>
          </cell>
          <cell r="Y93">
            <v>3072073308</v>
          </cell>
          <cell r="Z93">
            <v>82781.855999999985</v>
          </cell>
          <cell r="AA93">
            <v>2854.5467586206892</v>
          </cell>
          <cell r="AB93">
            <v>67828.375</v>
          </cell>
          <cell r="AC93">
            <v>2338.9094827586205</v>
          </cell>
          <cell r="AD93">
            <v>113118</v>
          </cell>
          <cell r="AE93">
            <v>3900.6206896551726</v>
          </cell>
          <cell r="AF93">
            <v>0.33546666914741541</v>
          </cell>
          <cell r="AG93">
            <v>0.25969344478937156</v>
          </cell>
          <cell r="AH93">
            <v>0.73181859650983916</v>
          </cell>
          <cell r="AI93">
            <v>0.59962494916812537</v>
          </cell>
          <cell r="AJ93">
            <v>16743826970</v>
          </cell>
          <cell r="AK93">
            <v>9491309564.2899895</v>
          </cell>
          <cell r="AL93">
            <v>25237032592.529976</v>
          </cell>
          <cell r="AM93">
            <v>1325822916</v>
          </cell>
          <cell r="AN93">
            <v>4668913267</v>
          </cell>
          <cell r="AO93">
            <v>122177.39099999997</v>
          </cell>
          <cell r="AP93">
            <v>102521</v>
          </cell>
          <cell r="AQ93">
            <v>163091</v>
          </cell>
          <cell r="AR93">
            <v>0.37608659138076977</v>
          </cell>
          <cell r="AS93">
            <v>0.28396820420095414</v>
          </cell>
          <cell r="AT93">
            <v>0.74913631653494051</v>
          </cell>
          <cell r="AU93">
            <v>0.6286122471503639</v>
          </cell>
        </row>
        <row r="94">
          <cell r="D94" t="str">
            <v>군산시</v>
          </cell>
          <cell r="E94" t="str">
            <v>시</v>
          </cell>
          <cell r="F94">
            <v>1299105600</v>
          </cell>
          <cell r="G94">
            <v>723972235.69000006</v>
          </cell>
          <cell r="H94">
            <v>1699057593.3900001</v>
          </cell>
          <cell r="I94">
            <v>86269772</v>
          </cell>
          <cell r="J94">
            <v>296405087</v>
          </cell>
          <cell r="K94">
            <v>7295.3130000000001</v>
          </cell>
          <cell r="L94">
            <v>251.56251724137931</v>
          </cell>
          <cell r="M94">
            <v>6566</v>
          </cell>
          <cell r="N94">
            <v>226.41379310344828</v>
          </cell>
          <cell r="O94">
            <v>8807</v>
          </cell>
          <cell r="P94">
            <v>303.68965517241378</v>
          </cell>
          <cell r="Q94">
            <v>0.42610223367738431</v>
          </cell>
          <cell r="R94">
            <v>0.291053614744473</v>
          </cell>
          <cell r="S94">
            <v>0.82835392301578292</v>
          </cell>
          <cell r="T94">
            <v>0.74554331781537408</v>
          </cell>
          <cell r="U94">
            <v>2602915000</v>
          </cell>
          <cell r="V94">
            <v>1442004323.0699899</v>
          </cell>
          <cell r="W94">
            <v>3650532831.73</v>
          </cell>
          <cell r="X94">
            <v>196677224</v>
          </cell>
          <cell r="Y94">
            <v>681637422</v>
          </cell>
          <cell r="Z94">
            <v>18684.473000000002</v>
          </cell>
          <cell r="AA94">
            <v>644.2921724137932</v>
          </cell>
          <cell r="AB94">
            <v>15312</v>
          </cell>
          <cell r="AC94">
            <v>528</v>
          </cell>
          <cell r="AD94">
            <v>24684</v>
          </cell>
          <cell r="AE94">
            <v>851.17241379310349</v>
          </cell>
          <cell r="AF94">
            <v>0.39501201318784446</v>
          </cell>
          <cell r="AG94">
            <v>0.28853642369417914</v>
          </cell>
          <cell r="AH94">
            <v>0.75694672662453422</v>
          </cell>
          <cell r="AI94">
            <v>0.6203208556149733</v>
          </cell>
          <cell r="AJ94">
            <v>3902020600</v>
          </cell>
          <cell r="AK94">
            <v>2165976558.7599897</v>
          </cell>
          <cell r="AL94">
            <v>5349590425.1199999</v>
          </cell>
          <cell r="AM94">
            <v>282946996</v>
          </cell>
          <cell r="AN94">
            <v>978042509</v>
          </cell>
          <cell r="AO94">
            <v>25979.786</v>
          </cell>
          <cell r="AP94">
            <v>21878</v>
          </cell>
          <cell r="AQ94">
            <v>33491</v>
          </cell>
          <cell r="AR94">
            <v>0.40488642805049946</v>
          </cell>
          <cell r="AS94">
            <v>0.28929928238937108</v>
          </cell>
          <cell r="AT94">
            <v>0.77572440357110861</v>
          </cell>
          <cell r="AU94">
            <v>0.65325012689976414</v>
          </cell>
        </row>
        <row r="95">
          <cell r="D95" t="str">
            <v>김제시</v>
          </cell>
          <cell r="E95" t="str">
            <v>시</v>
          </cell>
          <cell r="F95">
            <v>98740400</v>
          </cell>
          <cell r="G95">
            <v>52795862.709999897</v>
          </cell>
          <cell r="H95">
            <v>188120000</v>
          </cell>
          <cell r="I95">
            <v>5427848</v>
          </cell>
          <cell r="J95">
            <v>31387382</v>
          </cell>
          <cell r="K95">
            <v>865.61699999999996</v>
          </cell>
          <cell r="L95">
            <v>29.848862068965516</v>
          </cell>
          <cell r="M95">
            <v>677.875</v>
          </cell>
          <cell r="N95">
            <v>23.375</v>
          </cell>
          <cell r="O95">
            <v>1117</v>
          </cell>
          <cell r="P95">
            <v>38.517241379310342</v>
          </cell>
          <cell r="Q95">
            <v>0.28064991872209172</v>
          </cell>
          <cell r="R95">
            <v>0.17293089305759876</v>
          </cell>
          <cell r="S95">
            <v>0.77494807520143238</v>
          </cell>
          <cell r="T95">
            <v>0.60687108325872874</v>
          </cell>
          <cell r="U95">
            <v>191215800</v>
          </cell>
          <cell r="V95">
            <v>101916817</v>
          </cell>
          <cell r="W95">
            <v>983415731</v>
          </cell>
          <cell r="X95">
            <v>11478972</v>
          </cell>
          <cell r="Y95">
            <v>172469418</v>
          </cell>
          <cell r="Z95">
            <v>4881.9409999999998</v>
          </cell>
          <cell r="AA95">
            <v>168.34279310344826</v>
          </cell>
          <cell r="AB95">
            <v>3547.5</v>
          </cell>
          <cell r="AC95">
            <v>122.32758620689656</v>
          </cell>
          <cell r="AD95">
            <v>6904</v>
          </cell>
          <cell r="AE95">
            <v>238.06896551724137</v>
          </cell>
          <cell r="AF95">
            <v>0.10363553661721932</v>
          </cell>
          <cell r="AG95">
            <v>6.6556564828206238E-2</v>
          </cell>
          <cell r="AH95">
            <v>0.70711775782155273</v>
          </cell>
          <cell r="AI95">
            <v>0.51383256083429896</v>
          </cell>
          <cell r="AJ95">
            <v>289956200</v>
          </cell>
          <cell r="AK95">
            <v>154712679.70999989</v>
          </cell>
          <cell r="AL95">
            <v>1171535731</v>
          </cell>
          <cell r="AM95">
            <v>16906820</v>
          </cell>
          <cell r="AN95">
            <v>203856800</v>
          </cell>
          <cell r="AO95">
            <v>5747.558</v>
          </cell>
          <cell r="AP95">
            <v>4225.375</v>
          </cell>
          <cell r="AQ95">
            <v>8021</v>
          </cell>
          <cell r="AR95">
            <v>0.13205971923531531</v>
          </cell>
          <cell r="AS95">
            <v>8.2934785594593857E-2</v>
          </cell>
          <cell r="AT95">
            <v>0.71656377010347838</v>
          </cell>
          <cell r="AU95">
            <v>0.52678905373394835</v>
          </cell>
        </row>
        <row r="96">
          <cell r="D96" t="str">
            <v>남원시</v>
          </cell>
          <cell r="E96" t="str">
            <v>시</v>
          </cell>
          <cell r="F96">
            <v>126873400</v>
          </cell>
          <cell r="G96">
            <v>67396554.889999896</v>
          </cell>
          <cell r="H96">
            <v>278803964.02999997</v>
          </cell>
          <cell r="I96">
            <v>7044231</v>
          </cell>
          <cell r="J96">
            <v>58811126</v>
          </cell>
          <cell r="K96">
            <v>1427.6780000000001</v>
          </cell>
          <cell r="L96">
            <v>49.230275862068972</v>
          </cell>
          <cell r="M96">
            <v>1262.625</v>
          </cell>
          <cell r="N96">
            <v>43.538793103448278</v>
          </cell>
          <cell r="O96">
            <v>1837</v>
          </cell>
          <cell r="P96">
            <v>63.344827586206897</v>
          </cell>
          <cell r="Q96">
            <v>0.24173456473075061</v>
          </cell>
          <cell r="R96">
            <v>0.11977718297724822</v>
          </cell>
          <cell r="S96">
            <v>0.77717909635274907</v>
          </cell>
          <cell r="T96">
            <v>0.6873298856831791</v>
          </cell>
          <cell r="U96">
            <v>500526800</v>
          </cell>
          <cell r="V96">
            <v>250949645.64999899</v>
          </cell>
          <cell r="W96">
            <v>808798822.16999996</v>
          </cell>
          <cell r="X96">
            <v>30085518</v>
          </cell>
          <cell r="Y96">
            <v>180437153</v>
          </cell>
          <cell r="Z96">
            <v>4634.5559999999996</v>
          </cell>
          <cell r="AA96">
            <v>159.81227586206896</v>
          </cell>
          <cell r="AB96">
            <v>3958</v>
          </cell>
          <cell r="AC96">
            <v>136.48275862068965</v>
          </cell>
          <cell r="AD96">
            <v>5905</v>
          </cell>
          <cell r="AE96">
            <v>203.62068965517241</v>
          </cell>
          <cell r="AF96">
            <v>0.31027449443695199</v>
          </cell>
          <cell r="AG96">
            <v>0.16673682498193707</v>
          </cell>
          <cell r="AH96">
            <v>0.78485283657917015</v>
          </cell>
          <cell r="AI96">
            <v>0.67027942421676545</v>
          </cell>
          <cell r="AJ96">
            <v>627400200</v>
          </cell>
          <cell r="AK96">
            <v>318346200.53999889</v>
          </cell>
          <cell r="AL96">
            <v>1087602786.1999998</v>
          </cell>
          <cell r="AM96">
            <v>37129749</v>
          </cell>
          <cell r="AN96">
            <v>239248279</v>
          </cell>
          <cell r="AO96">
            <v>6062.2339999999995</v>
          </cell>
          <cell r="AP96">
            <v>5220.625</v>
          </cell>
          <cell r="AQ96">
            <v>7742</v>
          </cell>
          <cell r="AR96">
            <v>0.29270447315814252</v>
          </cell>
          <cell r="AS96">
            <v>0.15519337967735183</v>
          </cell>
          <cell r="AT96">
            <v>0.78303203306639102</v>
          </cell>
          <cell r="AU96">
            <v>0.67432510979075178</v>
          </cell>
        </row>
        <row r="97">
          <cell r="D97" t="str">
            <v>익산시</v>
          </cell>
          <cell r="E97" t="str">
            <v>시</v>
          </cell>
          <cell r="F97">
            <v>847723100</v>
          </cell>
          <cell r="G97">
            <v>483727287</v>
          </cell>
          <cell r="H97">
            <v>1058824946</v>
          </cell>
          <cell r="I97">
            <v>61398687</v>
          </cell>
          <cell r="J97">
            <v>204005947</v>
          </cell>
          <cell r="K97">
            <v>5051.1480000000001</v>
          </cell>
          <cell r="L97">
            <v>174.17751724137932</v>
          </cell>
          <cell r="M97">
            <v>4411.375</v>
          </cell>
          <cell r="N97">
            <v>152.11637931034483</v>
          </cell>
          <cell r="O97">
            <v>6158</v>
          </cell>
          <cell r="P97">
            <v>212.34482758620689</v>
          </cell>
          <cell r="Q97">
            <v>0.45685293761486423</v>
          </cell>
          <cell r="R97">
            <v>0.30096518215716528</v>
          </cell>
          <cell r="S97">
            <v>0.82025787593374477</v>
          </cell>
          <cell r="T97">
            <v>0.71636489119844105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 t="e">
            <v>#DIV/0!</v>
          </cell>
          <cell r="AG97" t="e">
            <v>#DIV/0!</v>
          </cell>
          <cell r="AH97" t="e">
            <v>#DIV/0!</v>
          </cell>
          <cell r="AI97" t="e">
            <v>#DIV/0!</v>
          </cell>
          <cell r="AJ97">
            <v>847723100</v>
          </cell>
          <cell r="AK97">
            <v>483727287</v>
          </cell>
          <cell r="AL97">
            <v>1058824946</v>
          </cell>
          <cell r="AM97">
            <v>61398687</v>
          </cell>
          <cell r="AN97">
            <v>204005947</v>
          </cell>
          <cell r="AO97">
            <v>5051.1480000000001</v>
          </cell>
          <cell r="AP97">
            <v>4411.375</v>
          </cell>
          <cell r="AQ97">
            <v>6158</v>
          </cell>
          <cell r="AR97">
            <v>0.45685293761486423</v>
          </cell>
          <cell r="AS97">
            <v>0.30096518215716528</v>
          </cell>
          <cell r="AT97">
            <v>0.82025787593374477</v>
          </cell>
          <cell r="AU97">
            <v>0.71636489119844105</v>
          </cell>
        </row>
        <row r="98">
          <cell r="D98" t="str">
            <v>전주시</v>
          </cell>
          <cell r="E98" t="str">
            <v>시</v>
          </cell>
          <cell r="F98">
            <v>3915749610</v>
          </cell>
          <cell r="G98">
            <v>2299223353.6100001</v>
          </cell>
          <cell r="H98">
            <v>4455206016.7499905</v>
          </cell>
          <cell r="I98">
            <v>324977600</v>
          </cell>
          <cell r="J98">
            <v>796937972</v>
          </cell>
          <cell r="K98">
            <v>19518.574000000001</v>
          </cell>
          <cell r="L98">
            <v>673.05427586206895</v>
          </cell>
          <cell r="M98">
            <v>17319.125</v>
          </cell>
          <cell r="N98">
            <v>597.21120689655174</v>
          </cell>
          <cell r="O98">
            <v>24981</v>
          </cell>
          <cell r="P98">
            <v>861.41379310344826</v>
          </cell>
          <cell r="Q98">
            <v>0.51607565283529833</v>
          </cell>
          <cell r="R98">
            <v>0.40778280295069186</v>
          </cell>
          <cell r="S98">
            <v>0.78133677594972184</v>
          </cell>
          <cell r="T98">
            <v>0.69329190184540246</v>
          </cell>
          <cell r="U98">
            <v>5571687270</v>
          </cell>
          <cell r="V98">
            <v>3221703745</v>
          </cell>
          <cell r="W98">
            <v>8592155302.0599899</v>
          </cell>
          <cell r="X98">
            <v>503936744</v>
          </cell>
          <cell r="Y98">
            <v>1646921897</v>
          </cell>
          <cell r="Z98">
            <v>44217.89</v>
          </cell>
          <cell r="AA98">
            <v>1524.7548275862068</v>
          </cell>
          <cell r="AB98">
            <v>36760.75</v>
          </cell>
          <cell r="AC98">
            <v>1267.6120689655172</v>
          </cell>
          <cell r="AD98">
            <v>59784</v>
          </cell>
          <cell r="AE98">
            <v>2061.5172413793102</v>
          </cell>
          <cell r="AF98">
            <v>0.37495874221775166</v>
          </cell>
          <cell r="AG98">
            <v>0.3059870324864592</v>
          </cell>
          <cell r="AH98">
            <v>0.73962749230563363</v>
          </cell>
          <cell r="AI98">
            <v>0.61489278067710429</v>
          </cell>
          <cell r="AJ98">
            <v>9487436880</v>
          </cell>
          <cell r="AK98">
            <v>5520927098.6100006</v>
          </cell>
          <cell r="AL98">
            <v>13047361318.80998</v>
          </cell>
          <cell r="AM98">
            <v>828914344</v>
          </cell>
          <cell r="AN98">
            <v>2443859869</v>
          </cell>
          <cell r="AO98">
            <v>63736.464</v>
          </cell>
          <cell r="AP98">
            <v>54079.875</v>
          </cell>
          <cell r="AQ98">
            <v>84765</v>
          </cell>
          <cell r="AR98">
            <v>0.42314510679263934</v>
          </cell>
          <cell r="AS98">
            <v>0.33918243615955873</v>
          </cell>
          <cell r="AT98">
            <v>0.75191958945319415</v>
          </cell>
          <cell r="AU98">
            <v>0.63799769952220842</v>
          </cell>
        </row>
        <row r="99">
          <cell r="D99" t="str">
            <v>정읍시</v>
          </cell>
          <cell r="E99" t="str">
            <v>시</v>
          </cell>
          <cell r="F99">
            <v>482564500</v>
          </cell>
          <cell r="G99">
            <v>252763365.13999999</v>
          </cell>
          <cell r="H99">
            <v>709124281.45999897</v>
          </cell>
          <cell r="I99">
            <v>28625218</v>
          </cell>
          <cell r="J99">
            <v>133075184</v>
          </cell>
          <cell r="K99">
            <v>3263.4140000000002</v>
          </cell>
          <cell r="L99">
            <v>112.53151724137932</v>
          </cell>
          <cell r="M99">
            <v>2798</v>
          </cell>
          <cell r="N99">
            <v>96.482758620689651</v>
          </cell>
          <cell r="O99">
            <v>4448</v>
          </cell>
          <cell r="P99">
            <v>153.37931034482759</v>
          </cell>
          <cell r="Q99">
            <v>0.35644438041183918</v>
          </cell>
          <cell r="R99">
            <v>0.21510560526446462</v>
          </cell>
          <cell r="S99">
            <v>0.73368120503597123</v>
          </cell>
          <cell r="T99">
            <v>0.62904676258992809</v>
          </cell>
          <cell r="U99">
            <v>693877300</v>
          </cell>
          <cell r="V99">
            <v>358051138.56999999</v>
          </cell>
          <cell r="W99">
            <v>1083188945.8199999</v>
          </cell>
          <cell r="X99">
            <v>44952814</v>
          </cell>
          <cell r="Y99">
            <v>215317846</v>
          </cell>
          <cell r="Z99">
            <v>5683.8869999999997</v>
          </cell>
          <cell r="AA99">
            <v>195.99610344827585</v>
          </cell>
          <cell r="AB99">
            <v>4663.5</v>
          </cell>
          <cell r="AC99">
            <v>160.81034482758622</v>
          </cell>
          <cell r="AD99">
            <v>8563</v>
          </cell>
          <cell r="AE99">
            <v>295.27586206896552</v>
          </cell>
          <cell r="AF99">
            <v>0.33055279963085915</v>
          </cell>
          <cell r="AG99">
            <v>0.20877421372680832</v>
          </cell>
          <cell r="AH99">
            <v>0.66377285997897928</v>
          </cell>
          <cell r="AI99">
            <v>0.54461053369146328</v>
          </cell>
          <cell r="AJ99">
            <v>1176441800</v>
          </cell>
          <cell r="AK99">
            <v>610814503.71000004</v>
          </cell>
          <cell r="AL99">
            <v>1792313227.2799988</v>
          </cell>
          <cell r="AM99">
            <v>73578032</v>
          </cell>
          <cell r="AN99">
            <v>348393030</v>
          </cell>
          <cell r="AO99">
            <v>8947.3009999999995</v>
          </cell>
          <cell r="AP99">
            <v>7461.5</v>
          </cell>
          <cell r="AQ99">
            <v>13011</v>
          </cell>
          <cell r="AR99">
            <v>0.34079673932718085</v>
          </cell>
          <cell r="AS99">
            <v>0.21119260623554956</v>
          </cell>
          <cell r="AT99">
            <v>0.68767204672969018</v>
          </cell>
          <cell r="AU99">
            <v>0.57347628929367456</v>
          </cell>
        </row>
        <row r="100">
          <cell r="D100" t="str">
            <v>고창군</v>
          </cell>
          <cell r="E100" t="str">
            <v>군</v>
          </cell>
          <cell r="F100">
            <v>21836100</v>
          </cell>
          <cell r="G100">
            <v>10328121</v>
          </cell>
          <cell r="H100">
            <v>42654000</v>
          </cell>
          <cell r="I100">
            <v>1033985</v>
          </cell>
          <cell r="J100">
            <v>7838658</v>
          </cell>
          <cell r="K100">
            <v>211.20400000000001</v>
          </cell>
          <cell r="L100">
            <v>7.2828965517241384</v>
          </cell>
          <cell r="M100">
            <v>175.875</v>
          </cell>
          <cell r="N100">
            <v>6.0646551724137927</v>
          </cell>
          <cell r="O100">
            <v>254</v>
          </cell>
          <cell r="P100">
            <v>8.7586206896551726</v>
          </cell>
          <cell r="Q100">
            <v>0.24213722042481362</v>
          </cell>
          <cell r="R100">
            <v>0.13190842105880879</v>
          </cell>
          <cell r="S100">
            <v>0.83151181102362204</v>
          </cell>
          <cell r="T100">
            <v>0.69242125984251968</v>
          </cell>
          <cell r="U100">
            <v>3617300</v>
          </cell>
          <cell r="V100">
            <v>1547201</v>
          </cell>
          <cell r="W100">
            <v>4925000</v>
          </cell>
          <cell r="X100">
            <v>133583</v>
          </cell>
          <cell r="Y100">
            <v>653949</v>
          </cell>
          <cell r="Z100">
            <v>19.181000000000001</v>
          </cell>
          <cell r="AA100">
            <v>0.66141379310344828</v>
          </cell>
          <cell r="AB100">
            <v>14.25</v>
          </cell>
          <cell r="AC100">
            <v>0.49137931034482757</v>
          </cell>
          <cell r="AD100">
            <v>27</v>
          </cell>
          <cell r="AE100">
            <v>0.93103448275862066</v>
          </cell>
          <cell r="AF100">
            <v>0.31415248730964468</v>
          </cell>
          <cell r="AG100">
            <v>0.20427128109378559</v>
          </cell>
          <cell r="AH100">
            <v>0.71040740740740749</v>
          </cell>
          <cell r="AI100">
            <v>0.52777777777777779</v>
          </cell>
          <cell r="AJ100">
            <v>25453400</v>
          </cell>
          <cell r="AK100">
            <v>11875322</v>
          </cell>
          <cell r="AL100">
            <v>47579000</v>
          </cell>
          <cell r="AM100">
            <v>1167568</v>
          </cell>
          <cell r="AN100">
            <v>8492607</v>
          </cell>
          <cell r="AO100">
            <v>230.38500000000002</v>
          </cell>
          <cell r="AP100">
            <v>190.125</v>
          </cell>
          <cell r="AQ100">
            <v>281</v>
          </cell>
          <cell r="AR100">
            <v>0.24959166859328696</v>
          </cell>
          <cell r="AS100">
            <v>0.13748051687779736</v>
          </cell>
          <cell r="AT100">
            <v>0.81987544483985775</v>
          </cell>
          <cell r="AU100">
            <v>0.67660142348754448</v>
          </cell>
        </row>
        <row r="101">
          <cell r="D101" t="str">
            <v>무주군</v>
          </cell>
          <cell r="E101" t="str">
            <v>군</v>
          </cell>
          <cell r="F101">
            <v>14571760</v>
          </cell>
          <cell r="G101">
            <v>7914576.6100000003</v>
          </cell>
          <cell r="H101">
            <v>91393447.379999995</v>
          </cell>
          <cell r="I101">
            <v>749904</v>
          </cell>
          <cell r="J101">
            <v>10669729</v>
          </cell>
          <cell r="K101">
            <v>295.33499999999998</v>
          </cell>
          <cell r="L101">
            <v>10.183965517241379</v>
          </cell>
          <cell r="M101">
            <v>217.875</v>
          </cell>
          <cell r="N101">
            <v>7.5129310344827589</v>
          </cell>
          <cell r="O101">
            <v>505</v>
          </cell>
          <cell r="P101">
            <v>17.413793103448278</v>
          </cell>
          <cell r="Q101">
            <v>8.6598950328379665E-2</v>
          </cell>
          <cell r="R101">
            <v>7.0283322097496576E-2</v>
          </cell>
          <cell r="S101">
            <v>0.58482178217821779</v>
          </cell>
          <cell r="T101">
            <v>0.43143564356435643</v>
          </cell>
          <cell r="U101">
            <v>23599340</v>
          </cell>
          <cell r="V101">
            <v>13776106.6599999</v>
          </cell>
          <cell r="W101">
            <v>155454000</v>
          </cell>
          <cell r="X101">
            <v>1191358</v>
          </cell>
          <cell r="Y101">
            <v>17915848</v>
          </cell>
          <cell r="Z101">
            <v>497.52199999999999</v>
          </cell>
          <cell r="AA101">
            <v>17.155931034482759</v>
          </cell>
          <cell r="AB101">
            <v>356.25</v>
          </cell>
          <cell r="AC101">
            <v>12.28448275862069</v>
          </cell>
          <cell r="AD101">
            <v>869</v>
          </cell>
          <cell r="AE101">
            <v>29.96551724137931</v>
          </cell>
          <cell r="AF101">
            <v>8.8618540918856376E-2</v>
          </cell>
          <cell r="AG101">
            <v>6.6497438469002412E-2</v>
          </cell>
          <cell r="AH101">
            <v>0.57252243958573068</v>
          </cell>
          <cell r="AI101">
            <v>0.40995397008055234</v>
          </cell>
          <cell r="AJ101">
            <v>38171100</v>
          </cell>
          <cell r="AK101">
            <v>21690683.269999899</v>
          </cell>
          <cell r="AL101">
            <v>246847447.38</v>
          </cell>
          <cell r="AM101">
            <v>1941262</v>
          </cell>
          <cell r="AN101">
            <v>28585577</v>
          </cell>
          <cell r="AO101">
            <v>792.85699999999997</v>
          </cell>
          <cell r="AP101">
            <v>574.125</v>
          </cell>
          <cell r="AQ101">
            <v>1374</v>
          </cell>
          <cell r="AR101">
            <v>8.7870802393224645E-2</v>
          </cell>
          <cell r="AS101">
            <v>6.7910541039629874E-2</v>
          </cell>
          <cell r="AT101">
            <v>0.57704294032023284</v>
          </cell>
          <cell r="AU101">
            <v>0.41784934497816595</v>
          </cell>
        </row>
        <row r="102">
          <cell r="D102" t="str">
            <v>부안군</v>
          </cell>
          <cell r="E102" t="str">
            <v>군</v>
          </cell>
          <cell r="F102">
            <v>8264600</v>
          </cell>
          <cell r="G102">
            <v>3491839</v>
          </cell>
          <cell r="H102">
            <v>10927000</v>
          </cell>
          <cell r="I102">
            <v>331068</v>
          </cell>
          <cell r="J102">
            <v>2230106</v>
          </cell>
          <cell r="K102">
            <v>53.25</v>
          </cell>
          <cell r="L102">
            <v>1.8362068965517242</v>
          </cell>
          <cell r="M102">
            <v>50.125</v>
          </cell>
          <cell r="N102">
            <v>1.728448275862069</v>
          </cell>
          <cell r="O102">
            <v>58</v>
          </cell>
          <cell r="P102">
            <v>2</v>
          </cell>
          <cell r="Q102">
            <v>0.31956062963301912</v>
          </cell>
          <cell r="R102">
            <v>0.14845392999256538</v>
          </cell>
          <cell r="S102">
            <v>0.9181034482758621</v>
          </cell>
          <cell r="T102">
            <v>0.86422413793103448</v>
          </cell>
          <cell r="U102">
            <v>1554300</v>
          </cell>
          <cell r="V102">
            <v>810118</v>
          </cell>
          <cell r="W102">
            <v>120233000</v>
          </cell>
          <cell r="X102">
            <v>85701</v>
          </cell>
          <cell r="Y102">
            <v>21147336</v>
          </cell>
          <cell r="Z102">
            <v>604.20699999999999</v>
          </cell>
          <cell r="AA102">
            <v>20.834724137931033</v>
          </cell>
          <cell r="AB102">
            <v>480.375</v>
          </cell>
          <cell r="AC102">
            <v>16.564655172413794</v>
          </cell>
          <cell r="AD102">
            <v>794</v>
          </cell>
          <cell r="AE102">
            <v>27.379310344827587</v>
          </cell>
          <cell r="AF102">
            <v>6.7379005763808604E-3</v>
          </cell>
          <cell r="AG102">
            <v>4.052567188604749E-3</v>
          </cell>
          <cell r="AH102">
            <v>0.76096599496221662</v>
          </cell>
          <cell r="AI102">
            <v>0.60500629722921917</v>
          </cell>
          <cell r="AJ102">
            <v>9818900</v>
          </cell>
          <cell r="AK102">
            <v>4301957</v>
          </cell>
          <cell r="AL102">
            <v>131160000</v>
          </cell>
          <cell r="AM102">
            <v>416769</v>
          </cell>
          <cell r="AN102">
            <v>23377442</v>
          </cell>
          <cell r="AO102">
            <v>657.45699999999999</v>
          </cell>
          <cell r="AP102">
            <v>530.5</v>
          </cell>
          <cell r="AQ102">
            <v>852</v>
          </cell>
          <cell r="AR102">
            <v>3.2799306190911863E-2</v>
          </cell>
          <cell r="AS102">
            <v>1.7827827355961359E-2</v>
          </cell>
          <cell r="AT102">
            <v>0.77166314553990611</v>
          </cell>
          <cell r="AU102">
            <v>0.62265258215962438</v>
          </cell>
        </row>
        <row r="103">
          <cell r="D103" t="str">
            <v>순창군</v>
          </cell>
          <cell r="E103" t="str">
            <v>군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 t="e">
            <v>#DIV/0!</v>
          </cell>
          <cell r="R103" t="e">
            <v>#DIV/0!</v>
          </cell>
          <cell r="S103" t="e">
            <v>#DIV/0!</v>
          </cell>
          <cell r="T103" t="e">
            <v>#DIV/0!</v>
          </cell>
          <cell r="U103">
            <v>0</v>
          </cell>
          <cell r="V103">
            <v>0</v>
          </cell>
          <cell r="W103">
            <v>178965000</v>
          </cell>
          <cell r="X103">
            <v>0</v>
          </cell>
          <cell r="Y103">
            <v>28891284</v>
          </cell>
          <cell r="Z103">
            <v>686.17899999999997</v>
          </cell>
          <cell r="AA103">
            <v>23.661344827586205</v>
          </cell>
          <cell r="AB103">
            <v>511.375</v>
          </cell>
          <cell r="AC103">
            <v>17.633620689655171</v>
          </cell>
          <cell r="AD103">
            <v>1191</v>
          </cell>
          <cell r="AE103">
            <v>41.068965517241381</v>
          </cell>
          <cell r="AF103">
            <v>0</v>
          </cell>
          <cell r="AG103">
            <v>0</v>
          </cell>
          <cell r="AH103">
            <v>0.57613685978169604</v>
          </cell>
          <cell r="AI103">
            <v>0.4293660789252729</v>
          </cell>
          <cell r="AJ103">
            <v>0</v>
          </cell>
          <cell r="AK103">
            <v>0</v>
          </cell>
          <cell r="AL103">
            <v>178965000</v>
          </cell>
          <cell r="AM103">
            <v>0</v>
          </cell>
          <cell r="AN103">
            <v>28891284</v>
          </cell>
          <cell r="AO103">
            <v>686.17899999999997</v>
          </cell>
          <cell r="AP103">
            <v>511.375</v>
          </cell>
          <cell r="AQ103">
            <v>1191</v>
          </cell>
          <cell r="AR103">
            <v>0</v>
          </cell>
          <cell r="AS103">
            <v>0</v>
          </cell>
          <cell r="AT103">
            <v>0.57613685978169604</v>
          </cell>
          <cell r="AU103">
            <v>0.4293660789252729</v>
          </cell>
        </row>
        <row r="104">
          <cell r="D104" t="str">
            <v>완주군</v>
          </cell>
          <cell r="E104" t="str">
            <v>군</v>
          </cell>
          <cell r="F104">
            <v>161598490</v>
          </cell>
          <cell r="G104">
            <v>96563973.689999893</v>
          </cell>
          <cell r="H104">
            <v>321009597.739999</v>
          </cell>
          <cell r="I104">
            <v>11244696</v>
          </cell>
          <cell r="J104">
            <v>52025554</v>
          </cell>
          <cell r="K104">
            <v>1316.4069999999999</v>
          </cell>
          <cell r="L104">
            <v>45.393344827586205</v>
          </cell>
          <cell r="M104">
            <v>1144</v>
          </cell>
          <cell r="N104">
            <v>39.448275862068968</v>
          </cell>
          <cell r="O104">
            <v>1638</v>
          </cell>
          <cell r="P104">
            <v>56.482758620689658</v>
          </cell>
          <cell r="Q104">
            <v>0.30081335377458612</v>
          </cell>
          <cell r="R104">
            <v>0.21613793867529021</v>
          </cell>
          <cell r="S104">
            <v>0.80366727716727715</v>
          </cell>
          <cell r="T104">
            <v>0.69841269841269837</v>
          </cell>
          <cell r="U104">
            <v>0</v>
          </cell>
          <cell r="V104">
            <v>0</v>
          </cell>
          <cell r="W104">
            <v>402785000</v>
          </cell>
          <cell r="X104">
            <v>0</v>
          </cell>
          <cell r="Y104">
            <v>61651393</v>
          </cell>
          <cell r="Z104">
            <v>1682.4639999999999</v>
          </cell>
          <cell r="AA104">
            <v>58.015999999999998</v>
          </cell>
          <cell r="AB104">
            <v>1347.5</v>
          </cell>
          <cell r="AC104">
            <v>46.46551724137931</v>
          </cell>
          <cell r="AD104">
            <v>2192</v>
          </cell>
          <cell r="AE104">
            <v>75.58620689655173</v>
          </cell>
          <cell r="AF104">
            <v>0</v>
          </cell>
          <cell r="AG104">
            <v>0</v>
          </cell>
          <cell r="AH104">
            <v>0.76754744525547447</v>
          </cell>
          <cell r="AI104">
            <v>0.61473540145985406</v>
          </cell>
          <cell r="AJ104">
            <v>161598490</v>
          </cell>
          <cell r="AK104">
            <v>96563973.689999893</v>
          </cell>
          <cell r="AL104">
            <v>723794597.73999906</v>
          </cell>
          <cell r="AM104">
            <v>11244696</v>
          </cell>
          <cell r="AN104">
            <v>113676947</v>
          </cell>
          <cell r="AO104">
            <v>2998.8710000000001</v>
          </cell>
          <cell r="AP104">
            <v>2491.5</v>
          </cell>
          <cell r="AQ104">
            <v>3830</v>
          </cell>
          <cell r="AR104">
            <v>0.13341350431671437</v>
          </cell>
          <cell r="AS104">
            <v>9.8917997859319706E-2</v>
          </cell>
          <cell r="AT104">
            <v>0.78299503916449087</v>
          </cell>
          <cell r="AU104">
            <v>0.6505221932114883</v>
          </cell>
        </row>
        <row r="105">
          <cell r="D105" t="str">
            <v>임실군</v>
          </cell>
          <cell r="E105" t="str">
            <v>군</v>
          </cell>
          <cell r="F105">
            <v>4825400</v>
          </cell>
          <cell r="G105">
            <v>2955922</v>
          </cell>
          <cell r="H105">
            <v>6358000</v>
          </cell>
          <cell r="I105">
            <v>268891</v>
          </cell>
          <cell r="J105">
            <v>551172</v>
          </cell>
          <cell r="K105">
            <v>16.071000000000002</v>
          </cell>
          <cell r="L105">
            <v>0.55417241379310345</v>
          </cell>
          <cell r="M105">
            <v>11</v>
          </cell>
          <cell r="N105">
            <v>0.37931034482758619</v>
          </cell>
          <cell r="O105">
            <v>29</v>
          </cell>
          <cell r="P105">
            <v>1</v>
          </cell>
          <cell r="Q105">
            <v>0.464913809374017</v>
          </cell>
          <cell r="R105">
            <v>0.48785315654641381</v>
          </cell>
          <cell r="S105">
            <v>0.55417241379310345</v>
          </cell>
          <cell r="T105">
            <v>0.37931034482758619</v>
          </cell>
          <cell r="U105">
            <v>66696300</v>
          </cell>
          <cell r="V105">
            <v>39906459</v>
          </cell>
          <cell r="W105">
            <v>124411418</v>
          </cell>
          <cell r="X105">
            <v>3584353</v>
          </cell>
          <cell r="Y105">
            <v>14672517</v>
          </cell>
          <cell r="Z105">
            <v>373.82799999999997</v>
          </cell>
          <cell r="AA105">
            <v>12.890620689655172</v>
          </cell>
          <cell r="AB105">
            <v>274.25</v>
          </cell>
          <cell r="AC105">
            <v>9.4568965517241388</v>
          </cell>
          <cell r="AD105">
            <v>829</v>
          </cell>
          <cell r="AE105">
            <v>28.586206896551722</v>
          </cell>
          <cell r="AF105">
            <v>0.32076203005740195</v>
          </cell>
          <cell r="AG105">
            <v>0.24429026049177521</v>
          </cell>
          <cell r="AH105">
            <v>0.45093848009650178</v>
          </cell>
          <cell r="AI105">
            <v>0.33082026537997589</v>
          </cell>
          <cell r="AJ105">
            <v>71521700</v>
          </cell>
          <cell r="AK105">
            <v>42862381</v>
          </cell>
          <cell r="AL105">
            <v>130769418</v>
          </cell>
          <cell r="AM105">
            <v>3853244</v>
          </cell>
          <cell r="AN105">
            <v>15223689</v>
          </cell>
          <cell r="AO105">
            <v>389.899</v>
          </cell>
          <cell r="AP105">
            <v>285.25</v>
          </cell>
          <cell r="AQ105">
            <v>858</v>
          </cell>
          <cell r="AR105">
            <v>0.32777067953303884</v>
          </cell>
          <cell r="AS105">
            <v>0.25310842858127225</v>
          </cell>
          <cell r="AT105">
            <v>0.45442773892773891</v>
          </cell>
          <cell r="AU105">
            <v>0.33245920745920748</v>
          </cell>
        </row>
        <row r="106">
          <cell r="D106" t="str">
            <v>장수군</v>
          </cell>
          <cell r="E106" t="str">
            <v>군</v>
          </cell>
          <cell r="F106">
            <v>6793050</v>
          </cell>
          <cell r="G106">
            <v>3949012</v>
          </cell>
          <cell r="H106">
            <v>20615000</v>
          </cell>
          <cell r="I106">
            <v>615648</v>
          </cell>
          <cell r="J106">
            <v>2190185</v>
          </cell>
          <cell r="K106">
            <v>60.448999999999998</v>
          </cell>
          <cell r="L106">
            <v>2.0844482758620688</v>
          </cell>
          <cell r="M106">
            <v>42.25</v>
          </cell>
          <cell r="N106">
            <v>1.4568965517241379</v>
          </cell>
          <cell r="O106">
            <v>112</v>
          </cell>
          <cell r="P106">
            <v>3.8620689655172415</v>
          </cell>
          <cell r="Q106">
            <v>0.19156012612175599</v>
          </cell>
          <cell r="R106">
            <v>0.28109406283030886</v>
          </cell>
          <cell r="S106">
            <v>0.53972321428571424</v>
          </cell>
          <cell r="T106">
            <v>0.37723214285714285</v>
          </cell>
          <cell r="U106">
            <v>26073880</v>
          </cell>
          <cell r="V106">
            <v>15947456</v>
          </cell>
          <cell r="W106">
            <v>119155246</v>
          </cell>
          <cell r="X106">
            <v>1297401</v>
          </cell>
          <cell r="Y106">
            <v>10828817</v>
          </cell>
          <cell r="Z106">
            <v>300.48200000000003</v>
          </cell>
          <cell r="AA106">
            <v>10.36144827586207</v>
          </cell>
          <cell r="AB106">
            <v>218.625</v>
          </cell>
          <cell r="AC106">
            <v>7.5387931034482758</v>
          </cell>
          <cell r="AD106">
            <v>553</v>
          </cell>
          <cell r="AE106">
            <v>19.068965517241381</v>
          </cell>
          <cell r="AF106">
            <v>0.1338376322935878</v>
          </cell>
          <cell r="AG106">
            <v>0.11981004019183258</v>
          </cell>
          <cell r="AH106">
            <v>0.54336708860759497</v>
          </cell>
          <cell r="AI106">
            <v>0.39534358047016277</v>
          </cell>
          <cell r="AJ106">
            <v>32866930</v>
          </cell>
          <cell r="AK106">
            <v>19896468</v>
          </cell>
          <cell r="AL106">
            <v>139770246</v>
          </cell>
          <cell r="AM106">
            <v>1913049</v>
          </cell>
          <cell r="AN106">
            <v>13019002</v>
          </cell>
          <cell r="AO106">
            <v>360.93100000000004</v>
          </cell>
          <cell r="AP106">
            <v>260.875</v>
          </cell>
          <cell r="AQ106">
            <v>665</v>
          </cell>
          <cell r="AR106">
            <v>0.14235124119335099</v>
          </cell>
          <cell r="AS106">
            <v>0.14694283018007065</v>
          </cell>
          <cell r="AT106">
            <v>0.54275338345864665</v>
          </cell>
          <cell r="AU106">
            <v>0.39229323308270675</v>
          </cell>
        </row>
        <row r="107">
          <cell r="D107" t="str">
            <v>진안군</v>
          </cell>
          <cell r="E107" t="str">
            <v>군</v>
          </cell>
          <cell r="F107">
            <v>1086700</v>
          </cell>
          <cell r="G107">
            <v>614511</v>
          </cell>
          <cell r="H107">
            <v>2754000</v>
          </cell>
          <cell r="I107">
            <v>38068</v>
          </cell>
          <cell r="J107">
            <v>711857</v>
          </cell>
          <cell r="K107">
            <v>21.074999999999999</v>
          </cell>
          <cell r="L107">
            <v>0.72672413793103441</v>
          </cell>
          <cell r="M107">
            <v>16.5</v>
          </cell>
          <cell r="N107">
            <v>0.56896551724137934</v>
          </cell>
          <cell r="O107">
            <v>29</v>
          </cell>
          <cell r="P107">
            <v>1</v>
          </cell>
          <cell r="Q107">
            <v>0.22313398692810457</v>
          </cell>
          <cell r="R107">
            <v>5.3477032606267835E-2</v>
          </cell>
          <cell r="S107">
            <v>0.72672413793103441</v>
          </cell>
          <cell r="T107">
            <v>0.56896551724137934</v>
          </cell>
          <cell r="U107">
            <v>72330970</v>
          </cell>
          <cell r="V107">
            <v>38999940</v>
          </cell>
          <cell r="W107">
            <v>128164449</v>
          </cell>
          <cell r="X107">
            <v>4373632</v>
          </cell>
          <cell r="Y107">
            <v>19528428</v>
          </cell>
          <cell r="Z107">
            <v>515.24599999999998</v>
          </cell>
          <cell r="AA107">
            <v>17.767103448275861</v>
          </cell>
          <cell r="AB107">
            <v>384</v>
          </cell>
          <cell r="AC107">
            <v>13.241379310344827</v>
          </cell>
          <cell r="AD107">
            <v>823</v>
          </cell>
          <cell r="AE107">
            <v>28.379310344827587</v>
          </cell>
          <cell r="AF107">
            <v>0.30429608447815354</v>
          </cell>
          <cell r="AG107">
            <v>0.22396231790905033</v>
          </cell>
          <cell r="AH107">
            <v>0.62605832320777643</v>
          </cell>
          <cell r="AI107">
            <v>0.46658566221142161</v>
          </cell>
          <cell r="AJ107">
            <v>73417670</v>
          </cell>
          <cell r="AK107">
            <v>39614451</v>
          </cell>
          <cell r="AL107">
            <v>130918449</v>
          </cell>
          <cell r="AM107">
            <v>4411700</v>
          </cell>
          <cell r="AN107">
            <v>20240285</v>
          </cell>
          <cell r="AO107">
            <v>536.32100000000003</v>
          </cell>
          <cell r="AP107">
            <v>400.5</v>
          </cell>
          <cell r="AQ107">
            <v>852</v>
          </cell>
          <cell r="AR107">
            <v>0.30258875889982473</v>
          </cell>
          <cell r="AS107">
            <v>0.21796629839945436</v>
          </cell>
          <cell r="AT107">
            <v>0.62948474178403757</v>
          </cell>
          <cell r="AU107">
            <v>0.47007042253521125</v>
          </cell>
        </row>
        <row r="108">
          <cell r="D108" t="str">
            <v>전라남도</v>
          </cell>
          <cell r="E108" t="str">
            <v>광역</v>
          </cell>
          <cell r="F108">
            <v>7945101240</v>
          </cell>
          <cell r="G108">
            <v>4431551333.5999889</v>
          </cell>
          <cell r="H108">
            <v>10492535657.999989</v>
          </cell>
          <cell r="I108">
            <v>531892825</v>
          </cell>
          <cell r="J108">
            <v>1747275456</v>
          </cell>
          <cell r="K108">
            <v>42414.005000000012</v>
          </cell>
          <cell r="L108">
            <v>1462.5518965517244</v>
          </cell>
          <cell r="M108">
            <v>36519.75</v>
          </cell>
          <cell r="N108">
            <v>1259.3017241379309</v>
          </cell>
          <cell r="O108">
            <v>54162</v>
          </cell>
          <cell r="P108">
            <v>1867.655172413793</v>
          </cell>
          <cell r="Q108">
            <v>0.42235275419065854</v>
          </cell>
          <cell r="R108">
            <v>0.30441269187037673</v>
          </cell>
          <cell r="S108">
            <v>0.78309525128318769</v>
          </cell>
          <cell r="T108">
            <v>0.67426886008640741</v>
          </cell>
          <cell r="U108">
            <v>7968001420</v>
          </cell>
          <cell r="V108">
            <v>4416022938.6099977</v>
          </cell>
          <cell r="W108">
            <v>11475363584.179996</v>
          </cell>
          <cell r="X108">
            <v>559009906</v>
          </cell>
          <cell r="Y108">
            <v>1909653716</v>
          </cell>
          <cell r="Z108">
            <v>52267.785000000003</v>
          </cell>
          <cell r="AA108">
            <v>1802.3374137931037</v>
          </cell>
          <cell r="AB108">
            <v>41123.375</v>
          </cell>
          <cell r="AC108">
            <v>1418.0474137931035</v>
          </cell>
          <cell r="AD108">
            <v>69837</v>
          </cell>
          <cell r="AE108">
            <v>2408.1724137931033</v>
          </cell>
          <cell r="AF108">
            <v>0.38482640712996258</v>
          </cell>
          <cell r="AG108">
            <v>0.29272841527044685</v>
          </cell>
          <cell r="AH108">
            <v>0.74842540487134335</v>
          </cell>
          <cell r="AI108">
            <v>0.58884796025029718</v>
          </cell>
          <cell r="AJ108">
            <v>15913102660</v>
          </cell>
          <cell r="AK108">
            <v>8847574272.2099876</v>
          </cell>
          <cell r="AL108">
            <v>21967899242.179985</v>
          </cell>
          <cell r="AM108">
            <v>1090902731</v>
          </cell>
          <cell r="AN108">
            <v>3656929172</v>
          </cell>
          <cell r="AO108">
            <v>94681.790000000008</v>
          </cell>
          <cell r="AP108">
            <v>77643.125</v>
          </cell>
          <cell r="AQ108">
            <v>123999</v>
          </cell>
          <cell r="AR108">
            <v>0.40275012984500552</v>
          </cell>
          <cell r="AS108">
            <v>0.2983111456882217</v>
          </cell>
          <cell r="AT108">
            <v>0.76356898039500321</v>
          </cell>
          <cell r="AU108">
            <v>0.62615928354260919</v>
          </cell>
        </row>
        <row r="109">
          <cell r="D109" t="str">
            <v>광양시</v>
          </cell>
          <cell r="E109" t="str">
            <v>시</v>
          </cell>
          <cell r="F109">
            <v>634456780</v>
          </cell>
          <cell r="G109">
            <v>368302317</v>
          </cell>
          <cell r="H109">
            <v>698765392</v>
          </cell>
          <cell r="I109">
            <v>40456076</v>
          </cell>
          <cell r="J109">
            <v>129756360</v>
          </cell>
          <cell r="K109">
            <v>2786.0129999999999</v>
          </cell>
          <cell r="L109">
            <v>96.06941379310345</v>
          </cell>
          <cell r="M109">
            <v>2542.375</v>
          </cell>
          <cell r="N109">
            <v>87.668103448275858</v>
          </cell>
          <cell r="O109">
            <v>3311</v>
          </cell>
          <cell r="P109">
            <v>114.17241379310344</v>
          </cell>
          <cell r="Q109">
            <v>0.52707578425692836</v>
          </cell>
          <cell r="R109">
            <v>0.31178491751772319</v>
          </cell>
          <cell r="S109">
            <v>0.84144155844155843</v>
          </cell>
          <cell r="T109">
            <v>0.7678571428571429</v>
          </cell>
          <cell r="U109">
            <v>647850220</v>
          </cell>
          <cell r="V109">
            <v>376419729</v>
          </cell>
          <cell r="W109">
            <v>756438360</v>
          </cell>
          <cell r="X109">
            <v>42501416</v>
          </cell>
          <cell r="Y109">
            <v>145122739</v>
          </cell>
          <cell r="Z109">
            <v>3866.5050000000001</v>
          </cell>
          <cell r="AA109">
            <v>133.32775862068965</v>
          </cell>
          <cell r="AB109">
            <v>3291.875</v>
          </cell>
          <cell r="AC109">
            <v>113.51293103448276</v>
          </cell>
          <cell r="AD109">
            <v>4729</v>
          </cell>
          <cell r="AE109">
            <v>163.06896551724137</v>
          </cell>
          <cell r="AF109">
            <v>0.49762115316309447</v>
          </cell>
          <cell r="AG109">
            <v>0.29286531037703195</v>
          </cell>
          <cell r="AH109">
            <v>0.81761577500528659</v>
          </cell>
          <cell r="AI109">
            <v>0.6961038274476633</v>
          </cell>
          <cell r="AJ109">
            <v>1282307000</v>
          </cell>
          <cell r="AK109">
            <v>744722046</v>
          </cell>
          <cell r="AL109">
            <v>1455203752</v>
          </cell>
          <cell r="AM109">
            <v>82957492</v>
          </cell>
          <cell r="AN109">
            <v>274879099</v>
          </cell>
          <cell r="AO109">
            <v>6652.518</v>
          </cell>
          <cell r="AP109">
            <v>5834.25</v>
          </cell>
          <cell r="AQ109">
            <v>8040</v>
          </cell>
          <cell r="AR109">
            <v>0.51176479237115102</v>
          </cell>
          <cell r="AS109">
            <v>0.30179628899322025</v>
          </cell>
          <cell r="AT109">
            <v>0.82742761194029846</v>
          </cell>
          <cell r="AU109">
            <v>0.72565298507462683</v>
          </cell>
        </row>
        <row r="110">
          <cell r="D110" t="str">
            <v>나주시</v>
          </cell>
          <cell r="E110" t="str">
            <v>시</v>
          </cell>
          <cell r="F110">
            <v>245408100</v>
          </cell>
          <cell r="G110">
            <v>147321291</v>
          </cell>
          <cell r="H110">
            <v>423694302</v>
          </cell>
          <cell r="I110">
            <v>13003900</v>
          </cell>
          <cell r="J110">
            <v>55897374</v>
          </cell>
          <cell r="K110">
            <v>1504.2940000000001</v>
          </cell>
          <cell r="L110">
            <v>51.872206896551731</v>
          </cell>
          <cell r="M110">
            <v>1240.125</v>
          </cell>
          <cell r="N110">
            <v>42.762931034482762</v>
          </cell>
          <cell r="O110">
            <v>1924</v>
          </cell>
          <cell r="P110">
            <v>66.34482758620689</v>
          </cell>
          <cell r="Q110">
            <v>0.34770656651408072</v>
          </cell>
          <cell r="R110">
            <v>0.23263883559181153</v>
          </cell>
          <cell r="S110">
            <v>0.78185758835758845</v>
          </cell>
          <cell r="T110">
            <v>0.64455561330561328</v>
          </cell>
          <cell r="U110">
            <v>391190760</v>
          </cell>
          <cell r="V110">
            <v>230904089</v>
          </cell>
          <cell r="W110">
            <v>721047863</v>
          </cell>
          <cell r="X110">
            <v>22380926</v>
          </cell>
          <cell r="Y110">
            <v>88702454</v>
          </cell>
          <cell r="Z110">
            <v>2537.0940000000001</v>
          </cell>
          <cell r="AA110">
            <v>87.486000000000004</v>
          </cell>
          <cell r="AB110">
            <v>1967</v>
          </cell>
          <cell r="AC110">
            <v>67.827586206896555</v>
          </cell>
          <cell r="AD110">
            <v>3433</v>
          </cell>
          <cell r="AE110">
            <v>118.37931034482759</v>
          </cell>
          <cell r="AF110">
            <v>0.32023406607059041</v>
          </cell>
          <cell r="AG110">
            <v>0.25231462029224128</v>
          </cell>
          <cell r="AH110">
            <v>0.73903116807457037</v>
          </cell>
          <cell r="AI110">
            <v>0.57296824934459656</v>
          </cell>
          <cell r="AJ110">
            <v>636598860</v>
          </cell>
          <cell r="AK110">
            <v>378225380</v>
          </cell>
          <cell r="AL110">
            <v>1144742165</v>
          </cell>
          <cell r="AM110">
            <v>35384826</v>
          </cell>
          <cell r="AN110">
            <v>144599828</v>
          </cell>
          <cell r="AO110">
            <v>4041.3879999999999</v>
          </cell>
          <cell r="AP110">
            <v>3207.125</v>
          </cell>
          <cell r="AQ110">
            <v>5357</v>
          </cell>
          <cell r="AR110">
            <v>0.33040224389742823</v>
          </cell>
          <cell r="AS110">
            <v>0.24470863132700268</v>
          </cell>
          <cell r="AT110">
            <v>0.75441254433451554</v>
          </cell>
          <cell r="AU110">
            <v>0.5986792981146164</v>
          </cell>
        </row>
        <row r="111">
          <cell r="D111" t="str">
            <v>목포시</v>
          </cell>
          <cell r="E111" t="str">
            <v>시</v>
          </cell>
          <cell r="F111">
            <v>1854624020</v>
          </cell>
          <cell r="G111">
            <v>969784435</v>
          </cell>
          <cell r="H111">
            <v>2112903833</v>
          </cell>
          <cell r="I111">
            <v>133286089</v>
          </cell>
          <cell r="J111">
            <v>364979055</v>
          </cell>
          <cell r="K111">
            <v>8843.6260000000002</v>
          </cell>
          <cell r="L111">
            <v>304.95262068965519</v>
          </cell>
          <cell r="M111">
            <v>7477.625</v>
          </cell>
          <cell r="N111">
            <v>257.84913793103448</v>
          </cell>
          <cell r="O111">
            <v>10510</v>
          </cell>
          <cell r="P111">
            <v>362.41379310344826</v>
          </cell>
          <cell r="Q111">
            <v>0.45898181443641689</v>
          </cell>
          <cell r="R111">
            <v>0.36518832292992814</v>
          </cell>
          <cell r="S111">
            <v>0.84144871550903899</v>
          </cell>
          <cell r="T111">
            <v>0.71147716460513799</v>
          </cell>
          <cell r="U111">
            <v>2469865910</v>
          </cell>
          <cell r="V111">
            <v>1266597223</v>
          </cell>
          <cell r="W111">
            <v>3005703905</v>
          </cell>
          <cell r="X111">
            <v>193893605</v>
          </cell>
          <cell r="Y111">
            <v>551386014</v>
          </cell>
          <cell r="Z111">
            <v>15448.267</v>
          </cell>
          <cell r="AA111">
            <v>532.69886206896547</v>
          </cell>
          <cell r="AB111">
            <v>10872.75</v>
          </cell>
          <cell r="AC111">
            <v>374.92241379310343</v>
          </cell>
          <cell r="AD111">
            <v>21088</v>
          </cell>
          <cell r="AE111">
            <v>727.17241379310349</v>
          </cell>
          <cell r="AF111">
            <v>0.42139786986103678</v>
          </cell>
          <cell r="AG111">
            <v>0.35164766620286453</v>
          </cell>
          <cell r="AH111">
            <v>0.73256197837632775</v>
          </cell>
          <cell r="AI111">
            <v>0.5155894347496206</v>
          </cell>
          <cell r="AJ111">
            <v>4324489930</v>
          </cell>
          <cell r="AK111">
            <v>2236381658</v>
          </cell>
          <cell r="AL111">
            <v>5118607738</v>
          </cell>
          <cell r="AM111">
            <v>327179694</v>
          </cell>
          <cell r="AN111">
            <v>916365069</v>
          </cell>
          <cell r="AO111">
            <v>24291.893</v>
          </cell>
          <cell r="AP111">
            <v>18350.375</v>
          </cell>
          <cell r="AQ111">
            <v>31598</v>
          </cell>
          <cell r="AR111">
            <v>0.43691210041303619</v>
          </cell>
          <cell r="AS111">
            <v>0.35704077454309863</v>
          </cell>
          <cell r="AT111">
            <v>0.76877944806633336</v>
          </cell>
          <cell r="AU111">
            <v>0.58074482562187479</v>
          </cell>
        </row>
        <row r="112">
          <cell r="D112" t="str">
            <v>순천시</v>
          </cell>
          <cell r="E112" t="str">
            <v>시</v>
          </cell>
          <cell r="F112">
            <v>1714142320</v>
          </cell>
          <cell r="G112">
            <v>970326270</v>
          </cell>
          <cell r="H112">
            <v>1926051062</v>
          </cell>
          <cell r="I112">
            <v>122053818</v>
          </cell>
          <cell r="J112">
            <v>345826569</v>
          </cell>
          <cell r="K112">
            <v>8116.4449999999997</v>
          </cell>
          <cell r="L112">
            <v>279.87741379310341</v>
          </cell>
          <cell r="M112">
            <v>7248</v>
          </cell>
          <cell r="N112">
            <v>249.93103448275863</v>
          </cell>
          <cell r="O112">
            <v>9781</v>
          </cell>
          <cell r="P112">
            <v>337.27586206896552</v>
          </cell>
          <cell r="Q112">
            <v>0.5037905220396488</v>
          </cell>
          <cell r="R112">
            <v>0.35293360586184458</v>
          </cell>
          <cell r="S112">
            <v>0.8298175033227686</v>
          </cell>
          <cell r="T112">
            <v>0.74102852469072689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e">
            <v>#DIV/0!</v>
          </cell>
          <cell r="AG112" t="e">
            <v>#DIV/0!</v>
          </cell>
          <cell r="AH112" t="e">
            <v>#DIV/0!</v>
          </cell>
          <cell r="AI112" t="e">
            <v>#DIV/0!</v>
          </cell>
          <cell r="AJ112">
            <v>1714142320</v>
          </cell>
          <cell r="AK112">
            <v>970326270</v>
          </cell>
          <cell r="AL112">
            <v>1926051062</v>
          </cell>
          <cell r="AM112">
            <v>122053818</v>
          </cell>
          <cell r="AN112">
            <v>345826569</v>
          </cell>
          <cell r="AO112">
            <v>8116.4449999999997</v>
          </cell>
          <cell r="AP112">
            <v>7248</v>
          </cell>
          <cell r="AQ112">
            <v>9781</v>
          </cell>
          <cell r="AR112">
            <v>0.5037905220396488</v>
          </cell>
          <cell r="AS112">
            <v>0.35293360586184458</v>
          </cell>
          <cell r="AT112">
            <v>0.8298175033227686</v>
          </cell>
          <cell r="AU112">
            <v>0.74102852469072689</v>
          </cell>
        </row>
        <row r="113">
          <cell r="D113" t="str">
            <v>여수시</v>
          </cell>
          <cell r="E113" t="str">
            <v>시</v>
          </cell>
          <cell r="F113">
            <v>2274484300</v>
          </cell>
          <cell r="G113">
            <v>1361806161.21999</v>
          </cell>
          <cell r="H113">
            <v>2818263648.8899899</v>
          </cell>
          <cell r="I113">
            <v>162744126</v>
          </cell>
          <cell r="J113">
            <v>475360325</v>
          </cell>
          <cell r="K113">
            <v>11388.138000000001</v>
          </cell>
          <cell r="L113">
            <v>392.69441379310348</v>
          </cell>
          <cell r="M113">
            <v>10231.625</v>
          </cell>
          <cell r="N113">
            <v>352.81465517241378</v>
          </cell>
          <cell r="O113">
            <v>14381</v>
          </cell>
          <cell r="P113">
            <v>495.89655172413791</v>
          </cell>
          <cell r="Q113">
            <v>0.48320751032514481</v>
          </cell>
          <cell r="R113">
            <v>0.34235950591795811</v>
          </cell>
          <cell r="S113">
            <v>0.79188776858354781</v>
          </cell>
          <cell r="T113">
            <v>0.7114682567276267</v>
          </cell>
          <cell r="U113">
            <v>2744542100</v>
          </cell>
          <cell r="V113">
            <v>1650129958</v>
          </cell>
          <cell r="W113">
            <v>3365388808</v>
          </cell>
          <cell r="X113">
            <v>212527373</v>
          </cell>
          <cell r="Y113">
            <v>596160766</v>
          </cell>
          <cell r="Z113">
            <v>16290.504000000001</v>
          </cell>
          <cell r="AA113">
            <v>561.74151724137937</v>
          </cell>
          <cell r="AB113">
            <v>13684</v>
          </cell>
          <cell r="AC113">
            <v>471.86206896551727</v>
          </cell>
          <cell r="AD113">
            <v>20560</v>
          </cell>
          <cell r="AE113">
            <v>708.9655172413793</v>
          </cell>
          <cell r="AF113">
            <v>0.49032371952905124</v>
          </cell>
          <cell r="AG113">
            <v>0.35649339091194071</v>
          </cell>
          <cell r="AH113">
            <v>0.79233968871595339</v>
          </cell>
          <cell r="AI113">
            <v>0.66556420233463032</v>
          </cell>
          <cell r="AJ113">
            <v>5019026400</v>
          </cell>
          <cell r="AK113">
            <v>3011936119.2199898</v>
          </cell>
          <cell r="AL113">
            <v>6183652456.8899899</v>
          </cell>
          <cell r="AM113">
            <v>375271499</v>
          </cell>
          <cell r="AN113">
            <v>1071521091</v>
          </cell>
          <cell r="AO113">
            <v>27678.642</v>
          </cell>
          <cell r="AP113">
            <v>23915.625</v>
          </cell>
          <cell r="AQ113">
            <v>34941</v>
          </cell>
          <cell r="AR113">
            <v>0.48708043348458413</v>
          </cell>
          <cell r="AS113">
            <v>0.35022315673672538</v>
          </cell>
          <cell r="AT113">
            <v>0.79215368764488714</v>
          </cell>
          <cell r="AU113">
            <v>0.68445737099682324</v>
          </cell>
        </row>
        <row r="114">
          <cell r="D114" t="str">
            <v>강진군</v>
          </cell>
          <cell r="E114" t="str">
            <v>군</v>
          </cell>
          <cell r="F114">
            <v>0</v>
          </cell>
          <cell r="G114">
            <v>0</v>
          </cell>
          <cell r="H114">
            <v>68209000</v>
          </cell>
          <cell r="I114">
            <v>0</v>
          </cell>
          <cell r="J114">
            <v>8968890</v>
          </cell>
          <cell r="K114">
            <v>238.22800000000001</v>
          </cell>
          <cell r="L114">
            <v>8.2147586206896559</v>
          </cell>
          <cell r="M114">
            <v>179.5</v>
          </cell>
          <cell r="N114">
            <v>6.1896551724137927</v>
          </cell>
          <cell r="O114">
            <v>447</v>
          </cell>
          <cell r="P114">
            <v>15.413793103448276</v>
          </cell>
          <cell r="Q114">
            <v>0</v>
          </cell>
          <cell r="R114">
            <v>0</v>
          </cell>
          <cell r="S114">
            <v>0.53294854586129758</v>
          </cell>
          <cell r="T114">
            <v>0.40156599552572708</v>
          </cell>
          <cell r="U114">
            <v>3911960</v>
          </cell>
          <cell r="V114">
            <v>1967107.6799999899</v>
          </cell>
          <cell r="W114">
            <v>160895038.80999899</v>
          </cell>
          <cell r="X114">
            <v>158909</v>
          </cell>
          <cell r="Y114">
            <v>17536811</v>
          </cell>
          <cell r="Z114">
            <v>504.71899999999999</v>
          </cell>
          <cell r="AA114">
            <v>17.404103448275862</v>
          </cell>
          <cell r="AB114">
            <v>363.625</v>
          </cell>
          <cell r="AC114">
            <v>12.538793103448276</v>
          </cell>
          <cell r="AD114">
            <v>812</v>
          </cell>
          <cell r="AE114">
            <v>28</v>
          </cell>
          <cell r="AF114">
            <v>1.2226030675333304E-2</v>
          </cell>
          <cell r="AG114">
            <v>9.0614536474162826E-3</v>
          </cell>
          <cell r="AH114">
            <v>0.62157512315270935</v>
          </cell>
          <cell r="AI114">
            <v>0.44781403940886699</v>
          </cell>
          <cell r="AJ114">
            <v>3911960</v>
          </cell>
          <cell r="AK114">
            <v>1967107.6799999899</v>
          </cell>
          <cell r="AL114">
            <v>229104038.80999899</v>
          </cell>
          <cell r="AM114">
            <v>158909</v>
          </cell>
          <cell r="AN114">
            <v>26505701</v>
          </cell>
          <cell r="AO114">
            <v>742.947</v>
          </cell>
          <cell r="AP114">
            <v>543.125</v>
          </cell>
          <cell r="AQ114">
            <v>1259</v>
          </cell>
          <cell r="AR114">
            <v>8.5860890546384273E-3</v>
          </cell>
          <cell r="AS114">
            <v>5.9952762615106837E-3</v>
          </cell>
          <cell r="AT114">
            <v>0.59010881652104841</v>
          </cell>
          <cell r="AU114">
            <v>0.43139396346306591</v>
          </cell>
        </row>
        <row r="115">
          <cell r="D115" t="str">
            <v>고흥군</v>
          </cell>
          <cell r="E115" t="str">
            <v>군</v>
          </cell>
          <cell r="F115">
            <v>46874900</v>
          </cell>
          <cell r="G115">
            <v>22589936</v>
          </cell>
          <cell r="H115">
            <v>106158206</v>
          </cell>
          <cell r="I115">
            <v>3102049</v>
          </cell>
          <cell r="J115">
            <v>14473269</v>
          </cell>
          <cell r="K115">
            <v>367.02100000000002</v>
          </cell>
          <cell r="L115">
            <v>12.655896551724139</v>
          </cell>
          <cell r="M115">
            <v>286.5</v>
          </cell>
          <cell r="N115">
            <v>9.8793103448275854</v>
          </cell>
          <cell r="O115">
            <v>617</v>
          </cell>
          <cell r="P115">
            <v>21.275862068965516</v>
          </cell>
          <cell r="Q115">
            <v>0.21279500522079281</v>
          </cell>
          <cell r="R115">
            <v>0.21432953398434038</v>
          </cell>
          <cell r="S115">
            <v>0.59484764991896277</v>
          </cell>
          <cell r="T115">
            <v>0.46434359805510533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e">
            <v>#DIV/0!</v>
          </cell>
          <cell r="AG115" t="e">
            <v>#DIV/0!</v>
          </cell>
          <cell r="AH115" t="e">
            <v>#DIV/0!</v>
          </cell>
          <cell r="AI115" t="e">
            <v>#DIV/0!</v>
          </cell>
          <cell r="AJ115">
            <v>46874900</v>
          </cell>
          <cell r="AK115">
            <v>22589936</v>
          </cell>
          <cell r="AL115">
            <v>106158206</v>
          </cell>
          <cell r="AM115">
            <v>3102049</v>
          </cell>
          <cell r="AN115">
            <v>14473269</v>
          </cell>
          <cell r="AO115">
            <v>367.02100000000002</v>
          </cell>
          <cell r="AP115">
            <v>286.5</v>
          </cell>
          <cell r="AQ115">
            <v>617</v>
          </cell>
          <cell r="AR115">
            <v>0.21279500522079281</v>
          </cell>
          <cell r="AS115">
            <v>0.21432953398434038</v>
          </cell>
          <cell r="AT115">
            <v>0.59484764991896277</v>
          </cell>
          <cell r="AU115">
            <v>0.46434359805510533</v>
          </cell>
        </row>
        <row r="116">
          <cell r="D116" t="str">
            <v>곡성군</v>
          </cell>
          <cell r="E116" t="str">
            <v>군</v>
          </cell>
          <cell r="F116">
            <v>23134300</v>
          </cell>
          <cell r="G116">
            <v>13204878.7999999</v>
          </cell>
          <cell r="H116">
            <v>76776000</v>
          </cell>
          <cell r="I116">
            <v>1225956</v>
          </cell>
          <cell r="J116">
            <v>11357900</v>
          </cell>
          <cell r="K116">
            <v>320.41000000000003</v>
          </cell>
          <cell r="L116">
            <v>11.048620689655174</v>
          </cell>
          <cell r="M116">
            <v>235.25</v>
          </cell>
          <cell r="N116">
            <v>8.112068965517242</v>
          </cell>
          <cell r="O116">
            <v>476</v>
          </cell>
          <cell r="P116">
            <v>16.413793103448278</v>
          </cell>
          <cell r="Q116">
            <v>0.17199227362717387</v>
          </cell>
          <cell r="R116">
            <v>0.10793861541306052</v>
          </cell>
          <cell r="S116">
            <v>0.67313025210084043</v>
          </cell>
          <cell r="T116">
            <v>0.49422268907563027</v>
          </cell>
          <cell r="U116">
            <v>0</v>
          </cell>
          <cell r="V116">
            <v>0</v>
          </cell>
          <cell r="W116">
            <v>150168000</v>
          </cell>
          <cell r="X116">
            <v>0</v>
          </cell>
          <cell r="Y116">
            <v>21893689</v>
          </cell>
          <cell r="Z116">
            <v>604.80200000000002</v>
          </cell>
          <cell r="AA116">
            <v>20.855241379310346</v>
          </cell>
          <cell r="AB116">
            <v>450.625</v>
          </cell>
          <cell r="AC116">
            <v>15.538793103448276</v>
          </cell>
          <cell r="AD116">
            <v>983</v>
          </cell>
          <cell r="AE116">
            <v>33.896551724137929</v>
          </cell>
          <cell r="AF116">
            <v>0</v>
          </cell>
          <cell r="AG116">
            <v>0</v>
          </cell>
          <cell r="AH116">
            <v>0.61526144455747711</v>
          </cell>
          <cell r="AI116">
            <v>0.45841810783316378</v>
          </cell>
          <cell r="AJ116">
            <v>23134300</v>
          </cell>
          <cell r="AK116">
            <v>13204878.7999999</v>
          </cell>
          <cell r="AL116">
            <v>226944000</v>
          </cell>
          <cell r="AM116">
            <v>1225956</v>
          </cell>
          <cell r="AN116">
            <v>33251589</v>
          </cell>
          <cell r="AO116">
            <v>925.21199999999999</v>
          </cell>
          <cell r="AP116">
            <v>685.875</v>
          </cell>
          <cell r="AQ116">
            <v>1459</v>
          </cell>
          <cell r="AR116">
            <v>5.8185626410039042E-2</v>
          </cell>
          <cell r="AS116">
            <v>3.6869095188202888E-2</v>
          </cell>
          <cell r="AT116">
            <v>0.63414119259766966</v>
          </cell>
          <cell r="AU116">
            <v>0.47009938313913641</v>
          </cell>
        </row>
        <row r="117">
          <cell r="D117" t="str">
            <v>구례군</v>
          </cell>
          <cell r="E117" t="str">
            <v>군</v>
          </cell>
          <cell r="F117">
            <v>41235270</v>
          </cell>
          <cell r="G117">
            <v>18855449</v>
          </cell>
          <cell r="H117">
            <v>75766880</v>
          </cell>
          <cell r="I117">
            <v>1826894</v>
          </cell>
          <cell r="J117">
            <v>13887400</v>
          </cell>
          <cell r="K117">
            <v>361.43900000000002</v>
          </cell>
          <cell r="L117">
            <v>12.463413793103449</v>
          </cell>
          <cell r="M117">
            <v>299.875</v>
          </cell>
          <cell r="N117">
            <v>10.34051724137931</v>
          </cell>
          <cell r="O117">
            <v>484</v>
          </cell>
          <cell r="P117">
            <v>16.689655172413794</v>
          </cell>
          <cell r="Q117">
            <v>0.24886136264288566</v>
          </cell>
          <cell r="R117">
            <v>0.13155047021040656</v>
          </cell>
          <cell r="S117">
            <v>0.74677479338842978</v>
          </cell>
          <cell r="T117">
            <v>0.61957644628099173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 t="e">
            <v>#DIV/0!</v>
          </cell>
          <cell r="AG117" t="e">
            <v>#DIV/0!</v>
          </cell>
          <cell r="AH117" t="e">
            <v>#DIV/0!</v>
          </cell>
          <cell r="AI117" t="e">
            <v>#DIV/0!</v>
          </cell>
          <cell r="AJ117">
            <v>41235270</v>
          </cell>
          <cell r="AK117">
            <v>18855449</v>
          </cell>
          <cell r="AL117">
            <v>75766880</v>
          </cell>
          <cell r="AM117">
            <v>1826894</v>
          </cell>
          <cell r="AN117">
            <v>13887400</v>
          </cell>
          <cell r="AO117">
            <v>361.43900000000002</v>
          </cell>
          <cell r="AP117">
            <v>299.875</v>
          </cell>
          <cell r="AQ117">
            <v>484</v>
          </cell>
          <cell r="AR117">
            <v>0.24886136264288566</v>
          </cell>
          <cell r="AS117">
            <v>0.13155047021040656</v>
          </cell>
          <cell r="AT117">
            <v>0.74677479338842978</v>
          </cell>
          <cell r="AU117">
            <v>0.61957644628099173</v>
          </cell>
        </row>
        <row r="118">
          <cell r="D118" t="str">
            <v>담양군</v>
          </cell>
          <cell r="E118" t="str">
            <v>군</v>
          </cell>
          <cell r="F118">
            <v>84301740</v>
          </cell>
          <cell r="G118">
            <v>45833222</v>
          </cell>
          <cell r="H118">
            <v>128278332</v>
          </cell>
          <cell r="I118">
            <v>4379104</v>
          </cell>
          <cell r="J118">
            <v>24110213</v>
          </cell>
          <cell r="K118">
            <v>566.73299999999995</v>
          </cell>
          <cell r="L118">
            <v>19.542517241379308</v>
          </cell>
          <cell r="M118">
            <v>488.125</v>
          </cell>
          <cell r="N118">
            <v>16.831896551724139</v>
          </cell>
          <cell r="O118">
            <v>874</v>
          </cell>
          <cell r="P118">
            <v>30.137931034482758</v>
          </cell>
          <cell r="Q118">
            <v>0.35729511980246204</v>
          </cell>
          <cell r="R118">
            <v>0.18162859034053327</v>
          </cell>
          <cell r="S118">
            <v>0.6484359267734553</v>
          </cell>
          <cell r="T118">
            <v>0.55849542334096114</v>
          </cell>
          <cell r="U118">
            <v>115099800</v>
          </cell>
          <cell r="V118">
            <v>61834864</v>
          </cell>
          <cell r="W118">
            <v>180523144</v>
          </cell>
          <cell r="X118">
            <v>6099624</v>
          </cell>
          <cell r="Y118">
            <v>28399919</v>
          </cell>
          <cell r="Z118">
            <v>705.66600000000005</v>
          </cell>
          <cell r="AA118">
            <v>24.333310344827588</v>
          </cell>
          <cell r="AB118">
            <v>569.25</v>
          </cell>
          <cell r="AC118">
            <v>19.629310344827587</v>
          </cell>
          <cell r="AD118">
            <v>1154</v>
          </cell>
          <cell r="AE118">
            <v>39.793103448275865</v>
          </cell>
          <cell r="AF118">
            <v>0.34253150388295917</v>
          </cell>
          <cell r="AG118">
            <v>0.21477610552339957</v>
          </cell>
          <cell r="AH118">
            <v>0.61149566724436744</v>
          </cell>
          <cell r="AI118">
            <v>0.4932842287694974</v>
          </cell>
          <cell r="AJ118">
            <v>199401540</v>
          </cell>
          <cell r="AK118">
            <v>107668086</v>
          </cell>
          <cell r="AL118">
            <v>308801476</v>
          </cell>
          <cell r="AM118">
            <v>10478728</v>
          </cell>
          <cell r="AN118">
            <v>52510132</v>
          </cell>
          <cell r="AO118">
            <v>1272.3989999999999</v>
          </cell>
          <cell r="AP118">
            <v>1057.375</v>
          </cell>
          <cell r="AQ118">
            <v>2028</v>
          </cell>
          <cell r="AR118">
            <v>0.34866441506257567</v>
          </cell>
          <cell r="AS118">
            <v>0.19955630658098517</v>
          </cell>
          <cell r="AT118">
            <v>0.62741568047337271</v>
          </cell>
          <cell r="AU118">
            <v>0.52138806706114393</v>
          </cell>
        </row>
        <row r="119">
          <cell r="D119" t="str">
            <v>무안군</v>
          </cell>
          <cell r="E119" t="str">
            <v>군</v>
          </cell>
          <cell r="F119">
            <v>77416560</v>
          </cell>
          <cell r="G119">
            <v>42606407.280000001</v>
          </cell>
          <cell r="H119">
            <v>199607701.419999</v>
          </cell>
          <cell r="I119">
            <v>4921093</v>
          </cell>
          <cell r="J119">
            <v>32151560</v>
          </cell>
          <cell r="K119">
            <v>806.58699999999999</v>
          </cell>
          <cell r="L119">
            <v>27.813344827586207</v>
          </cell>
          <cell r="M119">
            <v>677.375</v>
          </cell>
          <cell r="N119">
            <v>23.357758620689655</v>
          </cell>
          <cell r="O119">
            <v>1047</v>
          </cell>
          <cell r="P119">
            <v>36.103448275862071</v>
          </cell>
          <cell r="Q119">
            <v>0.21345071846877747</v>
          </cell>
          <cell r="R119">
            <v>0.15305922947440187</v>
          </cell>
          <cell r="S119">
            <v>0.77037917860553962</v>
          </cell>
          <cell r="T119">
            <v>0.64696752626552056</v>
          </cell>
          <cell r="U119">
            <v>376919660</v>
          </cell>
          <cell r="V119">
            <v>207870974.39999899</v>
          </cell>
          <cell r="W119">
            <v>524666949.42999899</v>
          </cell>
          <cell r="X119">
            <v>21424405</v>
          </cell>
          <cell r="Y119">
            <v>65361034</v>
          </cell>
          <cell r="Z119">
            <v>1843.521</v>
          </cell>
          <cell r="AA119">
            <v>63.569689655172411</v>
          </cell>
          <cell r="AB119">
            <v>1426.875</v>
          </cell>
          <cell r="AC119">
            <v>49.202586206896555</v>
          </cell>
          <cell r="AD119">
            <v>2574</v>
          </cell>
          <cell r="AE119">
            <v>88.758620689655174</v>
          </cell>
          <cell r="AF119">
            <v>0.39619605280231801</v>
          </cell>
          <cell r="AG119">
            <v>0.32778558858172285</v>
          </cell>
          <cell r="AH119">
            <v>0.71620862470862467</v>
          </cell>
          <cell r="AI119">
            <v>0.55434149184149184</v>
          </cell>
          <cell r="AJ119">
            <v>454336220</v>
          </cell>
          <cell r="AK119">
            <v>250477381.67999899</v>
          </cell>
          <cell r="AL119">
            <v>724274650.849998</v>
          </cell>
          <cell r="AM119">
            <v>26345498</v>
          </cell>
          <cell r="AN119">
            <v>97512594</v>
          </cell>
          <cell r="AO119">
            <v>2650.1080000000002</v>
          </cell>
          <cell r="AP119">
            <v>2104.25</v>
          </cell>
          <cell r="AQ119">
            <v>3621</v>
          </cell>
          <cell r="AR119">
            <v>0.34583204228677955</v>
          </cell>
          <cell r="AS119">
            <v>0.27017533755691087</v>
          </cell>
          <cell r="AT119">
            <v>0.73187185860259607</v>
          </cell>
          <cell r="AU119">
            <v>0.58112399889533273</v>
          </cell>
        </row>
        <row r="120">
          <cell r="D120" t="str">
            <v>보성군</v>
          </cell>
          <cell r="E120" t="str">
            <v>군</v>
          </cell>
          <cell r="F120">
            <v>77643090</v>
          </cell>
          <cell r="G120">
            <v>39897675</v>
          </cell>
          <cell r="H120">
            <v>132449521</v>
          </cell>
          <cell r="I120">
            <v>3433770</v>
          </cell>
          <cell r="J120">
            <v>15328144</v>
          </cell>
          <cell r="K120">
            <v>429.24599999999998</v>
          </cell>
          <cell r="L120">
            <v>14.801586206896552</v>
          </cell>
          <cell r="M120">
            <v>284.875</v>
          </cell>
          <cell r="N120">
            <v>9.8232758620689662</v>
          </cell>
          <cell r="O120">
            <v>819</v>
          </cell>
          <cell r="P120">
            <v>28.241379310344829</v>
          </cell>
          <cell r="Q120">
            <v>0.30122928870388288</v>
          </cell>
          <cell r="R120">
            <v>0.2240173369978779</v>
          </cell>
          <cell r="S120">
            <v>0.52410989010989006</v>
          </cell>
          <cell r="T120">
            <v>0.34783272283272282</v>
          </cell>
          <cell r="U120">
            <v>119029430</v>
          </cell>
          <cell r="V120">
            <v>65024929</v>
          </cell>
          <cell r="W120">
            <v>198382862</v>
          </cell>
          <cell r="X120">
            <v>5539553</v>
          </cell>
          <cell r="Y120">
            <v>19722047</v>
          </cell>
          <cell r="Z120">
            <v>555.69500000000005</v>
          </cell>
          <cell r="AA120">
            <v>19.161896551724141</v>
          </cell>
          <cell r="AB120">
            <v>388.75</v>
          </cell>
          <cell r="AC120">
            <v>13.405172413793103</v>
          </cell>
          <cell r="AD120">
            <v>1011</v>
          </cell>
          <cell r="AE120">
            <v>34.862068965517238</v>
          </cell>
          <cell r="AF120">
            <v>0.32777493148576514</v>
          </cell>
          <cell r="AG120">
            <v>0.28088123915331914</v>
          </cell>
          <cell r="AH120">
            <v>0.549648862512364</v>
          </cell>
          <cell r="AI120">
            <v>0.38452027695351138</v>
          </cell>
          <cell r="AJ120">
            <v>196672520</v>
          </cell>
          <cell r="AK120">
            <v>104922604</v>
          </cell>
          <cell r="AL120">
            <v>330832383</v>
          </cell>
          <cell r="AM120">
            <v>8973323</v>
          </cell>
          <cell r="AN120">
            <v>35050191</v>
          </cell>
          <cell r="AO120">
            <v>984.94100000000003</v>
          </cell>
          <cell r="AP120">
            <v>673.625</v>
          </cell>
          <cell r="AQ120">
            <v>1830</v>
          </cell>
          <cell r="AR120">
            <v>0.31714732109522664</v>
          </cell>
          <cell r="AS120">
            <v>0.2560135264312825</v>
          </cell>
          <cell r="AT120">
            <v>0.53821912568306007</v>
          </cell>
          <cell r="AU120">
            <v>0.36810109289617488</v>
          </cell>
        </row>
        <row r="121">
          <cell r="D121" t="str">
            <v>신안군</v>
          </cell>
          <cell r="E121" t="str">
            <v>군</v>
          </cell>
          <cell r="F121">
            <v>28956870</v>
          </cell>
          <cell r="G121">
            <v>15940218</v>
          </cell>
          <cell r="H121">
            <v>34790363</v>
          </cell>
          <cell r="I121">
            <v>1840708</v>
          </cell>
          <cell r="J121">
            <v>4427281</v>
          </cell>
          <cell r="K121">
            <v>126.03</v>
          </cell>
          <cell r="L121">
            <v>4.3458620689655172</v>
          </cell>
          <cell r="M121">
            <v>90.5</v>
          </cell>
          <cell r="N121">
            <v>3.1206896551724137</v>
          </cell>
          <cell r="O121">
            <v>228</v>
          </cell>
          <cell r="P121">
            <v>7.8620689655172411</v>
          </cell>
          <cell r="Q121">
            <v>0.45817912276454259</v>
          </cell>
          <cell r="R121">
            <v>0.4157648904598556</v>
          </cell>
          <cell r="S121">
            <v>0.55276315789473685</v>
          </cell>
          <cell r="T121">
            <v>0.39692982456140352</v>
          </cell>
          <cell r="U121">
            <v>116085880</v>
          </cell>
          <cell r="V121">
            <v>60596620</v>
          </cell>
          <cell r="W121">
            <v>163209455</v>
          </cell>
          <cell r="X121">
            <v>6309479</v>
          </cell>
          <cell r="Y121">
            <v>18306989</v>
          </cell>
          <cell r="Z121">
            <v>529.67600000000004</v>
          </cell>
          <cell r="AA121">
            <v>18.264689655172415</v>
          </cell>
          <cell r="AB121">
            <v>359.75</v>
          </cell>
          <cell r="AC121">
            <v>12.405172413793103</v>
          </cell>
          <cell r="AD121">
            <v>951</v>
          </cell>
          <cell r="AE121">
            <v>32.793103448275865</v>
          </cell>
          <cell r="AF121">
            <v>0.37128130842664719</v>
          </cell>
          <cell r="AG121">
            <v>0.34464864757388558</v>
          </cell>
          <cell r="AH121">
            <v>0.55696740273396428</v>
          </cell>
          <cell r="AI121">
            <v>0.37828601472134593</v>
          </cell>
          <cell r="AJ121">
            <v>145042750</v>
          </cell>
          <cell r="AK121">
            <v>76536838</v>
          </cell>
          <cell r="AL121">
            <v>197999818</v>
          </cell>
          <cell r="AM121">
            <v>8150187</v>
          </cell>
          <cell r="AN121">
            <v>22734270</v>
          </cell>
          <cell r="AO121">
            <v>655.70600000000002</v>
          </cell>
          <cell r="AP121">
            <v>450.25</v>
          </cell>
          <cell r="AQ121">
            <v>1179</v>
          </cell>
          <cell r="AR121">
            <v>0.386550042182362</v>
          </cell>
          <cell r="AS121">
            <v>0.35849785368080878</v>
          </cell>
          <cell r="AT121">
            <v>0.55615436810856655</v>
          </cell>
          <cell r="AU121">
            <v>0.38189143341815096</v>
          </cell>
        </row>
        <row r="122">
          <cell r="D122" t="str">
            <v>영광군</v>
          </cell>
          <cell r="E122" t="str">
            <v>군</v>
          </cell>
          <cell r="F122">
            <v>87565990</v>
          </cell>
          <cell r="G122">
            <v>37780539.149999999</v>
          </cell>
          <cell r="H122">
            <v>197753993.84</v>
          </cell>
          <cell r="I122">
            <v>3605731</v>
          </cell>
          <cell r="J122">
            <v>37712619</v>
          </cell>
          <cell r="K122">
            <v>821.10400000000004</v>
          </cell>
          <cell r="L122">
            <v>28.31393103448276</v>
          </cell>
          <cell r="M122">
            <v>734.5</v>
          </cell>
          <cell r="N122">
            <v>25.327586206896552</v>
          </cell>
          <cell r="O122">
            <v>958</v>
          </cell>
          <cell r="P122">
            <v>33.03448275862069</v>
          </cell>
          <cell r="Q122">
            <v>0.19104817261272461</v>
          </cell>
          <cell r="R122">
            <v>9.5610729130215011E-2</v>
          </cell>
          <cell r="S122">
            <v>0.85710229645093949</v>
          </cell>
          <cell r="T122">
            <v>0.76670146137787054</v>
          </cell>
          <cell r="U122">
            <v>180516040</v>
          </cell>
          <cell r="V122">
            <v>92756918</v>
          </cell>
          <cell r="W122">
            <v>343993993</v>
          </cell>
          <cell r="X122">
            <v>9261770</v>
          </cell>
          <cell r="Y122">
            <v>68016040</v>
          </cell>
          <cell r="Z122">
            <v>1646.2560000000001</v>
          </cell>
          <cell r="AA122">
            <v>56.767448275862073</v>
          </cell>
          <cell r="AB122">
            <v>1455.125</v>
          </cell>
          <cell r="AC122">
            <v>50.176724137931032</v>
          </cell>
          <cell r="AD122">
            <v>2075</v>
          </cell>
          <cell r="AE122">
            <v>71.551724137931032</v>
          </cell>
          <cell r="AF122">
            <v>0.26964691211918923</v>
          </cell>
          <cell r="AG122">
            <v>0.13617037981040941</v>
          </cell>
          <cell r="AH122">
            <v>0.79337638554216872</v>
          </cell>
          <cell r="AI122">
            <v>0.7012650602409638</v>
          </cell>
          <cell r="AJ122">
            <v>268082030</v>
          </cell>
          <cell r="AK122">
            <v>130537457.15000001</v>
          </cell>
          <cell r="AL122">
            <v>541747986.84000003</v>
          </cell>
          <cell r="AM122">
            <v>12867501</v>
          </cell>
          <cell r="AN122">
            <v>105728659</v>
          </cell>
          <cell r="AO122">
            <v>2467.36</v>
          </cell>
          <cell r="AP122">
            <v>2189.625</v>
          </cell>
          <cell r="AQ122">
            <v>3033</v>
          </cell>
          <cell r="AR122">
            <v>0.24095605396047917</v>
          </cell>
          <cell r="AS122">
            <v>0.12170305687883547</v>
          </cell>
          <cell r="AT122">
            <v>0.81350478074513688</v>
          </cell>
          <cell r="AU122">
            <v>0.72193372898120678</v>
          </cell>
        </row>
        <row r="123">
          <cell r="D123" t="str">
            <v>영암군</v>
          </cell>
          <cell r="E123" t="str">
            <v>군</v>
          </cell>
          <cell r="F123">
            <v>40290780</v>
          </cell>
          <cell r="G123">
            <v>21401763.809999902</v>
          </cell>
          <cell r="H123">
            <v>198514000</v>
          </cell>
          <cell r="I123">
            <v>1854761</v>
          </cell>
          <cell r="J123">
            <v>21726870</v>
          </cell>
          <cell r="K123">
            <v>611.971</v>
          </cell>
          <cell r="L123">
            <v>21.10244827586207</v>
          </cell>
          <cell r="M123">
            <v>420.875</v>
          </cell>
          <cell r="N123">
            <v>14.512931034482758</v>
          </cell>
          <cell r="O123">
            <v>1105</v>
          </cell>
          <cell r="P123">
            <v>38.103448275862071</v>
          </cell>
          <cell r="Q123">
            <v>0.1078098462073199</v>
          </cell>
          <cell r="R123">
            <v>8.5367151366027419E-2</v>
          </cell>
          <cell r="S123">
            <v>0.55381990950226245</v>
          </cell>
          <cell r="T123">
            <v>0.38088235294117645</v>
          </cell>
          <cell r="U123">
            <v>69303400</v>
          </cell>
          <cell r="V123">
            <v>38188463.949999899</v>
          </cell>
          <cell r="W123">
            <v>234534275.96999899</v>
          </cell>
          <cell r="X123">
            <v>3227105</v>
          </cell>
          <cell r="Y123">
            <v>24904571</v>
          </cell>
          <cell r="Z123">
            <v>697.81500000000005</v>
          </cell>
          <cell r="AA123">
            <v>24.062586206896555</v>
          </cell>
          <cell r="AB123">
            <v>480</v>
          </cell>
          <cell r="AC123">
            <v>16.551724137931036</v>
          </cell>
          <cell r="AD123">
            <v>1278</v>
          </cell>
          <cell r="AE123">
            <v>44.068965517241381</v>
          </cell>
          <cell r="AF123">
            <v>0.16282679276646483</v>
          </cell>
          <cell r="AG123">
            <v>0.12957882310038588</v>
          </cell>
          <cell r="AH123">
            <v>0.54602112676056347</v>
          </cell>
          <cell r="AI123">
            <v>0.37558685446009388</v>
          </cell>
          <cell r="AJ123">
            <v>109594180</v>
          </cell>
          <cell r="AK123">
            <v>59590227.759999797</v>
          </cell>
          <cell r="AL123">
            <v>433048275.96999896</v>
          </cell>
          <cell r="AM123">
            <v>5081866</v>
          </cell>
          <cell r="AN123">
            <v>46631441</v>
          </cell>
          <cell r="AO123">
            <v>1309.7860000000001</v>
          </cell>
          <cell r="AP123">
            <v>900.875</v>
          </cell>
          <cell r="AQ123">
            <v>2383</v>
          </cell>
          <cell r="AR123">
            <v>0.1376064311225387</v>
          </cell>
          <cell r="AS123">
            <v>0.10897939010720256</v>
          </cell>
          <cell r="AT123">
            <v>0.54963743180864455</v>
          </cell>
          <cell r="AU123">
            <v>0.37804238355014685</v>
          </cell>
        </row>
        <row r="124">
          <cell r="D124" t="str">
            <v>완도군</v>
          </cell>
          <cell r="E124" t="str">
            <v>군</v>
          </cell>
          <cell r="F124">
            <v>119961100</v>
          </cell>
          <cell r="G124">
            <v>58359368.429999903</v>
          </cell>
          <cell r="H124">
            <v>224893000</v>
          </cell>
          <cell r="I124">
            <v>5747634</v>
          </cell>
          <cell r="J124">
            <v>30048451</v>
          </cell>
          <cell r="K124">
            <v>833.298</v>
          </cell>
          <cell r="L124">
            <v>28.73441379310345</v>
          </cell>
          <cell r="M124">
            <v>628</v>
          </cell>
          <cell r="N124">
            <v>21.655172413793103</v>
          </cell>
          <cell r="O124">
            <v>1288</v>
          </cell>
          <cell r="P124">
            <v>44.413793103448278</v>
          </cell>
          <cell r="Q124">
            <v>0.25949837669469439</v>
          </cell>
          <cell r="R124">
            <v>0.19127887823568676</v>
          </cell>
          <cell r="S124">
            <v>0.64697049689440989</v>
          </cell>
          <cell r="T124">
            <v>0.48757763975155277</v>
          </cell>
          <cell r="U124">
            <v>111753700</v>
          </cell>
          <cell r="V124">
            <v>53861477.969999902</v>
          </cell>
          <cell r="W124">
            <v>359051000</v>
          </cell>
          <cell r="X124">
            <v>5304461</v>
          </cell>
          <cell r="Y124">
            <v>52444091</v>
          </cell>
          <cell r="Z124">
            <v>1446.6890000000001</v>
          </cell>
          <cell r="AA124">
            <v>49.885827586206901</v>
          </cell>
          <cell r="AB124">
            <v>1146.375</v>
          </cell>
          <cell r="AC124">
            <v>39.530172413793103</v>
          </cell>
          <cell r="AD124">
            <v>2046</v>
          </cell>
          <cell r="AE124">
            <v>70.551724137931032</v>
          </cell>
          <cell r="AF124">
            <v>0.15001066135451482</v>
          </cell>
          <cell r="AG124">
            <v>0.10114506513231396</v>
          </cell>
          <cell r="AH124">
            <v>0.70708162267839691</v>
          </cell>
          <cell r="AI124">
            <v>0.56030058651026393</v>
          </cell>
          <cell r="AJ124">
            <v>231714800</v>
          </cell>
          <cell r="AK124">
            <v>112220846.3999998</v>
          </cell>
          <cell r="AL124">
            <v>583944000</v>
          </cell>
          <cell r="AM124">
            <v>11052095</v>
          </cell>
          <cell r="AN124">
            <v>82492542</v>
          </cell>
          <cell r="AO124">
            <v>2279.9870000000001</v>
          </cell>
          <cell r="AP124">
            <v>1774.375</v>
          </cell>
          <cell r="AQ124">
            <v>3334</v>
          </cell>
          <cell r="AR124">
            <v>0.19217741153261236</v>
          </cell>
          <cell r="AS124">
            <v>0.13397689939049279</v>
          </cell>
          <cell r="AT124">
            <v>0.68385932813437311</v>
          </cell>
          <cell r="AU124">
            <v>0.53220605878824234</v>
          </cell>
        </row>
        <row r="125">
          <cell r="D125" t="str">
            <v>장성군</v>
          </cell>
          <cell r="E125" t="str">
            <v>군</v>
          </cell>
          <cell r="F125">
            <v>32274030</v>
          </cell>
          <cell r="G125">
            <v>17308267</v>
          </cell>
          <cell r="H125">
            <v>60091000</v>
          </cell>
          <cell r="I125">
            <v>1571458</v>
          </cell>
          <cell r="J125">
            <v>11070276</v>
          </cell>
          <cell r="K125">
            <v>283.55900000000003</v>
          </cell>
          <cell r="L125">
            <v>9.7778965517241385</v>
          </cell>
          <cell r="M125">
            <v>242.625</v>
          </cell>
          <cell r="N125">
            <v>8.3663793103448274</v>
          </cell>
          <cell r="O125">
            <v>370</v>
          </cell>
          <cell r="P125">
            <v>12.758620689655173</v>
          </cell>
          <cell r="Q125">
            <v>0.28803426469854054</v>
          </cell>
          <cell r="R125">
            <v>0.14195291969233648</v>
          </cell>
          <cell r="S125">
            <v>0.76637567567567577</v>
          </cell>
          <cell r="T125">
            <v>0.65574324324324329</v>
          </cell>
          <cell r="U125">
            <v>174573030</v>
          </cell>
          <cell r="V125">
            <v>93777808</v>
          </cell>
          <cell r="W125">
            <v>323957404</v>
          </cell>
          <cell r="X125">
            <v>8583552</v>
          </cell>
          <cell r="Y125">
            <v>60829803</v>
          </cell>
          <cell r="Z125">
            <v>1523.1189999999999</v>
          </cell>
          <cell r="AA125">
            <v>52.521344827586205</v>
          </cell>
          <cell r="AB125">
            <v>1346.75</v>
          </cell>
          <cell r="AC125">
            <v>46.439655172413794</v>
          </cell>
          <cell r="AD125">
            <v>1747</v>
          </cell>
          <cell r="AE125">
            <v>60.241379310344826</v>
          </cell>
          <cell r="AF125">
            <v>0.28947573613721145</v>
          </cell>
          <cell r="AG125">
            <v>0.14110767381574457</v>
          </cell>
          <cell r="AH125">
            <v>0.87184831139095587</v>
          </cell>
          <cell r="AI125">
            <v>0.77089295935890101</v>
          </cell>
          <cell r="AJ125">
            <v>206847060</v>
          </cell>
          <cell r="AK125">
            <v>111086075</v>
          </cell>
          <cell r="AL125">
            <v>384048404</v>
          </cell>
          <cell r="AM125">
            <v>10155010</v>
          </cell>
          <cell r="AN125">
            <v>71900079</v>
          </cell>
          <cell r="AO125">
            <v>1806.6779999999999</v>
          </cell>
          <cell r="AP125">
            <v>1589.375</v>
          </cell>
          <cell r="AQ125">
            <v>2117</v>
          </cell>
          <cell r="AR125">
            <v>0.28925019305639399</v>
          </cell>
          <cell r="AS125">
            <v>0.14123781421714432</v>
          </cell>
          <cell r="AT125">
            <v>0.85341426547000465</v>
          </cell>
          <cell r="AU125">
            <v>0.75076759565422768</v>
          </cell>
        </row>
        <row r="126">
          <cell r="D126" t="str">
            <v>장흥군</v>
          </cell>
          <cell r="E126" t="str">
            <v>군</v>
          </cell>
          <cell r="F126">
            <v>79260600</v>
          </cell>
          <cell r="G126">
            <v>39647268</v>
          </cell>
          <cell r="H126">
            <v>160373000</v>
          </cell>
          <cell r="I126">
            <v>3466083</v>
          </cell>
          <cell r="J126">
            <v>18206410</v>
          </cell>
          <cell r="K126">
            <v>484.928</v>
          </cell>
          <cell r="L126">
            <v>16.721655172413794</v>
          </cell>
          <cell r="M126">
            <v>364.375</v>
          </cell>
          <cell r="N126">
            <v>12.564655172413794</v>
          </cell>
          <cell r="O126">
            <v>793</v>
          </cell>
          <cell r="P126">
            <v>27.344827586206897</v>
          </cell>
          <cell r="Q126">
            <v>0.24721909548365373</v>
          </cell>
          <cell r="R126">
            <v>0.19037707049330427</v>
          </cell>
          <cell r="S126">
            <v>0.61151071878940733</v>
          </cell>
          <cell r="T126">
            <v>0.45948928121059268</v>
          </cell>
          <cell r="U126">
            <v>0</v>
          </cell>
          <cell r="V126">
            <v>0</v>
          </cell>
          <cell r="W126">
            <v>6756000</v>
          </cell>
          <cell r="X126">
            <v>0</v>
          </cell>
          <cell r="Y126">
            <v>362601</v>
          </cell>
          <cell r="Z126">
            <v>8.0779999999999994</v>
          </cell>
          <cell r="AA126">
            <v>0.278551724137931</v>
          </cell>
          <cell r="AB126">
            <v>4</v>
          </cell>
          <cell r="AC126">
            <v>0.13793103448275862</v>
          </cell>
          <cell r="AD126">
            <v>29</v>
          </cell>
          <cell r="AE126">
            <v>1</v>
          </cell>
          <cell r="AF126">
            <v>0</v>
          </cell>
          <cell r="AG126">
            <v>0</v>
          </cell>
          <cell r="AH126">
            <v>0.278551724137931</v>
          </cell>
          <cell r="AI126">
            <v>0.13793103448275862</v>
          </cell>
          <cell r="AJ126">
            <v>79260600</v>
          </cell>
          <cell r="AK126">
            <v>39647268</v>
          </cell>
          <cell r="AL126">
            <v>167129000</v>
          </cell>
          <cell r="AM126">
            <v>3466083</v>
          </cell>
          <cell r="AN126">
            <v>18569011</v>
          </cell>
          <cell r="AO126">
            <v>493.00599999999997</v>
          </cell>
          <cell r="AP126">
            <v>368.375</v>
          </cell>
          <cell r="AQ126">
            <v>822</v>
          </cell>
          <cell r="AR126">
            <v>0.23722554434000084</v>
          </cell>
          <cell r="AS126">
            <v>0.18665953722575748</v>
          </cell>
          <cell r="AT126">
            <v>0.59976399026763982</v>
          </cell>
          <cell r="AU126">
            <v>0.44814476885644766</v>
          </cell>
        </row>
        <row r="127">
          <cell r="D127" t="str">
            <v>진도군</v>
          </cell>
          <cell r="E127" t="str">
            <v>군</v>
          </cell>
          <cell r="F127">
            <v>68911820</v>
          </cell>
          <cell r="G127">
            <v>35886279</v>
          </cell>
          <cell r="H127">
            <v>161126804</v>
          </cell>
          <cell r="I127">
            <v>3168646</v>
          </cell>
          <cell r="J127">
            <v>17474617</v>
          </cell>
          <cell r="K127">
            <v>494.12299999999999</v>
          </cell>
          <cell r="L127">
            <v>17.038724137931034</v>
          </cell>
          <cell r="M127">
            <v>353.125</v>
          </cell>
          <cell r="N127">
            <v>12.176724137931034</v>
          </cell>
          <cell r="O127">
            <v>803</v>
          </cell>
          <cell r="P127">
            <v>27.689655172413794</v>
          </cell>
          <cell r="Q127">
            <v>0.22272072745885285</v>
          </cell>
          <cell r="R127">
            <v>0.18132849492495315</v>
          </cell>
          <cell r="S127">
            <v>0.615346201743462</v>
          </cell>
          <cell r="T127">
            <v>0.43975716064757159</v>
          </cell>
          <cell r="U127">
            <v>77760500</v>
          </cell>
          <cell r="V127">
            <v>42524721</v>
          </cell>
          <cell r="W127">
            <v>197739627</v>
          </cell>
          <cell r="X127">
            <v>3499567</v>
          </cell>
          <cell r="Y127">
            <v>21274663</v>
          </cell>
          <cell r="Z127">
            <v>610.03499999999997</v>
          </cell>
          <cell r="AA127">
            <v>21.035689655172412</v>
          </cell>
          <cell r="AB127">
            <v>429.25</v>
          </cell>
          <cell r="AC127">
            <v>14.801724137931034</v>
          </cell>
          <cell r="AD127">
            <v>971</v>
          </cell>
          <cell r="AE127">
            <v>33.482758620689658</v>
          </cell>
          <cell r="AF127">
            <v>0.21505411760486429</v>
          </cell>
          <cell r="AG127">
            <v>0.16449459152419946</v>
          </cell>
          <cell r="AH127">
            <v>0.62825437693099895</v>
          </cell>
          <cell r="AI127">
            <v>0.44207003089598351</v>
          </cell>
          <cell r="AJ127">
            <v>146672320</v>
          </cell>
          <cell r="AK127">
            <v>78411000</v>
          </cell>
          <cell r="AL127">
            <v>358866431</v>
          </cell>
          <cell r="AM127">
            <v>6668213</v>
          </cell>
          <cell r="AN127">
            <v>38749280</v>
          </cell>
          <cell r="AO127">
            <v>1104.1579999999999</v>
          </cell>
          <cell r="AP127">
            <v>782.375</v>
          </cell>
          <cell r="AQ127">
            <v>1774</v>
          </cell>
          <cell r="AR127">
            <v>0.21849633520054709</v>
          </cell>
          <cell r="AS127">
            <v>0.17208611360004625</v>
          </cell>
          <cell r="AT127">
            <v>0.62241149943630214</v>
          </cell>
          <cell r="AU127">
            <v>0.44102311161217589</v>
          </cell>
        </row>
        <row r="128">
          <cell r="D128" t="str">
            <v>함평군</v>
          </cell>
          <cell r="E128" t="str">
            <v>군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 t="e">
            <v>#DIV/0!</v>
          </cell>
          <cell r="R128" t="e">
            <v>#DIV/0!</v>
          </cell>
          <cell r="S128" t="e">
            <v>#DIV/0!</v>
          </cell>
          <cell r="T128" t="e">
            <v>#DIV/0!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 t="e">
            <v>#DIV/0!</v>
          </cell>
          <cell r="AG128" t="e">
            <v>#DIV/0!</v>
          </cell>
          <cell r="AH128" t="e">
            <v>#DIV/0!</v>
          </cell>
          <cell r="AI128" t="e">
            <v>#DIV/0!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 t="e">
            <v>#DIV/0!</v>
          </cell>
          <cell r="AS128" t="e">
            <v>#DIV/0!</v>
          </cell>
          <cell r="AT128" t="e">
            <v>#DIV/0!</v>
          </cell>
          <cell r="AU128" t="e">
            <v>#DIV/0!</v>
          </cell>
        </row>
        <row r="129">
          <cell r="D129" t="str">
            <v>해남군</v>
          </cell>
          <cell r="E129" t="str">
            <v>군</v>
          </cell>
          <cell r="F129">
            <v>207185940</v>
          </cell>
          <cell r="G129">
            <v>111550233.84</v>
          </cell>
          <cell r="H129">
            <v>441025000</v>
          </cell>
          <cell r="I129">
            <v>9860949</v>
          </cell>
          <cell r="J129">
            <v>54846278</v>
          </cell>
          <cell r="K129">
            <v>1553.3019999999999</v>
          </cell>
          <cell r="L129">
            <v>53.562137931034478</v>
          </cell>
          <cell r="M129">
            <v>1175</v>
          </cell>
          <cell r="N129">
            <v>40.517241379310342</v>
          </cell>
          <cell r="O129">
            <v>2227</v>
          </cell>
          <cell r="P129">
            <v>76.793103448275858</v>
          </cell>
          <cell r="Q129">
            <v>0.25293403739017062</v>
          </cell>
          <cell r="R129">
            <v>0.17979249202653277</v>
          </cell>
          <cell r="S129">
            <v>0.69748630444544224</v>
          </cell>
          <cell r="T129">
            <v>0.52761562640323301</v>
          </cell>
          <cell r="U129">
            <v>178791280</v>
          </cell>
          <cell r="V129">
            <v>85964165.209999904</v>
          </cell>
          <cell r="W129">
            <v>493920000</v>
          </cell>
          <cell r="X129">
            <v>8474959</v>
          </cell>
          <cell r="Y129">
            <v>64966942</v>
          </cell>
          <cell r="Z129">
            <v>1811.992</v>
          </cell>
          <cell r="AA129">
            <v>62.482482758620691</v>
          </cell>
          <cell r="AB129">
            <v>1426</v>
          </cell>
          <cell r="AC129">
            <v>49.172413793103445</v>
          </cell>
          <cell r="AD129">
            <v>2531</v>
          </cell>
          <cell r="AE129">
            <v>87.275862068965523</v>
          </cell>
          <cell r="AF129">
            <v>0.17404471414399073</v>
          </cell>
          <cell r="AG129">
            <v>0.13045032964611447</v>
          </cell>
          <cell r="AH129">
            <v>0.7159193994468589</v>
          </cell>
          <cell r="AI129">
            <v>0.56341367048597391</v>
          </cell>
          <cell r="AJ129">
            <v>385977220</v>
          </cell>
          <cell r="AK129">
            <v>197514399.04999989</v>
          </cell>
          <cell r="AL129">
            <v>934945000</v>
          </cell>
          <cell r="AM129">
            <v>18335908</v>
          </cell>
          <cell r="AN129">
            <v>119813220</v>
          </cell>
          <cell r="AO129">
            <v>3365.2939999999999</v>
          </cell>
          <cell r="AP129">
            <v>2601</v>
          </cell>
          <cell r="AQ129">
            <v>4758</v>
          </cell>
          <cell r="AR129">
            <v>0.21125777350539324</v>
          </cell>
          <cell r="AS129">
            <v>0.15303743610262707</v>
          </cell>
          <cell r="AT129">
            <v>0.70729171920975198</v>
          </cell>
          <cell r="AU129">
            <v>0.54665825977301385</v>
          </cell>
        </row>
        <row r="130">
          <cell r="D130" t="str">
            <v>화순군</v>
          </cell>
          <cell r="E130" t="str">
            <v>군</v>
          </cell>
          <cell r="F130">
            <v>206972730</v>
          </cell>
          <cell r="G130">
            <v>93149354.069999993</v>
          </cell>
          <cell r="H130">
            <v>247044618.84999999</v>
          </cell>
          <cell r="I130">
            <v>10343980</v>
          </cell>
          <cell r="J130">
            <v>59665595</v>
          </cell>
          <cell r="K130">
            <v>1477.51</v>
          </cell>
          <cell r="L130">
            <v>50.948620689655172</v>
          </cell>
          <cell r="M130">
            <v>1319.5</v>
          </cell>
          <cell r="N130">
            <v>45.5</v>
          </cell>
          <cell r="O130">
            <v>1719</v>
          </cell>
          <cell r="P130">
            <v>59.275862068965516</v>
          </cell>
          <cell r="Q130">
            <v>0.37705477862101588</v>
          </cell>
          <cell r="R130">
            <v>0.17336590710274488</v>
          </cell>
          <cell r="S130">
            <v>0.85951716114019783</v>
          </cell>
          <cell r="T130">
            <v>0.76759744037230948</v>
          </cell>
          <cell r="U130">
            <v>190807750</v>
          </cell>
          <cell r="V130">
            <v>87603890.400000006</v>
          </cell>
          <cell r="W130">
            <v>288986898.97000003</v>
          </cell>
          <cell r="X130">
            <v>9823202</v>
          </cell>
          <cell r="Y130">
            <v>64262543</v>
          </cell>
          <cell r="Z130">
            <v>1637.3520000000001</v>
          </cell>
          <cell r="AA130">
            <v>56.460413793103449</v>
          </cell>
          <cell r="AB130">
            <v>1461.375</v>
          </cell>
          <cell r="AC130">
            <v>50.392241379310342</v>
          </cell>
          <cell r="AD130">
            <v>1865</v>
          </cell>
          <cell r="AE130">
            <v>64.310344827586206</v>
          </cell>
          <cell r="AF130">
            <v>0.30314139053443473</v>
          </cell>
          <cell r="AG130">
            <v>0.1528604618089888</v>
          </cell>
          <cell r="AH130">
            <v>0.8779367292225202</v>
          </cell>
          <cell r="AI130">
            <v>0.78357908847184987</v>
          </cell>
          <cell r="AJ130">
            <v>397780480</v>
          </cell>
          <cell r="AK130">
            <v>180753244.47</v>
          </cell>
          <cell r="AL130">
            <v>536031517.82000005</v>
          </cell>
          <cell r="AM130">
            <v>20167182</v>
          </cell>
          <cell r="AN130">
            <v>123928138</v>
          </cell>
          <cell r="AO130">
            <v>3114.8620000000001</v>
          </cell>
          <cell r="AP130">
            <v>2780.875</v>
          </cell>
          <cell r="AQ130">
            <v>3584</v>
          </cell>
          <cell r="AR130">
            <v>0.33720637399291348</v>
          </cell>
          <cell r="AS130">
            <v>0.16273287346574997</v>
          </cell>
          <cell r="AT130">
            <v>0.86910212053571434</v>
          </cell>
          <cell r="AU130">
            <v>0.7759137834821429</v>
          </cell>
        </row>
        <row r="131">
          <cell r="D131" t="str">
            <v>경상북도</v>
          </cell>
          <cell r="E131" t="str">
            <v>광역</v>
          </cell>
          <cell r="F131">
            <v>7318944046</v>
          </cell>
          <cell r="G131">
            <v>4304395262.119997</v>
          </cell>
          <cell r="H131">
            <v>10085653808.359989</v>
          </cell>
          <cell r="I131">
            <v>509501621</v>
          </cell>
          <cell r="J131">
            <v>1698756776</v>
          </cell>
          <cell r="K131">
            <v>41633.274000000005</v>
          </cell>
          <cell r="L131">
            <v>1435.6301379310346</v>
          </cell>
          <cell r="M131">
            <v>35983.875</v>
          </cell>
          <cell r="N131">
            <v>1240.8232758620691</v>
          </cell>
          <cell r="O131">
            <v>54214</v>
          </cell>
          <cell r="P131">
            <v>1869.4482758620691</v>
          </cell>
          <cell r="Q131">
            <v>0.42678395906788785</v>
          </cell>
          <cell r="R131">
            <v>0.29992617436364533</v>
          </cell>
          <cell r="S131">
            <v>0.76794322499723333</v>
          </cell>
          <cell r="T131">
            <v>0.66373768768214847</v>
          </cell>
          <cell r="U131">
            <v>10164266208</v>
          </cell>
          <cell r="V131">
            <v>5979750213.8699856</v>
          </cell>
          <cell r="W131">
            <v>15476118541.819979</v>
          </cell>
          <cell r="X131">
            <v>733960717</v>
          </cell>
          <cell r="Y131">
            <v>2678018836</v>
          </cell>
          <cell r="Z131">
            <v>72091.032999999996</v>
          </cell>
          <cell r="AA131">
            <v>2485.8976896551721</v>
          </cell>
          <cell r="AB131">
            <v>58020.875</v>
          </cell>
          <cell r="AC131">
            <v>2000.719827586207</v>
          </cell>
          <cell r="AD131">
            <v>103869</v>
          </cell>
          <cell r="AE131">
            <v>3581.6896551724139</v>
          </cell>
          <cell r="AF131">
            <v>0.38638565591956053</v>
          </cell>
          <cell r="AG131">
            <v>0.27406854168967465</v>
          </cell>
          <cell r="AH131">
            <v>0.69405725481134883</v>
          </cell>
          <cell r="AI131">
            <v>0.55859664577496659</v>
          </cell>
          <cell r="AJ131">
            <v>17483210254</v>
          </cell>
          <cell r="AK131">
            <v>10284145475.989983</v>
          </cell>
          <cell r="AL131">
            <v>25561772350.17997</v>
          </cell>
          <cell r="AM131">
            <v>1243462338</v>
          </cell>
          <cell r="AN131">
            <v>4376775612</v>
          </cell>
          <cell r="AO131">
            <v>113724.307</v>
          </cell>
          <cell r="AP131">
            <v>94004.75</v>
          </cell>
          <cell r="AQ131">
            <v>158083</v>
          </cell>
          <cell r="AR131">
            <v>0.40232521184774483</v>
          </cell>
          <cell r="AS131">
            <v>0.28410465791089312</v>
          </cell>
          <cell r="AT131">
            <v>0.71939618428293994</v>
          </cell>
          <cell r="AU131">
            <v>0.59465439041516166</v>
          </cell>
        </row>
        <row r="132">
          <cell r="D132" t="str">
            <v>경산시</v>
          </cell>
          <cell r="E132" t="str">
            <v>시</v>
          </cell>
          <cell r="F132">
            <v>579129500</v>
          </cell>
          <cell r="G132">
            <v>349071710</v>
          </cell>
          <cell r="H132">
            <v>740841929</v>
          </cell>
          <cell r="I132">
            <v>40830150</v>
          </cell>
          <cell r="J132">
            <v>126943447</v>
          </cell>
          <cell r="K132">
            <v>3249.6419999999998</v>
          </cell>
          <cell r="L132">
            <v>112.05662068965516</v>
          </cell>
          <cell r="M132">
            <v>2715.375</v>
          </cell>
          <cell r="N132">
            <v>93.633620689655174</v>
          </cell>
          <cell r="O132">
            <v>4105</v>
          </cell>
          <cell r="P132">
            <v>141.55172413793105</v>
          </cell>
          <cell r="Q132">
            <v>0.47118244302287593</v>
          </cell>
          <cell r="R132">
            <v>0.32164047034267157</v>
          </cell>
          <cell r="S132">
            <v>0.79163020706455534</v>
          </cell>
          <cell r="T132">
            <v>0.66147990255785627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 t="e">
            <v>#DIV/0!</v>
          </cell>
          <cell r="AG132" t="e">
            <v>#DIV/0!</v>
          </cell>
          <cell r="AH132" t="e">
            <v>#DIV/0!</v>
          </cell>
          <cell r="AI132" t="e">
            <v>#DIV/0!</v>
          </cell>
          <cell r="AJ132">
            <v>579129500</v>
          </cell>
          <cell r="AK132">
            <v>349071710</v>
          </cell>
          <cell r="AL132">
            <v>740841929</v>
          </cell>
          <cell r="AM132">
            <v>40830150</v>
          </cell>
          <cell r="AN132">
            <v>126943447</v>
          </cell>
          <cell r="AO132">
            <v>3249.6419999999998</v>
          </cell>
          <cell r="AP132">
            <v>2715.375</v>
          </cell>
          <cell r="AQ132">
            <v>4105</v>
          </cell>
          <cell r="AR132">
            <v>0.47118244302287593</v>
          </cell>
          <cell r="AS132">
            <v>0.32164047034267157</v>
          </cell>
          <cell r="AT132">
            <v>0.79163020706455534</v>
          </cell>
          <cell r="AU132">
            <v>0.66147990255785627</v>
          </cell>
        </row>
        <row r="133">
          <cell r="D133" t="str">
            <v>경주시</v>
          </cell>
          <cell r="E133" t="str">
            <v>시</v>
          </cell>
          <cell r="F133">
            <v>1229787700</v>
          </cell>
          <cell r="G133">
            <v>733790151.58000004</v>
          </cell>
          <cell r="H133">
            <v>1708473621.51999</v>
          </cell>
          <cell r="I133">
            <v>77525860</v>
          </cell>
          <cell r="J133">
            <v>261999588</v>
          </cell>
          <cell r="K133">
            <v>6451.2610000000004</v>
          </cell>
          <cell r="L133">
            <v>222.45727586206897</v>
          </cell>
          <cell r="M133">
            <v>5759.5</v>
          </cell>
          <cell r="N133">
            <v>198.60344827586206</v>
          </cell>
          <cell r="O133">
            <v>8111</v>
          </cell>
          <cell r="P133">
            <v>279.68965517241378</v>
          </cell>
          <cell r="Q133">
            <v>0.42950042794758736</v>
          </cell>
          <cell r="R133">
            <v>0.29590069431712235</v>
          </cell>
          <cell r="S133">
            <v>0.79537184071014677</v>
          </cell>
          <cell r="T133">
            <v>0.7100850696584885</v>
          </cell>
          <cell r="U133">
            <v>2591900050</v>
          </cell>
          <cell r="V133">
            <v>1535290929</v>
          </cell>
          <cell r="W133">
            <v>3443409219</v>
          </cell>
          <cell r="X133">
            <v>171645086</v>
          </cell>
          <cell r="Y133">
            <v>552112388</v>
          </cell>
          <cell r="Z133">
            <v>14971.083000000001</v>
          </cell>
          <cell r="AA133">
            <v>516.24424137931032</v>
          </cell>
          <cell r="AB133">
            <v>12395.5</v>
          </cell>
          <cell r="AC133">
            <v>427.43103448275861</v>
          </cell>
          <cell r="AD133">
            <v>19995</v>
          </cell>
          <cell r="AE133">
            <v>689.48275862068965</v>
          </cell>
          <cell r="AF133">
            <v>0.44586362855991413</v>
          </cell>
          <cell r="AG133">
            <v>0.3108879455173536</v>
          </cell>
          <cell r="AH133">
            <v>0.74874133533383347</v>
          </cell>
          <cell r="AI133">
            <v>0.61992998249562392</v>
          </cell>
          <cell r="AJ133">
            <v>3821687750</v>
          </cell>
          <cell r="AK133">
            <v>2269081080.5799999</v>
          </cell>
          <cell r="AL133">
            <v>5151882840.51999</v>
          </cell>
          <cell r="AM133">
            <v>249170946</v>
          </cell>
          <cell r="AN133">
            <v>814111976</v>
          </cell>
          <cell r="AO133">
            <v>21422.344000000001</v>
          </cell>
          <cell r="AP133">
            <v>18155</v>
          </cell>
          <cell r="AQ133">
            <v>28106</v>
          </cell>
          <cell r="AR133">
            <v>0.4404372441728463</v>
          </cell>
          <cell r="AS133">
            <v>0.30606471019411707</v>
          </cell>
          <cell r="AT133">
            <v>0.76219824948409598</v>
          </cell>
          <cell r="AU133">
            <v>0.64594748452287765</v>
          </cell>
        </row>
        <row r="134">
          <cell r="D134" t="str">
            <v>구미시</v>
          </cell>
          <cell r="E134" t="str">
            <v>시</v>
          </cell>
          <cell r="F134">
            <v>1007392000</v>
          </cell>
          <cell r="G134">
            <v>612963816</v>
          </cell>
          <cell r="H134">
            <v>1127988491</v>
          </cell>
          <cell r="I134">
            <v>76276707</v>
          </cell>
          <cell r="J134">
            <v>197057421</v>
          </cell>
          <cell r="K134">
            <v>4773.4049999999997</v>
          </cell>
          <cell r="L134">
            <v>164.6001724137931</v>
          </cell>
          <cell r="M134">
            <v>4234.375</v>
          </cell>
          <cell r="N134">
            <v>146.01293103448276</v>
          </cell>
          <cell r="O134">
            <v>5720</v>
          </cell>
          <cell r="P134">
            <v>197.24137931034483</v>
          </cell>
          <cell r="Q134">
            <v>0.54341318275028394</v>
          </cell>
          <cell r="R134">
            <v>0.38707858152675206</v>
          </cell>
          <cell r="S134">
            <v>0.83451136363636358</v>
          </cell>
          <cell r="T134">
            <v>0.74027534965034969</v>
          </cell>
          <cell r="U134">
            <v>6209300</v>
          </cell>
          <cell r="V134">
            <v>3929364</v>
          </cell>
          <cell r="W134">
            <v>8807782</v>
          </cell>
          <cell r="X134">
            <v>505727</v>
          </cell>
          <cell r="Y134">
            <v>2030343</v>
          </cell>
          <cell r="Z134">
            <v>55.180999999999997</v>
          </cell>
          <cell r="AA134">
            <v>1.9027931034482757</v>
          </cell>
          <cell r="AB134">
            <v>48.875</v>
          </cell>
          <cell r="AC134">
            <v>1.6853448275862069</v>
          </cell>
          <cell r="AD134">
            <v>62</v>
          </cell>
          <cell r="AE134">
            <v>2.1379310344827585</v>
          </cell>
          <cell r="AF134">
            <v>0.44612412069236046</v>
          </cell>
          <cell r="AG134">
            <v>0.24908451429142761</v>
          </cell>
          <cell r="AH134">
            <v>0.89001612903225802</v>
          </cell>
          <cell r="AI134">
            <v>0.78830645161290325</v>
          </cell>
          <cell r="AJ134">
            <v>1013601300</v>
          </cell>
          <cell r="AK134">
            <v>616893180</v>
          </cell>
          <cell r="AL134">
            <v>1136796273</v>
          </cell>
          <cell r="AM134">
            <v>76782434</v>
          </cell>
          <cell r="AN134">
            <v>199087764</v>
          </cell>
          <cell r="AO134">
            <v>4828.5859999999993</v>
          </cell>
          <cell r="AP134">
            <v>4283.25</v>
          </cell>
          <cell r="AQ134">
            <v>5782</v>
          </cell>
          <cell r="AR134">
            <v>0.5426593969841419</v>
          </cell>
          <cell r="AS134">
            <v>0.38567128615699353</v>
          </cell>
          <cell r="AT134">
            <v>0.8351065375302662</v>
          </cell>
          <cell r="AU134">
            <v>0.74079038395019026</v>
          </cell>
        </row>
        <row r="135">
          <cell r="D135" t="str">
            <v>김천시</v>
          </cell>
          <cell r="E135" t="str">
            <v>시</v>
          </cell>
          <cell r="F135">
            <v>277164100</v>
          </cell>
          <cell r="G135">
            <v>160573036.93999901</v>
          </cell>
          <cell r="H135">
            <v>488092946.859999</v>
          </cell>
          <cell r="I135">
            <v>16324293</v>
          </cell>
          <cell r="J135">
            <v>87197972</v>
          </cell>
          <cell r="K135">
            <v>2121.1120000000001</v>
          </cell>
          <cell r="L135">
            <v>73.141793103448279</v>
          </cell>
          <cell r="M135">
            <v>1868.125</v>
          </cell>
          <cell r="N135">
            <v>64.418103448275858</v>
          </cell>
          <cell r="O135">
            <v>2648</v>
          </cell>
          <cell r="P135">
            <v>91.310344827586206</v>
          </cell>
          <cell r="Q135">
            <v>0.3289804492627848</v>
          </cell>
          <cell r="R135">
            <v>0.18720954886427862</v>
          </cell>
          <cell r="S135">
            <v>0.80102416918429009</v>
          </cell>
          <cell r="T135">
            <v>0.70548527190332322</v>
          </cell>
          <cell r="U135">
            <v>867126700</v>
          </cell>
          <cell r="V135">
            <v>501841246.18999898</v>
          </cell>
          <cell r="W135">
            <v>1170539881.51</v>
          </cell>
          <cell r="X135">
            <v>54495000</v>
          </cell>
          <cell r="Y135">
            <v>248686830</v>
          </cell>
          <cell r="Z135">
            <v>6277.59</v>
          </cell>
          <cell r="AA135">
            <v>216.46862068965518</v>
          </cell>
          <cell r="AB135">
            <v>5415.25</v>
          </cell>
          <cell r="AC135">
            <v>186.73275862068965</v>
          </cell>
          <cell r="AD135">
            <v>7553</v>
          </cell>
          <cell r="AE135">
            <v>260.44827586206895</v>
          </cell>
          <cell r="AF135">
            <v>0.42872631177899062</v>
          </cell>
          <cell r="AG135">
            <v>0.21913102515320171</v>
          </cell>
          <cell r="AH135">
            <v>0.83113862041572883</v>
          </cell>
          <cell r="AI135">
            <v>0.71696676817158744</v>
          </cell>
          <cell r="AJ135">
            <v>1144290800</v>
          </cell>
          <cell r="AK135">
            <v>662414283.12999797</v>
          </cell>
          <cell r="AL135">
            <v>1658632828.3699989</v>
          </cell>
          <cell r="AM135">
            <v>70819293</v>
          </cell>
          <cell r="AN135">
            <v>335884802</v>
          </cell>
          <cell r="AO135">
            <v>8398.7020000000011</v>
          </cell>
          <cell r="AP135">
            <v>7283.375</v>
          </cell>
          <cell r="AQ135">
            <v>10201</v>
          </cell>
          <cell r="AR135">
            <v>0.39937367197837115</v>
          </cell>
          <cell r="AS135">
            <v>0.21084399347130925</v>
          </cell>
          <cell r="AT135">
            <v>0.82332143907460065</v>
          </cell>
          <cell r="AU135">
            <v>0.71398637388491326</v>
          </cell>
        </row>
        <row r="136">
          <cell r="D136" t="str">
            <v>문경시</v>
          </cell>
          <cell r="E136" t="str">
            <v>시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 t="e">
            <v>#DIV/0!</v>
          </cell>
          <cell r="R136" t="e">
            <v>#DIV/0!</v>
          </cell>
          <cell r="S136" t="e">
            <v>#DIV/0!</v>
          </cell>
          <cell r="T136" t="e">
            <v>#DIV/0!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 t="e">
            <v>#DIV/0!</v>
          </cell>
          <cell r="AG136" t="e">
            <v>#DIV/0!</v>
          </cell>
          <cell r="AH136" t="e">
            <v>#DIV/0!</v>
          </cell>
          <cell r="AI136" t="e">
            <v>#DIV/0!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 t="e">
            <v>#DIV/0!</v>
          </cell>
          <cell r="AS136" t="e">
            <v>#DIV/0!</v>
          </cell>
          <cell r="AT136" t="e">
            <v>#DIV/0!</v>
          </cell>
          <cell r="AU136" t="e">
            <v>#DIV/0!</v>
          </cell>
        </row>
        <row r="137">
          <cell r="D137" t="str">
            <v>상주시</v>
          </cell>
          <cell r="E137" t="str">
            <v>시</v>
          </cell>
          <cell r="F137">
            <v>188833600</v>
          </cell>
          <cell r="G137">
            <v>86930590.499999896</v>
          </cell>
          <cell r="H137">
            <v>295838254.489999</v>
          </cell>
          <cell r="I137">
            <v>10934598</v>
          </cell>
          <cell r="J137">
            <v>69220365</v>
          </cell>
          <cell r="K137">
            <v>1761.69</v>
          </cell>
          <cell r="L137">
            <v>60.747931034482761</v>
          </cell>
          <cell r="M137">
            <v>1504.375</v>
          </cell>
          <cell r="N137">
            <v>51.875</v>
          </cell>
          <cell r="O137">
            <v>2231</v>
          </cell>
          <cell r="P137">
            <v>76.931034482758619</v>
          </cell>
          <cell r="Q137">
            <v>0.2938449952994116</v>
          </cell>
          <cell r="R137">
            <v>0.15796793328090655</v>
          </cell>
          <cell r="S137">
            <v>0.78964141640519947</v>
          </cell>
          <cell r="T137">
            <v>0.67430524428507399</v>
          </cell>
          <cell r="U137">
            <v>447162000</v>
          </cell>
          <cell r="V137">
            <v>199364690.84999901</v>
          </cell>
          <cell r="W137">
            <v>628681599.5</v>
          </cell>
          <cell r="X137">
            <v>27372824</v>
          </cell>
          <cell r="Y137">
            <v>158306709</v>
          </cell>
          <cell r="Z137">
            <v>4057.8159999999998</v>
          </cell>
          <cell r="AA137">
            <v>139.92468965517241</v>
          </cell>
          <cell r="AB137">
            <v>3417.75</v>
          </cell>
          <cell r="AC137">
            <v>117.85344827586206</v>
          </cell>
          <cell r="AD137">
            <v>5033</v>
          </cell>
          <cell r="AE137">
            <v>173.55172413793105</v>
          </cell>
          <cell r="AF137">
            <v>0.31711551763015933</v>
          </cell>
          <cell r="AG137">
            <v>0.1729100691493751</v>
          </cell>
          <cell r="AH137">
            <v>0.80624200278164115</v>
          </cell>
          <cell r="AI137">
            <v>0.6790681502086231</v>
          </cell>
          <cell r="AJ137">
            <v>635995600</v>
          </cell>
          <cell r="AK137">
            <v>286295281.34999889</v>
          </cell>
          <cell r="AL137">
            <v>924519853.98999906</v>
          </cell>
          <cell r="AM137">
            <v>38307422</v>
          </cell>
          <cell r="AN137">
            <v>227527074</v>
          </cell>
          <cell r="AO137">
            <v>5819.5059999999994</v>
          </cell>
          <cell r="AP137">
            <v>4922.125</v>
          </cell>
          <cell r="AQ137">
            <v>7264</v>
          </cell>
          <cell r="AR137">
            <v>0.3096691543339164</v>
          </cell>
          <cell r="AS137">
            <v>0.16836423607328593</v>
          </cell>
          <cell r="AT137">
            <v>0.80114344713656382</v>
          </cell>
          <cell r="AU137">
            <v>0.67760531387665202</v>
          </cell>
        </row>
        <row r="138">
          <cell r="D138" t="str">
            <v>안동시</v>
          </cell>
          <cell r="E138" t="str">
            <v>시</v>
          </cell>
          <cell r="F138">
            <v>366791500</v>
          </cell>
          <cell r="G138">
            <v>197323885.5</v>
          </cell>
          <cell r="H138">
            <v>751374557.17999995</v>
          </cell>
          <cell r="I138">
            <v>24353110</v>
          </cell>
          <cell r="J138">
            <v>139669034</v>
          </cell>
          <cell r="K138">
            <v>3403.2449999999999</v>
          </cell>
          <cell r="L138">
            <v>117.35327586206895</v>
          </cell>
          <cell r="M138">
            <v>2992.5</v>
          </cell>
          <cell r="N138">
            <v>103.18965517241379</v>
          </cell>
          <cell r="O138">
            <v>4406</v>
          </cell>
          <cell r="P138">
            <v>151.93103448275863</v>
          </cell>
          <cell r="Q138">
            <v>0.26261720418186707</v>
          </cell>
          <cell r="R138">
            <v>0.17436298728893621</v>
          </cell>
          <cell r="S138">
            <v>0.77241148433953699</v>
          </cell>
          <cell r="T138">
            <v>0.67918747162959603</v>
          </cell>
          <cell r="U138">
            <v>7679800</v>
          </cell>
          <cell r="V138">
            <v>4395351</v>
          </cell>
          <cell r="W138">
            <v>13511000</v>
          </cell>
          <cell r="X138">
            <v>486427</v>
          </cell>
          <cell r="Y138">
            <v>1731187</v>
          </cell>
          <cell r="Z138">
            <v>36.768000000000001</v>
          </cell>
          <cell r="AA138">
            <v>1.2678620689655173</v>
          </cell>
          <cell r="AB138">
            <v>26.125</v>
          </cell>
          <cell r="AC138">
            <v>0.90086206896551724</v>
          </cell>
          <cell r="AD138">
            <v>132</v>
          </cell>
          <cell r="AE138">
            <v>4.5517241379310347</v>
          </cell>
          <cell r="AF138">
            <v>0.32531648286581305</v>
          </cell>
          <cell r="AG138">
            <v>0.28097888905126944</v>
          </cell>
          <cell r="AH138">
            <v>0.27854545454545454</v>
          </cell>
          <cell r="AI138">
            <v>0.19791666666666666</v>
          </cell>
          <cell r="AJ138">
            <v>374471300</v>
          </cell>
          <cell r="AK138">
            <v>201719236.5</v>
          </cell>
          <cell r="AL138">
            <v>764885557.17999995</v>
          </cell>
          <cell r="AM138">
            <v>24839537</v>
          </cell>
          <cell r="AN138">
            <v>141400221</v>
          </cell>
          <cell r="AO138">
            <v>3440.0129999999999</v>
          </cell>
          <cell r="AP138">
            <v>3018.625</v>
          </cell>
          <cell r="AQ138">
            <v>4538</v>
          </cell>
          <cell r="AR138">
            <v>0.26372472928329793</v>
          </cell>
          <cell r="AS138">
            <v>0.17566830394133542</v>
          </cell>
          <cell r="AT138">
            <v>0.75804605553107096</v>
          </cell>
          <cell r="AU138">
            <v>0.66518840899074483</v>
          </cell>
        </row>
        <row r="139">
          <cell r="D139" t="str">
            <v>영주시</v>
          </cell>
          <cell r="E139" t="str">
            <v>시</v>
          </cell>
          <cell r="F139">
            <v>229392400</v>
          </cell>
          <cell r="G139">
            <v>112625629.639999</v>
          </cell>
          <cell r="H139">
            <v>363751869.49000001</v>
          </cell>
          <cell r="I139">
            <v>14275832</v>
          </cell>
          <cell r="J139">
            <v>79859965</v>
          </cell>
          <cell r="K139">
            <v>2018.124</v>
          </cell>
          <cell r="L139">
            <v>69.590482758620695</v>
          </cell>
          <cell r="M139">
            <v>1741.875</v>
          </cell>
          <cell r="N139">
            <v>60.064655172413794</v>
          </cell>
          <cell r="O139">
            <v>2583</v>
          </cell>
          <cell r="P139">
            <v>89.068965517241381</v>
          </cell>
          <cell r="Q139">
            <v>0.30962213279592565</v>
          </cell>
          <cell r="R139">
            <v>0.17876080962469743</v>
          </cell>
          <cell r="S139">
            <v>0.78131010452961669</v>
          </cell>
          <cell r="T139">
            <v>0.6743612078977933</v>
          </cell>
          <cell r="U139">
            <v>719988000</v>
          </cell>
          <cell r="V139">
            <v>332607048.82999903</v>
          </cell>
          <cell r="W139">
            <v>1097072395.6099899</v>
          </cell>
          <cell r="X139">
            <v>47728166</v>
          </cell>
          <cell r="Y139">
            <v>236417779</v>
          </cell>
          <cell r="Z139">
            <v>6469.6049999999996</v>
          </cell>
          <cell r="AA139">
            <v>223.08982758620689</v>
          </cell>
          <cell r="AB139">
            <v>5248.125</v>
          </cell>
          <cell r="AC139">
            <v>180.96982758620689</v>
          </cell>
          <cell r="AD139">
            <v>8937</v>
          </cell>
          <cell r="AE139">
            <v>308.17241379310343</v>
          </cell>
          <cell r="AF139">
            <v>0.3031769372385531</v>
          </cell>
          <cell r="AG139">
            <v>0.20188061237137331</v>
          </cell>
          <cell r="AH139">
            <v>0.72391238670694857</v>
          </cell>
          <cell r="AI139">
            <v>0.58723564954682783</v>
          </cell>
          <cell r="AJ139">
            <v>949380400</v>
          </cell>
          <cell r="AK139">
            <v>445232678.469998</v>
          </cell>
          <cell r="AL139">
            <v>1460824265.0999899</v>
          </cell>
          <cell r="AM139">
            <v>62003998</v>
          </cell>
          <cell r="AN139">
            <v>316277744</v>
          </cell>
          <cell r="AO139">
            <v>8487.7289999999994</v>
          </cell>
          <cell r="AP139">
            <v>6990</v>
          </cell>
          <cell r="AQ139">
            <v>11520</v>
          </cell>
          <cell r="AR139">
            <v>0.30478182017295757</v>
          </cell>
          <cell r="AS139">
            <v>0.19604287426560119</v>
          </cell>
          <cell r="AT139">
            <v>0.73678203124999997</v>
          </cell>
          <cell r="AU139">
            <v>0.60677083333333337</v>
          </cell>
        </row>
        <row r="140">
          <cell r="D140" t="str">
            <v>영천시</v>
          </cell>
          <cell r="E140" t="str">
            <v>시</v>
          </cell>
          <cell r="F140">
            <v>386254710</v>
          </cell>
          <cell r="G140">
            <v>198010649</v>
          </cell>
          <cell r="H140">
            <v>520473936</v>
          </cell>
          <cell r="I140">
            <v>22902138</v>
          </cell>
          <cell r="J140">
            <v>95643251</v>
          </cell>
          <cell r="K140">
            <v>2363.3449999999998</v>
          </cell>
          <cell r="L140">
            <v>81.494655172413786</v>
          </cell>
          <cell r="M140">
            <v>2040.75</v>
          </cell>
          <cell r="N140">
            <v>70.370689655172413</v>
          </cell>
          <cell r="O140">
            <v>2918</v>
          </cell>
          <cell r="P140">
            <v>100.62068965517241</v>
          </cell>
          <cell r="Q140">
            <v>0.38044296804134298</v>
          </cell>
          <cell r="R140">
            <v>0.23945378017315619</v>
          </cell>
          <cell r="S140">
            <v>0.80991946538725146</v>
          </cell>
          <cell r="T140">
            <v>0.69936600411240579</v>
          </cell>
          <cell r="U140">
            <v>436051030</v>
          </cell>
          <cell r="V140">
            <v>222739613</v>
          </cell>
          <cell r="W140">
            <v>539587066</v>
          </cell>
          <cell r="X140">
            <v>27094957</v>
          </cell>
          <cell r="Y140">
            <v>81188050</v>
          </cell>
          <cell r="Z140">
            <v>2103.3719999999998</v>
          </cell>
          <cell r="AA140">
            <v>72.530068965517231</v>
          </cell>
          <cell r="AB140">
            <v>1182.75</v>
          </cell>
          <cell r="AC140">
            <v>40.78448275862069</v>
          </cell>
          <cell r="AD140">
            <v>4908</v>
          </cell>
          <cell r="AE140">
            <v>169.24137931034483</v>
          </cell>
          <cell r="AF140">
            <v>0.41279642718493181</v>
          </cell>
          <cell r="AG140">
            <v>0.33373085078407477</v>
          </cell>
          <cell r="AH140">
            <v>0.42855990220048895</v>
          </cell>
          <cell r="AI140">
            <v>0.24098410757946209</v>
          </cell>
          <cell r="AJ140">
            <v>822305740</v>
          </cell>
          <cell r="AK140">
            <v>420750262</v>
          </cell>
          <cell r="AL140">
            <v>1060061002</v>
          </cell>
          <cell r="AM140">
            <v>49997095</v>
          </cell>
          <cell r="AN140">
            <v>176831301</v>
          </cell>
          <cell r="AO140">
            <v>4466.7169999999996</v>
          </cell>
          <cell r="AP140">
            <v>3223.5</v>
          </cell>
          <cell r="AQ140">
            <v>7826</v>
          </cell>
          <cell r="AR140">
            <v>0.39691136755920392</v>
          </cell>
          <cell r="AS140">
            <v>0.28273894224190549</v>
          </cell>
          <cell r="AT140">
            <v>0.5707535139279325</v>
          </cell>
          <cell r="AU140">
            <v>0.41189624329159213</v>
          </cell>
        </row>
        <row r="141">
          <cell r="D141" t="str">
            <v>포항시</v>
          </cell>
          <cell r="E141" t="str">
            <v>시</v>
          </cell>
          <cell r="F141">
            <v>2492764580</v>
          </cell>
          <cell r="G141">
            <v>1559929141</v>
          </cell>
          <cell r="H141">
            <v>2913758169</v>
          </cell>
          <cell r="I141">
            <v>199919942</v>
          </cell>
          <cell r="J141">
            <v>488560775</v>
          </cell>
          <cell r="K141">
            <v>11677.347</v>
          </cell>
          <cell r="L141">
            <v>402.66713793103446</v>
          </cell>
          <cell r="M141">
            <v>10126.875</v>
          </cell>
          <cell r="N141">
            <v>349.20258620689657</v>
          </cell>
          <cell r="O141">
            <v>15386</v>
          </cell>
          <cell r="P141">
            <v>530.55172413793105</v>
          </cell>
          <cell r="Q141">
            <v>0.53536671560336346</v>
          </cell>
          <cell r="R141">
            <v>0.40920178661498152</v>
          </cell>
          <cell r="S141">
            <v>0.75895924866761988</v>
          </cell>
          <cell r="T141">
            <v>0.65818763811256986</v>
          </cell>
          <cell r="U141">
            <v>4220250380</v>
          </cell>
          <cell r="V141">
            <v>2729931422.5499902</v>
          </cell>
          <cell r="W141">
            <v>6628130067.0899897</v>
          </cell>
          <cell r="X141">
            <v>359168102</v>
          </cell>
          <cell r="Y141">
            <v>1133200827</v>
          </cell>
          <cell r="Z141">
            <v>30909.746999999999</v>
          </cell>
          <cell r="AA141">
            <v>1065.8533448275862</v>
          </cell>
          <cell r="AB141">
            <v>24921.5</v>
          </cell>
          <cell r="AC141">
            <v>859.36206896551721</v>
          </cell>
          <cell r="AD141">
            <v>45287</v>
          </cell>
          <cell r="AE141">
            <v>1561.6206896551723</v>
          </cell>
          <cell r="AF141">
            <v>0.41187052681791103</v>
          </cell>
          <cell r="AG141">
            <v>0.3169500881417906</v>
          </cell>
          <cell r="AH141">
            <v>0.68253024046635902</v>
          </cell>
          <cell r="AI141">
            <v>0.55030141100094954</v>
          </cell>
          <cell r="AJ141">
            <v>6713014960</v>
          </cell>
          <cell r="AK141">
            <v>4289860563.5499902</v>
          </cell>
          <cell r="AL141">
            <v>9541888236.0899887</v>
          </cell>
          <cell r="AM141">
            <v>559088044</v>
          </cell>
          <cell r="AN141">
            <v>1621761602</v>
          </cell>
          <cell r="AO141">
            <v>42587.093999999997</v>
          </cell>
          <cell r="AP141">
            <v>35048.375</v>
          </cell>
          <cell r="AQ141">
            <v>60673</v>
          </cell>
          <cell r="AR141">
            <v>0.44958193361818927</v>
          </cell>
          <cell r="AS141">
            <v>0.34474120198093083</v>
          </cell>
          <cell r="AT141">
            <v>0.70191178942857613</v>
          </cell>
          <cell r="AU141">
            <v>0.57766016185123537</v>
          </cell>
        </row>
        <row r="142">
          <cell r="D142" t="str">
            <v>고령군</v>
          </cell>
          <cell r="E142" t="str">
            <v>군</v>
          </cell>
          <cell r="F142">
            <v>18742200</v>
          </cell>
          <cell r="G142">
            <v>10190953</v>
          </cell>
          <cell r="H142">
            <v>27198000</v>
          </cell>
          <cell r="I142">
            <v>802781</v>
          </cell>
          <cell r="J142">
            <v>3660484</v>
          </cell>
          <cell r="K142">
            <v>95.045000000000002</v>
          </cell>
          <cell r="L142">
            <v>3.2774137931034484</v>
          </cell>
          <cell r="M142">
            <v>82.875</v>
          </cell>
          <cell r="N142">
            <v>2.8577586206896552</v>
          </cell>
          <cell r="O142">
            <v>111</v>
          </cell>
          <cell r="P142">
            <v>3.8275862068965516</v>
          </cell>
          <cell r="Q142">
            <v>0.37469494080447091</v>
          </cell>
          <cell r="R142">
            <v>0.21931006937880346</v>
          </cell>
          <cell r="S142">
            <v>0.85626126126126123</v>
          </cell>
          <cell r="T142">
            <v>0.7466216216216216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 t="e">
            <v>#DIV/0!</v>
          </cell>
          <cell r="AG142" t="e">
            <v>#DIV/0!</v>
          </cell>
          <cell r="AH142" t="e">
            <v>#DIV/0!</v>
          </cell>
          <cell r="AI142" t="e">
            <v>#DIV/0!</v>
          </cell>
          <cell r="AJ142">
            <v>18742200</v>
          </cell>
          <cell r="AK142">
            <v>10190953</v>
          </cell>
          <cell r="AL142">
            <v>27198000</v>
          </cell>
          <cell r="AM142">
            <v>802781</v>
          </cell>
          <cell r="AN142">
            <v>3660484</v>
          </cell>
          <cell r="AO142">
            <v>95.045000000000002</v>
          </cell>
          <cell r="AP142">
            <v>82.875</v>
          </cell>
          <cell r="AQ142">
            <v>111</v>
          </cell>
          <cell r="AR142">
            <v>0.37469494080447091</v>
          </cell>
          <cell r="AS142">
            <v>0.21931006937880346</v>
          </cell>
          <cell r="AT142">
            <v>0.85626126126126123</v>
          </cell>
          <cell r="AU142">
            <v>0.7466216216216216</v>
          </cell>
        </row>
        <row r="143">
          <cell r="D143" t="str">
            <v>봉화군</v>
          </cell>
          <cell r="E143" t="str">
            <v>군</v>
          </cell>
          <cell r="F143">
            <v>25864850</v>
          </cell>
          <cell r="G143">
            <v>11641090</v>
          </cell>
          <cell r="H143">
            <v>70227743</v>
          </cell>
          <cell r="I143">
            <v>910356</v>
          </cell>
          <cell r="J143">
            <v>8303515</v>
          </cell>
          <cell r="K143">
            <v>233.56100000000001</v>
          </cell>
          <cell r="L143">
            <v>8.0538275862068964</v>
          </cell>
          <cell r="M143">
            <v>151.125</v>
          </cell>
          <cell r="N143">
            <v>5.2112068965517242</v>
          </cell>
          <cell r="O143">
            <v>459</v>
          </cell>
          <cell r="P143">
            <v>15.827586206896552</v>
          </cell>
          <cell r="Q143">
            <v>0.16576198383593219</v>
          </cell>
          <cell r="R143">
            <v>0.10963501601430238</v>
          </cell>
          <cell r="S143">
            <v>0.50884749455337697</v>
          </cell>
          <cell r="T143">
            <v>0.32924836601307189</v>
          </cell>
          <cell r="U143">
            <v>0</v>
          </cell>
          <cell r="V143">
            <v>0</v>
          </cell>
          <cell r="W143">
            <v>153173000</v>
          </cell>
          <cell r="X143">
            <v>0</v>
          </cell>
          <cell r="Y143">
            <v>18668641</v>
          </cell>
          <cell r="Z143">
            <v>525.88900000000001</v>
          </cell>
          <cell r="AA143">
            <v>18.134103448275862</v>
          </cell>
          <cell r="AB143">
            <v>356</v>
          </cell>
          <cell r="AC143">
            <v>12.275862068965518</v>
          </cell>
          <cell r="AD143">
            <v>958</v>
          </cell>
          <cell r="AE143">
            <v>33.03448275862069</v>
          </cell>
          <cell r="AF143">
            <v>0</v>
          </cell>
          <cell r="AG143">
            <v>0</v>
          </cell>
          <cell r="AH143">
            <v>0.54894467640918576</v>
          </cell>
          <cell r="AI143">
            <v>0.37160751565762007</v>
          </cell>
          <cell r="AJ143">
            <v>25864850</v>
          </cell>
          <cell r="AK143">
            <v>11641090</v>
          </cell>
          <cell r="AL143">
            <v>223400743</v>
          </cell>
          <cell r="AM143">
            <v>910356</v>
          </cell>
          <cell r="AN143">
            <v>26972156</v>
          </cell>
          <cell r="AO143">
            <v>759.45</v>
          </cell>
          <cell r="AP143">
            <v>507.125</v>
          </cell>
          <cell r="AQ143">
            <v>1417</v>
          </cell>
          <cell r="AR143">
            <v>5.2108555431259244E-2</v>
          </cell>
          <cell r="AS143">
            <v>3.375169563753079E-2</v>
          </cell>
          <cell r="AT143">
            <v>0.53595624558927313</v>
          </cell>
          <cell r="AU143">
            <v>0.35788637967537051</v>
          </cell>
        </row>
        <row r="144">
          <cell r="D144" t="str">
            <v>성주군</v>
          </cell>
          <cell r="E144" t="str">
            <v>군</v>
          </cell>
          <cell r="F144">
            <v>16836800</v>
          </cell>
          <cell r="G144">
            <v>9121016.2400000002</v>
          </cell>
          <cell r="H144">
            <v>140943000</v>
          </cell>
          <cell r="I144">
            <v>712371</v>
          </cell>
          <cell r="J144">
            <v>15612237</v>
          </cell>
          <cell r="K144">
            <v>422.94900000000001</v>
          </cell>
          <cell r="L144">
            <v>14.584448275862069</v>
          </cell>
          <cell r="M144">
            <v>316.375</v>
          </cell>
          <cell r="N144">
            <v>10.90948275862069</v>
          </cell>
          <cell r="O144">
            <v>654</v>
          </cell>
          <cell r="P144">
            <v>22.551724137931036</v>
          </cell>
          <cell r="Q144">
            <v>6.4714219507176665E-2</v>
          </cell>
          <cell r="R144">
            <v>4.562901523977634E-2</v>
          </cell>
          <cell r="S144">
            <v>0.6467110091743119</v>
          </cell>
          <cell r="T144">
            <v>0.48375382262996941</v>
          </cell>
          <cell r="U144">
            <v>0</v>
          </cell>
          <cell r="V144">
            <v>0</v>
          </cell>
          <cell r="W144">
            <v>131412000</v>
          </cell>
          <cell r="X144">
            <v>0</v>
          </cell>
          <cell r="Y144">
            <v>12969665</v>
          </cell>
          <cell r="Z144">
            <v>369.12299999999999</v>
          </cell>
          <cell r="AA144">
            <v>12.728379310344828</v>
          </cell>
          <cell r="AB144">
            <v>254.875</v>
          </cell>
          <cell r="AC144">
            <v>8.7887931034482758</v>
          </cell>
          <cell r="AD144">
            <v>671</v>
          </cell>
          <cell r="AE144">
            <v>23.137931034482758</v>
          </cell>
          <cell r="AF144">
            <v>0</v>
          </cell>
          <cell r="AG144">
            <v>0</v>
          </cell>
          <cell r="AH144">
            <v>0.55010879284649772</v>
          </cell>
          <cell r="AI144">
            <v>0.3798435171385991</v>
          </cell>
          <cell r="AJ144">
            <v>16836800</v>
          </cell>
          <cell r="AK144">
            <v>9121016.2400000002</v>
          </cell>
          <cell r="AL144">
            <v>272355000</v>
          </cell>
          <cell r="AM144">
            <v>712371</v>
          </cell>
          <cell r="AN144">
            <v>28581902</v>
          </cell>
          <cell r="AO144">
            <v>792.072</v>
          </cell>
          <cell r="AP144">
            <v>571.25</v>
          </cell>
          <cell r="AQ144">
            <v>1325</v>
          </cell>
          <cell r="AR144">
            <v>3.3489439297975071E-2</v>
          </cell>
          <cell r="AS144">
            <v>2.4923848664794947E-2</v>
          </cell>
          <cell r="AT144">
            <v>0.59779018867924527</v>
          </cell>
          <cell r="AU144">
            <v>0.43113207547169813</v>
          </cell>
        </row>
        <row r="145">
          <cell r="D145" t="str">
            <v>영덕군</v>
          </cell>
          <cell r="E145" t="str">
            <v>군</v>
          </cell>
          <cell r="F145">
            <v>6799590</v>
          </cell>
          <cell r="G145">
            <v>3163875.37</v>
          </cell>
          <cell r="H145">
            <v>42753000</v>
          </cell>
          <cell r="I145">
            <v>303490</v>
          </cell>
          <cell r="J145">
            <v>4377589</v>
          </cell>
          <cell r="K145">
            <v>115.167</v>
          </cell>
          <cell r="L145">
            <v>3.9712758620689654</v>
          </cell>
          <cell r="M145">
            <v>73.375</v>
          </cell>
          <cell r="N145">
            <v>2.5301724137931036</v>
          </cell>
          <cell r="O145">
            <v>303</v>
          </cell>
          <cell r="P145">
            <v>10.448275862068966</v>
          </cell>
          <cell r="Q145">
            <v>7.4003587350595285E-2</v>
          </cell>
          <cell r="R145">
            <v>6.9328116458625966E-2</v>
          </cell>
          <cell r="S145">
            <v>0.38008910891089109</v>
          </cell>
          <cell r="T145">
            <v>0.24216171617161716</v>
          </cell>
          <cell r="U145">
            <v>0</v>
          </cell>
          <cell r="V145">
            <v>0</v>
          </cell>
          <cell r="W145">
            <v>237857000</v>
          </cell>
          <cell r="X145">
            <v>0</v>
          </cell>
          <cell r="Y145">
            <v>22070148</v>
          </cell>
          <cell r="Z145">
            <v>576.245</v>
          </cell>
          <cell r="AA145">
            <v>19.870517241379311</v>
          </cell>
          <cell r="AB145">
            <v>317.75</v>
          </cell>
          <cell r="AC145">
            <v>10.956896551724139</v>
          </cell>
          <cell r="AD145">
            <v>1564</v>
          </cell>
          <cell r="AE145">
            <v>53.931034482758619</v>
          </cell>
          <cell r="AF145">
            <v>0</v>
          </cell>
          <cell r="AG145">
            <v>0</v>
          </cell>
          <cell r="AH145">
            <v>0.36844309462915603</v>
          </cell>
          <cell r="AI145">
            <v>0.20316496163682865</v>
          </cell>
          <cell r="AJ145">
            <v>6799590</v>
          </cell>
          <cell r="AK145">
            <v>3163875.37</v>
          </cell>
          <cell r="AL145">
            <v>280610000</v>
          </cell>
          <cell r="AM145">
            <v>303490</v>
          </cell>
          <cell r="AN145">
            <v>26447737</v>
          </cell>
          <cell r="AO145">
            <v>691.41200000000003</v>
          </cell>
          <cell r="AP145">
            <v>391.125</v>
          </cell>
          <cell r="AQ145">
            <v>1867</v>
          </cell>
          <cell r="AR145">
            <v>1.1274991518477603E-2</v>
          </cell>
          <cell r="AS145">
            <v>1.1475083860672086E-2</v>
          </cell>
          <cell r="AT145">
            <v>0.37033315479378687</v>
          </cell>
          <cell r="AU145">
            <v>0.20949384038564542</v>
          </cell>
        </row>
        <row r="146">
          <cell r="D146" t="str">
            <v>영양군</v>
          </cell>
          <cell r="E146" t="str">
            <v>군</v>
          </cell>
          <cell r="F146">
            <v>43575400</v>
          </cell>
          <cell r="G146">
            <v>25582927</v>
          </cell>
          <cell r="H146">
            <v>61397864</v>
          </cell>
          <cell r="I146">
            <v>2287633</v>
          </cell>
          <cell r="J146">
            <v>5433381</v>
          </cell>
          <cell r="K146">
            <v>142.97900000000001</v>
          </cell>
          <cell r="L146">
            <v>4.9303103448275865</v>
          </cell>
          <cell r="M146">
            <v>84.625</v>
          </cell>
          <cell r="N146">
            <v>2.9181034482758621</v>
          </cell>
          <cell r="O146">
            <v>376</v>
          </cell>
          <cell r="P146">
            <v>12.96551724137931</v>
          </cell>
          <cell r="Q146">
            <v>0.41667454424798883</v>
          </cell>
          <cell r="R146">
            <v>0.42103305474068542</v>
          </cell>
          <cell r="S146">
            <v>0.38026329787234048</v>
          </cell>
          <cell r="T146">
            <v>0.22506648936170212</v>
          </cell>
          <cell r="U146">
            <v>49784900</v>
          </cell>
          <cell r="V146">
            <v>28596632</v>
          </cell>
          <cell r="W146">
            <v>77604000</v>
          </cell>
          <cell r="X146">
            <v>2582276</v>
          </cell>
          <cell r="Y146">
            <v>10310376</v>
          </cell>
          <cell r="Z146">
            <v>252.761</v>
          </cell>
          <cell r="AA146">
            <v>8.7158965517241374</v>
          </cell>
          <cell r="AB146">
            <v>187.125</v>
          </cell>
          <cell r="AC146">
            <v>6.4525862068965516</v>
          </cell>
          <cell r="AD146">
            <v>464</v>
          </cell>
          <cell r="AE146">
            <v>16</v>
          </cell>
          <cell r="AF146">
            <v>0.36849430441729808</v>
          </cell>
          <cell r="AG146">
            <v>0.25045410565046317</v>
          </cell>
          <cell r="AH146">
            <v>0.54474353448275858</v>
          </cell>
          <cell r="AI146">
            <v>0.40328663793103448</v>
          </cell>
          <cell r="AJ146">
            <v>93360300</v>
          </cell>
          <cell r="AK146">
            <v>54179559</v>
          </cell>
          <cell r="AL146">
            <v>139001864</v>
          </cell>
          <cell r="AM146">
            <v>4869909</v>
          </cell>
          <cell r="AN146">
            <v>15743757</v>
          </cell>
          <cell r="AO146">
            <v>395.74</v>
          </cell>
          <cell r="AP146">
            <v>271.75</v>
          </cell>
          <cell r="AQ146">
            <v>840</v>
          </cell>
          <cell r="AR146">
            <v>0.38977577307884159</v>
          </cell>
          <cell r="AS146">
            <v>0.30932318124574715</v>
          </cell>
          <cell r="AT146">
            <v>0.4711190476190476</v>
          </cell>
          <cell r="AU146">
            <v>0.32351190476190478</v>
          </cell>
        </row>
        <row r="147">
          <cell r="D147" t="str">
            <v>예천군</v>
          </cell>
          <cell r="E147" t="str">
            <v>군</v>
          </cell>
          <cell r="F147">
            <v>133822200</v>
          </cell>
          <cell r="G147">
            <v>64614082</v>
          </cell>
          <cell r="H147">
            <v>251014115</v>
          </cell>
          <cell r="I147">
            <v>5511515</v>
          </cell>
          <cell r="J147">
            <v>32890485</v>
          </cell>
          <cell r="K147">
            <v>914.40599999999995</v>
          </cell>
          <cell r="L147">
            <v>31.531241379310345</v>
          </cell>
          <cell r="M147">
            <v>700.625</v>
          </cell>
          <cell r="N147">
            <v>24.15948275862069</v>
          </cell>
          <cell r="O147">
            <v>1365</v>
          </cell>
          <cell r="P147">
            <v>47.068965517241381</v>
          </cell>
          <cell r="Q147">
            <v>0.25741214592653483</v>
          </cell>
          <cell r="R147">
            <v>0.16757171564967802</v>
          </cell>
          <cell r="S147">
            <v>0.66989450549450547</v>
          </cell>
          <cell r="T147">
            <v>0.51327838827838823</v>
          </cell>
          <cell r="U147">
            <v>2903100</v>
          </cell>
          <cell r="V147">
            <v>1360391</v>
          </cell>
          <cell r="W147">
            <v>4091000</v>
          </cell>
          <cell r="X147">
            <v>140802</v>
          </cell>
          <cell r="Y147">
            <v>940855</v>
          </cell>
          <cell r="Z147">
            <v>21.887</v>
          </cell>
          <cell r="AA147">
            <v>0.75472413793103454</v>
          </cell>
          <cell r="AB147">
            <v>21</v>
          </cell>
          <cell r="AC147">
            <v>0.72413793103448276</v>
          </cell>
          <cell r="AD147">
            <v>23</v>
          </cell>
          <cell r="AE147">
            <v>0.7931034482758621</v>
          </cell>
          <cell r="AF147">
            <v>0.33253263260816424</v>
          </cell>
          <cell r="AG147">
            <v>0.1496532409351069</v>
          </cell>
          <cell r="AH147">
            <v>0.95160869565217399</v>
          </cell>
          <cell r="AI147">
            <v>0.91304347826086951</v>
          </cell>
          <cell r="AJ147">
            <v>136725300</v>
          </cell>
          <cell r="AK147">
            <v>65974473</v>
          </cell>
          <cell r="AL147">
            <v>255105115</v>
          </cell>
          <cell r="AM147">
            <v>5652317</v>
          </cell>
          <cell r="AN147">
            <v>33831340</v>
          </cell>
          <cell r="AO147">
            <v>936.29299999999989</v>
          </cell>
          <cell r="AP147">
            <v>721.625</v>
          </cell>
          <cell r="AQ147">
            <v>1388</v>
          </cell>
          <cell r="AR147">
            <v>0.25861681762045424</v>
          </cell>
          <cell r="AS147">
            <v>0.16707339998947721</v>
          </cell>
          <cell r="AT147">
            <v>0.67456268011527365</v>
          </cell>
          <cell r="AU147">
            <v>0.51990273775216134</v>
          </cell>
        </row>
        <row r="148">
          <cell r="D148" t="str">
            <v>울릉군</v>
          </cell>
          <cell r="E148" t="str">
            <v>군</v>
          </cell>
          <cell r="F148">
            <v>16245430</v>
          </cell>
          <cell r="G148">
            <v>6057569.7999999998</v>
          </cell>
          <cell r="H148">
            <v>41522000</v>
          </cell>
          <cell r="I148">
            <v>800769</v>
          </cell>
          <cell r="J148">
            <v>4388276</v>
          </cell>
          <cell r="K148">
            <v>120.604</v>
          </cell>
          <cell r="L148">
            <v>4.158758620689655</v>
          </cell>
          <cell r="M148">
            <v>84.75</v>
          </cell>
          <cell r="N148">
            <v>2.9224137931034484</v>
          </cell>
          <cell r="O148">
            <v>268</v>
          </cell>
          <cell r="P148">
            <v>9.2413793103448274</v>
          </cell>
          <cell r="Q148">
            <v>0.14588819902702183</v>
          </cell>
          <cell r="R148">
            <v>0.18247917861137267</v>
          </cell>
          <cell r="S148">
            <v>0.45001492537313431</v>
          </cell>
          <cell r="T148">
            <v>0.3162313432835821</v>
          </cell>
          <cell r="U148">
            <v>26341530</v>
          </cell>
          <cell r="V148">
            <v>10001162.6199999</v>
          </cell>
          <cell r="W148">
            <v>49737000</v>
          </cell>
          <cell r="X148">
            <v>1357813</v>
          </cell>
          <cell r="Y148">
            <v>10564500</v>
          </cell>
          <cell r="Z148">
            <v>284.18299999999999</v>
          </cell>
          <cell r="AA148">
            <v>9.7994137931034473</v>
          </cell>
          <cell r="AB148">
            <v>187.875</v>
          </cell>
          <cell r="AC148">
            <v>6.4784482758620694</v>
          </cell>
          <cell r="AD148">
            <v>646</v>
          </cell>
          <cell r="AE148">
            <v>22.275862068965516</v>
          </cell>
          <cell r="AF148">
            <v>0.20108093813458594</v>
          </cell>
          <cell r="AG148">
            <v>0.12852600690993421</v>
          </cell>
          <cell r="AH148">
            <v>0.43991176470588234</v>
          </cell>
          <cell r="AI148">
            <v>0.29082817337461303</v>
          </cell>
          <cell r="AJ148">
            <v>42586960</v>
          </cell>
          <cell r="AK148">
            <v>16058732.419999901</v>
          </cell>
          <cell r="AL148">
            <v>91259000</v>
          </cell>
          <cell r="AM148">
            <v>2158582</v>
          </cell>
          <cell r="AN148">
            <v>14952776</v>
          </cell>
          <cell r="AO148">
            <v>404.78699999999998</v>
          </cell>
          <cell r="AP148">
            <v>272.625</v>
          </cell>
          <cell r="AQ148">
            <v>914</v>
          </cell>
          <cell r="AR148">
            <v>0.17596875289012481</v>
          </cell>
          <cell r="AS148">
            <v>0.14435995028615423</v>
          </cell>
          <cell r="AT148">
            <v>0.44287417943107221</v>
          </cell>
          <cell r="AU148">
            <v>0.29827680525164113</v>
          </cell>
        </row>
        <row r="149">
          <cell r="D149" t="str">
            <v>울진군</v>
          </cell>
          <cell r="E149" t="str">
            <v>군</v>
          </cell>
          <cell r="F149">
            <v>41778940</v>
          </cell>
          <cell r="G149">
            <v>19327459</v>
          </cell>
          <cell r="H149">
            <v>113763000</v>
          </cell>
          <cell r="I149">
            <v>1593722</v>
          </cell>
          <cell r="J149">
            <v>14738416</v>
          </cell>
          <cell r="K149">
            <v>403.012</v>
          </cell>
          <cell r="L149">
            <v>13.89696551724138</v>
          </cell>
          <cell r="M149">
            <v>322.25</v>
          </cell>
          <cell r="N149">
            <v>11.112068965517242</v>
          </cell>
          <cell r="O149">
            <v>579</v>
          </cell>
          <cell r="P149">
            <v>19.96551724137931</v>
          </cell>
          <cell r="Q149">
            <v>0.16989231120838938</v>
          </cell>
          <cell r="R149">
            <v>0.10813387273096377</v>
          </cell>
          <cell r="S149">
            <v>0.69604835924006914</v>
          </cell>
          <cell r="T149">
            <v>0.5565630397236615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 t="e">
            <v>#DIV/0!</v>
          </cell>
          <cell r="AG149" t="e">
            <v>#DIV/0!</v>
          </cell>
          <cell r="AH149" t="e">
            <v>#DIV/0!</v>
          </cell>
          <cell r="AI149" t="e">
            <v>#DIV/0!</v>
          </cell>
          <cell r="AJ149">
            <v>41778940</v>
          </cell>
          <cell r="AK149">
            <v>19327459</v>
          </cell>
          <cell r="AL149">
            <v>113763000</v>
          </cell>
          <cell r="AM149">
            <v>1593722</v>
          </cell>
          <cell r="AN149">
            <v>14738416</v>
          </cell>
          <cell r="AO149">
            <v>403.012</v>
          </cell>
          <cell r="AP149">
            <v>322.25</v>
          </cell>
          <cell r="AQ149">
            <v>579</v>
          </cell>
          <cell r="AR149">
            <v>0.16989231120838938</v>
          </cell>
          <cell r="AS149">
            <v>0.10813387273096377</v>
          </cell>
          <cell r="AT149">
            <v>0.69604835924006914</v>
          </cell>
          <cell r="AU149">
            <v>0.5565630397236615</v>
          </cell>
        </row>
        <row r="150">
          <cell r="D150" t="str">
            <v>의성군</v>
          </cell>
          <cell r="E150" t="str">
            <v>군</v>
          </cell>
          <cell r="F150">
            <v>34705646</v>
          </cell>
          <cell r="G150">
            <v>17877912</v>
          </cell>
          <cell r="H150">
            <v>83614000</v>
          </cell>
          <cell r="I150">
            <v>1544488</v>
          </cell>
          <cell r="J150">
            <v>11517090</v>
          </cell>
          <cell r="K150">
            <v>301.226</v>
          </cell>
          <cell r="L150">
            <v>10.387103448275862</v>
          </cell>
          <cell r="M150">
            <v>226.75</v>
          </cell>
          <cell r="N150">
            <v>7.818965517241379</v>
          </cell>
          <cell r="O150">
            <v>506</v>
          </cell>
          <cell r="P150">
            <v>17.448275862068964</v>
          </cell>
          <cell r="Q150">
            <v>0.21381481570071997</v>
          </cell>
          <cell r="R150">
            <v>0.13410401412162273</v>
          </cell>
          <cell r="S150">
            <v>0.59530830039525695</v>
          </cell>
          <cell r="T150">
            <v>0.4481225296442688</v>
          </cell>
          <cell r="U150">
            <v>98427618</v>
          </cell>
          <cell r="V150">
            <v>48264743</v>
          </cell>
          <cell r="W150">
            <v>247288715</v>
          </cell>
          <cell r="X150">
            <v>4203615</v>
          </cell>
          <cell r="Y150">
            <v>30811773</v>
          </cell>
          <cell r="Z150">
            <v>827.15300000000002</v>
          </cell>
          <cell r="AA150">
            <v>28.522517241379312</v>
          </cell>
          <cell r="AB150">
            <v>571.375</v>
          </cell>
          <cell r="AC150">
            <v>19.702586206896552</v>
          </cell>
          <cell r="AD150">
            <v>1593</v>
          </cell>
          <cell r="AE150">
            <v>54.931034482758619</v>
          </cell>
          <cell r="AF150">
            <v>0.19517567956952667</v>
          </cell>
          <cell r="AG150">
            <v>0.13642885789143</v>
          </cell>
          <cell r="AH150">
            <v>0.51924231010671695</v>
          </cell>
          <cell r="AI150">
            <v>0.35867859384808537</v>
          </cell>
          <cell r="AJ150">
            <v>133133264</v>
          </cell>
          <cell r="AK150">
            <v>66142655</v>
          </cell>
          <cell r="AL150">
            <v>330902715</v>
          </cell>
          <cell r="AM150">
            <v>5748103</v>
          </cell>
          <cell r="AN150">
            <v>42328863</v>
          </cell>
          <cell r="AO150">
            <v>1128.3789999999999</v>
          </cell>
          <cell r="AP150">
            <v>798.125</v>
          </cell>
          <cell r="AQ150">
            <v>2099</v>
          </cell>
          <cell r="AR150">
            <v>0.19988550109055467</v>
          </cell>
          <cell r="AS150">
            <v>0.1357963005054022</v>
          </cell>
          <cell r="AT150">
            <v>0.53757932348737492</v>
          </cell>
          <cell r="AU150">
            <v>0.38024059075750355</v>
          </cell>
        </row>
        <row r="151">
          <cell r="D151" t="str">
            <v>청도군</v>
          </cell>
          <cell r="E151" t="str">
            <v>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>
            <v>52282800</v>
          </cell>
          <cell r="V151">
            <v>27938519</v>
          </cell>
          <cell r="W151">
            <v>87297971</v>
          </cell>
          <cell r="X151">
            <v>2860320</v>
          </cell>
          <cell r="Y151">
            <v>12127502</v>
          </cell>
          <cell r="Z151">
            <v>334.57799999999997</v>
          </cell>
          <cell r="AA151">
            <v>11.537172413793103</v>
          </cell>
          <cell r="AB151">
            <v>232.875</v>
          </cell>
          <cell r="AC151">
            <v>8.0301724137931032</v>
          </cell>
          <cell r="AD151">
            <v>663</v>
          </cell>
          <cell r="AE151">
            <v>22.862068965517242</v>
          </cell>
          <cell r="AF151">
            <v>0.320036292710629</v>
          </cell>
          <cell r="AG151">
            <v>0.23585401181545879</v>
          </cell>
          <cell r="AH151">
            <v>0.50464253393665159</v>
          </cell>
          <cell r="AI151">
            <v>0.35124434389140269</v>
          </cell>
          <cell r="AJ151">
            <v>52282800</v>
          </cell>
          <cell r="AK151">
            <v>27938519</v>
          </cell>
          <cell r="AL151">
            <v>87297971</v>
          </cell>
          <cell r="AM151">
            <v>2860320</v>
          </cell>
          <cell r="AN151">
            <v>12127502</v>
          </cell>
          <cell r="AO151">
            <v>334.57799999999997</v>
          </cell>
          <cell r="AP151">
            <v>232.875</v>
          </cell>
          <cell r="AQ151">
            <v>663</v>
          </cell>
          <cell r="AR151">
            <v>0.320036292710629</v>
          </cell>
          <cell r="AS151">
            <v>0.23585401181545879</v>
          </cell>
          <cell r="AT151">
            <v>0.50464253393665159</v>
          </cell>
          <cell r="AU151">
            <v>0.35124434389140269</v>
          </cell>
        </row>
        <row r="152">
          <cell r="D152" t="str">
            <v>청송군</v>
          </cell>
          <cell r="E152" t="str">
            <v>군</v>
          </cell>
          <cell r="F152">
            <v>38014800</v>
          </cell>
          <cell r="G152">
            <v>20315575</v>
          </cell>
          <cell r="H152">
            <v>67484588</v>
          </cell>
          <cell r="I152">
            <v>1655311</v>
          </cell>
          <cell r="J152">
            <v>7066245</v>
          </cell>
          <cell r="K152">
            <v>151.18299999999999</v>
          </cell>
          <cell r="L152">
            <v>5.213206896551724</v>
          </cell>
          <cell r="M152">
            <v>94.625</v>
          </cell>
          <cell r="N152">
            <v>3.2629310344827585</v>
          </cell>
          <cell r="O152">
            <v>446</v>
          </cell>
          <cell r="P152">
            <v>15.379310344827585</v>
          </cell>
          <cell r="Q152">
            <v>0.30104021676771592</v>
          </cell>
          <cell r="R152">
            <v>0.23425610065883648</v>
          </cell>
          <cell r="S152">
            <v>0.33897533632286991</v>
          </cell>
          <cell r="T152">
            <v>0.21216367713004483</v>
          </cell>
          <cell r="U152">
            <v>59299600</v>
          </cell>
          <cell r="V152">
            <v>30123766</v>
          </cell>
          <cell r="W152">
            <v>93975432</v>
          </cell>
          <cell r="X152">
            <v>2937909</v>
          </cell>
          <cell r="Y152">
            <v>11379956</v>
          </cell>
          <cell r="Z152">
            <v>288.98399999999998</v>
          </cell>
          <cell r="AA152">
            <v>9.964965517241378</v>
          </cell>
          <cell r="AB152">
            <v>204.625</v>
          </cell>
          <cell r="AC152">
            <v>7.056034482758621</v>
          </cell>
          <cell r="AD152">
            <v>615</v>
          </cell>
          <cell r="AE152">
            <v>21.206896551724139</v>
          </cell>
          <cell r="AF152">
            <v>0.32054937507496639</v>
          </cell>
          <cell r="AG152">
            <v>0.25816523367928662</v>
          </cell>
          <cell r="AH152">
            <v>0.46989268292682923</v>
          </cell>
          <cell r="AI152">
            <v>0.33272357723577234</v>
          </cell>
          <cell r="AJ152">
            <v>97314400</v>
          </cell>
          <cell r="AK152">
            <v>50439341</v>
          </cell>
          <cell r="AL152">
            <v>161460020</v>
          </cell>
          <cell r="AM152">
            <v>4593220</v>
          </cell>
          <cell r="AN152">
            <v>18446201</v>
          </cell>
          <cell r="AO152">
            <v>440.16699999999997</v>
          </cell>
          <cell r="AP152">
            <v>299.25</v>
          </cell>
          <cell r="AQ152">
            <v>1061</v>
          </cell>
          <cell r="AR152">
            <v>0.31239523567506061</v>
          </cell>
          <cell r="AS152">
            <v>0.24900628590136256</v>
          </cell>
          <cell r="AT152">
            <v>0.41486050895381715</v>
          </cell>
          <cell r="AU152">
            <v>0.28204524033930256</v>
          </cell>
        </row>
        <row r="153">
          <cell r="D153" t="str">
            <v>칠곡군</v>
          </cell>
          <cell r="E153" t="str">
            <v>군</v>
          </cell>
          <cell r="F153">
            <v>185048100</v>
          </cell>
          <cell r="G153">
            <v>105284192.549999</v>
          </cell>
          <cell r="H153">
            <v>275142723.81999999</v>
          </cell>
          <cell r="I153">
            <v>10036555</v>
          </cell>
          <cell r="J153">
            <v>44617240</v>
          </cell>
          <cell r="K153">
            <v>913.971</v>
          </cell>
          <cell r="L153">
            <v>31.516241379310344</v>
          </cell>
          <cell r="M153">
            <v>862.75</v>
          </cell>
          <cell r="N153">
            <v>29.75</v>
          </cell>
          <cell r="O153">
            <v>1039</v>
          </cell>
          <cell r="P153">
            <v>35.827586206896555</v>
          </cell>
          <cell r="Q153">
            <v>0.38265301400038676</v>
          </cell>
          <cell r="R153">
            <v>0.22494791251094867</v>
          </cell>
          <cell r="S153">
            <v>0.8796641000962464</v>
          </cell>
          <cell r="T153">
            <v>0.8303657362848893</v>
          </cell>
          <cell r="U153">
            <v>578859400</v>
          </cell>
          <cell r="V153">
            <v>303365334.82999903</v>
          </cell>
          <cell r="W153">
            <v>863943413.10999894</v>
          </cell>
          <cell r="X153">
            <v>31381693</v>
          </cell>
          <cell r="Y153">
            <v>134501307</v>
          </cell>
          <cell r="Z153">
            <v>3729.0680000000002</v>
          </cell>
          <cell r="AA153">
            <v>128.58855172413794</v>
          </cell>
          <cell r="AB153">
            <v>3031.5</v>
          </cell>
          <cell r="AC153">
            <v>104.53448275862068</v>
          </cell>
          <cell r="AD153">
            <v>4765</v>
          </cell>
          <cell r="AE153">
            <v>164.31034482758622</v>
          </cell>
          <cell r="AF153">
            <v>0.3511402832946583</v>
          </cell>
          <cell r="AG153">
            <v>0.23331887027685166</v>
          </cell>
          <cell r="AH153">
            <v>0.78259559286463798</v>
          </cell>
          <cell r="AI153">
            <v>0.63620146904512065</v>
          </cell>
          <cell r="AJ153">
            <v>763907500</v>
          </cell>
          <cell r="AK153">
            <v>408649527.37999803</v>
          </cell>
          <cell r="AL153">
            <v>1139086136.9299989</v>
          </cell>
          <cell r="AM153">
            <v>41418248</v>
          </cell>
          <cell r="AN153">
            <v>179118547</v>
          </cell>
          <cell r="AO153">
            <v>4643.0390000000007</v>
          </cell>
          <cell r="AP153">
            <v>3894.25</v>
          </cell>
          <cell r="AQ153">
            <v>5804</v>
          </cell>
          <cell r="AR153">
            <v>0.35875208566875139</v>
          </cell>
          <cell r="AS153">
            <v>0.23123372031373166</v>
          </cell>
          <cell r="AT153">
            <v>0.79997226050999326</v>
          </cell>
          <cell r="AU153">
            <v>0.67095968297725705</v>
          </cell>
        </row>
        <row r="154">
          <cell r="D154" t="str">
            <v>경상남도</v>
          </cell>
          <cell r="E154" t="str">
            <v>광역</v>
          </cell>
          <cell r="F154">
            <v>12872365330</v>
          </cell>
          <cell r="G154">
            <v>7923991856.3599892</v>
          </cell>
          <cell r="H154">
            <v>17748303106.69997</v>
          </cell>
          <cell r="I154">
            <v>913085776</v>
          </cell>
          <cell r="J154">
            <v>2927127815</v>
          </cell>
          <cell r="K154">
            <v>63427.353999999992</v>
          </cell>
          <cell r="L154">
            <v>2187.1501379310344</v>
          </cell>
          <cell r="M154">
            <v>56634.25</v>
          </cell>
          <cell r="N154">
            <v>1952.905172413793</v>
          </cell>
          <cell r="O154">
            <v>78177</v>
          </cell>
          <cell r="P154">
            <v>2695.7586206896553</v>
          </cell>
          <cell r="Q154">
            <v>0.4464647582770146</v>
          </cell>
          <cell r="R154">
            <v>0.31193915459410848</v>
          </cell>
          <cell r="S154">
            <v>0.81133010987886456</v>
          </cell>
          <cell r="T154">
            <v>0.72443621525512614</v>
          </cell>
          <cell r="U154">
            <v>17134863980</v>
          </cell>
          <cell r="V154">
            <v>10628234671.949989</v>
          </cell>
          <cell r="W154">
            <v>30200279116.179989</v>
          </cell>
          <cell r="X154">
            <v>1314982037</v>
          </cell>
          <cell r="Y154">
            <v>5134918925</v>
          </cell>
          <cell r="Z154">
            <v>136857.13099999999</v>
          </cell>
          <cell r="AA154">
            <v>4719.211413793103</v>
          </cell>
          <cell r="AB154">
            <v>112889.75</v>
          </cell>
          <cell r="AC154">
            <v>3892.75</v>
          </cell>
          <cell r="AD154">
            <v>183723</v>
          </cell>
          <cell r="AE154">
            <v>6335.2758620689656</v>
          </cell>
          <cell r="AF154">
            <v>0.35192504781374179</v>
          </cell>
          <cell r="AG154">
            <v>0.25608623158543831</v>
          </cell>
          <cell r="AH154">
            <v>0.74491016911328467</v>
          </cell>
          <cell r="AI154">
            <v>0.61445627384704149</v>
          </cell>
          <cell r="AJ154">
            <v>30007229310</v>
          </cell>
          <cell r="AK154">
            <v>18552226528.309978</v>
          </cell>
          <cell r="AL154">
            <v>47948582222.879959</v>
          </cell>
          <cell r="AM154">
            <v>2228067813</v>
          </cell>
          <cell r="AN154">
            <v>8062046740</v>
          </cell>
          <cell r="AO154">
            <v>200284.48499999999</v>
          </cell>
          <cell r="AP154">
            <v>169524</v>
          </cell>
          <cell r="AQ154">
            <v>261900</v>
          </cell>
          <cell r="AR154">
            <v>0.38691918860235419</v>
          </cell>
          <cell r="AS154">
            <v>0.27636503295687914</v>
          </cell>
          <cell r="AT154">
            <v>0.76473648339060707</v>
          </cell>
          <cell r="AU154">
            <v>0.64728522336769756</v>
          </cell>
        </row>
        <row r="155">
          <cell r="D155" t="str">
            <v>거제시</v>
          </cell>
          <cell r="E155" t="str">
            <v>시</v>
          </cell>
          <cell r="F155">
            <v>878993300</v>
          </cell>
          <cell r="G155">
            <v>547032415</v>
          </cell>
          <cell r="H155">
            <v>996031674</v>
          </cell>
          <cell r="I155">
            <v>58811513</v>
          </cell>
          <cell r="J155">
            <v>166573089</v>
          </cell>
          <cell r="K155">
            <v>2984.6680000000001</v>
          </cell>
          <cell r="L155">
            <v>102.91958620689655</v>
          </cell>
          <cell r="M155">
            <v>2860.125</v>
          </cell>
          <cell r="N155">
            <v>98.625</v>
          </cell>
          <cell r="O155">
            <v>3426</v>
          </cell>
          <cell r="P155">
            <v>118.13793103448276</v>
          </cell>
          <cell r="Q155">
            <v>0.54921186673025424</v>
          </cell>
          <cell r="R155">
            <v>0.35306731329212487</v>
          </cell>
          <cell r="S155">
            <v>0.87118155283129017</v>
          </cell>
          <cell r="T155">
            <v>0.83482924693520144</v>
          </cell>
          <cell r="U155">
            <v>1749723200</v>
          </cell>
          <cell r="V155">
            <v>1072831491</v>
          </cell>
          <cell r="W155">
            <v>2173577494</v>
          </cell>
          <cell r="X155">
            <v>124627769</v>
          </cell>
          <cell r="Y155">
            <v>386873914</v>
          </cell>
          <cell r="Z155">
            <v>9789.7189999999991</v>
          </cell>
          <cell r="AA155">
            <v>337.57651724137929</v>
          </cell>
          <cell r="AB155">
            <v>8651.5</v>
          </cell>
          <cell r="AC155">
            <v>298.32758620689657</v>
          </cell>
          <cell r="AD155">
            <v>11728</v>
          </cell>
          <cell r="AE155">
            <v>404.41379310344826</v>
          </cell>
          <cell r="AF155">
            <v>0.4935786710901599</v>
          </cell>
          <cell r="AG155">
            <v>0.32214053336250531</v>
          </cell>
          <cell r="AH155">
            <v>0.83473047407912682</v>
          </cell>
          <cell r="AI155">
            <v>0.73767905866302863</v>
          </cell>
          <cell r="AJ155">
            <v>2628716500</v>
          </cell>
          <cell r="AK155">
            <v>1619863906</v>
          </cell>
          <cell r="AL155">
            <v>3169609168</v>
          </cell>
          <cell r="AM155">
            <v>183439282</v>
          </cell>
          <cell r="AN155">
            <v>553447003</v>
          </cell>
          <cell r="AO155">
            <v>12774.386999999999</v>
          </cell>
          <cell r="AP155">
            <v>11511.625</v>
          </cell>
          <cell r="AQ155">
            <v>15154</v>
          </cell>
          <cell r="AR155">
            <v>0.51106108675919881</v>
          </cell>
          <cell r="AS155">
            <v>0.33144868615360451</v>
          </cell>
          <cell r="AT155">
            <v>0.84297129470766785</v>
          </cell>
          <cell r="AU155">
            <v>0.75964266860234919</v>
          </cell>
        </row>
        <row r="156">
          <cell r="D156" t="str">
            <v>김해시</v>
          </cell>
          <cell r="E156" t="str">
            <v>시</v>
          </cell>
          <cell r="F156">
            <v>1593898830</v>
          </cell>
          <cell r="G156">
            <v>962093155.67999995</v>
          </cell>
          <cell r="H156">
            <v>1899790248.6399901</v>
          </cell>
          <cell r="I156">
            <v>114084156</v>
          </cell>
          <cell r="J156">
            <v>301708960</v>
          </cell>
          <cell r="K156">
            <v>6009.8950000000004</v>
          </cell>
          <cell r="L156">
            <v>207.23775862068968</v>
          </cell>
          <cell r="M156">
            <v>5569.375</v>
          </cell>
          <cell r="N156">
            <v>192.04741379310346</v>
          </cell>
          <cell r="O156">
            <v>6985</v>
          </cell>
          <cell r="P156">
            <v>240.86206896551724</v>
          </cell>
          <cell r="Q156">
            <v>0.50642072532414417</v>
          </cell>
          <cell r="R156">
            <v>0.37812650973308848</v>
          </cell>
          <cell r="S156">
            <v>0.86040014316392277</v>
          </cell>
          <cell r="T156">
            <v>0.7973335719398712</v>
          </cell>
          <cell r="U156">
            <v>2427150360</v>
          </cell>
          <cell r="V156">
            <v>1451555626.97999</v>
          </cell>
          <cell r="W156">
            <v>4567589166.76999</v>
          </cell>
          <cell r="X156">
            <v>188324765</v>
          </cell>
          <cell r="Y156">
            <v>808336755</v>
          </cell>
          <cell r="Z156">
            <v>21817.184000000001</v>
          </cell>
          <cell r="AA156">
            <v>752.31668965517247</v>
          </cell>
          <cell r="AB156">
            <v>17993.25</v>
          </cell>
          <cell r="AC156">
            <v>620.45689655172418</v>
          </cell>
          <cell r="AD156">
            <v>27114</v>
          </cell>
          <cell r="AE156">
            <v>934.9655172413793</v>
          </cell>
          <cell r="AF156">
            <v>0.31779469956280459</v>
          </cell>
          <cell r="AG156">
            <v>0.23297810452773485</v>
          </cell>
          <cell r="AH156">
            <v>0.80464645570553961</v>
          </cell>
          <cell r="AI156">
            <v>0.66361473777384372</v>
          </cell>
          <cell r="AJ156">
            <v>4021049190</v>
          </cell>
          <cell r="AK156">
            <v>2413648782.6599898</v>
          </cell>
          <cell r="AL156">
            <v>6467379415.4099798</v>
          </cell>
          <cell r="AM156">
            <v>302408921</v>
          </cell>
          <cell r="AN156">
            <v>1110045715</v>
          </cell>
          <cell r="AO156">
            <v>27827.079000000002</v>
          </cell>
          <cell r="AP156">
            <v>23562.625</v>
          </cell>
          <cell r="AQ156">
            <v>34099</v>
          </cell>
          <cell r="AR156">
            <v>0.37320352303885729</v>
          </cell>
          <cell r="AS156">
            <v>0.27242924945663161</v>
          </cell>
          <cell r="AT156">
            <v>0.81606730402651106</v>
          </cell>
          <cell r="AU156">
            <v>0.69100633449661275</v>
          </cell>
        </row>
        <row r="157">
          <cell r="D157" t="str">
            <v>밀양시</v>
          </cell>
          <cell r="E157" t="str">
            <v>시</v>
          </cell>
          <cell r="F157">
            <v>233817900</v>
          </cell>
          <cell r="G157">
            <v>129068043</v>
          </cell>
          <cell r="H157">
            <v>376932556</v>
          </cell>
          <cell r="I157">
            <v>14037102</v>
          </cell>
          <cell r="J157">
            <v>63933296</v>
          </cell>
          <cell r="K157">
            <v>1675.913</v>
          </cell>
          <cell r="L157">
            <v>57.790103448275865</v>
          </cell>
          <cell r="M157">
            <v>1228.375</v>
          </cell>
          <cell r="N157">
            <v>42.357758620689658</v>
          </cell>
          <cell r="O157">
            <v>2314</v>
          </cell>
          <cell r="P157">
            <v>79.793103448275858</v>
          </cell>
          <cell r="Q157">
            <v>0.34241680891050441</v>
          </cell>
          <cell r="R157">
            <v>0.21955855365254437</v>
          </cell>
          <cell r="S157">
            <v>0.7242493517718237</v>
          </cell>
          <cell r="T157">
            <v>0.53084485738980125</v>
          </cell>
          <cell r="U157">
            <v>596857920</v>
          </cell>
          <cell r="V157">
            <v>325821488</v>
          </cell>
          <cell r="W157">
            <v>837318961</v>
          </cell>
          <cell r="X157">
            <v>38266991</v>
          </cell>
          <cell r="Y157">
            <v>147643330</v>
          </cell>
          <cell r="Z157">
            <v>4063.9160000000002</v>
          </cell>
          <cell r="AA157">
            <v>140.13503448275861</v>
          </cell>
          <cell r="AB157">
            <v>2951.125</v>
          </cell>
          <cell r="AC157">
            <v>101.76293103448276</v>
          </cell>
          <cell r="AD157">
            <v>5487</v>
          </cell>
          <cell r="AE157">
            <v>189.20689655172413</v>
          </cell>
          <cell r="AF157">
            <v>0.38912469820446355</v>
          </cell>
          <cell r="AG157">
            <v>0.25918536922731289</v>
          </cell>
          <cell r="AH157">
            <v>0.74064443229451438</v>
          </cell>
          <cell r="AI157">
            <v>0.53783943867322759</v>
          </cell>
          <cell r="AJ157">
            <v>830675820</v>
          </cell>
          <cell r="AK157">
            <v>454889531</v>
          </cell>
          <cell r="AL157">
            <v>1214251517</v>
          </cell>
          <cell r="AM157">
            <v>52304093</v>
          </cell>
          <cell r="AN157">
            <v>211576626</v>
          </cell>
          <cell r="AO157">
            <v>5739.8289999999997</v>
          </cell>
          <cell r="AP157">
            <v>4179.5</v>
          </cell>
          <cell r="AQ157">
            <v>7801</v>
          </cell>
          <cell r="AR157">
            <v>0.37462545826080279</v>
          </cell>
          <cell r="AS157">
            <v>0.24721111206301211</v>
          </cell>
          <cell r="AT157">
            <v>0.73578118189975639</v>
          </cell>
          <cell r="AU157">
            <v>0.53576464555826175</v>
          </cell>
        </row>
        <row r="158">
          <cell r="D158" t="str">
            <v>사천시</v>
          </cell>
          <cell r="E158" t="str">
            <v>시</v>
          </cell>
          <cell r="F158">
            <v>526430250</v>
          </cell>
          <cell r="G158">
            <v>297439361</v>
          </cell>
          <cell r="H158">
            <v>711089517</v>
          </cell>
          <cell r="I158">
            <v>32941684</v>
          </cell>
          <cell r="J158">
            <v>132883290</v>
          </cell>
          <cell r="K158">
            <v>2677.7750000000001</v>
          </cell>
          <cell r="L158">
            <v>92.337068965517247</v>
          </cell>
          <cell r="M158">
            <v>2489</v>
          </cell>
          <cell r="N158">
            <v>85.827586206896555</v>
          </cell>
          <cell r="O158">
            <v>3200</v>
          </cell>
          <cell r="P158">
            <v>110.34482758620689</v>
          </cell>
          <cell r="Q158">
            <v>0.41828680340396579</v>
          </cell>
          <cell r="R158">
            <v>0.24789937094423234</v>
          </cell>
          <cell r="S158">
            <v>0.83680468750000003</v>
          </cell>
          <cell r="T158">
            <v>0.77781250000000002</v>
          </cell>
          <cell r="U158">
            <v>892127120</v>
          </cell>
          <cell r="V158">
            <v>495973119</v>
          </cell>
          <cell r="W158">
            <v>1234285625</v>
          </cell>
          <cell r="X158">
            <v>57390877</v>
          </cell>
          <cell r="Y158">
            <v>226609100</v>
          </cell>
          <cell r="Z158">
            <v>5691.2250000000004</v>
          </cell>
          <cell r="AA158">
            <v>196.24913793103448</v>
          </cell>
          <cell r="AB158">
            <v>4911.75</v>
          </cell>
          <cell r="AC158">
            <v>169.37068965517241</v>
          </cell>
          <cell r="AD158">
            <v>7588</v>
          </cell>
          <cell r="AE158">
            <v>261.65517241379308</v>
          </cell>
          <cell r="AF158">
            <v>0.40183010233145994</v>
          </cell>
          <cell r="AG158">
            <v>0.2532593660183991</v>
          </cell>
          <cell r="AH158">
            <v>0.75002965208223515</v>
          </cell>
          <cell r="AI158">
            <v>0.64730495519240905</v>
          </cell>
          <cell r="AJ158">
            <v>1418557370</v>
          </cell>
          <cell r="AK158">
            <v>793412480</v>
          </cell>
          <cell r="AL158">
            <v>1945375142</v>
          </cell>
          <cell r="AM158">
            <v>90332561</v>
          </cell>
          <cell r="AN158">
            <v>359492390</v>
          </cell>
          <cell r="AO158">
            <v>8369</v>
          </cell>
          <cell r="AP158">
            <v>7400.75</v>
          </cell>
          <cell r="AQ158">
            <v>10788</v>
          </cell>
          <cell r="AR158">
            <v>0.40784549101635431</v>
          </cell>
          <cell r="AS158">
            <v>0.25127808964189757</v>
          </cell>
          <cell r="AT158">
            <v>0.77576937337782725</v>
          </cell>
          <cell r="AU158">
            <v>0.68601687059695959</v>
          </cell>
        </row>
        <row r="159">
          <cell r="D159" t="str">
            <v>양산시</v>
          </cell>
          <cell r="E159" t="str">
            <v>시</v>
          </cell>
          <cell r="F159">
            <v>944298400</v>
          </cell>
          <cell r="G159">
            <v>522801697</v>
          </cell>
          <cell r="H159">
            <v>1098191164</v>
          </cell>
          <cell r="I159">
            <v>61139811</v>
          </cell>
          <cell r="J159">
            <v>183354658</v>
          </cell>
          <cell r="K159">
            <v>3870.3</v>
          </cell>
          <cell r="L159">
            <v>133.45862068965519</v>
          </cell>
          <cell r="M159">
            <v>3486.875</v>
          </cell>
          <cell r="N159">
            <v>120.23706896551724</v>
          </cell>
          <cell r="O159">
            <v>4671</v>
          </cell>
          <cell r="P159">
            <v>161.06896551724137</v>
          </cell>
          <cell r="Q159">
            <v>0.47605709655846401</v>
          </cell>
          <cell r="R159">
            <v>0.33345109236330389</v>
          </cell>
          <cell r="S159">
            <v>0.82858060372511244</v>
          </cell>
          <cell r="T159">
            <v>0.74649432669663884</v>
          </cell>
          <cell r="U159">
            <v>308581380</v>
          </cell>
          <cell r="V159">
            <v>165197954</v>
          </cell>
          <cell r="W159">
            <v>340245767</v>
          </cell>
          <cell r="X159">
            <v>20052935</v>
          </cell>
          <cell r="Y159">
            <v>69236301</v>
          </cell>
          <cell r="Z159">
            <v>1871.3309999999999</v>
          </cell>
          <cell r="AA159">
            <v>64.528655172413792</v>
          </cell>
          <cell r="AB159">
            <v>1553.25</v>
          </cell>
          <cell r="AC159">
            <v>53.560344827586206</v>
          </cell>
          <cell r="AD159">
            <v>2337</v>
          </cell>
          <cell r="AE159">
            <v>80.58620689655173</v>
          </cell>
          <cell r="AF159">
            <v>0.48552537613201224</v>
          </cell>
          <cell r="AG159">
            <v>0.28963036312410739</v>
          </cell>
          <cell r="AH159">
            <v>0.80074069319640562</v>
          </cell>
          <cell r="AI159">
            <v>0.66463414634146345</v>
          </cell>
          <cell r="AJ159">
            <v>1252879780</v>
          </cell>
          <cell r="AK159">
            <v>687999651</v>
          </cell>
          <cell r="AL159">
            <v>1438436931</v>
          </cell>
          <cell r="AM159">
            <v>81192746</v>
          </cell>
          <cell r="AN159">
            <v>252590959</v>
          </cell>
          <cell r="AO159">
            <v>5741.6310000000003</v>
          </cell>
          <cell r="AP159">
            <v>5040.125</v>
          </cell>
          <cell r="AQ159">
            <v>7008</v>
          </cell>
          <cell r="AR159">
            <v>0.47829670955521369</v>
          </cell>
          <cell r="AS159">
            <v>0.32143963632522571</v>
          </cell>
          <cell r="AT159">
            <v>0.81929666095890419</v>
          </cell>
          <cell r="AU159">
            <v>0.71919591894977164</v>
          </cell>
        </row>
        <row r="160">
          <cell r="D160" t="str">
            <v>진주시</v>
          </cell>
          <cell r="E160" t="str">
            <v>시</v>
          </cell>
          <cell r="F160">
            <v>2095626240</v>
          </cell>
          <cell r="G160">
            <v>1297569527</v>
          </cell>
          <cell r="H160">
            <v>2539551801</v>
          </cell>
          <cell r="I160">
            <v>150460770</v>
          </cell>
          <cell r="J160">
            <v>432832690</v>
          </cell>
          <cell r="K160">
            <v>8556.2330000000002</v>
          </cell>
          <cell r="L160">
            <v>295.0425172413793</v>
          </cell>
          <cell r="M160">
            <v>7960.375</v>
          </cell>
          <cell r="N160">
            <v>274.49568965517244</v>
          </cell>
          <cell r="O160">
            <v>9972</v>
          </cell>
          <cell r="P160">
            <v>343.86206896551727</v>
          </cell>
          <cell r="Q160">
            <v>0.51094430382914646</v>
          </cell>
          <cell r="R160">
            <v>0.34761877620657533</v>
          </cell>
          <cell r="S160">
            <v>0.85802577216205378</v>
          </cell>
          <cell r="T160">
            <v>0.79827266345768155</v>
          </cell>
          <cell r="U160">
            <v>0</v>
          </cell>
          <cell r="V160">
            <v>0</v>
          </cell>
          <cell r="W160">
            <v>3863676000</v>
          </cell>
          <cell r="X160">
            <v>0</v>
          </cell>
          <cell r="Y160">
            <v>703771286</v>
          </cell>
          <cell r="Z160">
            <v>19101.627</v>
          </cell>
          <cell r="AA160">
            <v>658.67679310344829</v>
          </cell>
          <cell r="AB160">
            <v>15713.625</v>
          </cell>
          <cell r="AC160">
            <v>541.84913793103453</v>
          </cell>
          <cell r="AD160">
            <v>24762</v>
          </cell>
          <cell r="AE160">
            <v>853.86206896551721</v>
          </cell>
          <cell r="AF160">
            <v>0</v>
          </cell>
          <cell r="AG160">
            <v>0</v>
          </cell>
          <cell r="AH160">
            <v>0.77140889265810519</v>
          </cell>
          <cell r="AI160">
            <v>0.63458626120668771</v>
          </cell>
          <cell r="AJ160">
            <v>2095626240</v>
          </cell>
          <cell r="AK160">
            <v>1297569527</v>
          </cell>
          <cell r="AL160">
            <v>6403227801</v>
          </cell>
          <cell r="AM160">
            <v>150460770</v>
          </cell>
          <cell r="AN160">
            <v>1136603976</v>
          </cell>
          <cell r="AO160">
            <v>27657.86</v>
          </cell>
          <cell r="AP160">
            <v>23674</v>
          </cell>
          <cell r="AQ160">
            <v>34734</v>
          </cell>
          <cell r="AR160">
            <v>0.20264303681298937</v>
          </cell>
          <cell r="AS160">
            <v>0.13237747991126156</v>
          </cell>
          <cell r="AT160">
            <v>0.79627627108884669</v>
          </cell>
          <cell r="AU160">
            <v>0.68158000806126562</v>
          </cell>
        </row>
        <row r="161">
          <cell r="D161" t="str">
            <v>창원시</v>
          </cell>
          <cell r="E161" t="str">
            <v>시</v>
          </cell>
          <cell r="F161">
            <v>5095024040</v>
          </cell>
          <cell r="G161">
            <v>3343816920.4499898</v>
          </cell>
          <cell r="H161">
            <v>7762687667.5799904</v>
          </cell>
          <cell r="I161">
            <v>389683275</v>
          </cell>
          <cell r="J161">
            <v>1259492993</v>
          </cell>
          <cell r="K161">
            <v>28471.564999999999</v>
          </cell>
          <cell r="L161">
            <v>981.77810344827583</v>
          </cell>
          <cell r="M161">
            <v>25291.25</v>
          </cell>
          <cell r="N161">
            <v>872.11206896551721</v>
          </cell>
          <cell r="O161">
            <v>35038</v>
          </cell>
          <cell r="P161">
            <v>1208.2068965517242</v>
          </cell>
          <cell r="Q161">
            <v>0.43075505078158338</v>
          </cell>
          <cell r="R161">
            <v>0.30939693762948944</v>
          </cell>
          <cell r="S161">
            <v>0.81259104400936122</v>
          </cell>
          <cell r="T161">
            <v>0.72182344882698779</v>
          </cell>
          <cell r="U161">
            <v>8733757420</v>
          </cell>
          <cell r="V161">
            <v>5728714701.04</v>
          </cell>
          <cell r="W161">
            <v>12735051095.09</v>
          </cell>
          <cell r="X161">
            <v>731303010</v>
          </cell>
          <cell r="Y161">
            <v>2159878066</v>
          </cell>
          <cell r="Z161">
            <v>57385.178</v>
          </cell>
          <cell r="AA161">
            <v>1978.7992413793104</v>
          </cell>
          <cell r="AB161">
            <v>47847.25</v>
          </cell>
          <cell r="AC161">
            <v>1649.905172413793</v>
          </cell>
          <cell r="AD161">
            <v>78198</v>
          </cell>
          <cell r="AE161">
            <v>2696.4827586206898</v>
          </cell>
          <cell r="AF161">
            <v>0.44983837585455044</v>
          </cell>
          <cell r="AG161">
            <v>0.33858532178825324</v>
          </cell>
          <cell r="AH161">
            <v>0.73384457403002634</v>
          </cell>
          <cell r="AI161">
            <v>0.6118730658073096</v>
          </cell>
          <cell r="AJ161">
            <v>13828781460</v>
          </cell>
          <cell r="AK161">
            <v>9072531621.4899902</v>
          </cell>
          <cell r="AL161">
            <v>20497738762.669991</v>
          </cell>
          <cell r="AM161">
            <v>1120986285</v>
          </cell>
          <cell r="AN161">
            <v>3419371059</v>
          </cell>
          <cell r="AO161">
            <v>85856.743000000002</v>
          </cell>
          <cell r="AP161">
            <v>73138.5</v>
          </cell>
          <cell r="AQ161">
            <v>113236</v>
          </cell>
          <cell r="AR161">
            <v>0.44261134003779362</v>
          </cell>
          <cell r="AS161">
            <v>0.32783405651442638</v>
          </cell>
          <cell r="AT161">
            <v>0.75821066621922362</v>
          </cell>
          <cell r="AU161">
            <v>0.64589441520364543</v>
          </cell>
        </row>
        <row r="162">
          <cell r="D162" t="str">
            <v>통영시</v>
          </cell>
          <cell r="E162" t="str">
            <v>시</v>
          </cell>
          <cell r="F162">
            <v>854490490</v>
          </cell>
          <cell r="G162">
            <v>515497065.669999</v>
          </cell>
          <cell r="H162">
            <v>1182818922.3399899</v>
          </cell>
          <cell r="I162">
            <v>60367206</v>
          </cell>
          <cell r="J162">
            <v>201841715</v>
          </cell>
          <cell r="K162">
            <v>4138.9979999999996</v>
          </cell>
          <cell r="L162">
            <v>142.72406896551723</v>
          </cell>
          <cell r="M162">
            <v>3795.5</v>
          </cell>
          <cell r="N162">
            <v>130.87931034482759</v>
          </cell>
          <cell r="O162">
            <v>5493</v>
          </cell>
          <cell r="P162">
            <v>189.41379310344828</v>
          </cell>
          <cell r="Q162">
            <v>0.43582078028493387</v>
          </cell>
          <cell r="R162">
            <v>0.29908191178419191</v>
          </cell>
          <cell r="S162">
            <v>0.75350409612233749</v>
          </cell>
          <cell r="T162">
            <v>0.69097032586928819</v>
          </cell>
          <cell r="U162">
            <v>1121866660</v>
          </cell>
          <cell r="V162">
            <v>695825348</v>
          </cell>
          <cell r="W162">
            <v>1622494066</v>
          </cell>
          <cell r="X162">
            <v>87754492</v>
          </cell>
          <cell r="Y162">
            <v>261546367</v>
          </cell>
          <cell r="Z162">
            <v>6924.1970000000001</v>
          </cell>
          <cell r="AA162">
            <v>238.76541379310345</v>
          </cell>
          <cell r="AB162">
            <v>5884.25</v>
          </cell>
          <cell r="AC162">
            <v>202.90517241379311</v>
          </cell>
          <cell r="AD162">
            <v>8929</v>
          </cell>
          <cell r="AE162">
            <v>307.89655172413791</v>
          </cell>
          <cell r="AF162">
            <v>0.42886156725087216</v>
          </cell>
          <cell r="AG162">
            <v>0.33552173943979885</v>
          </cell>
          <cell r="AH162">
            <v>0.77547284130361749</v>
          </cell>
          <cell r="AI162">
            <v>0.6590043677903461</v>
          </cell>
          <cell r="AJ162">
            <v>1976357150</v>
          </cell>
          <cell r="AK162">
            <v>1211322413.6699991</v>
          </cell>
          <cell r="AL162">
            <v>2805312988.3399897</v>
          </cell>
          <cell r="AM162">
            <v>148121698</v>
          </cell>
          <cell r="AN162">
            <v>463388082</v>
          </cell>
          <cell r="AO162">
            <v>11063.195</v>
          </cell>
          <cell r="AP162">
            <v>9679.75</v>
          </cell>
          <cell r="AQ162">
            <v>14422</v>
          </cell>
          <cell r="AR162">
            <v>0.43179581697469865</v>
          </cell>
          <cell r="AS162">
            <v>0.31964934739085499</v>
          </cell>
          <cell r="AT162">
            <v>0.76710546387463596</v>
          </cell>
          <cell r="AU162">
            <v>0.6711794480654556</v>
          </cell>
        </row>
        <row r="163">
          <cell r="D163" t="str">
            <v>거창군</v>
          </cell>
          <cell r="E163" t="str">
            <v>군</v>
          </cell>
          <cell r="F163">
            <v>302037200</v>
          </cell>
          <cell r="G163">
            <v>133329889</v>
          </cell>
          <cell r="H163">
            <v>387227000</v>
          </cell>
          <cell r="I163">
            <v>14856515</v>
          </cell>
          <cell r="J163">
            <v>61079298</v>
          </cell>
          <cell r="K163">
            <v>1687.5360000000001</v>
          </cell>
          <cell r="L163">
            <v>58.190896551724137</v>
          </cell>
          <cell r="M163">
            <v>1324.75</v>
          </cell>
          <cell r="N163">
            <v>45.681034482758619</v>
          </cell>
          <cell r="O163">
            <v>2279</v>
          </cell>
          <cell r="P163">
            <v>78.58620689655173</v>
          </cell>
          <cell r="Q163">
            <v>0.34431971169365772</v>
          </cell>
          <cell r="R163">
            <v>0.24323323100406294</v>
          </cell>
          <cell r="S163">
            <v>0.74047213690215008</v>
          </cell>
          <cell r="T163">
            <v>0.58128565160157963</v>
          </cell>
          <cell r="U163">
            <v>165616500</v>
          </cell>
          <cell r="V163">
            <v>79375348</v>
          </cell>
          <cell r="W163">
            <v>246518929</v>
          </cell>
          <cell r="X163">
            <v>8753253</v>
          </cell>
          <cell r="Y163">
            <v>38597995</v>
          </cell>
          <cell r="Z163">
            <v>1061.2439999999999</v>
          </cell>
          <cell r="AA163">
            <v>36.594620689655173</v>
          </cell>
          <cell r="AB163">
            <v>794.875</v>
          </cell>
          <cell r="AC163">
            <v>27.40948275862069</v>
          </cell>
          <cell r="AD163">
            <v>1678</v>
          </cell>
          <cell r="AE163">
            <v>57.862068965517238</v>
          </cell>
          <cell r="AF163">
            <v>0.32198479979604328</v>
          </cell>
          <cell r="AG163">
            <v>0.22677999206953625</v>
          </cell>
          <cell r="AH163">
            <v>0.63244576877234793</v>
          </cell>
          <cell r="AI163">
            <v>0.47370381406436235</v>
          </cell>
          <cell r="AJ163">
            <v>467653700</v>
          </cell>
          <cell r="AK163">
            <v>212705237</v>
          </cell>
          <cell r="AL163">
            <v>633745929</v>
          </cell>
          <cell r="AM163">
            <v>23609768</v>
          </cell>
          <cell r="AN163">
            <v>99677293</v>
          </cell>
          <cell r="AO163">
            <v>2748.7799999999997</v>
          </cell>
          <cell r="AP163">
            <v>2119.625</v>
          </cell>
          <cell r="AQ163">
            <v>3957</v>
          </cell>
          <cell r="AR163">
            <v>0.33563172127295826</v>
          </cell>
          <cell r="AS163">
            <v>0.23686205041703931</v>
          </cell>
          <cell r="AT163">
            <v>0.69466262319939343</v>
          </cell>
          <cell r="AU163">
            <v>0.53566464493303012</v>
          </cell>
        </row>
        <row r="164">
          <cell r="D164" t="str">
            <v>고성군2</v>
          </cell>
          <cell r="E164" t="str">
            <v>군</v>
          </cell>
          <cell r="F164">
            <v>13986530</v>
          </cell>
          <cell r="G164">
            <v>6928626</v>
          </cell>
          <cell r="H164">
            <v>11865000</v>
          </cell>
          <cell r="I164">
            <v>1058298</v>
          </cell>
          <cell r="J164">
            <v>2248061</v>
          </cell>
          <cell r="K164">
            <v>51.561</v>
          </cell>
          <cell r="L164">
            <v>1.7779655172413793</v>
          </cell>
          <cell r="M164">
            <v>47.375</v>
          </cell>
          <cell r="N164">
            <v>1.6336206896551724</v>
          </cell>
          <cell r="O164">
            <v>58</v>
          </cell>
          <cell r="P164">
            <v>2</v>
          </cell>
          <cell r="Q164">
            <v>0.58395499367888748</v>
          </cell>
          <cell r="R164">
            <v>0.47076035748140288</v>
          </cell>
          <cell r="S164">
            <v>0.88898275862068965</v>
          </cell>
          <cell r="T164">
            <v>0.81681034482758619</v>
          </cell>
          <cell r="U164">
            <v>262687390</v>
          </cell>
          <cell r="V164">
            <v>132905041</v>
          </cell>
          <cell r="W164">
            <v>398179232</v>
          </cell>
          <cell r="X164">
            <v>13938516</v>
          </cell>
          <cell r="Y164">
            <v>61091209</v>
          </cell>
          <cell r="Z164">
            <v>1670.518</v>
          </cell>
          <cell r="AA164">
            <v>57.604068965517243</v>
          </cell>
          <cell r="AB164">
            <v>1301.125</v>
          </cell>
          <cell r="AC164">
            <v>44.866379310344826</v>
          </cell>
          <cell r="AD164">
            <v>2372</v>
          </cell>
          <cell r="AE164">
            <v>81.793103448275858</v>
          </cell>
          <cell r="AF164">
            <v>0.33378195123948606</v>
          </cell>
          <cell r="AG164">
            <v>0.22815911205816863</v>
          </cell>
          <cell r="AH164">
            <v>0.70426559865092753</v>
          </cell>
          <cell r="AI164">
            <v>0.54853499156829677</v>
          </cell>
          <cell r="AJ164">
            <v>276673920</v>
          </cell>
          <cell r="AK164">
            <v>139833667</v>
          </cell>
          <cell r="AL164">
            <v>410044232</v>
          </cell>
          <cell r="AM164">
            <v>14996814</v>
          </cell>
          <cell r="AN164">
            <v>63339270</v>
          </cell>
          <cell r="AO164">
            <v>1722.079</v>
          </cell>
          <cell r="AP164">
            <v>1348.5</v>
          </cell>
          <cell r="AQ164">
            <v>2430</v>
          </cell>
          <cell r="AR164">
            <v>0.34102093405376815</v>
          </cell>
          <cell r="AS164">
            <v>0.23676960596483035</v>
          </cell>
          <cell r="AT164">
            <v>0.70867448559670776</v>
          </cell>
          <cell r="AU164">
            <v>0.55493827160493825</v>
          </cell>
        </row>
        <row r="165">
          <cell r="D165" t="str">
            <v>남해군</v>
          </cell>
          <cell r="E165" t="str">
            <v>군</v>
          </cell>
          <cell r="F165">
            <v>49914080</v>
          </cell>
          <cell r="G165">
            <v>27939472.09</v>
          </cell>
          <cell r="H165">
            <v>177814973.139999</v>
          </cell>
          <cell r="I165">
            <v>2491208</v>
          </cell>
          <cell r="J165">
            <v>29121733</v>
          </cell>
          <cell r="K165">
            <v>791.17899999999997</v>
          </cell>
          <cell r="L165">
            <v>27.282034482758618</v>
          </cell>
          <cell r="M165">
            <v>656.125</v>
          </cell>
          <cell r="N165">
            <v>22.625</v>
          </cell>
          <cell r="O165">
            <v>992</v>
          </cell>
          <cell r="P165">
            <v>34.206896551724135</v>
          </cell>
          <cell r="Q165">
            <v>0.15712665585255536</v>
          </cell>
          <cell r="R165">
            <v>8.5544634311426448E-2</v>
          </cell>
          <cell r="S165">
            <v>0.79755947580645159</v>
          </cell>
          <cell r="T165">
            <v>0.66141633064516125</v>
          </cell>
          <cell r="U165">
            <v>0</v>
          </cell>
          <cell r="V165">
            <v>0</v>
          </cell>
          <cell r="W165">
            <v>274416000</v>
          </cell>
          <cell r="X165">
            <v>0</v>
          </cell>
          <cell r="Y165">
            <v>41953894</v>
          </cell>
          <cell r="Z165">
            <v>1187.825</v>
          </cell>
          <cell r="AA165">
            <v>40.959482758620695</v>
          </cell>
          <cell r="AB165">
            <v>830.5</v>
          </cell>
          <cell r="AC165">
            <v>28.637931034482758</v>
          </cell>
          <cell r="AD165">
            <v>2052</v>
          </cell>
          <cell r="AE165">
            <v>70.758620689655174</v>
          </cell>
          <cell r="AF165">
            <v>0</v>
          </cell>
          <cell r="AG165">
            <v>0</v>
          </cell>
          <cell r="AH165">
            <v>0.57886208576998055</v>
          </cell>
          <cell r="AI165">
            <v>0.40472709551656921</v>
          </cell>
          <cell r="AJ165">
            <v>49914080</v>
          </cell>
          <cell r="AK165">
            <v>27939472.09</v>
          </cell>
          <cell r="AL165">
            <v>452230973.13999903</v>
          </cell>
          <cell r="AM165">
            <v>2491208</v>
          </cell>
          <cell r="AN165">
            <v>71075627</v>
          </cell>
          <cell r="AO165">
            <v>1979.0039999999999</v>
          </cell>
          <cell r="AP165">
            <v>1486.625</v>
          </cell>
          <cell r="AQ165">
            <v>3044</v>
          </cell>
          <cell r="AR165">
            <v>6.1781420887663661E-2</v>
          </cell>
          <cell r="AS165">
            <v>3.5050102336768696E-2</v>
          </cell>
          <cell r="AT165">
            <v>0.6501327201051248</v>
          </cell>
          <cell r="AU165">
            <v>0.48837877792378448</v>
          </cell>
        </row>
        <row r="166">
          <cell r="D166" t="str">
            <v>산청군</v>
          </cell>
          <cell r="E166" t="str">
            <v>군</v>
          </cell>
          <cell r="F166">
            <v>38036520</v>
          </cell>
          <cell r="G166">
            <v>21745425</v>
          </cell>
          <cell r="H166">
            <v>60113150</v>
          </cell>
          <cell r="I166">
            <v>1790683</v>
          </cell>
          <cell r="J166">
            <v>6096515</v>
          </cell>
          <cell r="K166">
            <v>168.994</v>
          </cell>
          <cell r="L166">
            <v>5.8273793103448277</v>
          </cell>
          <cell r="M166">
            <v>114.625</v>
          </cell>
          <cell r="N166">
            <v>3.9525862068965516</v>
          </cell>
          <cell r="O166">
            <v>327</v>
          </cell>
          <cell r="P166">
            <v>11.275862068965518</v>
          </cell>
          <cell r="Q166">
            <v>0.36174156569735572</v>
          </cell>
          <cell r="R166">
            <v>0.29372239714000542</v>
          </cell>
          <cell r="S166">
            <v>0.51680122324159017</v>
          </cell>
          <cell r="T166">
            <v>0.35053516819571867</v>
          </cell>
          <cell r="U166">
            <v>141847700</v>
          </cell>
          <cell r="V166">
            <v>80094355</v>
          </cell>
          <cell r="W166">
            <v>200238221</v>
          </cell>
          <cell r="X166">
            <v>6737487</v>
          </cell>
          <cell r="Y166">
            <v>17706329</v>
          </cell>
          <cell r="Z166">
            <v>471.53800000000001</v>
          </cell>
          <cell r="AA166">
            <v>16.259931034482758</v>
          </cell>
          <cell r="AB166">
            <v>286.125</v>
          </cell>
          <cell r="AC166">
            <v>9.8663793103448274</v>
          </cell>
          <cell r="AD166">
            <v>1201</v>
          </cell>
          <cell r="AE166">
            <v>41.413793103448278</v>
          </cell>
          <cell r="AF166">
            <v>0.3999953385522737</v>
          </cell>
          <cell r="AG166">
            <v>0.38051292280856186</v>
          </cell>
          <cell r="AH166">
            <v>0.39262114904246465</v>
          </cell>
          <cell r="AI166">
            <v>0.23823896752706078</v>
          </cell>
          <cell r="AJ166">
            <v>179884220</v>
          </cell>
          <cell r="AK166">
            <v>101839780</v>
          </cell>
          <cell r="AL166">
            <v>260351371</v>
          </cell>
          <cell r="AM166">
            <v>8528170</v>
          </cell>
          <cell r="AN166">
            <v>23802844</v>
          </cell>
          <cell r="AO166">
            <v>640.53200000000004</v>
          </cell>
          <cell r="AP166">
            <v>400.75</v>
          </cell>
          <cell r="AQ166">
            <v>1528</v>
          </cell>
          <cell r="AR166">
            <v>0.39116283355388975</v>
          </cell>
          <cell r="AS166">
            <v>0.35828365719659383</v>
          </cell>
          <cell r="AT166">
            <v>0.41919633507853404</v>
          </cell>
          <cell r="AU166">
            <v>0.26227094240837695</v>
          </cell>
        </row>
        <row r="167">
          <cell r="D167" t="str">
            <v>의령군</v>
          </cell>
          <cell r="E167" t="str">
            <v>군</v>
          </cell>
          <cell r="F167">
            <v>6505610</v>
          </cell>
          <cell r="G167">
            <v>3762046.46999999</v>
          </cell>
          <cell r="H167">
            <v>28016000</v>
          </cell>
          <cell r="I167">
            <v>283777</v>
          </cell>
          <cell r="J167">
            <v>3312999</v>
          </cell>
          <cell r="K167">
            <v>93.046000000000006</v>
          </cell>
          <cell r="L167">
            <v>3.2084827586206899</v>
          </cell>
          <cell r="M167">
            <v>60.125</v>
          </cell>
          <cell r="N167">
            <v>2.0732758620689653</v>
          </cell>
          <cell r="O167">
            <v>192</v>
          </cell>
          <cell r="P167">
            <v>6.6206896551724137</v>
          </cell>
          <cell r="Q167">
            <v>0.1342820698886347</v>
          </cell>
          <cell r="R167">
            <v>8.5655625009243896E-2</v>
          </cell>
          <cell r="S167">
            <v>0.48461458333333335</v>
          </cell>
          <cell r="T167">
            <v>0.31315104166666669</v>
          </cell>
          <cell r="U167">
            <v>38006150</v>
          </cell>
          <cell r="V167">
            <v>21310804.579999998</v>
          </cell>
          <cell r="W167">
            <v>76504032.319999993</v>
          </cell>
          <cell r="X167">
            <v>1822157</v>
          </cell>
          <cell r="Y167">
            <v>8786798</v>
          </cell>
          <cell r="Z167">
            <v>222.91300000000001</v>
          </cell>
          <cell r="AA167">
            <v>7.6866551724137935</v>
          </cell>
          <cell r="AB167">
            <v>141</v>
          </cell>
          <cell r="AC167">
            <v>4.8620689655172411</v>
          </cell>
          <cell r="AD167">
            <v>576</v>
          </cell>
          <cell r="AE167">
            <v>19.862068965517242</v>
          </cell>
          <cell r="AF167">
            <v>0.27855792608239871</v>
          </cell>
          <cell r="AG167">
            <v>0.20737440419137892</v>
          </cell>
          <cell r="AH167">
            <v>0.38700173611111111</v>
          </cell>
          <cell r="AI167">
            <v>0.24479166666666666</v>
          </cell>
          <cell r="AJ167">
            <v>44511760</v>
          </cell>
          <cell r="AK167">
            <v>25072851.04999999</v>
          </cell>
          <cell r="AL167">
            <v>104520032.31999999</v>
          </cell>
          <cell r="AM167">
            <v>2105934</v>
          </cell>
          <cell r="AN167">
            <v>12099797</v>
          </cell>
          <cell r="AO167">
            <v>315.959</v>
          </cell>
          <cell r="AP167">
            <v>201.125</v>
          </cell>
          <cell r="AQ167">
            <v>768</v>
          </cell>
          <cell r="AR167">
            <v>0.23988560368252276</v>
          </cell>
          <cell r="AS167">
            <v>0.17404705219434674</v>
          </cell>
          <cell r="AT167">
            <v>0.41140494791666665</v>
          </cell>
          <cell r="AU167">
            <v>0.26188151041666669</v>
          </cell>
        </row>
        <row r="168">
          <cell r="D168" t="str">
            <v>창녕군</v>
          </cell>
          <cell r="E168" t="str">
            <v>군</v>
          </cell>
          <cell r="F168">
            <v>78044000</v>
          </cell>
          <cell r="G168">
            <v>39713247</v>
          </cell>
          <cell r="H168">
            <v>143327000</v>
          </cell>
          <cell r="I168">
            <v>3893665</v>
          </cell>
          <cell r="J168">
            <v>28419265</v>
          </cell>
          <cell r="K168">
            <v>746.39400000000001</v>
          </cell>
          <cell r="L168">
            <v>25.737724137931036</v>
          </cell>
          <cell r="M168">
            <v>609.625</v>
          </cell>
          <cell r="N168">
            <v>21.021551724137932</v>
          </cell>
          <cell r="O168">
            <v>1002</v>
          </cell>
          <cell r="P168">
            <v>34.551724137931032</v>
          </cell>
          <cell r="Q168">
            <v>0.27708140824827143</v>
          </cell>
          <cell r="R168">
            <v>0.13700794161988356</v>
          </cell>
          <cell r="S168">
            <v>0.74490419161676646</v>
          </cell>
          <cell r="T168">
            <v>0.60840818363273452</v>
          </cell>
          <cell r="U168">
            <v>161290380</v>
          </cell>
          <cell r="V168">
            <v>89162383</v>
          </cell>
          <cell r="W168">
            <v>364794676</v>
          </cell>
          <cell r="X168">
            <v>8250373</v>
          </cell>
          <cell r="Y168">
            <v>50624133</v>
          </cell>
          <cell r="Z168">
            <v>1457.0809999999999</v>
          </cell>
          <cell r="AA168">
            <v>50.244172413793102</v>
          </cell>
          <cell r="AB168">
            <v>1069.25</v>
          </cell>
          <cell r="AC168">
            <v>36.870689655172413</v>
          </cell>
          <cell r="AD168">
            <v>2160</v>
          </cell>
          <cell r="AE168">
            <v>74.482758620689651</v>
          </cell>
          <cell r="AF168">
            <v>0.24441799419243718</v>
          </cell>
          <cell r="AG168">
            <v>0.16297312192981162</v>
          </cell>
          <cell r="AH168">
            <v>0.67457453703703696</v>
          </cell>
          <cell r="AI168">
            <v>0.49502314814814813</v>
          </cell>
          <cell r="AJ168">
            <v>239334380</v>
          </cell>
          <cell r="AK168">
            <v>128875630</v>
          </cell>
          <cell r="AL168">
            <v>508121676</v>
          </cell>
          <cell r="AM168">
            <v>12144038</v>
          </cell>
          <cell r="AN168">
            <v>79043398</v>
          </cell>
          <cell r="AO168">
            <v>2203.4749999999999</v>
          </cell>
          <cell r="AP168">
            <v>1678.875</v>
          </cell>
          <cell r="AQ168">
            <v>3162</v>
          </cell>
          <cell r="AR168">
            <v>0.25363143531786664</v>
          </cell>
          <cell r="AS168">
            <v>0.15363760044830058</v>
          </cell>
          <cell r="AT168">
            <v>0.69686116382036678</v>
          </cell>
          <cell r="AU168">
            <v>0.53095351043643269</v>
          </cell>
        </row>
        <row r="169">
          <cell r="D169" t="str">
            <v>하동군</v>
          </cell>
          <cell r="E169" t="str">
            <v>군</v>
          </cell>
          <cell r="F169">
            <v>0</v>
          </cell>
          <cell r="G169">
            <v>0</v>
          </cell>
          <cell r="H169">
            <v>73064000</v>
          </cell>
          <cell r="I169">
            <v>0</v>
          </cell>
          <cell r="J169">
            <v>9700862</v>
          </cell>
          <cell r="K169">
            <v>265.464</v>
          </cell>
          <cell r="L169">
            <v>9.153931034482758</v>
          </cell>
          <cell r="M169">
            <v>192.875</v>
          </cell>
          <cell r="N169">
            <v>6.6508620689655169</v>
          </cell>
          <cell r="O169">
            <v>449</v>
          </cell>
          <cell r="P169">
            <v>15.482758620689655</v>
          </cell>
          <cell r="Q169">
            <v>0</v>
          </cell>
          <cell r="R169">
            <v>0</v>
          </cell>
          <cell r="S169">
            <v>0.59123385300668152</v>
          </cell>
          <cell r="T169">
            <v>0.42956570155902002</v>
          </cell>
          <cell r="U169">
            <v>1249890</v>
          </cell>
          <cell r="V169">
            <v>629502.35</v>
          </cell>
          <cell r="W169">
            <v>298888000</v>
          </cell>
          <cell r="X169">
            <v>82385</v>
          </cell>
          <cell r="Y169">
            <v>28104077</v>
          </cell>
          <cell r="Z169">
            <v>765.53399999999999</v>
          </cell>
          <cell r="AA169">
            <v>26.397724137931036</v>
          </cell>
          <cell r="AB169">
            <v>468.75</v>
          </cell>
          <cell r="AC169">
            <v>16.163793103448278</v>
          </cell>
          <cell r="AD169">
            <v>1775</v>
          </cell>
          <cell r="AE169">
            <v>61.206896551724135</v>
          </cell>
          <cell r="AF169">
            <v>2.1061479550868551E-3</v>
          </cell>
          <cell r="AG169">
            <v>2.9314252163485034E-3</v>
          </cell>
          <cell r="AH169">
            <v>0.43128676056338028</v>
          </cell>
          <cell r="AI169">
            <v>0.2640845070422535</v>
          </cell>
          <cell r="AJ169">
            <v>1249890</v>
          </cell>
          <cell r="AK169">
            <v>629502.35</v>
          </cell>
          <cell r="AL169">
            <v>371952000</v>
          </cell>
          <cell r="AM169">
            <v>82385</v>
          </cell>
          <cell r="AN169">
            <v>37804939</v>
          </cell>
          <cell r="AO169">
            <v>1030.998</v>
          </cell>
          <cell r="AP169">
            <v>661.625</v>
          </cell>
          <cell r="AQ169">
            <v>2224</v>
          </cell>
          <cell r="AR169">
            <v>1.6924289962145652E-3</v>
          </cell>
          <cell r="AS169">
            <v>2.1792126155791443E-3</v>
          </cell>
          <cell r="AT169">
            <v>0.46357823741007198</v>
          </cell>
          <cell r="AU169">
            <v>0.29749325539568344</v>
          </cell>
        </row>
        <row r="170">
          <cell r="D170" t="str">
            <v>함안군</v>
          </cell>
          <cell r="E170" t="str">
            <v>군</v>
          </cell>
          <cell r="F170">
            <v>59229450</v>
          </cell>
          <cell r="G170">
            <v>31001903</v>
          </cell>
          <cell r="H170">
            <v>80674433</v>
          </cell>
          <cell r="I170">
            <v>2914689</v>
          </cell>
          <cell r="J170">
            <v>13596841</v>
          </cell>
          <cell r="K170">
            <v>375.09199999999998</v>
          </cell>
          <cell r="L170">
            <v>12.934206896551723</v>
          </cell>
          <cell r="M170">
            <v>295.125</v>
          </cell>
          <cell r="N170">
            <v>10.176724137931034</v>
          </cell>
          <cell r="O170">
            <v>493</v>
          </cell>
          <cell r="P170">
            <v>17</v>
          </cell>
          <cell r="Q170">
            <v>0.38428411390260409</v>
          </cell>
          <cell r="R170">
            <v>0.21436516026038696</v>
          </cell>
          <cell r="S170">
            <v>0.76083569979716026</v>
          </cell>
          <cell r="T170">
            <v>0.59863083164300201</v>
          </cell>
          <cell r="U170">
            <v>357898760</v>
          </cell>
          <cell r="V170">
            <v>192317601</v>
          </cell>
          <cell r="W170">
            <v>482344330</v>
          </cell>
          <cell r="X170">
            <v>18840821</v>
          </cell>
          <cell r="Y170">
            <v>66297417</v>
          </cell>
          <cell r="Z170">
            <v>1844.2850000000001</v>
          </cell>
          <cell r="AA170">
            <v>63.596034482758625</v>
          </cell>
          <cell r="AB170">
            <v>1406.125</v>
          </cell>
          <cell r="AC170">
            <v>48.487068965517238</v>
          </cell>
          <cell r="AD170">
            <v>2621</v>
          </cell>
          <cell r="AE170">
            <v>90.379310344827587</v>
          </cell>
          <cell r="AF170">
            <v>0.39871433960880187</v>
          </cell>
          <cell r="AG170">
            <v>0.28418635072916942</v>
          </cell>
          <cell r="AH170">
            <v>0.70365700114460128</v>
          </cell>
          <cell r="AI170">
            <v>0.53648416634872187</v>
          </cell>
          <cell r="AJ170">
            <v>417128210</v>
          </cell>
          <cell r="AK170">
            <v>223319504</v>
          </cell>
          <cell r="AL170">
            <v>563018763</v>
          </cell>
          <cell r="AM170">
            <v>21755510</v>
          </cell>
          <cell r="AN170">
            <v>79894258</v>
          </cell>
          <cell r="AO170">
            <v>2219.377</v>
          </cell>
          <cell r="AP170">
            <v>1701.25</v>
          </cell>
          <cell r="AQ170">
            <v>3114</v>
          </cell>
          <cell r="AR170">
            <v>0.39664664603726535</v>
          </cell>
          <cell r="AS170">
            <v>0.27230379935439164</v>
          </cell>
          <cell r="AT170">
            <v>0.71270937700706483</v>
          </cell>
          <cell r="AU170">
            <v>0.54632305716120744</v>
          </cell>
        </row>
        <row r="171">
          <cell r="D171" t="str">
            <v>함양군</v>
          </cell>
          <cell r="E171" t="str">
            <v>군</v>
          </cell>
          <cell r="F171">
            <v>73656000</v>
          </cell>
          <cell r="G171">
            <v>29124190</v>
          </cell>
          <cell r="H171">
            <v>149628000</v>
          </cell>
          <cell r="I171">
            <v>2838468</v>
          </cell>
          <cell r="J171">
            <v>23919470</v>
          </cell>
          <cell r="K171">
            <v>658.78899999999999</v>
          </cell>
          <cell r="L171">
            <v>22.716862068965519</v>
          </cell>
          <cell r="M171">
            <v>510.375</v>
          </cell>
          <cell r="N171">
            <v>17.599137931034484</v>
          </cell>
          <cell r="O171">
            <v>945</v>
          </cell>
          <cell r="P171">
            <v>32.586206896551722</v>
          </cell>
          <cell r="Q171">
            <v>0.19464398374635764</v>
          </cell>
          <cell r="R171">
            <v>0.11866767950962125</v>
          </cell>
          <cell r="S171">
            <v>0.69713121693121693</v>
          </cell>
          <cell r="T171">
            <v>0.54007936507936505</v>
          </cell>
          <cell r="U171">
            <v>72668320</v>
          </cell>
          <cell r="V171">
            <v>38044030</v>
          </cell>
          <cell r="W171">
            <v>178284678</v>
          </cell>
          <cell r="X171">
            <v>3363068</v>
          </cell>
          <cell r="Y171">
            <v>23218167</v>
          </cell>
          <cell r="Z171">
            <v>642.596</v>
          </cell>
          <cell r="AA171">
            <v>22.158482758620689</v>
          </cell>
          <cell r="AB171">
            <v>445.25</v>
          </cell>
          <cell r="AC171">
            <v>15.353448275862069</v>
          </cell>
          <cell r="AD171">
            <v>1254</v>
          </cell>
          <cell r="AE171">
            <v>43.241379310344826</v>
          </cell>
          <cell r="AF171">
            <v>0.21338922910694547</v>
          </cell>
          <cell r="AG171">
            <v>0.14484640411105665</v>
          </cell>
          <cell r="AH171">
            <v>0.51243700159489636</v>
          </cell>
          <cell r="AI171">
            <v>0.35506379585326953</v>
          </cell>
          <cell r="AJ171">
            <v>146324320</v>
          </cell>
          <cell r="AK171">
            <v>67168220</v>
          </cell>
          <cell r="AL171">
            <v>327912678</v>
          </cell>
          <cell r="AM171">
            <v>6201536</v>
          </cell>
          <cell r="AN171">
            <v>47137637</v>
          </cell>
          <cell r="AO171">
            <v>1301.385</v>
          </cell>
          <cell r="AP171">
            <v>955.625</v>
          </cell>
          <cell r="AQ171">
            <v>2199</v>
          </cell>
          <cell r="AR171">
            <v>0.20483569104333318</v>
          </cell>
          <cell r="AS171">
            <v>0.13156230126681998</v>
          </cell>
          <cell r="AT171">
            <v>0.59180763983628926</v>
          </cell>
          <cell r="AU171">
            <v>0.43457253296953158</v>
          </cell>
        </row>
        <row r="172">
          <cell r="D172" t="str">
            <v>합천군</v>
          </cell>
          <cell r="E172" t="str">
            <v>군</v>
          </cell>
          <cell r="F172">
            <v>28376490</v>
          </cell>
          <cell r="G172">
            <v>15128873</v>
          </cell>
          <cell r="H172">
            <v>69480000</v>
          </cell>
          <cell r="I172">
            <v>1432956</v>
          </cell>
          <cell r="J172">
            <v>7012080</v>
          </cell>
          <cell r="K172">
            <v>203.952</v>
          </cell>
          <cell r="L172">
            <v>7.0328275862068965</v>
          </cell>
          <cell r="M172">
            <v>142.375</v>
          </cell>
          <cell r="N172">
            <v>4.9094827586206895</v>
          </cell>
          <cell r="O172">
            <v>341</v>
          </cell>
          <cell r="P172">
            <v>11.758620689655173</v>
          </cell>
          <cell r="Q172">
            <v>0.21774428612550376</v>
          </cell>
          <cell r="R172">
            <v>0.20435534106855599</v>
          </cell>
          <cell r="S172">
            <v>0.59809970674486801</v>
          </cell>
          <cell r="T172">
            <v>0.41752199413489738</v>
          </cell>
          <cell r="U172">
            <v>103534830</v>
          </cell>
          <cell r="V172">
            <v>58475879</v>
          </cell>
          <cell r="W172">
            <v>305872843</v>
          </cell>
          <cell r="X172">
            <v>5473138</v>
          </cell>
          <cell r="Y172">
            <v>34643787</v>
          </cell>
          <cell r="Z172">
            <v>889.22</v>
          </cell>
          <cell r="AA172">
            <v>30.662758620689655</v>
          </cell>
          <cell r="AB172">
            <v>640.75</v>
          </cell>
          <cell r="AC172">
            <v>22.094827586206897</v>
          </cell>
          <cell r="AD172">
            <v>1891</v>
          </cell>
          <cell r="AE172">
            <v>65.206896551724142</v>
          </cell>
          <cell r="AF172">
            <v>0.19117708661700314</v>
          </cell>
          <cell r="AG172">
            <v>0.15798324819396908</v>
          </cell>
          <cell r="AH172">
            <v>0.47023796932839768</v>
          </cell>
          <cell r="AI172">
            <v>0.33884188260179798</v>
          </cell>
          <cell r="AJ172">
            <v>131911320</v>
          </cell>
          <cell r="AK172">
            <v>73604752</v>
          </cell>
          <cell r="AL172">
            <v>375352843</v>
          </cell>
          <cell r="AM172">
            <v>6906094</v>
          </cell>
          <cell r="AN172">
            <v>41655867</v>
          </cell>
          <cell r="AO172">
            <v>1093.172</v>
          </cell>
          <cell r="AP172">
            <v>783.125</v>
          </cell>
          <cell r="AQ172">
            <v>2232</v>
          </cell>
          <cell r="AR172">
            <v>0.196094830164907</v>
          </cell>
          <cell r="AS172">
            <v>0.16578922724138714</v>
          </cell>
          <cell r="AT172">
            <v>0.48977240143369177</v>
          </cell>
          <cell r="AU172">
            <v>0.35086245519713261</v>
          </cell>
        </row>
        <row r="173">
          <cell r="D173" t="str">
            <v>제주특별자치도</v>
          </cell>
          <cell r="E173" t="str">
            <v>광역</v>
          </cell>
          <cell r="F173">
            <v>5311127500</v>
          </cell>
          <cell r="G173">
            <v>3579591276</v>
          </cell>
          <cell r="H173">
            <v>6474692863</v>
          </cell>
          <cell r="I173">
            <v>417963179</v>
          </cell>
          <cell r="J173">
            <v>978344920</v>
          </cell>
          <cell r="K173">
            <v>24026.769</v>
          </cell>
          <cell r="L173">
            <v>828.50927586206899</v>
          </cell>
          <cell r="M173">
            <v>20926.75</v>
          </cell>
          <cell r="N173">
            <v>721.61206896551721</v>
          </cell>
          <cell r="O173">
            <v>30101</v>
          </cell>
          <cell r="P173">
            <v>1037.9655172413793</v>
          </cell>
          <cell r="Q173">
            <v>0.55285885396290801</v>
          </cell>
          <cell r="R173">
            <v>0.4272145441303053</v>
          </cell>
          <cell r="S173">
            <v>0.79820500980033882</v>
          </cell>
          <cell r="T173">
            <v>0.69521776685159964</v>
          </cell>
          <cell r="U173">
            <v>9521656020</v>
          </cell>
          <cell r="V173">
            <v>6558698804.0399904</v>
          </cell>
          <cell r="W173">
            <v>15138434668.6499</v>
          </cell>
          <cell r="X173">
            <v>826987462</v>
          </cell>
          <cell r="Y173">
            <v>2414051808</v>
          </cell>
          <cell r="Z173">
            <v>66757.148000000001</v>
          </cell>
          <cell r="AA173">
            <v>2301.9706206896553</v>
          </cell>
          <cell r="AB173">
            <v>52939.75</v>
          </cell>
          <cell r="AC173">
            <v>1825.5086206896551</v>
          </cell>
          <cell r="AD173">
            <v>93014</v>
          </cell>
          <cell r="AE173">
            <v>3207.3793103448274</v>
          </cell>
          <cell r="AF173">
            <v>0.43324814933622979</v>
          </cell>
          <cell r="AG173">
            <v>0.34257237531498747</v>
          </cell>
          <cell r="AH173">
            <v>0.71771075321994537</v>
          </cell>
          <cell r="AI173">
            <v>0.56915894381490961</v>
          </cell>
          <cell r="AJ173">
            <v>14832783520</v>
          </cell>
          <cell r="AK173">
            <v>10138290080.039989</v>
          </cell>
          <cell r="AL173">
            <v>21613127531.649902</v>
          </cell>
          <cell r="AM173">
            <v>1244950641</v>
          </cell>
          <cell r="AN173">
            <v>3392396728</v>
          </cell>
          <cell r="AO173">
            <v>90783.917000000001</v>
          </cell>
          <cell r="AP173">
            <v>73866.5</v>
          </cell>
          <cell r="AQ173">
            <v>123115</v>
          </cell>
          <cell r="AR173">
            <v>0.46908019513574084</v>
          </cell>
          <cell r="AS173">
            <v>0.36698262049496944</v>
          </cell>
          <cell r="AT173">
            <v>0.73739119522397756</v>
          </cell>
          <cell r="AU173">
            <v>0.59997969378223615</v>
          </cell>
        </row>
        <row r="174">
          <cell r="D174" t="str">
            <v>전국</v>
          </cell>
          <cell r="E174" t="str">
            <v>전국</v>
          </cell>
          <cell r="F174">
            <v>273157793376</v>
          </cell>
          <cell r="G174">
            <v>171968522751.03967</v>
          </cell>
          <cell r="H174">
            <v>321146281792.94952</v>
          </cell>
          <cell r="I174">
            <v>20730662064</v>
          </cell>
          <cell r="J174">
            <v>51492535777</v>
          </cell>
          <cell r="K174">
            <v>1203472.5</v>
          </cell>
          <cell r="L174">
            <v>41499.051724137928</v>
          </cell>
          <cell r="M174">
            <v>1047369.25</v>
          </cell>
          <cell r="N174">
            <v>36116.181034482761</v>
          </cell>
          <cell r="O174">
            <v>1500562</v>
          </cell>
          <cell r="P174">
            <v>51743.517241379312</v>
          </cell>
          <cell r="Q174">
            <v>0.53548346190074148</v>
          </cell>
          <cell r="R174">
            <v>0.40259547818306701</v>
          </cell>
          <cell r="S174">
            <v>0.80201451189620954</v>
          </cell>
          <cell r="T174">
            <v>0.69798465508256236</v>
          </cell>
          <cell r="U174">
            <v>454357461843</v>
          </cell>
          <cell r="V174">
            <v>284346995403.25946</v>
          </cell>
          <cell r="W174">
            <v>591342549296.14954</v>
          </cell>
          <cell r="X174">
            <v>37763745687</v>
          </cell>
          <cell r="Y174">
            <v>102810273040</v>
          </cell>
          <cell r="Z174">
            <v>2754128.5330000003</v>
          </cell>
          <cell r="AA174">
            <v>94969.949413793118</v>
          </cell>
          <cell r="AB174">
            <v>2206884</v>
          </cell>
          <cell r="AC174">
            <v>76099.448275862072</v>
          </cell>
          <cell r="AD174">
            <v>3748803</v>
          </cell>
          <cell r="AE174">
            <v>129269.06896551725</v>
          </cell>
          <cell r="AF174">
            <v>0.48084988259631556</v>
          </cell>
          <cell r="AG174">
            <v>0.36731490511952442</v>
          </cell>
          <cell r="AH174">
            <v>0.73466878174179873</v>
          </cell>
          <cell r="AI174">
            <v>0.58869030994693505</v>
          </cell>
          <cell r="AJ174">
            <v>727515255219</v>
          </cell>
          <cell r="AK174">
            <v>456315518154.29913</v>
          </cell>
          <cell r="AL174">
            <v>912488831089.09912</v>
          </cell>
          <cell r="AM174">
            <v>58494407751</v>
          </cell>
          <cell r="AN174">
            <v>154302808817</v>
          </cell>
          <cell r="AO174">
            <v>3957601.0330000003</v>
          </cell>
          <cell r="AP174">
            <v>3254253.25</v>
          </cell>
          <cell r="AQ174">
            <v>5249365</v>
          </cell>
          <cell r="AR174">
            <v>0.50007792162197173</v>
          </cell>
          <cell r="AS174">
            <v>0.37908841841222202</v>
          </cell>
          <cell r="AT174">
            <v>0.75391995660427502</v>
          </cell>
          <cell r="AU174">
            <v>0.61993274424620881</v>
          </cell>
        </row>
        <row r="175">
          <cell r="D175" t="str">
            <v>안양·군포·의왕·과천 통합사업구역</v>
          </cell>
          <cell r="E175" t="str">
            <v>전국</v>
          </cell>
          <cell r="F175">
            <v>5282629400</v>
          </cell>
          <cell r="G175">
            <v>3267220621.6299887</v>
          </cell>
          <cell r="H175">
            <v>5762062834.0499992</v>
          </cell>
          <cell r="I175">
            <v>384405202</v>
          </cell>
          <cell r="J175">
            <v>917895485</v>
          </cell>
          <cell r="K175">
            <v>20320.031999999999</v>
          </cell>
          <cell r="L175">
            <v>700.69075862068962</v>
          </cell>
          <cell r="M175">
            <v>18453</v>
          </cell>
          <cell r="N175">
            <v>636.31034482758628</v>
          </cell>
          <cell r="O175">
            <v>24148</v>
          </cell>
          <cell r="P175">
            <v>832.68965517241372</v>
          </cell>
          <cell r="Q175">
            <v>0.56702273399777336</v>
          </cell>
          <cell r="R175">
            <v>0.41878972963899042</v>
          </cell>
          <cell r="S175">
            <v>0.84147888023852901</v>
          </cell>
          <cell r="T175">
            <v>0.76416266357462315</v>
          </cell>
          <cell r="U175">
            <v>6314076800</v>
          </cell>
          <cell r="V175">
            <v>3725605837.2899895</v>
          </cell>
          <cell r="W175">
            <v>10074137635.409988</v>
          </cell>
          <cell r="X175">
            <v>496852820</v>
          </cell>
          <cell r="Y175">
            <v>1890390289</v>
          </cell>
          <cell r="Z175">
            <v>50668.630000000005</v>
          </cell>
          <cell r="AA175">
            <v>1747.1941379310347</v>
          </cell>
          <cell r="AB175">
            <v>42274.375</v>
          </cell>
          <cell r="AC175">
            <v>1457.737068965517</v>
          </cell>
          <cell r="AD175">
            <v>67234</v>
          </cell>
          <cell r="AE175">
            <v>2318.4137931034484</v>
          </cell>
          <cell r="AF175">
            <v>0.36981883433820767</v>
          </cell>
          <cell r="AG175">
            <v>0.26283081482757237</v>
          </cell>
          <cell r="AH175">
            <v>0.75361617633935218</v>
          </cell>
          <cell r="AI175">
            <v>0.62876483624356727</v>
          </cell>
          <cell r="AJ175">
            <v>11596706200</v>
          </cell>
          <cell r="AK175">
            <v>6992826458.9199781</v>
          </cell>
          <cell r="AL175">
            <v>15836200469.45999</v>
          </cell>
          <cell r="AM175">
            <v>881258022</v>
          </cell>
          <cell r="AN175">
            <v>2808285774</v>
          </cell>
          <cell r="AO175">
            <v>70988.661999999997</v>
          </cell>
          <cell r="AP175">
            <v>60727.375</v>
          </cell>
          <cell r="AQ175">
            <v>91382</v>
          </cell>
          <cell r="AR175">
            <v>0.44157223649735927</v>
          </cell>
          <cell r="AS175">
            <v>0.31380639041758718</v>
          </cell>
          <cell r="AT175">
            <v>0.77683419054080671</v>
          </cell>
          <cell r="AU175">
            <v>0.66454416624718216</v>
          </cell>
        </row>
        <row r="176">
          <cell r="D176" t="str">
            <v>광주·하남 통합사업구역</v>
          </cell>
          <cell r="E176" t="str">
            <v>전국</v>
          </cell>
          <cell r="F176">
            <v>981808900</v>
          </cell>
          <cell r="G176">
            <v>588775563.10999799</v>
          </cell>
          <cell r="H176">
            <v>1066129615.429999</v>
          </cell>
          <cell r="I176">
            <v>59635308</v>
          </cell>
          <cell r="J176">
            <v>154881487</v>
          </cell>
          <cell r="K176">
            <v>3670.9319999999998</v>
          </cell>
          <cell r="L176">
            <v>126.58386206896552</v>
          </cell>
          <cell r="M176">
            <v>3306.125</v>
          </cell>
          <cell r="N176">
            <v>114.00431034482759</v>
          </cell>
          <cell r="O176">
            <v>4216</v>
          </cell>
          <cell r="P176">
            <v>145.37931034482759</v>
          </cell>
          <cell r="Q176">
            <v>0.55225514289135358</v>
          </cell>
          <cell r="R176">
            <v>0.38503832288232098</v>
          </cell>
          <cell r="S176">
            <v>0.87071442125237186</v>
          </cell>
          <cell r="T176">
            <v>0.78418524667931688</v>
          </cell>
          <cell r="U176">
            <v>2120530600</v>
          </cell>
          <cell r="V176">
            <v>1218058819.9799991</v>
          </cell>
          <cell r="W176">
            <v>2887838382.0399799</v>
          </cell>
          <cell r="X176">
            <v>143313482</v>
          </cell>
          <cell r="Y176">
            <v>475711504</v>
          </cell>
          <cell r="Z176">
            <v>13020.606</v>
          </cell>
          <cell r="AA176">
            <v>448.98641379310345</v>
          </cell>
          <cell r="AB176">
            <v>10868.25</v>
          </cell>
          <cell r="AC176">
            <v>374.76724137931035</v>
          </cell>
          <cell r="AD176">
            <v>16440</v>
          </cell>
          <cell r="AE176">
            <v>566.89655172413791</v>
          </cell>
          <cell r="AF176">
            <v>0.42178912350335812</v>
          </cell>
          <cell r="AG176">
            <v>0.30126133338158667</v>
          </cell>
          <cell r="AH176">
            <v>0.7920076642335766</v>
          </cell>
          <cell r="AI176">
            <v>0.6610857664233577</v>
          </cell>
          <cell r="AJ176">
            <v>3102339500</v>
          </cell>
          <cell r="AK176">
            <v>1806834383.0899968</v>
          </cell>
          <cell r="AL176">
            <v>3953967997.4699793</v>
          </cell>
          <cell r="AM176">
            <v>202948790</v>
          </cell>
          <cell r="AN176">
            <v>630592991</v>
          </cell>
          <cell r="AO176">
            <v>16691.538</v>
          </cell>
          <cell r="AP176">
            <v>14174.375</v>
          </cell>
          <cell r="AQ176">
            <v>20656</v>
          </cell>
          <cell r="AR176">
            <v>0.45696737663181231</v>
          </cell>
          <cell r="AS176">
            <v>0.32183800469802559</v>
          </cell>
          <cell r="AT176">
            <v>0.80807213400464761</v>
          </cell>
          <cell r="AU176">
            <v>0.6862110282726569</v>
          </cell>
        </row>
        <row r="177">
          <cell r="D177" t="str">
            <v>화성·오산 통합사업구역</v>
          </cell>
          <cell r="E177" t="str">
            <v>전국</v>
          </cell>
          <cell r="F177">
            <v>2273777500</v>
          </cell>
          <cell r="G177">
            <v>1395639385.49</v>
          </cell>
          <cell r="H177">
            <v>2499455480.0399899</v>
          </cell>
          <cell r="I177">
            <v>149018332</v>
          </cell>
          <cell r="J177">
            <v>373681244</v>
          </cell>
          <cell r="K177">
            <v>8279.0969999999998</v>
          </cell>
          <cell r="L177">
            <v>285.48610344827586</v>
          </cell>
          <cell r="M177">
            <v>7482.375</v>
          </cell>
          <cell r="N177">
            <v>258.01293103448279</v>
          </cell>
          <cell r="O177">
            <v>9665</v>
          </cell>
          <cell r="P177">
            <v>333.27586206896552</v>
          </cell>
          <cell r="Q177">
            <v>0.55837737324598014</v>
          </cell>
          <cell r="R177">
            <v>0.39878461761918133</v>
          </cell>
          <cell r="S177">
            <v>0.85660600103466111</v>
          </cell>
          <cell r="T177">
            <v>0.77417227108122089</v>
          </cell>
          <cell r="U177">
            <v>6381055800</v>
          </cell>
          <cell r="V177">
            <v>3792823428.6299801</v>
          </cell>
          <cell r="W177">
            <v>7436920096.3999901</v>
          </cell>
          <cell r="X177">
            <v>446652301</v>
          </cell>
          <cell r="Y177">
            <v>1120549366</v>
          </cell>
          <cell r="Z177">
            <v>30671.65</v>
          </cell>
          <cell r="AA177">
            <v>1057.643103448276</v>
          </cell>
          <cell r="AB177">
            <v>25417.125</v>
          </cell>
          <cell r="AC177">
            <v>876.45258620689651</v>
          </cell>
          <cell r="AD177">
            <v>39268</v>
          </cell>
          <cell r="AE177">
            <v>1354.0689655172414</v>
          </cell>
          <cell r="AF177">
            <v>0.5099992173461676</v>
          </cell>
          <cell r="AG177">
            <v>0.39860118130663419</v>
          </cell>
          <cell r="AH177">
            <v>0.78108510746663951</v>
          </cell>
          <cell r="AI177">
            <v>0.64727322501782625</v>
          </cell>
          <cell r="AJ177">
            <v>8654833300</v>
          </cell>
          <cell r="AK177">
            <v>5188462814.1199799</v>
          </cell>
          <cell r="AL177">
            <v>9936375576.4399796</v>
          </cell>
          <cell r="AM177">
            <v>595670633</v>
          </cell>
          <cell r="AN177">
            <v>1494230610</v>
          </cell>
          <cell r="AO177">
            <v>38950.747000000003</v>
          </cell>
          <cell r="AP177">
            <v>32899.5</v>
          </cell>
          <cell r="AQ177">
            <v>48933</v>
          </cell>
          <cell r="AR177">
            <v>0.52216854870323959</v>
          </cell>
          <cell r="AS177">
            <v>0.39864705555724095</v>
          </cell>
          <cell r="AT177">
            <v>0.79600161445241457</v>
          </cell>
          <cell r="AU177">
            <v>0.67233768622402057</v>
          </cell>
        </row>
        <row r="178">
          <cell r="D178" t="str">
            <v>남양주·구리 통합사업구역</v>
          </cell>
          <cell r="E178" t="str">
            <v>전국</v>
          </cell>
          <cell r="F178">
            <v>2821377800</v>
          </cell>
          <cell r="G178">
            <v>1825622762.27</v>
          </cell>
          <cell r="H178">
            <v>3142490083.6800003</v>
          </cell>
          <cell r="I178">
            <v>196070884</v>
          </cell>
          <cell r="J178">
            <v>475072483</v>
          </cell>
          <cell r="K178">
            <v>9755.3269999999993</v>
          </cell>
          <cell r="L178">
            <v>336.3905862068965</v>
          </cell>
          <cell r="M178">
            <v>8993.625</v>
          </cell>
          <cell r="N178">
            <v>310.125</v>
          </cell>
          <cell r="O178">
            <v>10914</v>
          </cell>
          <cell r="P178">
            <v>376.34482758620692</v>
          </cell>
          <cell r="Q178">
            <v>0.58094781961320041</v>
          </cell>
          <cell r="R178">
            <v>0.41271782941804275</v>
          </cell>
          <cell r="S178">
            <v>0.89383608209638987</v>
          </cell>
          <cell r="T178">
            <v>0.82404480483782294</v>
          </cell>
          <cell r="U178">
            <v>4313805600</v>
          </cell>
          <cell r="V178">
            <v>2701261618.2799997</v>
          </cell>
          <cell r="W178">
            <v>6202503844.9699898</v>
          </cell>
          <cell r="X178">
            <v>323744628</v>
          </cell>
          <cell r="Y178">
            <v>1083626461</v>
          </cell>
          <cell r="Z178">
            <v>29920.167000000001</v>
          </cell>
          <cell r="AA178">
            <v>1031.7298965517241</v>
          </cell>
          <cell r="AB178">
            <v>24517.25</v>
          </cell>
          <cell r="AC178">
            <v>845.42241379310337</v>
          </cell>
          <cell r="AD178">
            <v>39371</v>
          </cell>
          <cell r="AE178">
            <v>1357.6206896551726</v>
          </cell>
          <cell r="AF178">
            <v>0.43551147823481429</v>
          </cell>
          <cell r="AG178">
            <v>0.29876035668346418</v>
          </cell>
          <cell r="AH178">
            <v>0.7599544588656626</v>
          </cell>
          <cell r="AI178">
            <v>0.62272357826826852</v>
          </cell>
          <cell r="AJ178">
            <v>7135183400</v>
          </cell>
          <cell r="AK178">
            <v>4526884380.5499992</v>
          </cell>
          <cell r="AL178">
            <v>9344993928.6499901</v>
          </cell>
          <cell r="AM178">
            <v>519815512</v>
          </cell>
          <cell r="AN178">
            <v>1558698944</v>
          </cell>
          <cell r="AO178">
            <v>39675.493999999999</v>
          </cell>
          <cell r="AP178">
            <v>33510.875</v>
          </cell>
          <cell r="AQ178">
            <v>50285</v>
          </cell>
          <cell r="AR178">
            <v>0.48441811895365977</v>
          </cell>
          <cell r="AS178">
            <v>0.3334932085512467</v>
          </cell>
          <cell r="AT178">
            <v>0.78901250870040762</v>
          </cell>
          <cell r="AU178">
            <v>0.66641891220045735</v>
          </cell>
        </row>
        <row r="179">
          <cell r="D179" t="str">
            <v>예산, 홍성군</v>
          </cell>
          <cell r="E179" t="str">
            <v>전국</v>
          </cell>
          <cell r="F179">
            <v>615796170</v>
          </cell>
          <cell r="G179">
            <v>264345205</v>
          </cell>
          <cell r="H179">
            <v>708878000</v>
          </cell>
          <cell r="I179">
            <v>27689959</v>
          </cell>
          <cell r="J179">
            <v>143218246</v>
          </cell>
          <cell r="K179">
            <v>3511.4430000000002</v>
          </cell>
          <cell r="L179">
            <v>121.08424137931036</v>
          </cell>
          <cell r="M179">
            <v>3029.875</v>
          </cell>
          <cell r="N179">
            <v>104.47844827586206</v>
          </cell>
          <cell r="O179">
            <v>3982</v>
          </cell>
          <cell r="P179">
            <v>137.31034482758622</v>
          </cell>
          <cell r="Q179">
            <v>0.37290648743507343</v>
          </cell>
          <cell r="R179">
            <v>0.19334100069903104</v>
          </cell>
          <cell r="S179">
            <v>0.88182898041185342</v>
          </cell>
          <cell r="T179">
            <v>0.76089276745354095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 t="e">
            <v>#DIV/0!</v>
          </cell>
          <cell r="AG179" t="e">
            <v>#DIV/0!</v>
          </cell>
          <cell r="AH179" t="e">
            <v>#DIV/0!</v>
          </cell>
          <cell r="AI179" t="e">
            <v>#DIV/0!</v>
          </cell>
          <cell r="AJ179">
            <v>615796170</v>
          </cell>
          <cell r="AK179">
            <v>264345205</v>
          </cell>
          <cell r="AL179">
            <v>708878000</v>
          </cell>
          <cell r="AM179">
            <v>27689959</v>
          </cell>
          <cell r="AN179">
            <v>143218246</v>
          </cell>
          <cell r="AO179">
            <v>3511.4430000000002</v>
          </cell>
          <cell r="AP179">
            <v>3029.875</v>
          </cell>
          <cell r="AQ179">
            <v>3982</v>
          </cell>
          <cell r="AR179">
            <v>0.37290648743507343</v>
          </cell>
          <cell r="AS179">
            <v>0.19334100069903104</v>
          </cell>
          <cell r="AT179">
            <v>0.88182898041185342</v>
          </cell>
          <cell r="AU179">
            <v>0.76089276745354095</v>
          </cell>
        </row>
      </sheetData>
      <sheetData sheetId="25">
        <row r="6">
          <cell r="D6" t="str">
            <v>서울특별시</v>
          </cell>
          <cell r="E6"/>
          <cell r="F6">
            <v>91354812550</v>
          </cell>
          <cell r="G6">
            <v>60963814639.5299</v>
          </cell>
          <cell r="H6">
            <v>94869377682.109894</v>
          </cell>
          <cell r="I6">
            <v>7241797036</v>
          </cell>
          <cell r="J6">
            <v>13037178353</v>
          </cell>
          <cell r="K6">
            <v>295308.10600000003</v>
          </cell>
          <cell r="L6">
            <v>9526.0679354838721</v>
          </cell>
          <cell r="M6">
            <v>264236.875</v>
          </cell>
          <cell r="N6">
            <v>8523.770161290322</v>
          </cell>
          <cell r="O6">
            <v>386786</v>
          </cell>
          <cell r="P6">
            <v>12476.967741935483</v>
          </cell>
          <cell r="Q6">
            <v>0.64260793239108838</v>
          </cell>
          <cell r="R6">
            <v>0.55547272883120313</v>
          </cell>
          <cell r="S6">
            <v>0.7634922308459976</v>
          </cell>
          <cell r="T6">
            <v>0.68316039101725501</v>
          </cell>
          <cell r="U6">
            <v>184729903537</v>
          </cell>
          <cell r="V6">
            <v>119966171435.06</v>
          </cell>
          <cell r="W6">
            <v>213660015107.26001</v>
          </cell>
          <cell r="X6">
            <v>15842527827</v>
          </cell>
          <cell r="Y6">
            <v>34442190888</v>
          </cell>
          <cell r="Z6">
            <v>901844.51399999997</v>
          </cell>
          <cell r="AA6">
            <v>29091.75851612903</v>
          </cell>
          <cell r="AB6">
            <v>753883.125</v>
          </cell>
          <cell r="AC6">
            <v>24318.810483870966</v>
          </cell>
          <cell r="AD6">
            <v>1237196</v>
          </cell>
          <cell r="AE6">
            <v>39909.548387096773</v>
          </cell>
          <cell r="AF6">
            <v>0.56148162010957203</v>
          </cell>
          <cell r="AG6">
            <v>0.45997445047898194</v>
          </cell>
          <cell r="AH6">
            <v>0.72894231310156188</v>
          </cell>
          <cell r="AI6">
            <v>0.6093481752285006</v>
          </cell>
          <cell r="AJ6">
            <v>276084716087</v>
          </cell>
          <cell r="AK6">
            <v>180929986074.5899</v>
          </cell>
          <cell r="AL6">
            <v>308529392789.36987</v>
          </cell>
          <cell r="AM6">
            <v>23084324863</v>
          </cell>
          <cell r="AN6">
            <v>47479369241</v>
          </cell>
          <cell r="AO6">
            <v>1197152.6200000001</v>
          </cell>
          <cell r="AP6">
            <v>1018120</v>
          </cell>
          <cell r="AQ6">
            <v>1623982</v>
          </cell>
          <cell r="AR6">
            <v>0.5864270643351932</v>
          </cell>
          <cell r="AS6">
            <v>0.48619695737377078</v>
          </cell>
          <cell r="AT6">
            <v>0.73717111396554891</v>
          </cell>
          <cell r="AU6">
            <v>0.62692813097682121</v>
          </cell>
        </row>
        <row r="7">
          <cell r="D7" t="str">
            <v>부산광역시</v>
          </cell>
          <cell r="E7" t="str">
            <v>광역</v>
          </cell>
          <cell r="F7">
            <v>22302119170</v>
          </cell>
          <cell r="G7">
            <v>14166944946.33</v>
          </cell>
          <cell r="H7">
            <v>27690750181.439899</v>
          </cell>
          <cell r="I7">
            <v>1812973850</v>
          </cell>
          <cell r="J7">
            <v>4844053259</v>
          </cell>
          <cell r="K7">
            <v>119459.86900000001</v>
          </cell>
          <cell r="L7">
            <v>3853.5441612903228</v>
          </cell>
          <cell r="M7">
            <v>105301</v>
          </cell>
          <cell r="N7">
            <v>3396.8064516129034</v>
          </cell>
          <cell r="O7">
            <v>151475</v>
          </cell>
          <cell r="P7">
            <v>4886.2903225806449</v>
          </cell>
          <cell r="Q7">
            <v>0.51161289793533971</v>
          </cell>
          <cell r="R7">
            <v>0.37426794320058071</v>
          </cell>
          <cell r="S7">
            <v>0.78864412609341483</v>
          </cell>
          <cell r="T7">
            <v>0.69517082026737087</v>
          </cell>
          <cell r="U7">
            <v>41188877300</v>
          </cell>
          <cell r="V7">
            <v>26064493490.949902</v>
          </cell>
          <cell r="W7">
            <v>54898069959.559898</v>
          </cell>
          <cell r="X7">
            <v>3626555355</v>
          </cell>
          <cell r="Y7">
            <v>10072954440</v>
          </cell>
          <cell r="Z7">
            <v>272429.701</v>
          </cell>
          <cell r="AA7">
            <v>8788.0548709677423</v>
          </cell>
          <cell r="AB7">
            <v>224835.5</v>
          </cell>
          <cell r="AC7">
            <v>7252.7580645161288</v>
          </cell>
          <cell r="AD7">
            <v>367773</v>
          </cell>
          <cell r="AE7">
            <v>11863.645161290322</v>
          </cell>
          <cell r="AF7">
            <v>0.47477977841752989</v>
          </cell>
          <cell r="AG7">
            <v>0.36002896435219062</v>
          </cell>
          <cell r="AH7">
            <v>0.74075503367566409</v>
          </cell>
          <cell r="AI7">
            <v>0.61134313829454578</v>
          </cell>
          <cell r="AJ7">
            <v>63490996470</v>
          </cell>
          <cell r="AK7">
            <v>40231438437.2799</v>
          </cell>
          <cell r="AL7">
            <v>82588820140.999802</v>
          </cell>
          <cell r="AM7">
            <v>5439529205</v>
          </cell>
          <cell r="AN7">
            <v>14917007699</v>
          </cell>
          <cell r="AO7">
            <v>391889.57</v>
          </cell>
          <cell r="AP7">
            <v>330136.5</v>
          </cell>
          <cell r="AQ7">
            <v>519248</v>
          </cell>
          <cell r="AR7">
            <v>0.48712935199455276</v>
          </cell>
          <cell r="AS7">
            <v>0.36465283887764249</v>
          </cell>
          <cell r="AT7">
            <v>0.75472523726620033</v>
          </cell>
          <cell r="AU7">
            <v>0.63579734539179733</v>
          </cell>
        </row>
        <row r="8">
          <cell r="D8" t="str">
            <v>대구광역시</v>
          </cell>
          <cell r="E8" t="str">
            <v>광역</v>
          </cell>
          <cell r="F8">
            <v>10165471400</v>
          </cell>
          <cell r="G8">
            <v>6755083419.46</v>
          </cell>
          <cell r="H8">
            <v>16497530823.120001</v>
          </cell>
          <cell r="I8">
            <v>887702484</v>
          </cell>
          <cell r="J8">
            <v>2979052173</v>
          </cell>
          <cell r="K8">
            <v>76203.528000000006</v>
          </cell>
          <cell r="L8">
            <v>2458.1783225806453</v>
          </cell>
          <cell r="M8">
            <v>65752.875</v>
          </cell>
          <cell r="N8">
            <v>2121.0604838709678</v>
          </cell>
          <cell r="O8">
            <v>96054</v>
          </cell>
          <cell r="P8">
            <v>3098.516129032258</v>
          </cell>
          <cell r="Q8">
            <v>0.40946026965400656</v>
          </cell>
          <cell r="R8">
            <v>0.29798151641837661</v>
          </cell>
          <cell r="S8">
            <v>0.79334049597101641</v>
          </cell>
          <cell r="T8">
            <v>0.68454072709101133</v>
          </cell>
          <cell r="U8">
            <v>17908670600</v>
          </cell>
          <cell r="V8">
            <v>11779636547.440001</v>
          </cell>
          <cell r="W8">
            <v>27056979496.259899</v>
          </cell>
          <cell r="X8">
            <v>1693673003</v>
          </cell>
          <cell r="Y8">
            <v>5210368524</v>
          </cell>
          <cell r="Z8">
            <v>141669.516</v>
          </cell>
          <cell r="AA8">
            <v>4569.9843870967743</v>
          </cell>
          <cell r="AB8">
            <v>115873.375</v>
          </cell>
          <cell r="AC8">
            <v>3737.8508064516127</v>
          </cell>
          <cell r="AD8">
            <v>193521</v>
          </cell>
          <cell r="AE8">
            <v>6242.6129032258068</v>
          </cell>
          <cell r="AF8">
            <v>0.43536406379242393</v>
          </cell>
          <cell r="AG8">
            <v>0.3250581979371715</v>
          </cell>
          <cell r="AH8">
            <v>0.73206275287953249</v>
          </cell>
          <cell r="AI8">
            <v>0.59876382924850535</v>
          </cell>
          <cell r="AJ8">
            <v>28074142000</v>
          </cell>
          <cell r="AK8">
            <v>18534719966.900002</v>
          </cell>
          <cell r="AL8">
            <v>43554510319.379898</v>
          </cell>
          <cell r="AM8">
            <v>2581375487</v>
          </cell>
          <cell r="AN8">
            <v>8189420697</v>
          </cell>
          <cell r="AO8">
            <v>217873.04399999999</v>
          </cell>
          <cell r="AP8">
            <v>181626.25</v>
          </cell>
          <cell r="AQ8">
            <v>289575</v>
          </cell>
          <cell r="AR8">
            <v>0.42555225236117145</v>
          </cell>
          <cell r="AS8">
            <v>0.31520855778548851</v>
          </cell>
          <cell r="AT8">
            <v>0.75238899766899769</v>
          </cell>
          <cell r="AU8">
            <v>0.62721661054994393</v>
          </cell>
        </row>
        <row r="9">
          <cell r="D9" t="str">
            <v>인천광역시</v>
          </cell>
          <cell r="E9" t="str">
            <v>광역</v>
          </cell>
          <cell r="F9">
            <v>21728785400</v>
          </cell>
          <cell r="G9">
            <v>14215357216.84</v>
          </cell>
          <cell r="H9">
            <v>26417602558.879902</v>
          </cell>
          <cell r="I9">
            <v>1593896403</v>
          </cell>
          <cell r="J9">
            <v>4188520309</v>
          </cell>
          <cell r="K9">
            <v>99533.524999999994</v>
          </cell>
          <cell r="L9">
            <v>3210.7588709677416</v>
          </cell>
          <cell r="M9">
            <v>88858.5</v>
          </cell>
          <cell r="N9">
            <v>2866.4032258064517</v>
          </cell>
          <cell r="O9">
            <v>121867</v>
          </cell>
          <cell r="P9">
            <v>3931.1935483870966</v>
          </cell>
          <cell r="Q9">
            <v>0.53810171400514573</v>
          </cell>
          <cell r="R9">
            <v>0.38053925620824774</v>
          </cell>
          <cell r="S9">
            <v>0.81673894491535848</v>
          </cell>
          <cell r="T9">
            <v>0.72914324632591265</v>
          </cell>
          <cell r="U9">
            <v>31644197399</v>
          </cell>
          <cell r="V9">
            <v>20189141310.309898</v>
          </cell>
          <cell r="W9">
            <v>39435656703.109901</v>
          </cell>
          <cell r="X9">
            <v>2591107690</v>
          </cell>
          <cell r="Y9">
            <v>6847339835</v>
          </cell>
          <cell r="Z9">
            <v>183004.31299999999</v>
          </cell>
          <cell r="AA9">
            <v>5903.3649354838708</v>
          </cell>
          <cell r="AB9">
            <v>153396.625</v>
          </cell>
          <cell r="AC9">
            <v>4948.2782258064517</v>
          </cell>
          <cell r="AD9">
            <v>240617</v>
          </cell>
          <cell r="AE9">
            <v>7761.8387096774195</v>
          </cell>
          <cell r="AF9">
            <v>0.5119514418715837</v>
          </cell>
          <cell r="AG9">
            <v>0.37841085040874123</v>
          </cell>
          <cell r="AH9">
            <v>0.76056269091543816</v>
          </cell>
          <cell r="AI9">
            <v>0.6375136627919058</v>
          </cell>
          <cell r="AJ9">
            <v>53372982799</v>
          </cell>
          <cell r="AK9">
            <v>34404498527.149902</v>
          </cell>
          <cell r="AL9">
            <v>65853259261.989807</v>
          </cell>
          <cell r="AM9">
            <v>4185004093</v>
          </cell>
          <cell r="AN9">
            <v>11035860144</v>
          </cell>
          <cell r="AO9">
            <v>282537.83799999999</v>
          </cell>
          <cell r="AP9">
            <v>242255.125</v>
          </cell>
          <cell r="AQ9">
            <v>362484</v>
          </cell>
          <cell r="AR9">
            <v>0.52244184893378565</v>
          </cell>
          <cell r="AS9">
            <v>0.37921865975035141</v>
          </cell>
          <cell r="AT9">
            <v>0.77944912878913275</v>
          </cell>
          <cell r="AU9">
            <v>0.66831949823992232</v>
          </cell>
        </row>
        <row r="10">
          <cell r="D10" t="str">
            <v>광주광역시</v>
          </cell>
          <cell r="E10" t="str">
            <v>광역</v>
          </cell>
          <cell r="F10">
            <v>10187793970</v>
          </cell>
          <cell r="G10">
            <v>6925111598.8399897</v>
          </cell>
          <cell r="H10">
            <v>12274164373.9799</v>
          </cell>
          <cell r="I10">
            <v>857213969</v>
          </cell>
          <cell r="J10">
            <v>2082468341</v>
          </cell>
          <cell r="K10">
            <v>49309.050999999999</v>
          </cell>
          <cell r="L10">
            <v>1590.6145483870966</v>
          </cell>
          <cell r="M10">
            <v>43837</v>
          </cell>
          <cell r="N10">
            <v>1414.0967741935483</v>
          </cell>
          <cell r="O10">
            <v>62112</v>
          </cell>
          <cell r="P10">
            <v>2003.6129032258063</v>
          </cell>
          <cell r="Q10">
            <v>0.5642022860245044</v>
          </cell>
          <cell r="R10">
            <v>0.41163361388167197</v>
          </cell>
          <cell r="S10">
            <v>0.79387318070582169</v>
          </cell>
          <cell r="T10">
            <v>0.70577344152498711</v>
          </cell>
          <cell r="U10">
            <v>15260534670</v>
          </cell>
          <cell r="V10">
            <v>10217335145.159901</v>
          </cell>
          <cell r="W10">
            <v>20996193888.3899</v>
          </cell>
          <cell r="X10">
            <v>1441645215</v>
          </cell>
          <cell r="Y10">
            <v>3776026182</v>
          </cell>
          <cell r="Z10">
            <v>98952.091</v>
          </cell>
          <cell r="AA10">
            <v>3192.0029354838712</v>
          </cell>
          <cell r="AB10">
            <v>84190.375</v>
          </cell>
          <cell r="AC10">
            <v>2715.8185483870966</v>
          </cell>
          <cell r="AD10">
            <v>131766</v>
          </cell>
          <cell r="AE10">
            <v>4250.5161290322585</v>
          </cell>
          <cell r="AF10">
            <v>0.48662796692926807</v>
          </cell>
          <cell r="AG10">
            <v>0.38178898808281619</v>
          </cell>
          <cell r="AH10">
            <v>0.75096831504333439</v>
          </cell>
          <cell r="AI10">
            <v>0.63893853497867437</v>
          </cell>
          <cell r="AJ10">
            <v>25448328640</v>
          </cell>
          <cell r="AK10">
            <v>17142446743.999889</v>
          </cell>
          <cell r="AL10">
            <v>33270358262.369801</v>
          </cell>
          <cell r="AM10">
            <v>2298859184</v>
          </cell>
          <cell r="AN10">
            <v>5858494523</v>
          </cell>
          <cell r="AO10">
            <v>148261.14199999999</v>
          </cell>
          <cell r="AP10">
            <v>128027.375</v>
          </cell>
          <cell r="AQ10">
            <v>193878</v>
          </cell>
          <cell r="AR10">
            <v>0.5152468334970931</v>
          </cell>
          <cell r="AS10">
            <v>0.39239759890102399</v>
          </cell>
          <cell r="AT10">
            <v>0.76471359308431075</v>
          </cell>
          <cell r="AU10">
            <v>0.66035019445218124</v>
          </cell>
        </row>
        <row r="11">
          <cell r="D11" t="str">
            <v>대전광역시</v>
          </cell>
          <cell r="E11" t="str">
            <v>광역</v>
          </cell>
          <cell r="F11">
            <v>11450017100</v>
          </cell>
          <cell r="G11">
            <v>7184722279.2199898</v>
          </cell>
          <cell r="H11">
            <v>12828964880.34</v>
          </cell>
          <cell r="I11">
            <v>968876250</v>
          </cell>
          <cell r="J11">
            <v>2197803741</v>
          </cell>
          <cell r="K11">
            <v>52834.214</v>
          </cell>
          <cell r="L11">
            <v>1704.3294838709678</v>
          </cell>
          <cell r="M11">
            <v>46858.875</v>
          </cell>
          <cell r="N11">
            <v>1511.5766129032259</v>
          </cell>
          <cell r="O11">
            <v>67244</v>
          </cell>
          <cell r="P11">
            <v>2169.1612903225805</v>
          </cell>
          <cell r="Q11">
            <v>0.5600391260116675</v>
          </cell>
          <cell r="R11">
            <v>0.44083838421312432</v>
          </cell>
          <cell r="S11">
            <v>0.78570897031705433</v>
          </cell>
          <cell r="T11">
            <v>0.69684841770269468</v>
          </cell>
          <cell r="U11">
            <v>10886250190</v>
          </cell>
          <cell r="V11">
            <v>6871915483.7799997</v>
          </cell>
          <cell r="W11">
            <v>21096149565.130001</v>
          </cell>
          <cell r="X11">
            <v>1019811830</v>
          </cell>
          <cell r="Y11">
            <v>4155935834</v>
          </cell>
          <cell r="Z11">
            <v>109666.602</v>
          </cell>
          <cell r="AA11">
            <v>3537.632322580645</v>
          </cell>
          <cell r="AB11">
            <v>92878</v>
          </cell>
          <cell r="AC11">
            <v>2996.0645161290322</v>
          </cell>
          <cell r="AD11">
            <v>144524</v>
          </cell>
          <cell r="AE11">
            <v>4662.0645161290322</v>
          </cell>
          <cell r="AF11">
            <v>0.32574264145048748</v>
          </cell>
          <cell r="AG11">
            <v>0.24538680834695487</v>
          </cell>
          <cell r="AH11">
            <v>0.7588123910215604</v>
          </cell>
          <cell r="AI11">
            <v>0.64264758794387089</v>
          </cell>
          <cell r="AJ11">
            <v>22336267290</v>
          </cell>
          <cell r="AK11">
            <v>14056637762.999989</v>
          </cell>
          <cell r="AL11">
            <v>33925114445.470001</v>
          </cell>
          <cell r="AM11">
            <v>1988688080</v>
          </cell>
          <cell r="AN11">
            <v>6353739575</v>
          </cell>
          <cell r="AO11">
            <v>162500.81599999999</v>
          </cell>
          <cell r="AP11">
            <v>139736.875</v>
          </cell>
          <cell r="AQ11">
            <v>211768</v>
          </cell>
          <cell r="AR11">
            <v>0.41434311992061568</v>
          </cell>
          <cell r="AS11">
            <v>0.31299489954307735</v>
          </cell>
          <cell r="AT11">
            <v>0.76735302784178905</v>
          </cell>
          <cell r="AU11">
            <v>0.65985831192625888</v>
          </cell>
        </row>
        <row r="12">
          <cell r="D12" t="str">
            <v>울산광역시</v>
          </cell>
          <cell r="E12" t="str">
            <v>광역</v>
          </cell>
          <cell r="F12">
            <v>7461240500</v>
          </cell>
          <cell r="G12">
            <v>4933193541</v>
          </cell>
          <cell r="H12">
            <v>9393090946</v>
          </cell>
          <cell r="I12">
            <v>587843769</v>
          </cell>
          <cell r="J12">
            <v>1563041239</v>
          </cell>
          <cell r="K12">
            <v>39041.936000000002</v>
          </cell>
          <cell r="L12">
            <v>1259.4172903225806</v>
          </cell>
          <cell r="M12">
            <v>34238.125</v>
          </cell>
          <cell r="N12">
            <v>1104.4556451612902</v>
          </cell>
          <cell r="O12">
            <v>48468</v>
          </cell>
          <cell r="P12">
            <v>1563.483870967742</v>
          </cell>
          <cell r="Q12">
            <v>0.52519384400305158</v>
          </cell>
          <cell r="R12">
            <v>0.37608973732266315</v>
          </cell>
          <cell r="S12">
            <v>0.80551984814723121</v>
          </cell>
          <cell r="T12">
            <v>0.70640680448956017</v>
          </cell>
          <cell r="U12">
            <v>11420378800</v>
          </cell>
          <cell r="V12">
            <v>7732999174</v>
          </cell>
          <cell r="W12">
            <v>15762410280</v>
          </cell>
          <cell r="X12">
            <v>964617658</v>
          </cell>
          <cell r="Y12">
            <v>2721056950</v>
          </cell>
          <cell r="Z12">
            <v>72472.733999999997</v>
          </cell>
          <cell r="AA12">
            <v>2337.8301290322579</v>
          </cell>
          <cell r="AB12">
            <v>60879.25</v>
          </cell>
          <cell r="AC12">
            <v>1963.8467741935483</v>
          </cell>
          <cell r="AD12">
            <v>95292</v>
          </cell>
          <cell r="AE12">
            <v>3073.9354838709678</v>
          </cell>
          <cell r="AF12">
            <v>0.49059750613216496</v>
          </cell>
          <cell r="AG12">
            <v>0.35450109120281365</v>
          </cell>
          <cell r="AH12">
            <v>0.76053324518322629</v>
          </cell>
          <cell r="AI12">
            <v>0.63887052428325564</v>
          </cell>
          <cell r="AJ12">
            <v>18881619300</v>
          </cell>
          <cell r="AK12">
            <v>12666192715</v>
          </cell>
          <cell r="AL12">
            <v>25155501226</v>
          </cell>
          <cell r="AM12">
            <v>1552461427</v>
          </cell>
          <cell r="AN12">
            <v>4284098189</v>
          </cell>
          <cell r="AO12">
            <v>111514.67</v>
          </cell>
          <cell r="AP12">
            <v>95117.375</v>
          </cell>
          <cell r="AQ12">
            <v>143760</v>
          </cell>
          <cell r="AR12">
            <v>0.50351581553495695</v>
          </cell>
          <cell r="AS12">
            <v>0.36237764834292413</v>
          </cell>
          <cell r="AT12">
            <v>0.77570026432943795</v>
          </cell>
          <cell r="AU12">
            <v>0.66164005982192542</v>
          </cell>
        </row>
        <row r="13">
          <cell r="D13" t="str">
            <v>세종특별자치시</v>
          </cell>
          <cell r="E13" t="str">
            <v>광역</v>
          </cell>
          <cell r="F13">
            <v>801344100</v>
          </cell>
          <cell r="G13">
            <v>556798517</v>
          </cell>
          <cell r="H13">
            <v>1147473488</v>
          </cell>
          <cell r="I13">
            <v>54064220</v>
          </cell>
          <cell r="J13">
            <v>144155878</v>
          </cell>
          <cell r="K13">
            <v>3060.355</v>
          </cell>
          <cell r="L13">
            <v>98.721129032258062</v>
          </cell>
          <cell r="M13">
            <v>2824.125</v>
          </cell>
          <cell r="N13">
            <v>91.100806451612897</v>
          </cell>
          <cell r="O13">
            <v>3477</v>
          </cell>
          <cell r="P13">
            <v>112.16129032258064</v>
          </cell>
          <cell r="Q13">
            <v>0.48523867681725469</v>
          </cell>
          <cell r="R13">
            <v>0.37503999663475396</v>
          </cell>
          <cell r="S13">
            <v>0.88017112453264312</v>
          </cell>
          <cell r="T13">
            <v>0.81223037100949091</v>
          </cell>
          <cell r="U13">
            <v>926399450</v>
          </cell>
          <cell r="V13">
            <v>645764382</v>
          </cell>
          <cell r="W13">
            <v>1368814676</v>
          </cell>
          <cell r="X13">
            <v>69210881</v>
          </cell>
          <cell r="Y13">
            <v>205023529</v>
          </cell>
          <cell r="Z13">
            <v>5538.7690000000002</v>
          </cell>
          <cell r="AA13">
            <v>178.66996774193549</v>
          </cell>
          <cell r="AB13">
            <v>4721.625</v>
          </cell>
          <cell r="AC13">
            <v>152.31048387096774</v>
          </cell>
          <cell r="AD13">
            <v>6688</v>
          </cell>
          <cell r="AE13">
            <v>215.74193548387098</v>
          </cell>
          <cell r="AF13">
            <v>0.47176903734483339</v>
          </cell>
          <cell r="AG13">
            <v>0.33757530824669396</v>
          </cell>
          <cell r="AH13">
            <v>0.82816522129186609</v>
          </cell>
          <cell r="AI13">
            <v>0.70598459928229662</v>
          </cell>
          <cell r="AJ13">
            <v>1727743550</v>
          </cell>
          <cell r="AK13">
            <v>1202562899</v>
          </cell>
          <cell r="AL13">
            <v>2516288164</v>
          </cell>
          <cell r="AM13">
            <v>123275101</v>
          </cell>
          <cell r="AN13">
            <v>349179407</v>
          </cell>
          <cell r="AO13">
            <v>8599.1239999999998</v>
          </cell>
          <cell r="AP13">
            <v>7545.75</v>
          </cell>
          <cell r="AQ13">
            <v>10165</v>
          </cell>
          <cell r="AR13">
            <v>0.47791143963748345</v>
          </cell>
          <cell r="AS13">
            <v>0.35304230011479459</v>
          </cell>
          <cell r="AT13">
            <v>0.84595415641908511</v>
          </cell>
          <cell r="AU13">
            <v>0.74232661091982288</v>
          </cell>
        </row>
        <row r="14">
          <cell r="D14" t="str">
            <v>경기도</v>
          </cell>
          <cell r="E14" t="str">
            <v>광역</v>
          </cell>
          <cell r="F14">
            <v>51514222600</v>
          </cell>
          <cell r="G14">
            <v>31269784909.479916</v>
          </cell>
          <cell r="H14">
            <v>56532309815.729881</v>
          </cell>
          <cell r="I14">
            <v>3530066768</v>
          </cell>
          <cell r="J14">
            <v>9000019526</v>
          </cell>
          <cell r="K14">
            <v>196791.58399999997</v>
          </cell>
          <cell r="L14">
            <v>6348.1156129032252</v>
          </cell>
          <cell r="M14">
            <v>178708.625</v>
          </cell>
          <cell r="N14">
            <v>5764.7943548387093</v>
          </cell>
          <cell r="O14">
            <v>232761</v>
          </cell>
          <cell r="P14">
            <v>7508.4193548387093</v>
          </cell>
          <cell r="Q14">
            <v>0.55313120959333639</v>
          </cell>
          <cell r="R14">
            <v>0.39222878992673865</v>
          </cell>
          <cell r="S14">
            <v>0.84546631093696956</v>
          </cell>
          <cell r="T14">
            <v>0.76777735531296054</v>
          </cell>
          <cell r="U14">
            <v>90430790260</v>
          </cell>
          <cell r="V14">
            <v>53574498659.119873</v>
          </cell>
          <cell r="W14">
            <v>120047213082.62964</v>
          </cell>
          <cell r="X14">
            <v>6747304673</v>
          </cell>
          <cell r="Y14">
            <v>20734910604</v>
          </cell>
          <cell r="Z14">
            <v>560837.64299999992</v>
          </cell>
          <cell r="AA14">
            <v>18091.536870967739</v>
          </cell>
          <cell r="AB14">
            <v>467246.5</v>
          </cell>
          <cell r="AC14">
            <v>15072.467741935483</v>
          </cell>
          <cell r="AD14">
            <v>732647</v>
          </cell>
          <cell r="AE14">
            <v>23633.774193548386</v>
          </cell>
          <cell r="AF14">
            <v>0.44627857060075221</v>
          </cell>
          <cell r="AG14">
            <v>0.32540794613787088</v>
          </cell>
          <cell r="AH14">
            <v>0.76549503785588413</v>
          </cell>
          <cell r="AI14">
            <v>0.63775119532325941</v>
          </cell>
          <cell r="AJ14">
            <v>141945012860</v>
          </cell>
          <cell r="AK14">
            <v>84844283568.599792</v>
          </cell>
          <cell r="AL14">
            <v>176579522898.35953</v>
          </cell>
          <cell r="AM14">
            <v>10277371441</v>
          </cell>
          <cell r="AN14">
            <v>29734930130</v>
          </cell>
          <cell r="AO14">
            <v>757629.22699999996</v>
          </cell>
          <cell r="AP14">
            <v>645955.125</v>
          </cell>
          <cell r="AQ14">
            <v>965408</v>
          </cell>
          <cell r="AR14">
            <v>0.4804876702347689</v>
          </cell>
          <cell r="AS14">
            <v>0.34563294401795186</v>
          </cell>
          <cell r="AT14">
            <v>0.7847762055006795</v>
          </cell>
          <cell r="AU14">
            <v>0.66910065485266335</v>
          </cell>
        </row>
        <row r="15">
          <cell r="D15" t="str">
            <v>고양시</v>
          </cell>
          <cell r="E15" t="str">
            <v>시</v>
          </cell>
          <cell r="F15">
            <v>3835676100</v>
          </cell>
          <cell r="G15">
            <v>2660760027.49999</v>
          </cell>
          <cell r="H15">
            <v>3606355578.3899899</v>
          </cell>
          <cell r="I15">
            <v>278692986</v>
          </cell>
          <cell r="J15">
            <v>503668880</v>
          </cell>
          <cell r="K15">
            <v>11059.44</v>
          </cell>
          <cell r="L15">
            <v>356.75612903225806</v>
          </cell>
          <cell r="M15">
            <v>9316.625</v>
          </cell>
          <cell r="N15">
            <v>300.53629032258067</v>
          </cell>
          <cell r="O15">
            <v>14523</v>
          </cell>
          <cell r="P15">
            <v>468.48387096774195</v>
          </cell>
          <cell r="Q15">
            <v>0.73779747162032516</v>
          </cell>
          <cell r="R15">
            <v>0.55332580007722532</v>
          </cell>
          <cell r="S15">
            <v>0.76151208428010742</v>
          </cell>
          <cell r="T15">
            <v>0.64150829718377744</v>
          </cell>
          <cell r="U15">
            <v>7141295400</v>
          </cell>
          <cell r="V15">
            <v>4739760623.5</v>
          </cell>
          <cell r="W15">
            <v>9282937935.9699898</v>
          </cell>
          <cell r="X15">
            <v>558426346</v>
          </cell>
          <cell r="Y15">
            <v>1662392067</v>
          </cell>
          <cell r="Z15">
            <v>45202.644999999997</v>
          </cell>
          <cell r="AA15">
            <v>1458.1498387096774</v>
          </cell>
          <cell r="AB15">
            <v>37556.125</v>
          </cell>
          <cell r="AC15">
            <v>1211.4879032258063</v>
          </cell>
          <cell r="AD15">
            <v>57847</v>
          </cell>
          <cell r="AE15">
            <v>1866.0322580645161</v>
          </cell>
          <cell r="AF15">
            <v>0.5105884210573185</v>
          </cell>
          <cell r="AG15">
            <v>0.33591735492804176</v>
          </cell>
          <cell r="AH15">
            <v>0.78141727315158949</v>
          </cell>
          <cell r="AI15">
            <v>0.64923202586132389</v>
          </cell>
          <cell r="AJ15">
            <v>10976971500</v>
          </cell>
          <cell r="AK15">
            <v>7400520650.9999905</v>
          </cell>
          <cell r="AL15">
            <v>12889293514.35998</v>
          </cell>
          <cell r="AM15">
            <v>837119332</v>
          </cell>
          <cell r="AN15">
            <v>2166060947</v>
          </cell>
          <cell r="AO15">
            <v>56262.084999999999</v>
          </cell>
          <cell r="AP15">
            <v>46872.75</v>
          </cell>
          <cell r="AQ15">
            <v>72370</v>
          </cell>
          <cell r="AR15">
            <v>0.57416030155221931</v>
          </cell>
          <cell r="AS15">
            <v>0.38647081152513851</v>
          </cell>
          <cell r="AT15">
            <v>0.77742275804891525</v>
          </cell>
          <cell r="AU15">
            <v>0.64768205057344208</v>
          </cell>
        </row>
        <row r="16">
          <cell r="D16" t="str">
            <v>과천시</v>
          </cell>
          <cell r="E16" t="str">
            <v>시</v>
          </cell>
          <cell r="F16">
            <v>614950400</v>
          </cell>
          <cell r="G16">
            <v>382053610.799999</v>
          </cell>
          <cell r="H16">
            <v>769787660.12</v>
          </cell>
          <cell r="I16">
            <v>43571413</v>
          </cell>
          <cell r="J16">
            <v>126419811</v>
          </cell>
          <cell r="K16">
            <v>2879.585</v>
          </cell>
          <cell r="L16">
            <v>92.88983870967742</v>
          </cell>
          <cell r="M16">
            <v>2581.25</v>
          </cell>
          <cell r="N16">
            <v>83.266129032258064</v>
          </cell>
          <cell r="O16">
            <v>3391</v>
          </cell>
          <cell r="P16">
            <v>109.38709677419355</v>
          </cell>
          <cell r="Q16">
            <v>0.4963103860880827</v>
          </cell>
          <cell r="R16">
            <v>0.34465652697424143</v>
          </cell>
          <cell r="S16">
            <v>0.84918460631082282</v>
          </cell>
          <cell r="T16">
            <v>0.76120613388381009</v>
          </cell>
          <cell r="U16">
            <v>618319900</v>
          </cell>
          <cell r="V16">
            <v>369542138.44</v>
          </cell>
          <cell r="W16">
            <v>775596151.13999903</v>
          </cell>
          <cell r="X16">
            <v>46936413</v>
          </cell>
          <cell r="Y16">
            <v>135214835</v>
          </cell>
          <cell r="Z16">
            <v>3641.69</v>
          </cell>
          <cell r="AA16">
            <v>117.47387096774193</v>
          </cell>
          <cell r="AB16">
            <v>3014</v>
          </cell>
          <cell r="AC16">
            <v>97.225806451612897</v>
          </cell>
          <cell r="AD16">
            <v>4868</v>
          </cell>
          <cell r="AE16">
            <v>157.03225806451613</v>
          </cell>
          <cell r="AF16">
            <v>0.47646205811727366</v>
          </cell>
          <cell r="AG16">
            <v>0.34712472932426386</v>
          </cell>
          <cell r="AH16">
            <v>0.74808751027115861</v>
          </cell>
          <cell r="AI16">
            <v>0.61914543960558754</v>
          </cell>
          <cell r="AJ16">
            <v>1233270300</v>
          </cell>
          <cell r="AK16">
            <v>751595749.23999906</v>
          </cell>
          <cell r="AL16">
            <v>1545383811.259999</v>
          </cell>
          <cell r="AM16">
            <v>90507826</v>
          </cell>
          <cell r="AN16">
            <v>261634646</v>
          </cell>
          <cell r="AO16">
            <v>6521.2749999999996</v>
          </cell>
          <cell r="AP16">
            <v>5595.25</v>
          </cell>
          <cell r="AQ16">
            <v>8259</v>
          </cell>
          <cell r="AR16">
            <v>0.48634892106654065</v>
          </cell>
          <cell r="AS16">
            <v>0.34593211328747342</v>
          </cell>
          <cell r="AT16">
            <v>0.78959619808693537</v>
          </cell>
          <cell r="AU16">
            <v>0.67747305969245675</v>
          </cell>
        </row>
        <row r="17">
          <cell r="D17" t="str">
            <v>광명시</v>
          </cell>
          <cell r="E17" t="str">
            <v>시</v>
          </cell>
          <cell r="F17">
            <v>1038331400</v>
          </cell>
          <cell r="G17">
            <v>683216575.11000001</v>
          </cell>
          <cell r="H17">
            <v>1227107770.3499899</v>
          </cell>
          <cell r="I17">
            <v>75301164</v>
          </cell>
          <cell r="J17">
            <v>195109406</v>
          </cell>
          <cell r="K17">
            <v>4733.5749999999998</v>
          </cell>
          <cell r="L17">
            <v>152.69596774193548</v>
          </cell>
          <cell r="M17">
            <v>3976.25</v>
          </cell>
          <cell r="N17">
            <v>128.26612903225808</v>
          </cell>
          <cell r="O17">
            <v>6789</v>
          </cell>
          <cell r="P17">
            <v>219</v>
          </cell>
          <cell r="Q17">
            <v>0.5567698221934787</v>
          </cell>
          <cell r="R17">
            <v>0.38594327943369372</v>
          </cell>
          <cell r="S17">
            <v>0.69724186183532177</v>
          </cell>
          <cell r="T17">
            <v>0.58569008690528801</v>
          </cell>
          <cell r="U17">
            <v>2654329700</v>
          </cell>
          <cell r="V17">
            <v>1685318554.3</v>
          </cell>
          <cell r="W17">
            <v>3569089996.0799899</v>
          </cell>
          <cell r="X17">
            <v>205234968</v>
          </cell>
          <cell r="Y17">
            <v>612880034</v>
          </cell>
          <cell r="Z17">
            <v>16391.96</v>
          </cell>
          <cell r="AA17">
            <v>528.77290322580643</v>
          </cell>
          <cell r="AB17">
            <v>13617.375</v>
          </cell>
          <cell r="AC17">
            <v>439.27016129032256</v>
          </cell>
          <cell r="AD17">
            <v>22325</v>
          </cell>
          <cell r="AE17">
            <v>720.16129032258061</v>
          </cell>
          <cell r="AF17">
            <v>0.47219839122886292</v>
          </cell>
          <cell r="AG17">
            <v>0.33486972427625206</v>
          </cell>
          <cell r="AH17">
            <v>0.73424232922732358</v>
          </cell>
          <cell r="AI17">
            <v>0.60996080627099669</v>
          </cell>
          <cell r="AJ17">
            <v>3692661100</v>
          </cell>
          <cell r="AK17">
            <v>2368535129.4099998</v>
          </cell>
          <cell r="AL17">
            <v>4796197766.4299793</v>
          </cell>
          <cell r="AM17">
            <v>280536132</v>
          </cell>
          <cell r="AN17">
            <v>807989440</v>
          </cell>
          <cell r="AO17">
            <v>21125.535</v>
          </cell>
          <cell r="AP17">
            <v>17593.625</v>
          </cell>
          <cell r="AQ17">
            <v>29114</v>
          </cell>
          <cell r="AR17">
            <v>0.49383600192387489</v>
          </cell>
          <cell r="AS17">
            <v>0.34720272086724302</v>
          </cell>
          <cell r="AT17">
            <v>0.72561430926701931</v>
          </cell>
          <cell r="AU17">
            <v>0.60430119530122961</v>
          </cell>
        </row>
        <row r="18">
          <cell r="D18" t="str">
            <v>광주시</v>
          </cell>
          <cell r="E18" t="str">
            <v>시</v>
          </cell>
          <cell r="F18">
            <v>677515300</v>
          </cell>
          <cell r="G18">
            <v>407702540.73000002</v>
          </cell>
          <cell r="H18">
            <v>745602334.00999904</v>
          </cell>
          <cell r="I18">
            <v>40655823</v>
          </cell>
          <cell r="J18">
            <v>110533893</v>
          </cell>
          <cell r="K18">
            <v>2708.8739999999998</v>
          </cell>
          <cell r="L18">
            <v>87.383032258064503</v>
          </cell>
          <cell r="M18">
            <v>2444.75</v>
          </cell>
          <cell r="N18">
            <v>78.862903225806448</v>
          </cell>
          <cell r="O18">
            <v>3122</v>
          </cell>
          <cell r="P18">
            <v>100.70967741935483</v>
          </cell>
          <cell r="Q18">
            <v>0.54680963582462772</v>
          </cell>
          <cell r="R18">
            <v>0.36781318287595283</v>
          </cell>
          <cell r="S18">
            <v>0.86767264573991021</v>
          </cell>
          <cell r="T18">
            <v>0.78307174887892372</v>
          </cell>
          <cell r="U18">
            <v>1185401100</v>
          </cell>
          <cell r="V18">
            <v>702033207.30999899</v>
          </cell>
          <cell r="W18">
            <v>1857728865.1400001</v>
          </cell>
          <cell r="X18">
            <v>79215109</v>
          </cell>
          <cell r="Y18">
            <v>296906727</v>
          </cell>
          <cell r="Z18">
            <v>8042.3810000000003</v>
          </cell>
          <cell r="AA18">
            <v>259.43164516129031</v>
          </cell>
          <cell r="AB18">
            <v>6805.625</v>
          </cell>
          <cell r="AC18">
            <v>219.53629032258064</v>
          </cell>
          <cell r="AD18">
            <v>9896</v>
          </cell>
          <cell r="AE18">
            <v>319.22580645161293</v>
          </cell>
          <cell r="AF18">
            <v>0.3778986376771904</v>
          </cell>
          <cell r="AG18">
            <v>0.26680132781228633</v>
          </cell>
          <cell r="AH18">
            <v>0.81269007679870653</v>
          </cell>
          <cell r="AI18">
            <v>0.68771473322554566</v>
          </cell>
          <cell r="AJ18">
            <v>1862916400</v>
          </cell>
          <cell r="AK18">
            <v>1109735748.039999</v>
          </cell>
          <cell r="AL18">
            <v>2603331199.1499991</v>
          </cell>
          <cell r="AM18">
            <v>119870932</v>
          </cell>
          <cell r="AN18">
            <v>407440620</v>
          </cell>
          <cell r="AO18">
            <v>10751.255000000001</v>
          </cell>
          <cell r="AP18">
            <v>9250.375</v>
          </cell>
          <cell r="AQ18">
            <v>13018</v>
          </cell>
          <cell r="AR18">
            <v>0.42627528468230758</v>
          </cell>
          <cell r="AS18">
            <v>0.29420466717334171</v>
          </cell>
          <cell r="AT18">
            <v>0.82587609463819334</v>
          </cell>
          <cell r="AU18">
            <v>0.7105834229528345</v>
          </cell>
        </row>
        <row r="19">
          <cell r="D19" t="str">
            <v>구리시</v>
          </cell>
          <cell r="E19" t="str">
            <v>시</v>
          </cell>
          <cell r="F19">
            <v>1064861000</v>
          </cell>
          <cell r="G19">
            <v>691641265</v>
          </cell>
          <cell r="H19">
            <v>1207145471</v>
          </cell>
          <cell r="I19">
            <v>74449730</v>
          </cell>
          <cell r="J19">
            <v>179842108</v>
          </cell>
          <cell r="K19">
            <v>3737.2370000000001</v>
          </cell>
          <cell r="L19">
            <v>120.55603225806452</v>
          </cell>
          <cell r="M19">
            <v>3434.375</v>
          </cell>
          <cell r="N19">
            <v>110.78629032258064</v>
          </cell>
          <cell r="O19">
            <v>4259</v>
          </cell>
          <cell r="P19">
            <v>137.38709677419354</v>
          </cell>
          <cell r="Q19">
            <v>0.57295602031049664</v>
          </cell>
          <cell r="R19">
            <v>0.41397273879819069</v>
          </cell>
          <cell r="S19">
            <v>0.87749166471002582</v>
          </cell>
          <cell r="T19">
            <v>0.80638060577600379</v>
          </cell>
          <cell r="U19">
            <v>2020072800</v>
          </cell>
          <cell r="V19">
            <v>1275934157.5699999</v>
          </cell>
          <cell r="W19">
            <v>2679632011.46</v>
          </cell>
          <cell r="X19">
            <v>153513053</v>
          </cell>
          <cell r="Y19">
            <v>456417568</v>
          </cell>
          <cell r="Z19">
            <v>12669.357</v>
          </cell>
          <cell r="AA19">
            <v>408.68893548387098</v>
          </cell>
          <cell r="AB19">
            <v>10371.5</v>
          </cell>
          <cell r="AC19">
            <v>334.56451612903226</v>
          </cell>
          <cell r="AD19">
            <v>16515</v>
          </cell>
          <cell r="AE19">
            <v>532.74193548387098</v>
          </cell>
          <cell r="AF19">
            <v>0.47616021607190984</v>
          </cell>
          <cell r="AG19">
            <v>0.33634343584250465</v>
          </cell>
          <cell r="AH19">
            <v>0.76714241598546773</v>
          </cell>
          <cell r="AI19">
            <v>0.62800484408113832</v>
          </cell>
          <cell r="AJ19">
            <v>3084933800</v>
          </cell>
          <cell r="AK19">
            <v>1967575422.5699999</v>
          </cell>
          <cell r="AL19">
            <v>3886777482.46</v>
          </cell>
          <cell r="AM19">
            <v>227962783</v>
          </cell>
          <cell r="AN19">
            <v>636259676</v>
          </cell>
          <cell r="AO19">
            <v>16406.594000000001</v>
          </cell>
          <cell r="AP19">
            <v>13805.875</v>
          </cell>
          <cell r="AQ19">
            <v>20774</v>
          </cell>
          <cell r="AR19">
            <v>0.50622281091447818</v>
          </cell>
          <cell r="AS19">
            <v>0.35828576224277336</v>
          </cell>
          <cell r="AT19">
            <v>0.78976576489843076</v>
          </cell>
          <cell r="AU19">
            <v>0.66457470877057856</v>
          </cell>
        </row>
        <row r="20">
          <cell r="D20" t="str">
            <v>군포시</v>
          </cell>
          <cell r="E20" t="str">
            <v>시</v>
          </cell>
          <cell r="F20">
            <v>331189400</v>
          </cell>
          <cell r="G20">
            <v>209234170.19999999</v>
          </cell>
          <cell r="H20">
            <v>366107170.12</v>
          </cell>
          <cell r="I20">
            <v>23347336</v>
          </cell>
          <cell r="J20">
            <v>59565862</v>
          </cell>
          <cell r="K20">
            <v>1354.538</v>
          </cell>
          <cell r="L20">
            <v>43.69477419354839</v>
          </cell>
          <cell r="M20">
            <v>1236.75</v>
          </cell>
          <cell r="N20">
            <v>39.895161290322584</v>
          </cell>
          <cell r="O20">
            <v>1559</v>
          </cell>
          <cell r="P20">
            <v>50.29032258064516</v>
          </cell>
          <cell r="Q20">
            <v>0.57151071401147024</v>
          </cell>
          <cell r="R20">
            <v>0.3919583334494513</v>
          </cell>
          <cell r="S20">
            <v>0.86885054522129568</v>
          </cell>
          <cell r="T20">
            <v>0.79329698524695313</v>
          </cell>
          <cell r="U20">
            <v>1959133500</v>
          </cell>
          <cell r="V20">
            <v>1183084157.4000001</v>
          </cell>
          <cell r="W20">
            <v>2585734606.46</v>
          </cell>
          <cell r="X20">
            <v>152767045</v>
          </cell>
          <cell r="Y20">
            <v>474306425</v>
          </cell>
          <cell r="Z20">
            <v>12519.929</v>
          </cell>
          <cell r="AA20">
            <v>403.86867741935487</v>
          </cell>
          <cell r="AB20">
            <v>10562.75</v>
          </cell>
          <cell r="AC20">
            <v>340.73387096774195</v>
          </cell>
          <cell r="AD20">
            <v>16529</v>
          </cell>
          <cell r="AE20">
            <v>533.19354838709683</v>
          </cell>
          <cell r="AF20">
            <v>0.45754276345463829</v>
          </cell>
          <cell r="AG20">
            <v>0.32208512671950418</v>
          </cell>
          <cell r="AH20">
            <v>0.75745229596466812</v>
          </cell>
          <cell r="AI20">
            <v>0.63904349930425308</v>
          </cell>
          <cell r="AJ20">
            <v>2290322900</v>
          </cell>
          <cell r="AK20">
            <v>1392318327.6000001</v>
          </cell>
          <cell r="AL20">
            <v>2951841776.5799999</v>
          </cell>
          <cell r="AM20">
            <v>176114381</v>
          </cell>
          <cell r="AN20">
            <v>533872287</v>
          </cell>
          <cell r="AO20">
            <v>13874.467000000001</v>
          </cell>
          <cell r="AP20">
            <v>11799.5</v>
          </cell>
          <cell r="AQ20">
            <v>18088</v>
          </cell>
          <cell r="AR20">
            <v>0.47167783132778152</v>
          </cell>
          <cell r="AS20">
            <v>0.32988110693972023</v>
          </cell>
          <cell r="AT20">
            <v>0.7670536819991155</v>
          </cell>
          <cell r="AU20">
            <v>0.65233856700574966</v>
          </cell>
        </row>
        <row r="21">
          <cell r="D21" t="str">
            <v>김포시</v>
          </cell>
          <cell r="E21" t="str">
            <v>시</v>
          </cell>
          <cell r="F21">
            <v>1265655100</v>
          </cell>
          <cell r="G21">
            <v>834951124.53999901</v>
          </cell>
          <cell r="H21">
            <v>1219491832.20999</v>
          </cell>
          <cell r="I21">
            <v>97595750</v>
          </cell>
          <cell r="J21">
            <v>191260487</v>
          </cell>
          <cell r="K21">
            <v>3779.491</v>
          </cell>
          <cell r="L21">
            <v>121.91906451612903</v>
          </cell>
          <cell r="M21">
            <v>3553.625</v>
          </cell>
          <cell r="N21">
            <v>114.63306451612904</v>
          </cell>
          <cell r="O21">
            <v>4272</v>
          </cell>
          <cell r="P21">
            <v>137.80645161290323</v>
          </cell>
          <cell r="Q21">
            <v>0.68467135448286043</v>
          </cell>
          <cell r="R21">
            <v>0.51027659466327724</v>
          </cell>
          <cell r="S21">
            <v>0.88471231273408235</v>
          </cell>
          <cell r="T21">
            <v>0.83184105805243447</v>
          </cell>
          <cell r="U21">
            <v>1669024200</v>
          </cell>
          <cell r="V21">
            <v>1118210496.48999</v>
          </cell>
          <cell r="W21">
            <v>2384480721.0599999</v>
          </cell>
          <cell r="X21">
            <v>121825699</v>
          </cell>
          <cell r="Y21">
            <v>361212358</v>
          </cell>
          <cell r="Z21">
            <v>9892.643</v>
          </cell>
          <cell r="AA21">
            <v>319.11751612903225</v>
          </cell>
          <cell r="AB21">
            <v>8100.5</v>
          </cell>
          <cell r="AC21">
            <v>261.30645161290323</v>
          </cell>
          <cell r="AD21">
            <v>13246</v>
          </cell>
          <cell r="AE21">
            <v>427.29032258064518</v>
          </cell>
          <cell r="AF21">
            <v>0.46895346505166935</v>
          </cell>
          <cell r="AG21">
            <v>0.33726891204536252</v>
          </cell>
          <cell r="AH21">
            <v>0.74684002717801601</v>
          </cell>
          <cell r="AI21">
            <v>0.6115431073531632</v>
          </cell>
          <cell r="AJ21">
            <v>2934679300</v>
          </cell>
          <cell r="AK21">
            <v>1953161621.029989</v>
          </cell>
          <cell r="AL21">
            <v>3603972553.26999</v>
          </cell>
          <cell r="AM21">
            <v>219421449</v>
          </cell>
          <cell r="AN21">
            <v>552472845</v>
          </cell>
          <cell r="AO21">
            <v>13672.134</v>
          </cell>
          <cell r="AP21">
            <v>11654.125</v>
          </cell>
          <cell r="AQ21">
            <v>17518</v>
          </cell>
          <cell r="AR21">
            <v>0.54194686340156173</v>
          </cell>
          <cell r="AS21">
            <v>0.39716241438074662</v>
          </cell>
          <cell r="AT21">
            <v>0.78046203904555311</v>
          </cell>
          <cell r="AU21">
            <v>0.66526572668112793</v>
          </cell>
        </row>
        <row r="22">
          <cell r="D22" t="str">
            <v>남양주시</v>
          </cell>
          <cell r="E22" t="str">
            <v>시</v>
          </cell>
          <cell r="F22">
            <v>2007821400</v>
          </cell>
          <cell r="G22">
            <v>1311579590.02999</v>
          </cell>
          <cell r="H22">
            <v>2248428160.49999</v>
          </cell>
          <cell r="I22">
            <v>137995085</v>
          </cell>
          <cell r="J22">
            <v>336184550</v>
          </cell>
          <cell r="K22">
            <v>6758.1580000000004</v>
          </cell>
          <cell r="L22">
            <v>218.00509677419356</v>
          </cell>
          <cell r="M22">
            <v>6269.75</v>
          </cell>
          <cell r="N22">
            <v>202.25</v>
          </cell>
          <cell r="O22">
            <v>7545</v>
          </cell>
          <cell r="P22">
            <v>243.38709677419354</v>
          </cell>
          <cell r="Q22">
            <v>0.58333177509141765</v>
          </cell>
          <cell r="R22">
            <v>0.41047420233916165</v>
          </cell>
          <cell r="S22">
            <v>0.89571345261762758</v>
          </cell>
          <cell r="T22">
            <v>0.83098078197481773</v>
          </cell>
          <cell r="U22">
            <v>2755601100</v>
          </cell>
          <cell r="V22">
            <v>1729262660.99999</v>
          </cell>
          <cell r="W22">
            <v>4235897641.5599899</v>
          </cell>
          <cell r="X22">
            <v>202438544</v>
          </cell>
          <cell r="Y22">
            <v>750419433</v>
          </cell>
          <cell r="Z22">
            <v>20547.998</v>
          </cell>
          <cell r="AA22">
            <v>662.83864516129029</v>
          </cell>
          <cell r="AB22">
            <v>17042.875</v>
          </cell>
          <cell r="AC22">
            <v>549.77016129032256</v>
          </cell>
          <cell r="AD22">
            <v>26408</v>
          </cell>
          <cell r="AE22">
            <v>851.87096774193549</v>
          </cell>
          <cell r="AF22">
            <v>0.40823995462816232</v>
          </cell>
          <cell r="AG22">
            <v>0.26976719298259433</v>
          </cell>
          <cell r="AH22">
            <v>0.77809747046349587</v>
          </cell>
          <cell r="AI22">
            <v>0.64536788094516817</v>
          </cell>
          <cell r="AJ22">
            <v>4763422500</v>
          </cell>
          <cell r="AK22">
            <v>3040842251.0299797</v>
          </cell>
          <cell r="AL22">
            <v>6484325802.0599804</v>
          </cell>
          <cell r="AM22">
            <v>340433629</v>
          </cell>
          <cell r="AN22">
            <v>1086603983</v>
          </cell>
          <cell r="AO22">
            <v>27306.155999999999</v>
          </cell>
          <cell r="AP22">
            <v>23312.625</v>
          </cell>
          <cell r="AQ22">
            <v>33953</v>
          </cell>
          <cell r="AR22">
            <v>0.46895272443959346</v>
          </cell>
          <cell r="AS22">
            <v>0.31330055321543948</v>
          </cell>
          <cell r="AT22">
            <v>0.80423397048861656</v>
          </cell>
          <cell r="AU22">
            <v>0.68661458486731664</v>
          </cell>
        </row>
        <row r="23">
          <cell r="D23" t="str">
            <v>동두천시</v>
          </cell>
          <cell r="E23" t="str">
            <v>시</v>
          </cell>
          <cell r="F23">
            <v>945285400</v>
          </cell>
          <cell r="G23">
            <v>443029612.89999902</v>
          </cell>
          <cell r="H23">
            <v>1098647814.8399999</v>
          </cell>
          <cell r="I23">
            <v>52829990</v>
          </cell>
          <cell r="J23">
            <v>238059626</v>
          </cell>
          <cell r="K23">
            <v>5372.607</v>
          </cell>
          <cell r="L23">
            <v>173.30990322580644</v>
          </cell>
          <cell r="M23">
            <v>4918.875</v>
          </cell>
          <cell r="N23">
            <v>158.67338709677421</v>
          </cell>
          <cell r="O23">
            <v>6637</v>
          </cell>
          <cell r="P23">
            <v>214.09677419354838</v>
          </cell>
          <cell r="Q23">
            <v>0.40324989220000318</v>
          </cell>
          <cell r="R23">
            <v>0.22191915062489428</v>
          </cell>
          <cell r="S23">
            <v>0.80949329516347746</v>
          </cell>
          <cell r="T23">
            <v>0.74112927527497363</v>
          </cell>
          <cell r="U23">
            <v>663254400</v>
          </cell>
          <cell r="V23">
            <v>300642788.53999901</v>
          </cell>
          <cell r="W23">
            <v>783210998.14999998</v>
          </cell>
          <cell r="X23">
            <v>38649528</v>
          </cell>
          <cell r="Y23">
            <v>161440415</v>
          </cell>
          <cell r="Z23">
            <v>4228.0479999999998</v>
          </cell>
          <cell r="AA23">
            <v>136.38864516129033</v>
          </cell>
          <cell r="AB23">
            <v>3591.5</v>
          </cell>
          <cell r="AC23">
            <v>115.85483870967742</v>
          </cell>
          <cell r="AD23">
            <v>5615</v>
          </cell>
          <cell r="AE23">
            <v>181.12903225806451</v>
          </cell>
          <cell r="AF23">
            <v>0.38385925280689193</v>
          </cell>
          <cell r="AG23">
            <v>0.23940429043124054</v>
          </cell>
          <cell r="AH23">
            <v>0.75299162956366872</v>
          </cell>
          <cell r="AI23">
            <v>0.63962600178094386</v>
          </cell>
          <cell r="AJ23">
            <v>1608539800</v>
          </cell>
          <cell r="AK23">
            <v>743672401.43999803</v>
          </cell>
          <cell r="AL23">
            <v>1881858812.9899998</v>
          </cell>
          <cell r="AM23">
            <v>91479518</v>
          </cell>
          <cell r="AN23">
            <v>399500041</v>
          </cell>
          <cell r="AO23">
            <v>9600.6549999999988</v>
          </cell>
          <cell r="AP23">
            <v>8510.375</v>
          </cell>
          <cell r="AQ23">
            <v>12252</v>
          </cell>
          <cell r="AR23">
            <v>0.39517970014892395</v>
          </cell>
          <cell r="AS23">
            <v>0.22898500278251535</v>
          </cell>
          <cell r="AT23">
            <v>0.78359900424420492</v>
          </cell>
          <cell r="AU23">
            <v>0.69461108390466864</v>
          </cell>
        </row>
        <row r="24">
          <cell r="D24" t="str">
            <v>부천시</v>
          </cell>
          <cell r="E24" t="str">
            <v>시</v>
          </cell>
          <cell r="F24">
            <v>2365009600</v>
          </cell>
          <cell r="G24">
            <v>1403320496.8299899</v>
          </cell>
          <cell r="H24">
            <v>2827764606.0999999</v>
          </cell>
          <cell r="I24">
            <v>173895723</v>
          </cell>
          <cell r="J24">
            <v>484749858</v>
          </cell>
          <cell r="K24">
            <v>11509.864</v>
          </cell>
          <cell r="L24">
            <v>371.28593548387096</v>
          </cell>
          <cell r="M24">
            <v>10358.875</v>
          </cell>
          <cell r="N24">
            <v>334.15725806451616</v>
          </cell>
          <cell r="O24">
            <v>13584</v>
          </cell>
          <cell r="P24">
            <v>438.19354838709677</v>
          </cell>
          <cell r="Q24">
            <v>0.49626496272100362</v>
          </cell>
          <cell r="R24">
            <v>0.35873290137198965</v>
          </cell>
          <cell r="S24">
            <v>0.84731036513545344</v>
          </cell>
          <cell r="T24">
            <v>0.76257913722025916</v>
          </cell>
          <cell r="U24">
            <v>6847516100</v>
          </cell>
          <cell r="V24">
            <v>3872591964.3599901</v>
          </cell>
          <cell r="W24">
            <v>9615991109.3099899</v>
          </cell>
          <cell r="X24">
            <v>560114909</v>
          </cell>
          <cell r="Y24">
            <v>1820246920</v>
          </cell>
          <cell r="Z24">
            <v>49813.900999999998</v>
          </cell>
          <cell r="AA24">
            <v>1606.9000322580644</v>
          </cell>
          <cell r="AB24">
            <v>41052.125</v>
          </cell>
          <cell r="AC24">
            <v>1324.2620967741937</v>
          </cell>
          <cell r="AD24">
            <v>65312</v>
          </cell>
          <cell r="AE24">
            <v>2106.8387096774195</v>
          </cell>
          <cell r="AF24">
            <v>0.40272416231860203</v>
          </cell>
          <cell r="AG24">
            <v>0.30771369688679379</v>
          </cell>
          <cell r="AH24">
            <v>0.76270671545810875</v>
          </cell>
          <cell r="AI24">
            <v>0.62855409419402253</v>
          </cell>
          <cell r="AJ24">
            <v>9212525700</v>
          </cell>
          <cell r="AK24">
            <v>5275912461.1899796</v>
          </cell>
          <cell r="AL24">
            <v>12443755715.40999</v>
          </cell>
          <cell r="AM24">
            <v>734010632</v>
          </cell>
          <cell r="AN24">
            <v>2304996778</v>
          </cell>
          <cell r="AO24">
            <v>61323.764999999999</v>
          </cell>
          <cell r="AP24">
            <v>51411</v>
          </cell>
          <cell r="AQ24">
            <v>78896</v>
          </cell>
          <cell r="AR24">
            <v>0.42398071626048084</v>
          </cell>
          <cell r="AS24">
            <v>0.31844323558529503</v>
          </cell>
          <cell r="AT24">
            <v>0.7772734359156358</v>
          </cell>
          <cell r="AU24">
            <v>0.65162999391604137</v>
          </cell>
        </row>
        <row r="25">
          <cell r="D25" t="str">
            <v>성남시</v>
          </cell>
          <cell r="E25" t="str">
            <v>시</v>
          </cell>
          <cell r="F25">
            <v>4526927000</v>
          </cell>
          <cell r="G25">
            <v>2887591562.1799998</v>
          </cell>
          <cell r="H25">
            <v>5930984122.1299896</v>
          </cell>
          <cell r="I25">
            <v>310528793</v>
          </cell>
          <cell r="J25">
            <v>898396654</v>
          </cell>
          <cell r="K25">
            <v>21050.088</v>
          </cell>
          <cell r="L25">
            <v>679.03509677419356</v>
          </cell>
          <cell r="M25">
            <v>19072.625</v>
          </cell>
          <cell r="N25">
            <v>615.24596774193549</v>
          </cell>
          <cell r="O25">
            <v>25025</v>
          </cell>
          <cell r="P25">
            <v>807.25806451612902</v>
          </cell>
          <cell r="Q25">
            <v>0.48686550203459006</v>
          </cell>
          <cell r="R25">
            <v>0.34564776217432353</v>
          </cell>
          <cell r="S25">
            <v>0.84116235764235758</v>
          </cell>
          <cell r="T25">
            <v>0.76214285714285712</v>
          </cell>
          <cell r="U25">
            <v>5076979090</v>
          </cell>
          <cell r="V25">
            <v>3113298798.8599901</v>
          </cell>
          <cell r="W25">
            <v>10206747644.7799</v>
          </cell>
          <cell r="X25">
            <v>381113867</v>
          </cell>
          <cell r="Y25">
            <v>1689157996</v>
          </cell>
          <cell r="Z25">
            <v>44872.669000000002</v>
          </cell>
          <cell r="AA25">
            <v>1447.5054516129032</v>
          </cell>
          <cell r="AB25">
            <v>37576.25</v>
          </cell>
          <cell r="AC25">
            <v>1212.1370967741937</v>
          </cell>
          <cell r="AD25">
            <v>60311</v>
          </cell>
          <cell r="AE25">
            <v>1945.516129032258</v>
          </cell>
          <cell r="AF25">
            <v>0.30502358902272303</v>
          </cell>
          <cell r="AG25">
            <v>0.22562357571197858</v>
          </cell>
          <cell r="AH25">
            <v>0.74402130622937779</v>
          </cell>
          <cell r="AI25">
            <v>0.62304140206595815</v>
          </cell>
          <cell r="AJ25">
            <v>9603906090</v>
          </cell>
          <cell r="AK25">
            <v>6000890361.0399895</v>
          </cell>
          <cell r="AL25">
            <v>16137731766.909889</v>
          </cell>
          <cell r="AM25">
            <v>691642660</v>
          </cell>
          <cell r="AN25">
            <v>2587554650</v>
          </cell>
          <cell r="AO25">
            <v>65922.756999999998</v>
          </cell>
          <cell r="AP25">
            <v>56648.875</v>
          </cell>
          <cell r="AQ25">
            <v>85336</v>
          </cell>
          <cell r="AR25">
            <v>0.3718546353177527</v>
          </cell>
          <cell r="AS25">
            <v>0.2672958656158238</v>
          </cell>
          <cell r="AT25">
            <v>0.77250816771350894</v>
          </cell>
          <cell r="AU25">
            <v>0.66383325911690261</v>
          </cell>
        </row>
        <row r="26">
          <cell r="D26" t="str">
            <v>수원시</v>
          </cell>
          <cell r="E26" t="str">
            <v>시</v>
          </cell>
          <cell r="F26">
            <v>7045738600</v>
          </cell>
          <cell r="G26">
            <v>4331097937.5599899</v>
          </cell>
          <cell r="H26">
            <v>7489452255.8599901</v>
          </cell>
          <cell r="I26">
            <v>527437384</v>
          </cell>
          <cell r="J26">
            <v>1268902752</v>
          </cell>
          <cell r="K26">
            <v>27812.6</v>
          </cell>
          <cell r="L26">
            <v>897.18064516129027</v>
          </cell>
          <cell r="M26">
            <v>25344.75</v>
          </cell>
          <cell r="N26">
            <v>817.57258064516134</v>
          </cell>
          <cell r="O26">
            <v>32463</v>
          </cell>
          <cell r="P26">
            <v>1047.1935483870968</v>
          </cell>
          <cell r="Q26">
            <v>0.57829301657824161</v>
          </cell>
          <cell r="R26">
            <v>0.41566415012393321</v>
          </cell>
          <cell r="S26">
            <v>0.85674768197640383</v>
          </cell>
          <cell r="T26">
            <v>0.78072728952961834</v>
          </cell>
          <cell r="U26">
            <v>11849454700</v>
          </cell>
          <cell r="V26">
            <v>6986555048.9999905</v>
          </cell>
          <cell r="W26">
            <v>13235582283.909901</v>
          </cell>
          <cell r="X26">
            <v>991928423</v>
          </cell>
          <cell r="Y26">
            <v>2378051407</v>
          </cell>
          <cell r="Z26">
            <v>63857.527999999998</v>
          </cell>
          <cell r="AA26">
            <v>2059.920258064516</v>
          </cell>
          <cell r="AB26">
            <v>53497.25</v>
          </cell>
          <cell r="AC26">
            <v>1725.7177419354839</v>
          </cell>
          <cell r="AD26">
            <v>84332</v>
          </cell>
          <cell r="AE26">
            <v>2720.3870967741937</v>
          </cell>
          <cell r="AF26">
            <v>0.5278615552481839</v>
          </cell>
          <cell r="AG26">
            <v>0.4171181582030451</v>
          </cell>
          <cell r="AH26">
            <v>0.7572158611203339</v>
          </cell>
          <cell r="AI26">
            <v>0.63436477256557411</v>
          </cell>
          <cell r="AJ26">
            <v>18895193300</v>
          </cell>
          <cell r="AK26">
            <v>11317652986.55998</v>
          </cell>
          <cell r="AL26">
            <v>20725034539.76989</v>
          </cell>
          <cell r="AM26">
            <v>1519365807</v>
          </cell>
          <cell r="AN26">
            <v>3646954159</v>
          </cell>
          <cell r="AO26">
            <v>91670.127999999997</v>
          </cell>
          <cell r="AP26">
            <v>78842</v>
          </cell>
          <cell r="AQ26">
            <v>116795</v>
          </cell>
          <cell r="AR26">
            <v>0.54608608563919148</v>
          </cell>
          <cell r="AS26">
            <v>0.4166122579990455</v>
          </cell>
          <cell r="AT26">
            <v>0.78488058564150864</v>
          </cell>
          <cell r="AU26">
            <v>0.67504602080568521</v>
          </cell>
        </row>
        <row r="27">
          <cell r="D27" t="str">
            <v>시흥시</v>
          </cell>
          <cell r="E27" t="str">
            <v>시</v>
          </cell>
          <cell r="F27">
            <v>1437372700</v>
          </cell>
          <cell r="G27">
            <v>891818251.40999901</v>
          </cell>
          <cell r="H27">
            <v>1620435755.50999</v>
          </cell>
          <cell r="I27">
            <v>100087574</v>
          </cell>
          <cell r="J27">
            <v>254368663</v>
          </cell>
          <cell r="K27">
            <v>5881.2950000000001</v>
          </cell>
          <cell r="L27">
            <v>189.7191935483871</v>
          </cell>
          <cell r="M27">
            <v>5287.125</v>
          </cell>
          <cell r="N27">
            <v>170.55241935483872</v>
          </cell>
          <cell r="O27">
            <v>6986</v>
          </cell>
          <cell r="P27">
            <v>225.35483870967741</v>
          </cell>
          <cell r="Q27">
            <v>0.55035705573487692</v>
          </cell>
          <cell r="R27">
            <v>0.3934744666248452</v>
          </cell>
          <cell r="S27">
            <v>0.84186873747494995</v>
          </cell>
          <cell r="T27">
            <v>0.75681720584025192</v>
          </cell>
          <cell r="U27">
            <v>3808324100</v>
          </cell>
          <cell r="V27">
            <v>2307012417.8199902</v>
          </cell>
          <cell r="W27">
            <v>4656357287.6999903</v>
          </cell>
          <cell r="X27">
            <v>288604563</v>
          </cell>
          <cell r="Y27">
            <v>847211085</v>
          </cell>
          <cell r="Z27">
            <v>23116.825000000001</v>
          </cell>
          <cell r="AA27">
            <v>745.70403225806456</v>
          </cell>
          <cell r="AB27">
            <v>19352.875</v>
          </cell>
          <cell r="AC27">
            <v>624.28629032258061</v>
          </cell>
          <cell r="AD27">
            <v>29442</v>
          </cell>
          <cell r="AE27">
            <v>949.74193548387098</v>
          </cell>
          <cell r="AF27">
            <v>0.49545433807540573</v>
          </cell>
          <cell r="AG27">
            <v>0.34065248685928134</v>
          </cell>
          <cell r="AH27">
            <v>0.78516490048230425</v>
          </cell>
          <cell r="AI27">
            <v>0.65732202296039666</v>
          </cell>
          <cell r="AJ27">
            <v>5245696800</v>
          </cell>
          <cell r="AK27">
            <v>3198830669.2299891</v>
          </cell>
          <cell r="AL27">
            <v>6276793043.20998</v>
          </cell>
          <cell r="AM27">
            <v>388692137</v>
          </cell>
          <cell r="AN27">
            <v>1101579748</v>
          </cell>
          <cell r="AO27">
            <v>28998.120000000003</v>
          </cell>
          <cell r="AP27">
            <v>24640</v>
          </cell>
          <cell r="AQ27">
            <v>36428</v>
          </cell>
          <cell r="AR27">
            <v>0.50962818866401449</v>
          </cell>
          <cell r="AS27">
            <v>0.35284974846868733</v>
          </cell>
          <cell r="AT27">
            <v>0.79603931042055565</v>
          </cell>
          <cell r="AU27">
            <v>0.67640276710222902</v>
          </cell>
        </row>
        <row r="28">
          <cell r="D28" t="str">
            <v>안산시</v>
          </cell>
          <cell r="E28" t="str">
            <v>시</v>
          </cell>
          <cell r="F28">
            <v>2966352400</v>
          </cell>
          <cell r="G28">
            <v>1693619056.9100001</v>
          </cell>
          <cell r="H28">
            <v>2962313495.7199998</v>
          </cell>
          <cell r="I28">
            <v>211350895</v>
          </cell>
          <cell r="J28">
            <v>477691910</v>
          </cell>
          <cell r="K28">
            <v>10995.802</v>
          </cell>
          <cell r="L28">
            <v>354.70329032258064</v>
          </cell>
          <cell r="M28">
            <v>9859</v>
          </cell>
          <cell r="N28">
            <v>318.03225806451616</v>
          </cell>
          <cell r="O28">
            <v>12974</v>
          </cell>
          <cell r="P28">
            <v>418.51612903225805</v>
          </cell>
          <cell r="Q28">
            <v>0.5717217503673967</v>
          </cell>
          <cell r="R28">
            <v>0.44244185546286519</v>
          </cell>
          <cell r="S28">
            <v>0.84752597502697702</v>
          </cell>
          <cell r="T28">
            <v>0.75990442423308158</v>
          </cell>
          <cell r="U28">
            <v>7714942400</v>
          </cell>
          <cell r="V28">
            <v>4289178879.8099899</v>
          </cell>
          <cell r="W28">
            <v>8843803268.2600002</v>
          </cell>
          <cell r="X28">
            <v>600393721</v>
          </cell>
          <cell r="Y28">
            <v>1647562676</v>
          </cell>
          <cell r="Z28">
            <v>44516.932999999997</v>
          </cell>
          <cell r="AA28">
            <v>1436.0300967741935</v>
          </cell>
          <cell r="AB28">
            <v>37436.75</v>
          </cell>
          <cell r="AC28">
            <v>1207.6370967741937</v>
          </cell>
          <cell r="AD28">
            <v>56585</v>
          </cell>
          <cell r="AE28">
            <v>1825.3225806451612</v>
          </cell>
          <cell r="AF28">
            <v>0.48499257047063155</v>
          </cell>
          <cell r="AG28">
            <v>0.36441328135549483</v>
          </cell>
          <cell r="AH28">
            <v>0.7867267473712114</v>
          </cell>
          <cell r="AI28">
            <v>0.66160201466819824</v>
          </cell>
          <cell r="AJ28">
            <v>10681294800</v>
          </cell>
          <cell r="AK28">
            <v>5982797936.7199898</v>
          </cell>
          <cell r="AL28">
            <v>11806116763.98</v>
          </cell>
          <cell r="AM28">
            <v>811744616</v>
          </cell>
          <cell r="AN28">
            <v>2125254586</v>
          </cell>
          <cell r="AO28">
            <v>55512.735000000001</v>
          </cell>
          <cell r="AP28">
            <v>47295.75</v>
          </cell>
          <cell r="AQ28">
            <v>69559</v>
          </cell>
          <cell r="AR28">
            <v>0.50675408826831803</v>
          </cell>
          <cell r="AS28">
            <v>0.38195170656133337</v>
          </cell>
          <cell r="AT28">
            <v>0.79806689285354881</v>
          </cell>
          <cell r="AU28">
            <v>0.67993717563507239</v>
          </cell>
        </row>
        <row r="29">
          <cell r="D29" t="str">
            <v>안성시</v>
          </cell>
          <cell r="E29" t="str">
            <v>시</v>
          </cell>
          <cell r="F29">
            <v>517264800</v>
          </cell>
          <cell r="G29">
            <v>264173400.94999999</v>
          </cell>
          <cell r="H29">
            <v>563571550.23000002</v>
          </cell>
          <cell r="I29">
            <v>28106241</v>
          </cell>
          <cell r="J29">
            <v>95338224</v>
          </cell>
          <cell r="K29">
            <v>2184.076</v>
          </cell>
          <cell r="L29">
            <v>70.454064516129037</v>
          </cell>
          <cell r="M29">
            <v>1987.875</v>
          </cell>
          <cell r="N29">
            <v>64.125</v>
          </cell>
          <cell r="O29">
            <v>2613</v>
          </cell>
          <cell r="P29">
            <v>84.290322580645167</v>
          </cell>
          <cell r="Q29">
            <v>0.46874864574371755</v>
          </cell>
          <cell r="R29">
            <v>0.2948055860574873</v>
          </cell>
          <cell r="S29">
            <v>0.83584998086490625</v>
          </cell>
          <cell r="T29">
            <v>0.76076349024110224</v>
          </cell>
          <cell r="U29">
            <v>1230840300</v>
          </cell>
          <cell r="V29">
            <v>648278632.06999898</v>
          </cell>
          <cell r="W29">
            <v>1580069827.3</v>
          </cell>
          <cell r="X29">
            <v>70304921</v>
          </cell>
          <cell r="Y29">
            <v>232588028</v>
          </cell>
          <cell r="Z29">
            <v>6452.3879999999999</v>
          </cell>
          <cell r="AA29">
            <v>208.14154838709678</v>
          </cell>
          <cell r="AB29">
            <v>5241.375</v>
          </cell>
          <cell r="AC29">
            <v>169.07661290322579</v>
          </cell>
          <cell r="AD29">
            <v>8406</v>
          </cell>
          <cell r="AE29">
            <v>271.16129032258067</v>
          </cell>
          <cell r="AF29">
            <v>0.41028479936090417</v>
          </cell>
          <cell r="AG29">
            <v>0.30227231214153466</v>
          </cell>
          <cell r="AH29">
            <v>0.76759314775160603</v>
          </cell>
          <cell r="AI29">
            <v>0.62352783725910066</v>
          </cell>
          <cell r="AJ29">
            <v>1748105100</v>
          </cell>
          <cell r="AK29">
            <v>912452033.01999903</v>
          </cell>
          <cell r="AL29">
            <v>2143641377.53</v>
          </cell>
          <cell r="AM29">
            <v>98411162</v>
          </cell>
          <cell r="AN29">
            <v>327926252</v>
          </cell>
          <cell r="AO29">
            <v>8636.4639999999999</v>
          </cell>
          <cell r="AP29">
            <v>7229.25</v>
          </cell>
          <cell r="AQ29">
            <v>11019</v>
          </cell>
          <cell r="AR29">
            <v>0.42565516908960177</v>
          </cell>
          <cell r="AS29">
            <v>0.30010150574953054</v>
          </cell>
          <cell r="AT29">
            <v>0.78377929031672566</v>
          </cell>
          <cell r="AU29">
            <v>0.65607133133678197</v>
          </cell>
        </row>
        <row r="30">
          <cell r="D30" t="str">
            <v>안양시</v>
          </cell>
          <cell r="E30" t="str">
            <v>시</v>
          </cell>
          <cell r="F30">
            <v>4793062000</v>
          </cell>
          <cell r="G30">
            <v>2992203458.6100001</v>
          </cell>
          <cell r="H30">
            <v>5171999321.8799896</v>
          </cell>
          <cell r="I30">
            <v>348268522</v>
          </cell>
          <cell r="J30">
            <v>811578043</v>
          </cell>
          <cell r="K30">
            <v>17422.835999999999</v>
          </cell>
          <cell r="L30">
            <v>562.02696774193544</v>
          </cell>
          <cell r="M30">
            <v>16063.375</v>
          </cell>
          <cell r="N30">
            <v>518.17338709677415</v>
          </cell>
          <cell r="O30">
            <v>20358</v>
          </cell>
          <cell r="P30">
            <v>656.70967741935488</v>
          </cell>
          <cell r="Q30">
            <v>0.57853902763512988</v>
          </cell>
          <cell r="R30">
            <v>0.42912511619045857</v>
          </cell>
          <cell r="S30">
            <v>0.85582257589154143</v>
          </cell>
          <cell r="T30">
            <v>0.78904484723450241</v>
          </cell>
          <cell r="U30">
            <v>4328546500</v>
          </cell>
          <cell r="V30">
            <v>2517660290.8899999</v>
          </cell>
          <cell r="W30">
            <v>7556392638.9899902</v>
          </cell>
          <cell r="X30">
            <v>342114863</v>
          </cell>
          <cell r="Y30">
            <v>1456462493</v>
          </cell>
          <cell r="Z30">
            <v>38892.811000000002</v>
          </cell>
          <cell r="AA30">
            <v>1254.606806451613</v>
          </cell>
          <cell r="AB30">
            <v>32736.375</v>
          </cell>
          <cell r="AC30">
            <v>1056.0120967741937</v>
          </cell>
          <cell r="AD30">
            <v>50722</v>
          </cell>
          <cell r="AE30">
            <v>1636.1935483870968</v>
          </cell>
          <cell r="AF30">
            <v>0.33318283090521322</v>
          </cell>
          <cell r="AG30">
            <v>0.23489438598265366</v>
          </cell>
          <cell r="AH30">
            <v>0.76678386104648877</v>
          </cell>
          <cell r="AI30">
            <v>0.64540781120618274</v>
          </cell>
          <cell r="AJ30">
            <v>9121608500</v>
          </cell>
          <cell r="AK30">
            <v>5509863749.5</v>
          </cell>
          <cell r="AL30">
            <v>12728391960.86998</v>
          </cell>
          <cell r="AM30">
            <v>690383385</v>
          </cell>
          <cell r="AN30">
            <v>2268040536</v>
          </cell>
          <cell r="AO30">
            <v>56315.646999999997</v>
          </cell>
          <cell r="AP30">
            <v>48799.75</v>
          </cell>
          <cell r="AQ30">
            <v>71080</v>
          </cell>
          <cell r="AR30">
            <v>0.43287979867673743</v>
          </cell>
          <cell r="AS30">
            <v>0.30439640475632135</v>
          </cell>
          <cell r="AT30">
            <v>0.79228541080472703</v>
          </cell>
          <cell r="AU30">
            <v>0.6865468486212718</v>
          </cell>
        </row>
        <row r="31">
          <cell r="D31" t="str">
            <v>양주시</v>
          </cell>
          <cell r="E31" t="str">
            <v>시</v>
          </cell>
          <cell r="F31">
            <v>403140600</v>
          </cell>
          <cell r="G31">
            <v>223482618.19</v>
          </cell>
          <cell r="H31">
            <v>493263477.42000002</v>
          </cell>
          <cell r="I31">
            <v>24281654</v>
          </cell>
          <cell r="J31">
            <v>76532728</v>
          </cell>
          <cell r="K31">
            <v>1888.5329999999999</v>
          </cell>
          <cell r="L31">
            <v>60.920419354838707</v>
          </cell>
          <cell r="M31">
            <v>1636.25</v>
          </cell>
          <cell r="N31">
            <v>52.782258064516128</v>
          </cell>
          <cell r="O31">
            <v>2426</v>
          </cell>
          <cell r="P31">
            <v>78.258064516129039</v>
          </cell>
          <cell r="Q31">
            <v>0.45306946169807505</v>
          </cell>
          <cell r="R31">
            <v>0.31727150768753465</v>
          </cell>
          <cell r="S31">
            <v>0.77845548227535033</v>
          </cell>
          <cell r="T31">
            <v>0.67446413849958775</v>
          </cell>
          <cell r="U31">
            <v>1224296500</v>
          </cell>
          <cell r="V31">
            <v>709513187.51999903</v>
          </cell>
          <cell r="W31">
            <v>1402522799.29</v>
          </cell>
          <cell r="X31">
            <v>80050252</v>
          </cell>
          <cell r="Y31">
            <v>220344730</v>
          </cell>
          <cell r="Z31">
            <v>5993.9489999999996</v>
          </cell>
          <cell r="AA31">
            <v>193.35319354838708</v>
          </cell>
          <cell r="AB31">
            <v>4921.25</v>
          </cell>
          <cell r="AC31">
            <v>158.75</v>
          </cell>
          <cell r="AD31">
            <v>7730</v>
          </cell>
          <cell r="AE31">
            <v>249.35483870967741</v>
          </cell>
          <cell r="AF31">
            <v>0.50588353207461323</v>
          </cell>
          <cell r="AG31">
            <v>0.36329551426076767</v>
          </cell>
          <cell r="AH31">
            <v>0.77541384217335052</v>
          </cell>
          <cell r="AI31">
            <v>0.63664294954721867</v>
          </cell>
          <cell r="AJ31">
            <v>1627437100</v>
          </cell>
          <cell r="AK31">
            <v>932995805.70999908</v>
          </cell>
          <cell r="AL31">
            <v>1895786276.71</v>
          </cell>
          <cell r="AM31">
            <v>104331906</v>
          </cell>
          <cell r="AN31">
            <v>296877458</v>
          </cell>
          <cell r="AO31">
            <v>7882.482</v>
          </cell>
          <cell r="AP31">
            <v>6557.5</v>
          </cell>
          <cell r="AQ31">
            <v>10156</v>
          </cell>
          <cell r="AR31">
            <v>0.49214187124993108</v>
          </cell>
          <cell r="AS31">
            <v>0.3514308789318723</v>
          </cell>
          <cell r="AT31">
            <v>0.77614040961008268</v>
          </cell>
          <cell r="AU31">
            <v>0.64567743205986605</v>
          </cell>
        </row>
        <row r="32">
          <cell r="D32" t="str">
            <v>여주시</v>
          </cell>
          <cell r="E32" t="str">
            <v>시</v>
          </cell>
          <cell r="F32">
            <v>423369200</v>
          </cell>
          <cell r="G32">
            <v>212059116.959999</v>
          </cell>
          <cell r="H32">
            <v>490110494.80000001</v>
          </cell>
          <cell r="I32">
            <v>22208892</v>
          </cell>
          <cell r="J32">
            <v>85697188</v>
          </cell>
          <cell r="K32">
            <v>2013.08</v>
          </cell>
          <cell r="L32">
            <v>64.938064516129032</v>
          </cell>
          <cell r="M32">
            <v>1845.125</v>
          </cell>
          <cell r="N32">
            <v>59.520161290322584</v>
          </cell>
          <cell r="O32">
            <v>2226</v>
          </cell>
          <cell r="P32">
            <v>71.806451612903231</v>
          </cell>
          <cell r="Q32">
            <v>0.43267613978871072</v>
          </cell>
          <cell r="R32">
            <v>0.2591554345983908</v>
          </cell>
          <cell r="S32">
            <v>0.90434860736747524</v>
          </cell>
          <cell r="T32">
            <v>0.82889712488769096</v>
          </cell>
          <cell r="U32">
            <v>444514800</v>
          </cell>
          <cell r="V32">
            <v>230875400.78999901</v>
          </cell>
          <cell r="W32">
            <v>844210119.26999998</v>
          </cell>
          <cell r="X32">
            <v>25122056</v>
          </cell>
          <cell r="Y32">
            <v>132210914</v>
          </cell>
          <cell r="Z32">
            <v>3640.52</v>
          </cell>
          <cell r="AA32">
            <v>117.43612903225807</v>
          </cell>
          <cell r="AB32">
            <v>2982.125</v>
          </cell>
          <cell r="AC32">
            <v>96.197580645161295</v>
          </cell>
          <cell r="AD32">
            <v>4697</v>
          </cell>
          <cell r="AE32">
            <v>151.51612903225808</v>
          </cell>
          <cell r="AF32">
            <v>0.27348096820924173</v>
          </cell>
          <cell r="AG32">
            <v>0.19001499376972766</v>
          </cell>
          <cell r="AH32">
            <v>0.77507345113902493</v>
          </cell>
          <cell r="AI32">
            <v>0.63489993612944429</v>
          </cell>
          <cell r="AJ32">
            <v>867884000</v>
          </cell>
          <cell r="AK32">
            <v>442934517.74999797</v>
          </cell>
          <cell r="AL32">
            <v>1334320614.0699999</v>
          </cell>
          <cell r="AM32">
            <v>47330948</v>
          </cell>
          <cell r="AN32">
            <v>217908102</v>
          </cell>
          <cell r="AO32">
            <v>5653.6</v>
          </cell>
          <cell r="AP32">
            <v>4827.25</v>
          </cell>
          <cell r="AQ32">
            <v>6923</v>
          </cell>
          <cell r="AR32">
            <v>0.33195508866414108</v>
          </cell>
          <cell r="AS32">
            <v>0.21720600365745005</v>
          </cell>
          <cell r="AT32">
            <v>0.81664018489094325</v>
          </cell>
          <cell r="AU32">
            <v>0.69727719196879967</v>
          </cell>
        </row>
        <row r="33">
          <cell r="D33" t="str">
            <v>오산시</v>
          </cell>
          <cell r="E33" t="str">
            <v>시</v>
          </cell>
          <cell r="F33">
            <v>846128200</v>
          </cell>
          <cell r="G33">
            <v>498643620.46999902</v>
          </cell>
          <cell r="H33">
            <v>853352506.98999906</v>
          </cell>
          <cell r="I33">
            <v>57224435</v>
          </cell>
          <cell r="J33">
            <v>137386085</v>
          </cell>
          <cell r="K33">
            <v>3206.7289999999998</v>
          </cell>
          <cell r="L33">
            <v>103.44287096774192</v>
          </cell>
          <cell r="M33">
            <v>2862.75</v>
          </cell>
          <cell r="N33">
            <v>92.346774193548384</v>
          </cell>
          <cell r="O33">
            <v>3750</v>
          </cell>
          <cell r="P33">
            <v>120.96774193548387</v>
          </cell>
          <cell r="Q33">
            <v>0.58433486324291417</v>
          </cell>
          <cell r="R33">
            <v>0.41652278686011035</v>
          </cell>
          <cell r="S33">
            <v>0.85512773333333325</v>
          </cell>
          <cell r="T33">
            <v>0.76339999999999997</v>
          </cell>
          <cell r="U33">
            <v>2275084900</v>
          </cell>
          <cell r="V33">
            <v>1240602597.5899899</v>
          </cell>
          <cell r="W33">
            <v>2558392389.0499902</v>
          </cell>
          <cell r="X33">
            <v>163983014</v>
          </cell>
          <cell r="Y33">
            <v>442948542</v>
          </cell>
          <cell r="Z33">
            <v>12237.380999999999</v>
          </cell>
          <cell r="AA33">
            <v>394.75422580645159</v>
          </cell>
          <cell r="AB33">
            <v>10048.875</v>
          </cell>
          <cell r="AC33">
            <v>324.15725806451616</v>
          </cell>
          <cell r="AD33">
            <v>15393</v>
          </cell>
          <cell r="AE33">
            <v>496.54838709677421</v>
          </cell>
          <cell r="AF33">
            <v>0.48491490316333524</v>
          </cell>
          <cell r="AG33">
            <v>0.37020781976069805</v>
          </cell>
          <cell r="AH33">
            <v>0.79499649191190802</v>
          </cell>
          <cell r="AI33">
            <v>0.6528210875073085</v>
          </cell>
          <cell r="AJ33">
            <v>3121213100</v>
          </cell>
          <cell r="AK33">
            <v>1739246218.059989</v>
          </cell>
          <cell r="AL33">
            <v>3411744896.0399895</v>
          </cell>
          <cell r="AM33">
            <v>221207449</v>
          </cell>
          <cell r="AN33">
            <v>580334627</v>
          </cell>
          <cell r="AO33">
            <v>15444.109999999999</v>
          </cell>
          <cell r="AP33">
            <v>12911.625</v>
          </cell>
          <cell r="AQ33">
            <v>19143</v>
          </cell>
          <cell r="AR33">
            <v>0.50978202387837701</v>
          </cell>
          <cell r="AS33">
            <v>0.38117223875390088</v>
          </cell>
          <cell r="AT33">
            <v>0.80677584495638088</v>
          </cell>
          <cell r="AU33">
            <v>0.67448283968030087</v>
          </cell>
        </row>
        <row r="34">
          <cell r="D34" t="str">
            <v>용인시</v>
          </cell>
          <cell r="E34" t="str">
            <v>시</v>
          </cell>
          <cell r="F34">
            <v>2234484200</v>
          </cell>
          <cell r="G34">
            <v>1333044742.9100001</v>
          </cell>
          <cell r="H34">
            <v>2210407896.7999902</v>
          </cell>
          <cell r="I34">
            <v>143092435</v>
          </cell>
          <cell r="J34">
            <v>318852649</v>
          </cell>
          <cell r="K34">
            <v>6373.5469999999996</v>
          </cell>
          <cell r="L34">
            <v>205.59829032258062</v>
          </cell>
          <cell r="M34">
            <v>5857.25</v>
          </cell>
          <cell r="N34">
            <v>188.94354838709677</v>
          </cell>
          <cell r="O34">
            <v>7376</v>
          </cell>
          <cell r="P34">
            <v>237.93548387096774</v>
          </cell>
          <cell r="Q34">
            <v>0.603076357463186</v>
          </cell>
          <cell r="R34">
            <v>0.44877292206532682</v>
          </cell>
          <cell r="S34">
            <v>0.8640925976138828</v>
          </cell>
          <cell r="T34">
            <v>0.79409571583514105</v>
          </cell>
          <cell r="U34">
            <v>6567853800</v>
          </cell>
          <cell r="V34">
            <v>4024686568.6499901</v>
          </cell>
          <cell r="W34">
            <v>7569421613.4199896</v>
          </cell>
          <cell r="X34">
            <v>448549974</v>
          </cell>
          <cell r="Y34">
            <v>1140528316</v>
          </cell>
          <cell r="Z34">
            <v>31423.605</v>
          </cell>
          <cell r="AA34">
            <v>1013.6646774193548</v>
          </cell>
          <cell r="AB34">
            <v>25555.5</v>
          </cell>
          <cell r="AC34">
            <v>824.37096774193549</v>
          </cell>
          <cell r="AD34">
            <v>42909</v>
          </cell>
          <cell r="AE34">
            <v>1384.1612903225807</v>
          </cell>
          <cell r="AF34">
            <v>0.53170331554983508</v>
          </cell>
          <cell r="AG34">
            <v>0.39328262850424489</v>
          </cell>
          <cell r="AH34">
            <v>0.73233132909179888</v>
          </cell>
          <cell r="AI34">
            <v>0.59557435503041323</v>
          </cell>
          <cell r="AJ34">
            <v>8802338000</v>
          </cell>
          <cell r="AK34">
            <v>5357731311.5599899</v>
          </cell>
          <cell r="AL34">
            <v>9779829510.2199802</v>
          </cell>
          <cell r="AM34">
            <v>591642409</v>
          </cell>
          <cell r="AN34">
            <v>1459380965</v>
          </cell>
          <cell r="AO34">
            <v>37797.152000000002</v>
          </cell>
          <cell r="AP34">
            <v>31412.75</v>
          </cell>
          <cell r="AQ34">
            <v>50285</v>
          </cell>
          <cell r="AR34">
            <v>0.5478348376074581</v>
          </cell>
          <cell r="AS34">
            <v>0.4054064176450321</v>
          </cell>
          <cell r="AT34">
            <v>0.75165858605946112</v>
          </cell>
          <cell r="AU34">
            <v>0.6246942428159491</v>
          </cell>
        </row>
        <row r="35">
          <cell r="D35" t="str">
            <v>의왕시</v>
          </cell>
          <cell r="E35" t="str">
            <v>시</v>
          </cell>
          <cell r="F35">
            <v>200741800</v>
          </cell>
          <cell r="G35">
            <v>124883705.359999</v>
          </cell>
          <cell r="H35">
            <v>216581480.72</v>
          </cell>
          <cell r="I35">
            <v>14203483</v>
          </cell>
          <cell r="J35">
            <v>35682976</v>
          </cell>
          <cell r="K35">
            <v>919.30499999999995</v>
          </cell>
          <cell r="L35">
            <v>29.654999999999998</v>
          </cell>
          <cell r="M35">
            <v>785.625</v>
          </cell>
          <cell r="N35">
            <v>25.342741935483872</v>
          </cell>
          <cell r="O35">
            <v>1205</v>
          </cell>
          <cell r="P35">
            <v>38.87096774193548</v>
          </cell>
          <cell r="Q35">
            <v>0.57661303701885136</v>
          </cell>
          <cell r="R35">
            <v>0.39804648020389333</v>
          </cell>
          <cell r="S35">
            <v>0.76290871369294599</v>
          </cell>
          <cell r="T35">
            <v>0.65197095435684649</v>
          </cell>
          <cell r="U35">
            <v>102088400</v>
          </cell>
          <cell r="V35">
            <v>60877923.459999897</v>
          </cell>
          <cell r="W35">
            <v>159022482.81999901</v>
          </cell>
          <cell r="X35">
            <v>8033182</v>
          </cell>
          <cell r="Y35">
            <v>31320346</v>
          </cell>
          <cell r="Z35">
            <v>854.76199999999994</v>
          </cell>
          <cell r="AA35">
            <v>27.572967741935482</v>
          </cell>
          <cell r="AB35">
            <v>707.625</v>
          </cell>
          <cell r="AC35">
            <v>22.826612903225808</v>
          </cell>
          <cell r="AD35">
            <v>1144</v>
          </cell>
          <cell r="AE35">
            <v>36.903225806451616</v>
          </cell>
          <cell r="AF35">
            <v>0.38282588965051523</v>
          </cell>
          <cell r="AG35">
            <v>0.25648445901587424</v>
          </cell>
          <cell r="AH35">
            <v>0.74716958041958037</v>
          </cell>
          <cell r="AI35">
            <v>0.61855332167832167</v>
          </cell>
          <cell r="AJ35">
            <v>302830200</v>
          </cell>
          <cell r="AK35">
            <v>185761628.81999889</v>
          </cell>
          <cell r="AL35">
            <v>375603963.53999901</v>
          </cell>
          <cell r="AM35">
            <v>22236665</v>
          </cell>
          <cell r="AN35">
            <v>67003322</v>
          </cell>
          <cell r="AO35">
            <v>1774.067</v>
          </cell>
          <cell r="AP35">
            <v>1493.25</v>
          </cell>
          <cell r="AQ35">
            <v>2349</v>
          </cell>
          <cell r="AR35">
            <v>0.49456780772287212</v>
          </cell>
          <cell r="AS35">
            <v>0.33187406737833086</v>
          </cell>
          <cell r="AT35">
            <v>0.75524350787569183</v>
          </cell>
          <cell r="AU35">
            <v>0.63569604086845466</v>
          </cell>
        </row>
        <row r="36">
          <cell r="D36" t="str">
            <v>의정부시</v>
          </cell>
          <cell r="E36" t="str">
            <v>시</v>
          </cell>
          <cell r="F36">
            <v>2830714900</v>
          </cell>
          <cell r="G36">
            <v>1595687162.6199901</v>
          </cell>
          <cell r="H36">
            <v>3175195164.7999902</v>
          </cell>
          <cell r="I36">
            <v>200333853</v>
          </cell>
          <cell r="J36">
            <v>550109393</v>
          </cell>
          <cell r="K36">
            <v>11305.208000000001</v>
          </cell>
          <cell r="L36">
            <v>364.68412903225806</v>
          </cell>
          <cell r="M36">
            <v>10505.5</v>
          </cell>
          <cell r="N36">
            <v>338.88709677419354</v>
          </cell>
          <cell r="O36">
            <v>12876</v>
          </cell>
          <cell r="P36">
            <v>415.35483870967744</v>
          </cell>
          <cell r="Q36">
            <v>0.50254774267411195</v>
          </cell>
          <cell r="R36">
            <v>0.3641709368158344</v>
          </cell>
          <cell r="S36">
            <v>0.87800621310966143</v>
          </cell>
          <cell r="T36">
            <v>0.81589779434607024</v>
          </cell>
          <cell r="U36">
            <v>3129922400</v>
          </cell>
          <cell r="V36">
            <v>1760063771.8399899</v>
          </cell>
          <cell r="W36">
            <v>3719686128.4899902</v>
          </cell>
          <cell r="X36">
            <v>243168836</v>
          </cell>
          <cell r="Y36">
            <v>663439303</v>
          </cell>
          <cell r="Z36">
            <v>17490.510999999999</v>
          </cell>
          <cell r="AA36">
            <v>564.21003225806442</v>
          </cell>
          <cell r="AB36">
            <v>14793.75</v>
          </cell>
          <cell r="AC36">
            <v>477.21774193548384</v>
          </cell>
          <cell r="AD36">
            <v>23605</v>
          </cell>
          <cell r="AE36">
            <v>761.45161290322585</v>
          </cell>
          <cell r="AF36">
            <v>0.47317534626355406</v>
          </cell>
          <cell r="AG36">
            <v>0.36652763093837992</v>
          </cell>
          <cell r="AH36">
            <v>0.74096636305867392</v>
          </cell>
          <cell r="AI36">
            <v>0.62672103367930521</v>
          </cell>
          <cell r="AJ36">
            <v>5960637300</v>
          </cell>
          <cell r="AK36">
            <v>3355750934.45998</v>
          </cell>
          <cell r="AL36">
            <v>6894881293.2899799</v>
          </cell>
          <cell r="AM36">
            <v>443502689</v>
          </cell>
          <cell r="AN36">
            <v>1213548696</v>
          </cell>
          <cell r="AO36">
            <v>28795.718999999997</v>
          </cell>
          <cell r="AP36">
            <v>25299.25</v>
          </cell>
          <cell r="AQ36">
            <v>36481</v>
          </cell>
          <cell r="AR36">
            <v>0.48670177073617765</v>
          </cell>
          <cell r="AS36">
            <v>0.36545932640514328</v>
          </cell>
          <cell r="AT36">
            <v>0.7893346947726213</v>
          </cell>
          <cell r="AU36">
            <v>0.69349113237027493</v>
          </cell>
        </row>
        <row r="37">
          <cell r="D37" t="str">
            <v>이천시</v>
          </cell>
          <cell r="E37" t="str">
            <v>시</v>
          </cell>
          <cell r="F37">
            <v>963690700</v>
          </cell>
          <cell r="G37">
            <v>493826357</v>
          </cell>
          <cell r="H37">
            <v>981239523</v>
          </cell>
          <cell r="I37">
            <v>54175482</v>
          </cell>
          <cell r="J37">
            <v>168483541</v>
          </cell>
          <cell r="K37">
            <v>3460.1889999999999</v>
          </cell>
          <cell r="L37">
            <v>111.619</v>
          </cell>
          <cell r="M37">
            <v>3241.625</v>
          </cell>
          <cell r="N37">
            <v>104.56854838709677</v>
          </cell>
          <cell r="O37">
            <v>3859</v>
          </cell>
          <cell r="P37">
            <v>124.48387096774194</v>
          </cell>
          <cell r="Q37">
            <v>0.50326790291752244</v>
          </cell>
          <cell r="R37">
            <v>0.3215476222689313</v>
          </cell>
          <cell r="S37">
            <v>0.89665431458927181</v>
          </cell>
          <cell r="T37">
            <v>0.840016843741902</v>
          </cell>
          <cell r="U37">
            <v>1288707800</v>
          </cell>
          <cell r="V37">
            <v>668763300.09000003</v>
          </cell>
          <cell r="W37">
            <v>1652142591.73999</v>
          </cell>
          <cell r="X37">
            <v>75041733</v>
          </cell>
          <cell r="Y37">
            <v>271114532</v>
          </cell>
          <cell r="Z37">
            <v>7325.5959999999995</v>
          </cell>
          <cell r="AA37">
            <v>236.30954838709675</v>
          </cell>
          <cell r="AB37">
            <v>6159.375</v>
          </cell>
          <cell r="AC37">
            <v>198.68951612903226</v>
          </cell>
          <cell r="AD37">
            <v>9340</v>
          </cell>
          <cell r="AE37">
            <v>301.29032258064518</v>
          </cell>
          <cell r="AF37">
            <v>0.40478546067000026</v>
          </cell>
          <cell r="AG37">
            <v>0.27678978491643524</v>
          </cell>
          <cell r="AH37">
            <v>0.78432505353319049</v>
          </cell>
          <cell r="AI37">
            <v>0.65946199143468953</v>
          </cell>
          <cell r="AJ37">
            <v>2252398500</v>
          </cell>
          <cell r="AK37">
            <v>1162589657.0900002</v>
          </cell>
          <cell r="AL37">
            <v>2633382114.7399902</v>
          </cell>
          <cell r="AM37">
            <v>129217215</v>
          </cell>
          <cell r="AN37">
            <v>439598073</v>
          </cell>
          <cell r="AO37">
            <v>10785.785</v>
          </cell>
          <cell r="AP37">
            <v>9401</v>
          </cell>
          <cell r="AQ37">
            <v>13199</v>
          </cell>
          <cell r="AR37">
            <v>0.44148156493604412</v>
          </cell>
          <cell r="AS37">
            <v>0.29394399779363911</v>
          </cell>
          <cell r="AT37">
            <v>0.81716683082051667</v>
          </cell>
          <cell r="AU37">
            <v>0.71225092810061363</v>
          </cell>
        </row>
        <row r="38">
          <cell r="D38" t="str">
            <v>파주시</v>
          </cell>
          <cell r="E38" t="str">
            <v>시</v>
          </cell>
          <cell r="F38">
            <v>1642561200</v>
          </cell>
          <cell r="G38">
            <v>1142316280.21999</v>
          </cell>
          <cell r="H38">
            <v>2396640314.0300002</v>
          </cell>
          <cell r="I38">
            <v>104958180</v>
          </cell>
          <cell r="J38">
            <v>344757274</v>
          </cell>
          <cell r="K38">
            <v>6176.2209999999995</v>
          </cell>
          <cell r="L38">
            <v>199.23293548387096</v>
          </cell>
          <cell r="M38">
            <v>5900.375</v>
          </cell>
          <cell r="N38">
            <v>190.33467741935485</v>
          </cell>
          <cell r="O38">
            <v>6895</v>
          </cell>
          <cell r="P38">
            <v>222.41935483870967</v>
          </cell>
          <cell r="Q38">
            <v>0.47663233966850937</v>
          </cell>
          <cell r="R38">
            <v>0.30444079912292149</v>
          </cell>
          <cell r="S38">
            <v>0.89575358955765039</v>
          </cell>
          <cell r="T38">
            <v>0.85574691805656278</v>
          </cell>
          <cell r="U38">
            <v>1956196100</v>
          </cell>
          <cell r="V38">
            <v>1291812387.5899999</v>
          </cell>
          <cell r="W38">
            <v>3032938462.0999899</v>
          </cell>
          <cell r="X38">
            <v>136220025</v>
          </cell>
          <cell r="Y38">
            <v>475555091</v>
          </cell>
          <cell r="Z38">
            <v>12684.096</v>
          </cell>
          <cell r="AA38">
            <v>409.16438709677419</v>
          </cell>
          <cell r="AB38">
            <v>10855.125</v>
          </cell>
          <cell r="AC38">
            <v>350.16532258064518</v>
          </cell>
          <cell r="AD38">
            <v>15445</v>
          </cell>
          <cell r="AE38">
            <v>498.22580645161293</v>
          </cell>
          <cell r="AF38">
            <v>0.42592766181466013</v>
          </cell>
          <cell r="AG38">
            <v>0.2864442576222993</v>
          </cell>
          <cell r="AH38">
            <v>0.82124286176756234</v>
          </cell>
          <cell r="AI38">
            <v>0.70282453868565875</v>
          </cell>
          <cell r="AJ38">
            <v>3598757300</v>
          </cell>
          <cell r="AK38">
            <v>2434128667.8099899</v>
          </cell>
          <cell r="AL38">
            <v>5429578776.1299896</v>
          </cell>
          <cell r="AM38">
            <v>241178205</v>
          </cell>
          <cell r="AN38">
            <v>820312365</v>
          </cell>
          <cell r="AO38">
            <v>18860.316999999999</v>
          </cell>
          <cell r="AP38">
            <v>16755.5</v>
          </cell>
          <cell r="AQ38">
            <v>22340</v>
          </cell>
          <cell r="AR38">
            <v>0.44830893300805008</v>
          </cell>
          <cell r="AS38">
            <v>0.29400776495670644</v>
          </cell>
          <cell r="AT38">
            <v>0.844239794091316</v>
          </cell>
          <cell r="AU38">
            <v>0.75002238137869293</v>
          </cell>
        </row>
        <row r="39">
          <cell r="D39" t="str">
            <v>평택시</v>
          </cell>
          <cell r="E39" t="str">
            <v>시</v>
          </cell>
          <cell r="F39">
            <v>3526113250</v>
          </cell>
          <cell r="G39">
            <v>1784422343.6299901</v>
          </cell>
          <cell r="H39">
            <v>3139922887.6599898</v>
          </cell>
          <cell r="I39">
            <v>206980629</v>
          </cell>
          <cell r="J39">
            <v>538128367</v>
          </cell>
          <cell r="K39">
            <v>11117.002</v>
          </cell>
          <cell r="L39">
            <v>358.61296774193551</v>
          </cell>
          <cell r="M39">
            <v>10269.25</v>
          </cell>
          <cell r="N39">
            <v>331.26612903225805</v>
          </cell>
          <cell r="O39">
            <v>13074</v>
          </cell>
          <cell r="P39">
            <v>421.74193548387098</v>
          </cell>
          <cell r="Q39">
            <v>0.56830132696660618</v>
          </cell>
          <cell r="R39">
            <v>0.38463058573531766</v>
          </cell>
          <cell r="S39">
            <v>0.85031375248584984</v>
          </cell>
          <cell r="T39">
            <v>0.78547116414257301</v>
          </cell>
          <cell r="U39">
            <v>3745504770</v>
          </cell>
          <cell r="V39">
            <v>1978832398.1799901</v>
          </cell>
          <cell r="W39">
            <v>5254787856.2599897</v>
          </cell>
          <cell r="X39">
            <v>250798791</v>
          </cell>
          <cell r="Y39">
            <v>911412956</v>
          </cell>
          <cell r="Z39">
            <v>24857.681</v>
          </cell>
          <cell r="AA39">
            <v>801.86067741935483</v>
          </cell>
          <cell r="AB39">
            <v>20634.625</v>
          </cell>
          <cell r="AC39">
            <v>665.63306451612902</v>
          </cell>
          <cell r="AD39">
            <v>32639</v>
          </cell>
          <cell r="AE39">
            <v>1052.8709677419354</v>
          </cell>
          <cell r="AF39">
            <v>0.37657702885619287</v>
          </cell>
          <cell r="AG39">
            <v>0.27517580186779789</v>
          </cell>
          <cell r="AH39">
            <v>0.76159444223168604</v>
          </cell>
          <cell r="AI39">
            <v>0.63220763503783817</v>
          </cell>
          <cell r="AJ39">
            <v>7271618020</v>
          </cell>
          <cell r="AK39">
            <v>3763254741.8099804</v>
          </cell>
          <cell r="AL39">
            <v>8394710743.9199791</v>
          </cell>
          <cell r="AM39">
            <v>457779420</v>
          </cell>
          <cell r="AN39">
            <v>1449541323</v>
          </cell>
          <cell r="AO39">
            <v>35974.683000000005</v>
          </cell>
          <cell r="AP39">
            <v>30903.875</v>
          </cell>
          <cell r="AQ39">
            <v>45713</v>
          </cell>
          <cell r="AR39">
            <v>0.44828879238460784</v>
          </cell>
          <cell r="AS39">
            <v>0.31580984462903788</v>
          </cell>
          <cell r="AT39">
            <v>0.78696832410911566</v>
          </cell>
          <cell r="AU39">
            <v>0.6760412792859799</v>
          </cell>
        </row>
        <row r="40">
          <cell r="D40" t="str">
            <v>포천시</v>
          </cell>
          <cell r="E40" t="str">
            <v>시</v>
          </cell>
          <cell r="F40">
            <v>336640550</v>
          </cell>
          <cell r="G40">
            <v>175370305.299999</v>
          </cell>
          <cell r="H40">
            <v>471846088.10000002</v>
          </cell>
          <cell r="I40">
            <v>17004597</v>
          </cell>
          <cell r="J40">
            <v>74427424</v>
          </cell>
          <cell r="K40">
            <v>1624.653</v>
          </cell>
          <cell r="L40">
            <v>52.408161290322582</v>
          </cell>
          <cell r="M40">
            <v>1517.75</v>
          </cell>
          <cell r="N40">
            <v>48.95967741935484</v>
          </cell>
          <cell r="O40">
            <v>1778</v>
          </cell>
          <cell r="P40">
            <v>57.354838709677416</v>
          </cell>
          <cell r="Q40">
            <v>0.37166845232556456</v>
          </cell>
          <cell r="R40">
            <v>0.22847219594755824</v>
          </cell>
          <cell r="S40">
            <v>0.91375309336332955</v>
          </cell>
          <cell r="T40">
            <v>0.85362767154105734</v>
          </cell>
          <cell r="U40">
            <v>1075511800</v>
          </cell>
          <cell r="V40">
            <v>557095118.44999897</v>
          </cell>
          <cell r="W40">
            <v>1278653110.95</v>
          </cell>
          <cell r="X40">
            <v>57963798</v>
          </cell>
          <cell r="Y40">
            <v>195825334</v>
          </cell>
          <cell r="Z40">
            <v>5186.9669999999996</v>
          </cell>
          <cell r="AA40">
            <v>167.32151612903223</v>
          </cell>
          <cell r="AB40">
            <v>4308.125</v>
          </cell>
          <cell r="AC40">
            <v>138.97177419354838</v>
          </cell>
          <cell r="AD40">
            <v>7115</v>
          </cell>
          <cell r="AE40">
            <v>229.51612903225808</v>
          </cell>
          <cell r="AF40">
            <v>0.4356890181388558</v>
          </cell>
          <cell r="AG40">
            <v>0.29599744229211938</v>
          </cell>
          <cell r="AH40">
            <v>0.72901855235418123</v>
          </cell>
          <cell r="AI40">
            <v>0.60549894588896702</v>
          </cell>
          <cell r="AJ40">
            <v>1412152350</v>
          </cell>
          <cell r="AK40">
            <v>732465423.74999797</v>
          </cell>
          <cell r="AL40">
            <v>1750499199.0500002</v>
          </cell>
          <cell r="AM40">
            <v>74968395</v>
          </cell>
          <cell r="AN40">
            <v>270252758</v>
          </cell>
          <cell r="AO40">
            <v>6811.62</v>
          </cell>
          <cell r="AP40">
            <v>5825.875</v>
          </cell>
          <cell r="AQ40">
            <v>8893</v>
          </cell>
          <cell r="AR40">
            <v>0.41843231013616494</v>
          </cell>
          <cell r="AS40">
            <v>0.27740103581107578</v>
          </cell>
          <cell r="AT40">
            <v>0.76595299673900819</v>
          </cell>
          <cell r="AU40">
            <v>0.65510795007309119</v>
          </cell>
        </row>
        <row r="41">
          <cell r="D41" t="str">
            <v>하남시</v>
          </cell>
          <cell r="E41" t="str">
            <v>시</v>
          </cell>
          <cell r="F41">
            <v>381976100</v>
          </cell>
          <cell r="G41">
            <v>222395395.09999999</v>
          </cell>
          <cell r="H41">
            <v>404048322.31999999</v>
          </cell>
          <cell r="I41">
            <v>23537634</v>
          </cell>
          <cell r="J41">
            <v>58865187</v>
          </cell>
          <cell r="K41">
            <v>1263.902</v>
          </cell>
          <cell r="L41">
            <v>40.771032258064515</v>
          </cell>
          <cell r="M41">
            <v>1145</v>
          </cell>
          <cell r="N41">
            <v>36.935483870967744</v>
          </cell>
          <cell r="O41">
            <v>1453</v>
          </cell>
          <cell r="P41">
            <v>46.87096774193548</v>
          </cell>
          <cell r="Q41">
            <v>0.55041781592615124</v>
          </cell>
          <cell r="R41">
            <v>0.39985660794724054</v>
          </cell>
          <cell r="S41">
            <v>0.86985684790089468</v>
          </cell>
          <cell r="T41">
            <v>0.78802477632484513</v>
          </cell>
          <cell r="U41">
            <v>1068792000</v>
          </cell>
          <cell r="V41">
            <v>591682919.84999895</v>
          </cell>
          <cell r="W41">
            <v>1264716256.46999</v>
          </cell>
          <cell r="X41">
            <v>72833594</v>
          </cell>
          <cell r="Y41">
            <v>223887932</v>
          </cell>
          <cell r="Z41">
            <v>6181.7579999999998</v>
          </cell>
          <cell r="AA41">
            <v>199.41154838709676</v>
          </cell>
          <cell r="AB41">
            <v>5094.75</v>
          </cell>
          <cell r="AC41">
            <v>164.34677419354838</v>
          </cell>
          <cell r="AD41">
            <v>7906</v>
          </cell>
          <cell r="AE41">
            <v>255.03225806451613</v>
          </cell>
          <cell r="AF41">
            <v>0.46783847113776605</v>
          </cell>
          <cell r="AG41">
            <v>0.32531272833410246</v>
          </cell>
          <cell r="AH41">
            <v>0.78190715911965591</v>
          </cell>
          <cell r="AI41">
            <v>0.64441563369592714</v>
          </cell>
          <cell r="AJ41">
            <v>1450768100</v>
          </cell>
          <cell r="AK41">
            <v>814078314.94999897</v>
          </cell>
          <cell r="AL41">
            <v>1668764578.7899899</v>
          </cell>
          <cell r="AM41">
            <v>96371228</v>
          </cell>
          <cell r="AN41">
            <v>282753119</v>
          </cell>
          <cell r="AO41">
            <v>7445.66</v>
          </cell>
          <cell r="AP41">
            <v>6239.75</v>
          </cell>
          <cell r="AQ41">
            <v>9359</v>
          </cell>
          <cell r="AR41">
            <v>0.48783293059844413</v>
          </cell>
          <cell r="AS41">
            <v>0.34083170626315884</v>
          </cell>
          <cell r="AT41">
            <v>0.79556149161235168</v>
          </cell>
          <cell r="AU41">
            <v>0.6667111870926381</v>
          </cell>
        </row>
        <row r="42">
          <cell r="D42" t="str">
            <v>화성시</v>
          </cell>
          <cell r="E42" t="str">
            <v>시</v>
          </cell>
          <cell r="F42">
            <v>1743323700</v>
          </cell>
          <cell r="G42">
            <v>1086792373.73999</v>
          </cell>
          <cell r="H42">
            <v>1986827380.19999</v>
          </cell>
          <cell r="I42">
            <v>111352905</v>
          </cell>
          <cell r="J42">
            <v>284188232</v>
          </cell>
          <cell r="K42">
            <v>5988.4170000000004</v>
          </cell>
          <cell r="L42">
            <v>193.17474193548389</v>
          </cell>
          <cell r="M42">
            <v>5473.125</v>
          </cell>
          <cell r="N42">
            <v>176.55241935483872</v>
          </cell>
          <cell r="O42">
            <v>6975</v>
          </cell>
          <cell r="P42">
            <v>225</v>
          </cell>
          <cell r="Q42">
            <v>0.54699889108161759</v>
          </cell>
          <cell r="R42">
            <v>0.39182799448219235</v>
          </cell>
          <cell r="S42">
            <v>0.8585544086021506</v>
          </cell>
          <cell r="T42">
            <v>0.7846774193548387</v>
          </cell>
          <cell r="U42">
            <v>4698815500</v>
          </cell>
          <cell r="V42">
            <v>2894590220.5300002</v>
          </cell>
          <cell r="W42">
            <v>5623051927.1400003</v>
          </cell>
          <cell r="X42">
            <v>325549844</v>
          </cell>
          <cell r="Y42">
            <v>783941384</v>
          </cell>
          <cell r="Z42">
            <v>21151.404999999999</v>
          </cell>
          <cell r="AA42">
            <v>682.30338709677414</v>
          </cell>
          <cell r="AB42">
            <v>17857.5</v>
          </cell>
          <cell r="AC42">
            <v>576.04838709677415</v>
          </cell>
          <cell r="AD42">
            <v>26952</v>
          </cell>
          <cell r="AE42">
            <v>869.41935483870964</v>
          </cell>
          <cell r="AF42">
            <v>0.51477209494706699</v>
          </cell>
          <cell r="AG42">
            <v>0.41527319598680607</v>
          </cell>
          <cell r="AH42">
            <v>0.7847805357672899</v>
          </cell>
          <cell r="AI42">
            <v>0.66256678539626002</v>
          </cell>
          <cell r="AJ42">
            <v>6442139200</v>
          </cell>
          <cell r="AK42">
            <v>3981382594.26999</v>
          </cell>
          <cell r="AL42">
            <v>7609879307.3399906</v>
          </cell>
          <cell r="AM42">
            <v>436902749</v>
          </cell>
          <cell r="AN42">
            <v>1068129616</v>
          </cell>
          <cell r="AO42">
            <v>27139.822</v>
          </cell>
          <cell r="AP42">
            <v>23330.625</v>
          </cell>
          <cell r="AQ42">
            <v>33927</v>
          </cell>
          <cell r="AR42">
            <v>0.52318603666024099</v>
          </cell>
          <cell r="AS42">
            <v>0.40903532909811202</v>
          </cell>
          <cell r="AT42">
            <v>0.79994759336221888</v>
          </cell>
          <cell r="AU42">
            <v>0.68767132372446726</v>
          </cell>
        </row>
        <row r="43">
          <cell r="D43" t="str">
            <v>가평군</v>
          </cell>
          <cell r="E43" t="str">
            <v>군</v>
          </cell>
          <cell r="F43">
            <v>218573500</v>
          </cell>
          <cell r="G43">
            <v>119312117</v>
          </cell>
          <cell r="H43">
            <v>271068701</v>
          </cell>
          <cell r="I43">
            <v>10596146</v>
          </cell>
          <cell r="J43">
            <v>38419024</v>
          </cell>
          <cell r="K43">
            <v>934.77200000000005</v>
          </cell>
          <cell r="L43">
            <v>30.153935483870971</v>
          </cell>
          <cell r="M43">
            <v>824.5</v>
          </cell>
          <cell r="N43">
            <v>26.596774193548388</v>
          </cell>
          <cell r="O43">
            <v>1056</v>
          </cell>
          <cell r="P43">
            <v>34.064516129032256</v>
          </cell>
          <cell r="Q43">
            <v>0.44015453115702946</v>
          </cell>
          <cell r="R43">
            <v>0.27580466385611463</v>
          </cell>
          <cell r="S43">
            <v>0.88520075757575767</v>
          </cell>
          <cell r="T43">
            <v>0.78077651515151514</v>
          </cell>
          <cell r="U43">
            <v>477841200</v>
          </cell>
          <cell r="V43">
            <v>262094956.08999899</v>
          </cell>
          <cell r="W43">
            <v>633582505.28999996</v>
          </cell>
          <cell r="X43">
            <v>22732322</v>
          </cell>
          <cell r="Y43">
            <v>98386175</v>
          </cell>
          <cell r="Z43">
            <v>2684.1680000000001</v>
          </cell>
          <cell r="AA43">
            <v>86.586064516129042</v>
          </cell>
          <cell r="AB43">
            <v>2232.375</v>
          </cell>
          <cell r="AC43">
            <v>72.012096774193552</v>
          </cell>
          <cell r="AD43">
            <v>3312</v>
          </cell>
          <cell r="AE43">
            <v>106.83870967741936</v>
          </cell>
          <cell r="AF43">
            <v>0.41367139070551562</v>
          </cell>
          <cell r="AG43">
            <v>0.2310519948559846</v>
          </cell>
          <cell r="AH43">
            <v>0.81043719806763292</v>
          </cell>
          <cell r="AI43">
            <v>0.67402626811594202</v>
          </cell>
          <cell r="AJ43">
            <v>696414700</v>
          </cell>
          <cell r="AK43">
            <v>381407073.08999896</v>
          </cell>
          <cell r="AL43">
            <v>904651206.28999996</v>
          </cell>
          <cell r="AM43">
            <v>33328468</v>
          </cell>
          <cell r="AN43">
            <v>136805199</v>
          </cell>
          <cell r="AO43">
            <v>3618.94</v>
          </cell>
          <cell r="AP43">
            <v>3056.875</v>
          </cell>
          <cell r="AQ43">
            <v>4368</v>
          </cell>
          <cell r="AR43">
            <v>0.4216067700325743</v>
          </cell>
          <cell r="AS43">
            <v>0.24361989342232526</v>
          </cell>
          <cell r="AT43">
            <v>0.82851190476190473</v>
          </cell>
          <cell r="AU43">
            <v>0.69983402014652019</v>
          </cell>
        </row>
        <row r="44">
          <cell r="D44" t="str">
            <v>양평군</v>
          </cell>
          <cell r="E44" t="str">
            <v>군</v>
          </cell>
          <cell r="F44">
            <v>251312300</v>
          </cell>
          <cell r="G44">
            <v>127826255.16</v>
          </cell>
          <cell r="H44">
            <v>298701594.50999898</v>
          </cell>
          <cell r="I44">
            <v>12657686</v>
          </cell>
          <cell r="J44">
            <v>45305535</v>
          </cell>
          <cell r="K44">
            <v>1000.472</v>
          </cell>
          <cell r="L44">
            <v>32.273290322580642</v>
          </cell>
          <cell r="M44">
            <v>893.5</v>
          </cell>
          <cell r="N44">
            <v>28.822580645161292</v>
          </cell>
          <cell r="O44">
            <v>1351</v>
          </cell>
          <cell r="P44">
            <v>43.58064516129032</v>
          </cell>
          <cell r="Q44">
            <v>0.42793964782709265</v>
          </cell>
          <cell r="R44">
            <v>0.27938498022371883</v>
          </cell>
          <cell r="S44">
            <v>0.74054182087342713</v>
          </cell>
          <cell r="T44">
            <v>0.66136195410806808</v>
          </cell>
          <cell r="U44">
            <v>588689200</v>
          </cell>
          <cell r="V44">
            <v>316147919.81</v>
          </cell>
          <cell r="W44">
            <v>864379280.06999898</v>
          </cell>
          <cell r="X44">
            <v>30958138</v>
          </cell>
          <cell r="Y44">
            <v>123039048</v>
          </cell>
          <cell r="Z44">
            <v>3410.049</v>
          </cell>
          <cell r="AA44">
            <v>110.00158064516128</v>
          </cell>
          <cell r="AB44">
            <v>2699</v>
          </cell>
          <cell r="AC44">
            <v>87.064516129032256</v>
          </cell>
          <cell r="AD44">
            <v>4676</v>
          </cell>
          <cell r="AE44">
            <v>150.83870967741936</v>
          </cell>
          <cell r="AF44">
            <v>0.36575138610957653</v>
          </cell>
          <cell r="AG44">
            <v>0.25161230116149791</v>
          </cell>
          <cell r="AH44">
            <v>0.72926625320786997</v>
          </cell>
          <cell r="AI44">
            <v>0.57720273738237815</v>
          </cell>
          <cell r="AJ44">
            <v>840001500</v>
          </cell>
          <cell r="AK44">
            <v>443974174.97000003</v>
          </cell>
          <cell r="AL44">
            <v>1163080874.579998</v>
          </cell>
          <cell r="AM44">
            <v>43615824</v>
          </cell>
          <cell r="AN44">
            <v>168344583</v>
          </cell>
          <cell r="AO44">
            <v>4410.5209999999997</v>
          </cell>
          <cell r="AP44">
            <v>3592.5</v>
          </cell>
          <cell r="AQ44">
            <v>6027</v>
          </cell>
          <cell r="AR44">
            <v>0.38172253080021135</v>
          </cell>
          <cell r="AS44">
            <v>0.2590865902706237</v>
          </cell>
          <cell r="AT44">
            <v>0.73179376140700181</v>
          </cell>
          <cell r="AU44">
            <v>0.59606769537083126</v>
          </cell>
        </row>
        <row r="45">
          <cell r="D45" t="str">
            <v>연천군</v>
          </cell>
          <cell r="E45" t="str">
            <v>군</v>
          </cell>
          <cell r="F45">
            <v>78439800</v>
          </cell>
          <cell r="G45">
            <v>41729834.559999898</v>
          </cell>
          <cell r="H45">
            <v>87909084.409999996</v>
          </cell>
          <cell r="I45">
            <v>3344348</v>
          </cell>
          <cell r="J45">
            <v>11513196</v>
          </cell>
          <cell r="K45">
            <v>279.488</v>
          </cell>
          <cell r="L45">
            <v>9.0157419354838702</v>
          </cell>
          <cell r="M45">
            <v>245.125</v>
          </cell>
          <cell r="N45">
            <v>7.907258064516129</v>
          </cell>
          <cell r="O45">
            <v>361</v>
          </cell>
          <cell r="P45">
            <v>11.64516129032258</v>
          </cell>
          <cell r="Q45">
            <v>0.47469308593154874</v>
          </cell>
          <cell r="R45">
            <v>0.2904795505956817</v>
          </cell>
          <cell r="S45">
            <v>0.77420498614958444</v>
          </cell>
          <cell r="T45">
            <v>0.679016620498615</v>
          </cell>
          <cell r="U45">
            <v>263935800</v>
          </cell>
          <cell r="V45">
            <v>148495171.31999999</v>
          </cell>
          <cell r="W45">
            <v>340452573</v>
          </cell>
          <cell r="X45">
            <v>12717142</v>
          </cell>
          <cell r="Y45">
            <v>38485534</v>
          </cell>
          <cell r="Z45">
            <v>1055.489</v>
          </cell>
          <cell r="AA45">
            <v>34.048032258064516</v>
          </cell>
          <cell r="AB45">
            <v>841.25</v>
          </cell>
          <cell r="AC45">
            <v>27.137096774193548</v>
          </cell>
          <cell r="AD45">
            <v>1425</v>
          </cell>
          <cell r="AE45">
            <v>45.967741935483872</v>
          </cell>
          <cell r="AF45">
            <v>0.43616991938551158</v>
          </cell>
          <cell r="AG45">
            <v>0.33043953606048443</v>
          </cell>
          <cell r="AH45">
            <v>0.74069403508771936</v>
          </cell>
          <cell r="AI45">
            <v>0.5903508771929824</v>
          </cell>
          <cell r="AJ45">
            <v>342375600</v>
          </cell>
          <cell r="AK45">
            <v>190225005.87999988</v>
          </cell>
          <cell r="AL45">
            <v>428361657.40999997</v>
          </cell>
          <cell r="AM45">
            <v>16061490</v>
          </cell>
          <cell r="AN45">
            <v>49998730</v>
          </cell>
          <cell r="AO45">
            <v>1334.9770000000001</v>
          </cell>
          <cell r="AP45">
            <v>1086.375</v>
          </cell>
          <cell r="AQ45">
            <v>1786</v>
          </cell>
          <cell r="AR45">
            <v>0.4440757070325948</v>
          </cell>
          <cell r="AS45">
            <v>0.32123795944416988</v>
          </cell>
          <cell r="AT45">
            <v>0.74746752519596871</v>
          </cell>
          <cell r="AU45">
            <v>0.60827267637178051</v>
          </cell>
        </row>
        <row r="46">
          <cell r="D46" t="str">
            <v>강원특별자치도</v>
          </cell>
          <cell r="E46" t="str">
            <v>광역</v>
          </cell>
          <cell r="F46">
            <v>8597991880</v>
          </cell>
          <cell r="G46">
            <v>4934507907.0799971</v>
          </cell>
          <cell r="H46">
            <v>10748435758.659988</v>
          </cell>
          <cell r="I46">
            <v>624782267</v>
          </cell>
          <cell r="J46">
            <v>2018231129</v>
          </cell>
          <cell r="K46">
            <v>50089.993999999999</v>
          </cell>
          <cell r="L46">
            <v>1615.806258064516</v>
          </cell>
          <cell r="M46">
            <v>43975.75</v>
          </cell>
          <cell r="N46">
            <v>1418.5725806451612</v>
          </cell>
          <cell r="O46">
            <v>62633</v>
          </cell>
          <cell r="P46">
            <v>2020.4193548387098</v>
          </cell>
          <cell r="Q46">
            <v>0.45909079403524145</v>
          </cell>
          <cell r="R46">
            <v>0.30956923516959589</v>
          </cell>
          <cell r="S46">
            <v>0.79973806140532944</v>
          </cell>
          <cell r="T46">
            <v>0.70211789312343331</v>
          </cell>
          <cell r="U46">
            <v>14314605170</v>
          </cell>
          <cell r="V46">
            <v>8141612042.369977</v>
          </cell>
          <cell r="W46">
            <v>19027386877.679962</v>
          </cell>
          <cell r="X46">
            <v>1071352597</v>
          </cell>
          <cell r="Y46">
            <v>3577960358</v>
          </cell>
          <cell r="Z46">
            <v>95168.650999999998</v>
          </cell>
          <cell r="AA46">
            <v>3069.9564838709675</v>
          </cell>
          <cell r="AB46">
            <v>79829</v>
          </cell>
          <cell r="AC46">
            <v>2575.1290322580644</v>
          </cell>
          <cell r="AD46">
            <v>127010</v>
          </cell>
          <cell r="AE46">
            <v>4097.0967741935483</v>
          </cell>
          <cell r="AF46">
            <v>0.42788913131947082</v>
          </cell>
          <cell r="AG46">
            <v>0.29943109755382036</v>
          </cell>
          <cell r="AH46">
            <v>0.7493004566569561</v>
          </cell>
          <cell r="AI46">
            <v>0.62852531296748293</v>
          </cell>
          <cell r="AJ46">
            <v>22912597050</v>
          </cell>
          <cell r="AK46">
            <v>13076119949.449974</v>
          </cell>
          <cell r="AL46">
            <v>29775822636.339951</v>
          </cell>
          <cell r="AM46">
            <v>1696134864</v>
          </cell>
          <cell r="AN46">
            <v>5596191487</v>
          </cell>
          <cell r="AO46">
            <v>145258.64499999999</v>
          </cell>
          <cell r="AP46">
            <v>123804.75</v>
          </cell>
          <cell r="AQ46">
            <v>189643</v>
          </cell>
          <cell r="AR46">
            <v>0.43915226488121278</v>
          </cell>
          <cell r="AS46">
            <v>0.30308735287921001</v>
          </cell>
          <cell r="AT46">
            <v>0.76595837969236924</v>
          </cell>
          <cell r="AU46">
            <v>0.65283058167187824</v>
          </cell>
        </row>
        <row r="47">
          <cell r="D47" t="str">
            <v>강릉시</v>
          </cell>
          <cell r="E47" t="str">
            <v>시</v>
          </cell>
          <cell r="F47">
            <v>1457663400</v>
          </cell>
          <cell r="G47">
            <v>886331641.03999901</v>
          </cell>
          <cell r="H47">
            <v>1717515163.8299899</v>
          </cell>
          <cell r="I47">
            <v>114499875</v>
          </cell>
          <cell r="J47">
            <v>324117346</v>
          </cell>
          <cell r="K47">
            <v>8134.433</v>
          </cell>
          <cell r="L47">
            <v>262.40106451612905</v>
          </cell>
          <cell r="M47">
            <v>7101.25</v>
          </cell>
          <cell r="N47">
            <v>229.07258064516128</v>
          </cell>
          <cell r="O47">
            <v>10106</v>
          </cell>
          <cell r="P47">
            <v>326</v>
          </cell>
          <cell r="Q47">
            <v>0.51605462339180463</v>
          </cell>
          <cell r="R47">
            <v>0.35326673013051269</v>
          </cell>
          <cell r="S47">
            <v>0.80491124084702159</v>
          </cell>
          <cell r="T47">
            <v>0.70267662774589357</v>
          </cell>
          <cell r="U47">
            <v>2528790700</v>
          </cell>
          <cell r="V47">
            <v>1485381173.1199901</v>
          </cell>
          <cell r="W47">
            <v>3170827692.49999</v>
          </cell>
          <cell r="X47">
            <v>205035368</v>
          </cell>
          <cell r="Y47">
            <v>601326486</v>
          </cell>
          <cell r="Z47">
            <v>16092.901</v>
          </cell>
          <cell r="AA47">
            <v>519.1258387096774</v>
          </cell>
          <cell r="AB47">
            <v>13491.125</v>
          </cell>
          <cell r="AC47">
            <v>435.19758064516128</v>
          </cell>
          <cell r="AD47">
            <v>21489</v>
          </cell>
          <cell r="AE47">
            <v>693.19354838709683</v>
          </cell>
          <cell r="AF47">
            <v>0.46845218888222345</v>
          </cell>
          <cell r="AG47">
            <v>0.34097178949140783</v>
          </cell>
          <cell r="AH47">
            <v>0.74889017636930522</v>
          </cell>
          <cell r="AI47">
            <v>0.62781539392247199</v>
          </cell>
          <cell r="AJ47">
            <v>3986454100</v>
          </cell>
          <cell r="AK47">
            <v>2371712814.1599894</v>
          </cell>
          <cell r="AL47">
            <v>4888342856.3299799</v>
          </cell>
          <cell r="AM47">
            <v>319535243</v>
          </cell>
          <cell r="AN47">
            <v>925443832</v>
          </cell>
          <cell r="AO47">
            <v>24227.333999999999</v>
          </cell>
          <cell r="AP47">
            <v>20592.375</v>
          </cell>
          <cell r="AQ47">
            <v>31595</v>
          </cell>
          <cell r="AR47">
            <v>0.4851772643338278</v>
          </cell>
          <cell r="AS47">
            <v>0.34527783529492473</v>
          </cell>
          <cell r="AT47">
            <v>0.76680911536635543</v>
          </cell>
          <cell r="AU47">
            <v>0.65176056338028165</v>
          </cell>
        </row>
        <row r="48">
          <cell r="D48" t="str">
            <v>동해시</v>
          </cell>
          <cell r="E48" t="str">
            <v>시</v>
          </cell>
          <cell r="F48">
            <v>337129940</v>
          </cell>
          <cell r="G48">
            <v>193716319</v>
          </cell>
          <cell r="H48">
            <v>417770351</v>
          </cell>
          <cell r="I48">
            <v>22160397</v>
          </cell>
          <cell r="J48">
            <v>93829946</v>
          </cell>
          <cell r="K48">
            <v>2375.59</v>
          </cell>
          <cell r="L48">
            <v>76.631935483870976</v>
          </cell>
          <cell r="M48">
            <v>2074.5</v>
          </cell>
          <cell r="N48">
            <v>66.91935483870968</v>
          </cell>
          <cell r="O48">
            <v>2819</v>
          </cell>
          <cell r="P48">
            <v>90.935483870967744</v>
          </cell>
          <cell r="Q48">
            <v>0.46369092142682955</v>
          </cell>
          <cell r="R48">
            <v>0.23617616704159672</v>
          </cell>
          <cell r="S48">
            <v>0.84270663355799935</v>
          </cell>
          <cell r="T48">
            <v>0.73589925505498399</v>
          </cell>
          <cell r="U48">
            <v>861926960</v>
          </cell>
          <cell r="V48">
            <v>488827105</v>
          </cell>
          <cell r="W48">
            <v>1050568366</v>
          </cell>
          <cell r="X48">
            <v>59552941</v>
          </cell>
          <cell r="Y48">
            <v>229062703</v>
          </cell>
          <cell r="Z48">
            <v>5999.3559999999998</v>
          </cell>
          <cell r="AA48">
            <v>193.52761290322579</v>
          </cell>
          <cell r="AB48">
            <v>5119.125</v>
          </cell>
          <cell r="AC48">
            <v>165.13306451612902</v>
          </cell>
          <cell r="AD48">
            <v>7525</v>
          </cell>
          <cell r="AE48">
            <v>242.74193548387098</v>
          </cell>
          <cell r="AF48">
            <v>0.46529775769014542</v>
          </cell>
          <cell r="AG48">
            <v>0.25998532375652617</v>
          </cell>
          <cell r="AH48">
            <v>0.79725661129568104</v>
          </cell>
          <cell r="AI48">
            <v>0.68028239202657803</v>
          </cell>
          <cell r="AJ48">
            <v>1199056900</v>
          </cell>
          <cell r="AK48">
            <v>682543424</v>
          </cell>
          <cell r="AL48">
            <v>1468338717</v>
          </cell>
          <cell r="AM48">
            <v>81713338</v>
          </cell>
          <cell r="AN48">
            <v>322892649</v>
          </cell>
          <cell r="AO48">
            <v>8374.9459999999999</v>
          </cell>
          <cell r="AP48">
            <v>7193.625</v>
          </cell>
          <cell r="AQ48">
            <v>10344</v>
          </cell>
          <cell r="AR48">
            <v>0.46484058214750457</v>
          </cell>
          <cell r="AS48">
            <v>0.25306657879349864</v>
          </cell>
          <cell r="AT48">
            <v>0.8096428847641145</v>
          </cell>
          <cell r="AU48">
            <v>0.69543938515081205</v>
          </cell>
        </row>
        <row r="49">
          <cell r="D49" t="str">
            <v>삼척시</v>
          </cell>
          <cell r="E49" t="str">
            <v>시</v>
          </cell>
          <cell r="F49">
            <v>261594700</v>
          </cell>
          <cell r="G49">
            <v>132732716.45999999</v>
          </cell>
          <cell r="H49">
            <v>407448243.25</v>
          </cell>
          <cell r="I49">
            <v>16719917</v>
          </cell>
          <cell r="J49">
            <v>82582298</v>
          </cell>
          <cell r="K49">
            <v>1862.0229999999999</v>
          </cell>
          <cell r="L49">
            <v>60.065258064516129</v>
          </cell>
          <cell r="M49">
            <v>1726.75</v>
          </cell>
          <cell r="N49">
            <v>55.701612903225808</v>
          </cell>
          <cell r="O49">
            <v>2267</v>
          </cell>
          <cell r="P49">
            <v>73.129032258064512</v>
          </cell>
          <cell r="Q49">
            <v>0.32576583322892999</v>
          </cell>
          <cell r="R49">
            <v>0.2024636926427017</v>
          </cell>
          <cell r="S49">
            <v>0.82135994706660787</v>
          </cell>
          <cell r="T49">
            <v>0.76168945743273053</v>
          </cell>
          <cell r="U49">
            <v>446285360</v>
          </cell>
          <cell r="V49">
            <v>226213192.42999899</v>
          </cell>
          <cell r="W49">
            <v>564305122.68999898</v>
          </cell>
          <cell r="X49">
            <v>28418067</v>
          </cell>
          <cell r="Y49">
            <v>136641395</v>
          </cell>
          <cell r="Z49">
            <v>3538.0549999999998</v>
          </cell>
          <cell r="AA49">
            <v>114.1308064516129</v>
          </cell>
          <cell r="AB49">
            <v>3101.5</v>
          </cell>
          <cell r="AC49">
            <v>100.04838709677419</v>
          </cell>
          <cell r="AD49">
            <v>4227</v>
          </cell>
          <cell r="AE49">
            <v>136.35483870967741</v>
          </cell>
          <cell r="AF49">
            <v>0.40087035069194155</v>
          </cell>
          <cell r="AG49">
            <v>0.2079755333294131</v>
          </cell>
          <cell r="AH49">
            <v>0.83701324816654832</v>
          </cell>
          <cell r="AI49">
            <v>0.73373550981783775</v>
          </cell>
          <cell r="AJ49">
            <v>707880060</v>
          </cell>
          <cell r="AK49">
            <v>358945908.88999897</v>
          </cell>
          <cell r="AL49">
            <v>971753365.93999898</v>
          </cell>
          <cell r="AM49">
            <v>45137984</v>
          </cell>
          <cell r="AN49">
            <v>219223693</v>
          </cell>
          <cell r="AO49">
            <v>5400.0779999999995</v>
          </cell>
          <cell r="AP49">
            <v>4828.25</v>
          </cell>
          <cell r="AQ49">
            <v>6494</v>
          </cell>
          <cell r="AR49">
            <v>0.36937964042222021</v>
          </cell>
          <cell r="AS49">
            <v>0.2058992045170957</v>
          </cell>
          <cell r="AT49">
            <v>0.83154881429011385</v>
          </cell>
          <cell r="AU49">
            <v>0.74349399445642128</v>
          </cell>
        </row>
        <row r="50">
          <cell r="D50" t="str">
            <v>속초시</v>
          </cell>
          <cell r="E50" t="str">
            <v>시</v>
          </cell>
          <cell r="F50">
            <v>526293420</v>
          </cell>
          <cell r="G50">
            <v>278709003.25999898</v>
          </cell>
          <cell r="H50">
            <v>736629870.65999997</v>
          </cell>
          <cell r="I50">
            <v>36233906</v>
          </cell>
          <cell r="J50">
            <v>140643804</v>
          </cell>
          <cell r="K50">
            <v>3573.3380000000002</v>
          </cell>
          <cell r="L50">
            <v>115.26896774193548</v>
          </cell>
          <cell r="M50">
            <v>3149.75</v>
          </cell>
          <cell r="N50">
            <v>101.60483870967742</v>
          </cell>
          <cell r="O50">
            <v>4300</v>
          </cell>
          <cell r="P50">
            <v>138.70967741935485</v>
          </cell>
          <cell r="Q50">
            <v>0.37835691214949435</v>
          </cell>
          <cell r="R50">
            <v>0.25762888210845036</v>
          </cell>
          <cell r="S50">
            <v>0.83100883720930241</v>
          </cell>
          <cell r="T50">
            <v>0.73250000000000004</v>
          </cell>
          <cell r="U50">
            <v>1110060580</v>
          </cell>
          <cell r="V50">
            <v>576951824.06999898</v>
          </cell>
          <cell r="W50">
            <v>1483695723.1299901</v>
          </cell>
          <cell r="X50">
            <v>82568800</v>
          </cell>
          <cell r="Y50">
            <v>302165594</v>
          </cell>
          <cell r="Z50">
            <v>8195.375</v>
          </cell>
          <cell r="AA50">
            <v>264.36693548387098</v>
          </cell>
          <cell r="AB50">
            <v>6802.5</v>
          </cell>
          <cell r="AC50">
            <v>219.43548387096774</v>
          </cell>
          <cell r="AD50">
            <v>11008</v>
          </cell>
          <cell r="AE50">
            <v>355.09677419354841</v>
          </cell>
          <cell r="AF50">
            <v>0.38886128407303555</v>
          </cell>
          <cell r="AG50">
            <v>0.2732567891233838</v>
          </cell>
          <cell r="AH50">
            <v>0.74449264171511631</v>
          </cell>
          <cell r="AI50">
            <v>0.61795966569767447</v>
          </cell>
          <cell r="AJ50">
            <v>1636354000</v>
          </cell>
          <cell r="AK50">
            <v>855660827.32999802</v>
          </cell>
          <cell r="AL50">
            <v>2220325593.7899899</v>
          </cell>
          <cell r="AM50">
            <v>118802706</v>
          </cell>
          <cell r="AN50">
            <v>442809398</v>
          </cell>
          <cell r="AO50">
            <v>11768.713</v>
          </cell>
          <cell r="AP50">
            <v>9952.25</v>
          </cell>
          <cell r="AQ50">
            <v>15308</v>
          </cell>
          <cell r="AR50">
            <v>0.38537628432658194</v>
          </cell>
          <cell r="AS50">
            <v>0.26829309977743515</v>
          </cell>
          <cell r="AT50">
            <v>0.76879494382022473</v>
          </cell>
          <cell r="AU50">
            <v>0.65013391690619282</v>
          </cell>
        </row>
        <row r="51">
          <cell r="D51" t="str">
            <v>원주시</v>
          </cell>
          <cell r="E51" t="str">
            <v>시</v>
          </cell>
          <cell r="F51">
            <v>2489700080</v>
          </cell>
          <cell r="G51">
            <v>1519255112.8</v>
          </cell>
          <cell r="H51">
            <v>2871400706.1399999</v>
          </cell>
          <cell r="I51">
            <v>191290728</v>
          </cell>
          <cell r="J51">
            <v>539874078</v>
          </cell>
          <cell r="K51">
            <v>13664.011</v>
          </cell>
          <cell r="L51">
            <v>440.77454838709679</v>
          </cell>
          <cell r="M51">
            <v>11974.5</v>
          </cell>
          <cell r="N51">
            <v>386.27419354838707</v>
          </cell>
          <cell r="O51">
            <v>16570</v>
          </cell>
          <cell r="P51">
            <v>534.51612903225805</v>
          </cell>
          <cell r="Q51">
            <v>0.52909895492862857</v>
          </cell>
          <cell r="R51">
            <v>0.35432471347513</v>
          </cell>
          <cell r="S51">
            <v>0.82462347616173814</v>
          </cell>
          <cell r="T51">
            <v>0.72266143633071811</v>
          </cell>
          <cell r="U51">
            <v>3724213940</v>
          </cell>
          <cell r="V51">
            <v>2253555393.1500001</v>
          </cell>
          <cell r="W51">
            <v>4982137560.1699896</v>
          </cell>
          <cell r="X51">
            <v>301868248</v>
          </cell>
          <cell r="Y51">
            <v>925680439</v>
          </cell>
          <cell r="Z51">
            <v>24482.769</v>
          </cell>
          <cell r="AA51">
            <v>789.76674193548388</v>
          </cell>
          <cell r="AB51">
            <v>20668</v>
          </cell>
          <cell r="AC51">
            <v>666.70967741935488</v>
          </cell>
          <cell r="AD51">
            <v>33707</v>
          </cell>
          <cell r="AE51">
            <v>1087.3225806451612</v>
          </cell>
          <cell r="AF51">
            <v>0.45232701143504944</v>
          </cell>
          <cell r="AG51">
            <v>0.32610416649411345</v>
          </cell>
          <cell r="AH51">
            <v>0.72634078974693683</v>
          </cell>
          <cell r="AI51">
            <v>0.61316640460438487</v>
          </cell>
          <cell r="AJ51">
            <v>6213914020</v>
          </cell>
          <cell r="AK51">
            <v>3772810505.9499998</v>
          </cell>
          <cell r="AL51">
            <v>7853538266.3099899</v>
          </cell>
          <cell r="AM51">
            <v>493158976</v>
          </cell>
          <cell r="AN51">
            <v>1465554517</v>
          </cell>
          <cell r="AO51">
            <v>38146.78</v>
          </cell>
          <cell r="AP51">
            <v>32642.5</v>
          </cell>
          <cell r="AQ51">
            <v>50277</v>
          </cell>
          <cell r="AR51">
            <v>0.48039627210254454</v>
          </cell>
          <cell r="AS51">
            <v>0.33649991882219416</v>
          </cell>
          <cell r="AT51">
            <v>0.75873222348191016</v>
          </cell>
          <cell r="AU51">
            <v>0.64925313761759851</v>
          </cell>
        </row>
        <row r="52">
          <cell r="D52" t="str">
            <v>춘천시</v>
          </cell>
          <cell r="E52" t="str">
            <v>시</v>
          </cell>
          <cell r="F52">
            <v>2094577400</v>
          </cell>
          <cell r="G52">
            <v>1161424189.8199999</v>
          </cell>
          <cell r="H52">
            <v>2481313968.5799999</v>
          </cell>
          <cell r="I52">
            <v>175597926</v>
          </cell>
          <cell r="J52">
            <v>499449391</v>
          </cell>
          <cell r="K52">
            <v>12092.255999999999</v>
          </cell>
          <cell r="L52">
            <v>390.07277419354836</v>
          </cell>
          <cell r="M52">
            <v>10689.75</v>
          </cell>
          <cell r="N52">
            <v>344.83064516129031</v>
          </cell>
          <cell r="O52">
            <v>15855</v>
          </cell>
          <cell r="P52">
            <v>511.45161290322579</v>
          </cell>
          <cell r="Q52">
            <v>0.46806821084582734</v>
          </cell>
          <cell r="R52">
            <v>0.35158302155182725</v>
          </cell>
          <cell r="S52">
            <v>0.76267776726584668</v>
          </cell>
          <cell r="T52">
            <v>0.67421948912015139</v>
          </cell>
          <cell r="U52">
            <v>3035133380</v>
          </cell>
          <cell r="V52">
            <v>1689403361.8499899</v>
          </cell>
          <cell r="W52">
            <v>3868130900.25</v>
          </cell>
          <cell r="X52">
            <v>265220441</v>
          </cell>
          <cell r="Y52">
            <v>758133350</v>
          </cell>
          <cell r="Z52">
            <v>20311.971000000001</v>
          </cell>
          <cell r="AA52">
            <v>655.22487096774194</v>
          </cell>
          <cell r="AB52">
            <v>16946.625</v>
          </cell>
          <cell r="AC52">
            <v>546.66532258064512</v>
          </cell>
          <cell r="AD52">
            <v>27327</v>
          </cell>
          <cell r="AE52">
            <v>881.51612903225805</v>
          </cell>
          <cell r="AF52">
            <v>0.43674927385234108</v>
          </cell>
          <cell r="AG52">
            <v>0.34983349696989324</v>
          </cell>
          <cell r="AH52">
            <v>0.74329311669777154</v>
          </cell>
          <cell r="AI52">
            <v>0.62014216708749592</v>
          </cell>
          <cell r="AJ52">
            <v>5129710780</v>
          </cell>
          <cell r="AK52">
            <v>2850827551.6699896</v>
          </cell>
          <cell r="AL52">
            <v>6349444868.8299999</v>
          </cell>
          <cell r="AM52">
            <v>440818367</v>
          </cell>
          <cell r="AN52">
            <v>1257582741</v>
          </cell>
          <cell r="AO52">
            <v>32404.226999999999</v>
          </cell>
          <cell r="AP52">
            <v>27636.375</v>
          </cell>
          <cell r="AQ52">
            <v>43182</v>
          </cell>
          <cell r="AR52">
            <v>0.44898847230959676</v>
          </cell>
          <cell r="AS52">
            <v>0.35052832122160937</v>
          </cell>
          <cell r="AT52">
            <v>0.75041051827150196</v>
          </cell>
          <cell r="AU52">
            <v>0.63999756843129085</v>
          </cell>
        </row>
        <row r="53">
          <cell r="D53" t="str">
            <v>태백시</v>
          </cell>
          <cell r="E53" t="str">
            <v>시</v>
          </cell>
          <cell r="F53">
            <v>206790000</v>
          </cell>
          <cell r="G53">
            <v>123195180.54000001</v>
          </cell>
          <cell r="H53">
            <v>385074000</v>
          </cell>
          <cell r="I53">
            <v>12636226</v>
          </cell>
          <cell r="J53">
            <v>64749340</v>
          </cell>
          <cell r="K53">
            <v>1598.43</v>
          </cell>
          <cell r="L53">
            <v>51.562258064516129</v>
          </cell>
          <cell r="M53">
            <v>1398</v>
          </cell>
          <cell r="N53">
            <v>45.096774193548384</v>
          </cell>
          <cell r="O53">
            <v>1946</v>
          </cell>
          <cell r="P53">
            <v>62.774193548387096</v>
          </cell>
          <cell r="Q53">
            <v>0.31992598965393665</v>
          </cell>
          <cell r="R53">
            <v>0.19515605873357164</v>
          </cell>
          <cell r="S53">
            <v>0.82139260020554983</v>
          </cell>
          <cell r="T53">
            <v>0.71839671120246662</v>
          </cell>
          <cell r="U53">
            <v>518721800</v>
          </cell>
          <cell r="V53">
            <v>315260837.44999897</v>
          </cell>
          <cell r="W53">
            <v>767278323.94999897</v>
          </cell>
          <cell r="X53">
            <v>32850836</v>
          </cell>
          <cell r="Y53">
            <v>136056067</v>
          </cell>
          <cell r="Z53">
            <v>3628.346</v>
          </cell>
          <cell r="AA53">
            <v>117.0434193548387</v>
          </cell>
          <cell r="AB53">
            <v>3117.875</v>
          </cell>
          <cell r="AC53">
            <v>100.57661290322581</v>
          </cell>
          <cell r="AD53">
            <v>4486</v>
          </cell>
          <cell r="AE53">
            <v>144.70967741935485</v>
          </cell>
          <cell r="AF53">
            <v>0.41088198064427989</v>
          </cell>
          <cell r="AG53">
            <v>0.24145072486918207</v>
          </cell>
          <cell r="AH53">
            <v>0.80881542576905929</v>
          </cell>
          <cell r="AI53">
            <v>0.69502340615247438</v>
          </cell>
          <cell r="AJ53">
            <v>725511800</v>
          </cell>
          <cell r="AK53">
            <v>438456017.989999</v>
          </cell>
          <cell r="AL53">
            <v>1152352323.9499989</v>
          </cell>
          <cell r="AM53">
            <v>45487062</v>
          </cell>
          <cell r="AN53">
            <v>200805407</v>
          </cell>
          <cell r="AO53">
            <v>5226.7759999999998</v>
          </cell>
          <cell r="AP53">
            <v>4515.875</v>
          </cell>
          <cell r="AQ53">
            <v>6432</v>
          </cell>
          <cell r="AR53">
            <v>0.38048781512157026</v>
          </cell>
          <cell r="AS53">
            <v>0.22652309357386974</v>
          </cell>
          <cell r="AT53">
            <v>0.81262064676616907</v>
          </cell>
          <cell r="AU53">
            <v>0.70209499378109452</v>
          </cell>
        </row>
        <row r="54">
          <cell r="D54" t="str">
            <v>고성군</v>
          </cell>
          <cell r="E54" t="str">
            <v>군</v>
          </cell>
          <cell r="F54">
            <v>42017440</v>
          </cell>
          <cell r="G54">
            <v>23047283</v>
          </cell>
          <cell r="H54">
            <v>62227703</v>
          </cell>
          <cell r="I54">
            <v>2116429</v>
          </cell>
          <cell r="J54">
            <v>11636168</v>
          </cell>
          <cell r="K54">
            <v>271.13799999999998</v>
          </cell>
          <cell r="L54">
            <v>8.7463870967741926</v>
          </cell>
          <cell r="M54">
            <v>244</v>
          </cell>
          <cell r="N54">
            <v>7.870967741935484</v>
          </cell>
          <cell r="O54">
            <v>303</v>
          </cell>
          <cell r="P54">
            <v>9.7741935483870961</v>
          </cell>
          <cell r="Q54">
            <v>0.37037013884314512</v>
          </cell>
          <cell r="R54">
            <v>0.18188367510678774</v>
          </cell>
          <cell r="S54">
            <v>0.89484488448844879</v>
          </cell>
          <cell r="T54">
            <v>0.80528052805280526</v>
          </cell>
          <cell r="U54">
            <v>170577880</v>
          </cell>
          <cell r="V54">
            <v>95197048</v>
          </cell>
          <cell r="W54">
            <v>273220162</v>
          </cell>
          <cell r="X54">
            <v>7908320</v>
          </cell>
          <cell r="Y54">
            <v>50167514</v>
          </cell>
          <cell r="Z54">
            <v>1237.1410000000001</v>
          </cell>
          <cell r="AA54">
            <v>39.907774193548391</v>
          </cell>
          <cell r="AB54">
            <v>1105.625</v>
          </cell>
          <cell r="AC54">
            <v>35.66532258064516</v>
          </cell>
          <cell r="AD54">
            <v>1418</v>
          </cell>
          <cell r="AE54">
            <v>45.741935483870968</v>
          </cell>
          <cell r="AF54">
            <v>0.34842614579812742</v>
          </cell>
          <cell r="AG54">
            <v>0.15763826766460862</v>
          </cell>
          <cell r="AH54">
            <v>0.87245486600846267</v>
          </cell>
          <cell r="AI54">
            <v>0.77970733427362482</v>
          </cell>
          <cell r="AJ54">
            <v>212595320</v>
          </cell>
          <cell r="AK54">
            <v>118244331</v>
          </cell>
          <cell r="AL54">
            <v>335447865</v>
          </cell>
          <cell r="AM54">
            <v>10024749</v>
          </cell>
          <cell r="AN54">
            <v>61803682</v>
          </cell>
          <cell r="AO54">
            <v>1508.279</v>
          </cell>
          <cell r="AP54">
            <v>1349.625</v>
          </cell>
          <cell r="AQ54">
            <v>1721</v>
          </cell>
          <cell r="AR54">
            <v>0.35249689545646684</v>
          </cell>
          <cell r="AS54">
            <v>0.16220310304489627</v>
          </cell>
          <cell r="AT54">
            <v>0.87639686228936664</v>
          </cell>
          <cell r="AU54">
            <v>0.78420976176641488</v>
          </cell>
        </row>
        <row r="55">
          <cell r="D55" t="str">
            <v>양구군</v>
          </cell>
          <cell r="E55" t="str">
            <v>군</v>
          </cell>
          <cell r="F55">
            <v>58016240</v>
          </cell>
          <cell r="G55">
            <v>32242567.4599999</v>
          </cell>
          <cell r="H55">
            <v>84750000</v>
          </cell>
          <cell r="I55">
            <v>2413157</v>
          </cell>
          <cell r="J55">
            <v>10916023</v>
          </cell>
          <cell r="K55">
            <v>307.46800000000002</v>
          </cell>
          <cell r="L55">
            <v>9.918322580645162</v>
          </cell>
          <cell r="M55">
            <v>241.5</v>
          </cell>
          <cell r="N55">
            <v>7.790322580645161</v>
          </cell>
          <cell r="O55">
            <v>412</v>
          </cell>
          <cell r="P55">
            <v>13.290322580645162</v>
          </cell>
          <cell r="Q55">
            <v>0.3804432738643056</v>
          </cell>
          <cell r="R55">
            <v>0.22106558405016186</v>
          </cell>
          <cell r="S55">
            <v>0.74628155339805835</v>
          </cell>
          <cell r="T55">
            <v>0.58616504854368934</v>
          </cell>
          <cell r="U55">
            <v>86450400</v>
          </cell>
          <cell r="V55">
            <v>47900591.039999902</v>
          </cell>
          <cell r="W55">
            <v>128325115.25999901</v>
          </cell>
          <cell r="X55">
            <v>3699296</v>
          </cell>
          <cell r="Y55">
            <v>14818130</v>
          </cell>
          <cell r="Z55">
            <v>448.23700000000002</v>
          </cell>
          <cell r="AA55">
            <v>14.459258064516129</v>
          </cell>
          <cell r="AB55">
            <v>302.375</v>
          </cell>
          <cell r="AC55">
            <v>9.754032258064516</v>
          </cell>
          <cell r="AD55">
            <v>720</v>
          </cell>
          <cell r="AE55">
            <v>23.225806451612904</v>
          </cell>
          <cell r="AF55">
            <v>0.37327526215697299</v>
          </cell>
          <cell r="AG55">
            <v>0.24964661532865484</v>
          </cell>
          <cell r="AH55">
            <v>0.62255138888888895</v>
          </cell>
          <cell r="AI55">
            <v>0.41996527777777776</v>
          </cell>
          <cell r="AJ55">
            <v>144466640</v>
          </cell>
          <cell r="AK55">
            <v>80143158.499999806</v>
          </cell>
          <cell r="AL55">
            <v>213075115.25999901</v>
          </cell>
          <cell r="AM55">
            <v>6112453</v>
          </cell>
          <cell r="AN55">
            <v>25734153</v>
          </cell>
          <cell r="AO55">
            <v>755.70500000000004</v>
          </cell>
          <cell r="AP55">
            <v>543.875</v>
          </cell>
          <cell r="AQ55">
            <v>1132</v>
          </cell>
          <cell r="AR55">
            <v>0.3761263177176149</v>
          </cell>
          <cell r="AS55">
            <v>0.23752299133373458</v>
          </cell>
          <cell r="AT55">
            <v>0.66758392226148411</v>
          </cell>
          <cell r="AU55">
            <v>0.48045494699646646</v>
          </cell>
        </row>
        <row r="56">
          <cell r="D56" t="str">
            <v>양양군</v>
          </cell>
          <cell r="E56" t="str">
            <v>군</v>
          </cell>
          <cell r="F56">
            <v>65661880</v>
          </cell>
          <cell r="G56">
            <v>35195257</v>
          </cell>
          <cell r="H56">
            <v>92514000</v>
          </cell>
          <cell r="I56">
            <v>2951269</v>
          </cell>
          <cell r="J56">
            <v>20899157</v>
          </cell>
          <cell r="K56">
            <v>521.68600000000004</v>
          </cell>
          <cell r="L56">
            <v>16.828580645161292</v>
          </cell>
          <cell r="M56">
            <v>459.375</v>
          </cell>
          <cell r="N56">
            <v>14.818548387096774</v>
          </cell>
          <cell r="O56">
            <v>603</v>
          </cell>
          <cell r="P56">
            <v>19.451612903225808</v>
          </cell>
          <cell r="Q56">
            <v>0.38043168601508959</v>
          </cell>
          <cell r="R56">
            <v>0.14121473894856143</v>
          </cell>
          <cell r="S56">
            <v>0.86515091210613604</v>
          </cell>
          <cell r="T56">
            <v>0.76181592039800994</v>
          </cell>
          <cell r="U56">
            <v>153957280</v>
          </cell>
          <cell r="V56">
            <v>82015651</v>
          </cell>
          <cell r="W56">
            <v>235750720</v>
          </cell>
          <cell r="X56">
            <v>7412594</v>
          </cell>
          <cell r="Y56">
            <v>48563765</v>
          </cell>
          <cell r="Z56">
            <v>1292.886</v>
          </cell>
          <cell r="AA56">
            <v>41.705999999999996</v>
          </cell>
          <cell r="AB56">
            <v>1075.5</v>
          </cell>
          <cell r="AC56">
            <v>34.693548387096776</v>
          </cell>
          <cell r="AD56">
            <v>1654</v>
          </cell>
          <cell r="AE56">
            <v>53.354838709677416</v>
          </cell>
          <cell r="AF56">
            <v>0.34789141259038359</v>
          </cell>
          <cell r="AG56">
            <v>0.15263631227933008</v>
          </cell>
          <cell r="AH56">
            <v>0.7816723095525997</v>
          </cell>
          <cell r="AI56">
            <v>0.65024183796856105</v>
          </cell>
          <cell r="AJ56">
            <v>219619160</v>
          </cell>
          <cell r="AK56">
            <v>117210908</v>
          </cell>
          <cell r="AL56">
            <v>328264720</v>
          </cell>
          <cell r="AM56">
            <v>10363863</v>
          </cell>
          <cell r="AN56">
            <v>69462922</v>
          </cell>
          <cell r="AO56">
            <v>1814.5720000000001</v>
          </cell>
          <cell r="AP56">
            <v>1534.875</v>
          </cell>
          <cell r="AQ56">
            <v>2257</v>
          </cell>
          <cell r="AR56">
            <v>0.35706215398352892</v>
          </cell>
          <cell r="AS56">
            <v>0.14919992856044842</v>
          </cell>
          <cell r="AT56">
            <v>0.80397518830305725</v>
          </cell>
          <cell r="AU56">
            <v>0.68005095259193615</v>
          </cell>
        </row>
        <row r="57">
          <cell r="D57" t="str">
            <v>영월군</v>
          </cell>
          <cell r="E57" t="str">
            <v>군</v>
          </cell>
          <cell r="F57">
            <v>55036000</v>
          </cell>
          <cell r="G57">
            <v>24585804</v>
          </cell>
          <cell r="H57">
            <v>83409000</v>
          </cell>
          <cell r="I57">
            <v>2608871</v>
          </cell>
          <cell r="J57">
            <v>15823710</v>
          </cell>
          <cell r="K57">
            <v>377.267</v>
          </cell>
          <cell r="L57">
            <v>12.169903225806452</v>
          </cell>
          <cell r="M57">
            <v>338.625</v>
          </cell>
          <cell r="N57">
            <v>10.923387096774194</v>
          </cell>
          <cell r="O57">
            <v>470</v>
          </cell>
          <cell r="P57">
            <v>15.161290322580646</v>
          </cell>
          <cell r="Q57">
            <v>0.29476200410027698</v>
          </cell>
          <cell r="R57">
            <v>0.16487100686248674</v>
          </cell>
          <cell r="S57">
            <v>0.80269574468085103</v>
          </cell>
          <cell r="T57">
            <v>0.72047872340425534</v>
          </cell>
          <cell r="U57">
            <v>173789400</v>
          </cell>
          <cell r="V57">
            <v>75923072</v>
          </cell>
          <cell r="W57">
            <v>281765505</v>
          </cell>
          <cell r="X57">
            <v>8246072</v>
          </cell>
          <cell r="Y57">
            <v>45321129</v>
          </cell>
          <cell r="Z57">
            <v>1214.134</v>
          </cell>
          <cell r="AA57">
            <v>39.165612903225806</v>
          </cell>
          <cell r="AB57">
            <v>1000.5</v>
          </cell>
          <cell r="AC57">
            <v>32.274193548387096</v>
          </cell>
          <cell r="AD57">
            <v>1590</v>
          </cell>
          <cell r="AE57">
            <v>51.29032258064516</v>
          </cell>
          <cell r="AF57">
            <v>0.26945481491781614</v>
          </cell>
          <cell r="AG57">
            <v>0.1819476297688877</v>
          </cell>
          <cell r="AH57">
            <v>0.76360628930817609</v>
          </cell>
          <cell r="AI57">
            <v>0.62924528301886795</v>
          </cell>
          <cell r="AJ57">
            <v>228825400</v>
          </cell>
          <cell r="AK57">
            <v>100508876</v>
          </cell>
          <cell r="AL57">
            <v>365174505</v>
          </cell>
          <cell r="AM57">
            <v>10854943</v>
          </cell>
          <cell r="AN57">
            <v>61144839</v>
          </cell>
          <cell r="AO57">
            <v>1591.4010000000001</v>
          </cell>
          <cell r="AP57">
            <v>1339.125</v>
          </cell>
          <cell r="AQ57">
            <v>2060</v>
          </cell>
          <cell r="AR57">
            <v>0.27523519474613922</v>
          </cell>
          <cell r="AS57">
            <v>0.17752836016135393</v>
          </cell>
          <cell r="AT57">
            <v>0.77252475728155345</v>
          </cell>
          <cell r="AU57">
            <v>0.65006067961165048</v>
          </cell>
        </row>
        <row r="58">
          <cell r="D58" t="str">
            <v>인제군</v>
          </cell>
          <cell r="E58" t="str">
            <v>군</v>
          </cell>
          <cell r="F58">
            <v>3377210</v>
          </cell>
          <cell r="G58">
            <v>1856187</v>
          </cell>
          <cell r="H58">
            <v>6007000</v>
          </cell>
          <cell r="I58">
            <v>119020</v>
          </cell>
          <cell r="J58">
            <v>472696</v>
          </cell>
          <cell r="K58">
            <v>13.427</v>
          </cell>
          <cell r="L58">
            <v>0.43312903225806448</v>
          </cell>
          <cell r="M58">
            <v>8.25</v>
          </cell>
          <cell r="N58">
            <v>0.2661290322580645</v>
          </cell>
          <cell r="O58">
            <v>29</v>
          </cell>
          <cell r="P58">
            <v>0.93548387096774188</v>
          </cell>
          <cell r="Q58">
            <v>0.30900399533877143</v>
          </cell>
          <cell r="R58">
            <v>0.25178973378238867</v>
          </cell>
          <cell r="S58">
            <v>0.46299999999999997</v>
          </cell>
          <cell r="T58">
            <v>0.28448275862068967</v>
          </cell>
          <cell r="U58">
            <v>177140400</v>
          </cell>
          <cell r="V58">
            <v>99490871</v>
          </cell>
          <cell r="W58">
            <v>246510282</v>
          </cell>
          <cell r="X58">
            <v>6904617</v>
          </cell>
          <cell r="Y58">
            <v>32707203</v>
          </cell>
          <cell r="Z58">
            <v>886.69200000000001</v>
          </cell>
          <cell r="AA58">
            <v>28.602967741935483</v>
          </cell>
          <cell r="AB58">
            <v>687.375</v>
          </cell>
          <cell r="AC58">
            <v>22.173387096774192</v>
          </cell>
          <cell r="AD58">
            <v>1216</v>
          </cell>
          <cell r="AE58">
            <v>39.225806451612904</v>
          </cell>
          <cell r="AF58">
            <v>0.40359724630066346</v>
          </cell>
          <cell r="AG58">
            <v>0.21110386601997119</v>
          </cell>
          <cell r="AH58">
            <v>0.72918749999999999</v>
          </cell>
          <cell r="AI58">
            <v>0.56527549342105265</v>
          </cell>
          <cell r="AJ58">
            <v>180517610</v>
          </cell>
          <cell r="AK58">
            <v>101347058</v>
          </cell>
          <cell r="AL58">
            <v>252517282</v>
          </cell>
          <cell r="AM58">
            <v>7023637</v>
          </cell>
          <cell r="AN58">
            <v>33179899</v>
          </cell>
          <cell r="AO58">
            <v>900.11900000000003</v>
          </cell>
          <cell r="AP58">
            <v>695.625</v>
          </cell>
          <cell r="AQ58">
            <v>1245</v>
          </cell>
          <cell r="AR58">
            <v>0.40134701750829077</v>
          </cell>
          <cell r="AS58">
            <v>0.21168349548020021</v>
          </cell>
          <cell r="AT58">
            <v>0.72298714859437752</v>
          </cell>
          <cell r="AU58">
            <v>0.5587349397590361</v>
          </cell>
        </row>
        <row r="59">
          <cell r="D59" t="str">
            <v>정선군</v>
          </cell>
          <cell r="E59" t="str">
            <v>군</v>
          </cell>
          <cell r="F59">
            <v>375963760</v>
          </cell>
          <cell r="G59">
            <v>206734238.049999</v>
          </cell>
          <cell r="H59">
            <v>579507429</v>
          </cell>
          <cell r="I59">
            <v>15982998</v>
          </cell>
          <cell r="J59">
            <v>77360022</v>
          </cell>
          <cell r="K59">
            <v>1932.5219999999999</v>
          </cell>
          <cell r="L59">
            <v>62.339419354838711</v>
          </cell>
          <cell r="M59">
            <v>1713.75</v>
          </cell>
          <cell r="N59">
            <v>55.282258064516128</v>
          </cell>
          <cell r="O59">
            <v>2258</v>
          </cell>
          <cell r="P59">
            <v>72.838709677419359</v>
          </cell>
          <cell r="Q59">
            <v>0.35674130771151685</v>
          </cell>
          <cell r="R59">
            <v>0.2066053962600993</v>
          </cell>
          <cell r="S59">
            <v>0.85585562444641272</v>
          </cell>
          <cell r="T59">
            <v>0.75896811337466785</v>
          </cell>
          <cell r="U59">
            <v>374820080</v>
          </cell>
          <cell r="V59">
            <v>204621213.05000001</v>
          </cell>
          <cell r="W59">
            <v>666235826.34000003</v>
          </cell>
          <cell r="X59">
            <v>17145990</v>
          </cell>
          <cell r="Y59">
            <v>85089298</v>
          </cell>
          <cell r="Z59">
            <v>2222.2719999999999</v>
          </cell>
          <cell r="AA59">
            <v>71.686193548387095</v>
          </cell>
          <cell r="AB59">
            <v>1871.125</v>
          </cell>
          <cell r="AC59">
            <v>60.358870967741936</v>
          </cell>
          <cell r="AD59">
            <v>2983</v>
          </cell>
          <cell r="AE59">
            <v>96.225806451612897</v>
          </cell>
          <cell r="AF59">
            <v>0.30713030575689232</v>
          </cell>
          <cell r="AG59">
            <v>0.20150583449401593</v>
          </cell>
          <cell r="AH59">
            <v>0.74497888032182369</v>
          </cell>
          <cell r="AI59">
            <v>0.62726282266174993</v>
          </cell>
          <cell r="AJ59">
            <v>750783840</v>
          </cell>
          <cell r="AK59">
            <v>411355451.09999901</v>
          </cell>
          <cell r="AL59">
            <v>1245743255.3400002</v>
          </cell>
          <cell r="AM59">
            <v>33128988</v>
          </cell>
          <cell r="AN59">
            <v>162449320</v>
          </cell>
          <cell r="AO59">
            <v>4154.7939999999999</v>
          </cell>
          <cell r="AP59">
            <v>3584.875</v>
          </cell>
          <cell r="AQ59">
            <v>5241</v>
          </cell>
          <cell r="AR59">
            <v>0.330208852696319</v>
          </cell>
          <cell r="AS59">
            <v>0.20393429778591871</v>
          </cell>
          <cell r="AT59">
            <v>0.79274833047128412</v>
          </cell>
          <cell r="AU59">
            <v>0.68400591490173634</v>
          </cell>
        </row>
        <row r="60">
          <cell r="D60" t="str">
            <v>철원군</v>
          </cell>
          <cell r="E60" t="str">
            <v>군</v>
          </cell>
          <cell r="F60">
            <v>102329400</v>
          </cell>
          <cell r="G60">
            <v>51049879.670000002</v>
          </cell>
          <cell r="H60">
            <v>106593123.95</v>
          </cell>
          <cell r="I60">
            <v>4580699</v>
          </cell>
          <cell r="J60">
            <v>16129594</v>
          </cell>
          <cell r="K60">
            <v>417.15600000000001</v>
          </cell>
          <cell r="L60">
            <v>13.456645161290323</v>
          </cell>
          <cell r="M60">
            <v>333.25</v>
          </cell>
          <cell r="N60">
            <v>10.75</v>
          </cell>
          <cell r="O60">
            <v>781</v>
          </cell>
          <cell r="P60">
            <v>25.193548387096776</v>
          </cell>
          <cell r="Q60">
            <v>0.47892282145653353</v>
          </cell>
          <cell r="R60">
            <v>0.2839934470762252</v>
          </cell>
          <cell r="S60">
            <v>0.53413060179257366</v>
          </cell>
          <cell r="T60">
            <v>0.42669654289372599</v>
          </cell>
          <cell r="U60">
            <v>283965130</v>
          </cell>
          <cell r="V60">
            <v>151540827</v>
          </cell>
          <cell r="W60">
            <v>366000984</v>
          </cell>
          <cell r="X60">
            <v>12526090</v>
          </cell>
          <cell r="Y60">
            <v>56068125</v>
          </cell>
          <cell r="Z60">
            <v>1438.557</v>
          </cell>
          <cell r="AA60">
            <v>46.40506451612903</v>
          </cell>
          <cell r="AB60">
            <v>1137.375</v>
          </cell>
          <cell r="AC60">
            <v>36.689516129032256</v>
          </cell>
          <cell r="AD60">
            <v>2004</v>
          </cell>
          <cell r="AE60">
            <v>64.645161290322577</v>
          </cell>
          <cell r="AF60">
            <v>0.4140448622400425</v>
          </cell>
          <cell r="AG60">
            <v>0.22340839826550291</v>
          </cell>
          <cell r="AH60">
            <v>0.71784281437125752</v>
          </cell>
          <cell r="AI60">
            <v>0.56755239520958078</v>
          </cell>
          <cell r="AJ60">
            <v>386294530</v>
          </cell>
          <cell r="AK60">
            <v>202590706.67000002</v>
          </cell>
          <cell r="AL60">
            <v>472594107.94999999</v>
          </cell>
          <cell r="AM60">
            <v>17106789</v>
          </cell>
          <cell r="AN60">
            <v>72197719</v>
          </cell>
          <cell r="AO60">
            <v>1855.713</v>
          </cell>
          <cell r="AP60">
            <v>1470.625</v>
          </cell>
          <cell r="AQ60">
            <v>2785</v>
          </cell>
          <cell r="AR60">
            <v>0.42867802044504949</v>
          </cell>
          <cell r="AS60">
            <v>0.23694362144599057</v>
          </cell>
          <cell r="AT60">
            <v>0.66632423698384202</v>
          </cell>
          <cell r="AU60">
            <v>0.52805206463195686</v>
          </cell>
        </row>
        <row r="61">
          <cell r="D61" t="str">
            <v>평창군</v>
          </cell>
          <cell r="E61" t="str">
            <v>군</v>
          </cell>
          <cell r="F61">
            <v>118446730</v>
          </cell>
          <cell r="G61">
            <v>65783787</v>
          </cell>
          <cell r="H61">
            <v>191075891</v>
          </cell>
          <cell r="I61">
            <v>5038280</v>
          </cell>
          <cell r="J61">
            <v>23010916</v>
          </cell>
          <cell r="K61">
            <v>661.48400000000004</v>
          </cell>
          <cell r="L61">
            <v>21.3381935483871</v>
          </cell>
          <cell r="M61">
            <v>448.75</v>
          </cell>
          <cell r="N61">
            <v>14.475806451612904</v>
          </cell>
          <cell r="O61">
            <v>1161</v>
          </cell>
          <cell r="P61">
            <v>37.451612903225808</v>
          </cell>
          <cell r="Q61">
            <v>0.34428093809071914</v>
          </cell>
          <cell r="R61">
            <v>0.21895173577618554</v>
          </cell>
          <cell r="S61">
            <v>0.56975366063738164</v>
          </cell>
          <cell r="T61">
            <v>0.38652024117140399</v>
          </cell>
          <cell r="U61">
            <v>167835840</v>
          </cell>
          <cell r="V61">
            <v>92553492</v>
          </cell>
          <cell r="W61">
            <v>270591289</v>
          </cell>
          <cell r="X61">
            <v>7496523</v>
          </cell>
          <cell r="Y61">
            <v>29001036</v>
          </cell>
          <cell r="Z61">
            <v>823.86300000000006</v>
          </cell>
          <cell r="AA61">
            <v>26.576225806451614</v>
          </cell>
          <cell r="AB61">
            <v>532.25</v>
          </cell>
          <cell r="AC61">
            <v>17.169354838709676</v>
          </cell>
          <cell r="AD61">
            <v>1602</v>
          </cell>
          <cell r="AE61">
            <v>51.677419354838712</v>
          </cell>
          <cell r="AF61">
            <v>0.34204165382426632</v>
          </cell>
          <cell r="AG61">
            <v>0.25849155871535073</v>
          </cell>
          <cell r="AH61">
            <v>0.51427153558052441</v>
          </cell>
          <cell r="AI61">
            <v>0.33224094881398253</v>
          </cell>
          <cell r="AJ61">
            <v>286282570</v>
          </cell>
          <cell r="AK61">
            <v>158337279</v>
          </cell>
          <cell r="AL61">
            <v>461667180</v>
          </cell>
          <cell r="AM61">
            <v>12534803</v>
          </cell>
          <cell r="AN61">
            <v>52011952</v>
          </cell>
          <cell r="AO61">
            <v>1485.3470000000002</v>
          </cell>
          <cell r="AP61">
            <v>981</v>
          </cell>
          <cell r="AQ61">
            <v>2763</v>
          </cell>
          <cell r="AR61">
            <v>0.3429684540278562</v>
          </cell>
          <cell r="AS61">
            <v>0.24099851126525687</v>
          </cell>
          <cell r="AT61">
            <v>0.53758487151646772</v>
          </cell>
          <cell r="AU61">
            <v>0.35504885993485341</v>
          </cell>
        </row>
        <row r="62">
          <cell r="D62" t="str">
            <v>홍천군</v>
          </cell>
          <cell r="E62" t="str">
            <v>군</v>
          </cell>
          <cell r="F62">
            <v>313335600</v>
          </cell>
          <cell r="G62">
            <v>149877829.12</v>
          </cell>
          <cell r="H62">
            <v>389086308.24999899</v>
          </cell>
          <cell r="I62">
            <v>15923222</v>
          </cell>
          <cell r="J62">
            <v>73073284</v>
          </cell>
          <cell r="K62">
            <v>1678.502</v>
          </cell>
          <cell r="L62">
            <v>54.145225806451613</v>
          </cell>
          <cell r="M62">
            <v>1537</v>
          </cell>
          <cell r="N62">
            <v>49.58064516129032</v>
          </cell>
          <cell r="O62">
            <v>2030</v>
          </cell>
          <cell r="P62">
            <v>65.483870967741936</v>
          </cell>
          <cell r="Q62">
            <v>0.38520458299884264</v>
          </cell>
          <cell r="R62">
            <v>0.21790757344366787</v>
          </cell>
          <cell r="S62">
            <v>0.82684827586206899</v>
          </cell>
          <cell r="T62">
            <v>0.75714285714285712</v>
          </cell>
          <cell r="U62">
            <v>260831000</v>
          </cell>
          <cell r="V62">
            <v>130936351.25999901</v>
          </cell>
          <cell r="W62">
            <v>327110157.03999901</v>
          </cell>
          <cell r="X62">
            <v>13406456</v>
          </cell>
          <cell r="Y62">
            <v>68337710</v>
          </cell>
          <cell r="Z62">
            <v>1791.5809999999999</v>
          </cell>
          <cell r="AA62">
            <v>57.792935483870963</v>
          </cell>
          <cell r="AB62">
            <v>1560.5</v>
          </cell>
          <cell r="AC62">
            <v>50.338709677419352</v>
          </cell>
          <cell r="AD62">
            <v>2147</v>
          </cell>
          <cell r="AE62">
            <v>69.258064516129039</v>
          </cell>
          <cell r="AF62">
            <v>0.40028213261500201</v>
          </cell>
          <cell r="AG62">
            <v>0.19617947396832583</v>
          </cell>
          <cell r="AH62">
            <v>0.8344578481602235</v>
          </cell>
          <cell r="AI62">
            <v>0.72682813227759668</v>
          </cell>
          <cell r="AJ62">
            <v>574166600</v>
          </cell>
          <cell r="AK62">
            <v>280814180.37999904</v>
          </cell>
          <cell r="AL62">
            <v>716196465.28999805</v>
          </cell>
          <cell r="AM62">
            <v>29329678</v>
          </cell>
          <cell r="AN62">
            <v>141410994</v>
          </cell>
          <cell r="AO62">
            <v>3470.0829999999996</v>
          </cell>
          <cell r="AP62">
            <v>3097.5</v>
          </cell>
          <cell r="AQ62">
            <v>4177</v>
          </cell>
          <cell r="AR62">
            <v>0.39209098898064709</v>
          </cell>
          <cell r="AS62">
            <v>0.20740733920588947</v>
          </cell>
          <cell r="AT62">
            <v>0.83075963610246584</v>
          </cell>
          <cell r="AU62">
            <v>0.74156092889633707</v>
          </cell>
        </row>
        <row r="63">
          <cell r="D63" t="str">
            <v>화천군</v>
          </cell>
          <cell r="E63" t="str">
            <v>군</v>
          </cell>
          <cell r="F63">
            <v>61471880</v>
          </cell>
          <cell r="G63">
            <v>33669172.859999999</v>
          </cell>
          <cell r="H63">
            <v>89380000</v>
          </cell>
          <cell r="I63">
            <v>2529832</v>
          </cell>
          <cell r="J63">
            <v>14694939</v>
          </cell>
          <cell r="K63">
            <v>376.66500000000002</v>
          </cell>
          <cell r="L63">
            <v>12.150483870967742</v>
          </cell>
          <cell r="M63">
            <v>335.75</v>
          </cell>
          <cell r="N63">
            <v>10.830645161290322</v>
          </cell>
          <cell r="O63">
            <v>452</v>
          </cell>
          <cell r="P63">
            <v>14.580645161290322</v>
          </cell>
          <cell r="Q63">
            <v>0.37669694405907361</v>
          </cell>
          <cell r="R63">
            <v>0.17215668605361342</v>
          </cell>
          <cell r="S63">
            <v>0.83332964601769921</v>
          </cell>
          <cell r="T63">
            <v>0.74280973451327437</v>
          </cell>
          <cell r="U63">
            <v>124128960</v>
          </cell>
          <cell r="V63">
            <v>65862860.950000003</v>
          </cell>
          <cell r="W63">
            <v>163040667.34999999</v>
          </cell>
          <cell r="X63">
            <v>5422910</v>
          </cell>
          <cell r="Y63">
            <v>27305433</v>
          </cell>
          <cell r="Z63">
            <v>760.49699999999996</v>
          </cell>
          <cell r="AA63">
            <v>24.532161290322581</v>
          </cell>
          <cell r="AB63">
            <v>598.625</v>
          </cell>
          <cell r="AC63">
            <v>19.31048387096774</v>
          </cell>
          <cell r="AD63">
            <v>979</v>
          </cell>
          <cell r="AE63">
            <v>31.580645161290324</v>
          </cell>
          <cell r="AF63">
            <v>0.40396584496683863</v>
          </cell>
          <cell r="AG63">
            <v>0.19860186798722437</v>
          </cell>
          <cell r="AH63">
            <v>0.77681001021450458</v>
          </cell>
          <cell r="AI63">
            <v>0.61146578140960162</v>
          </cell>
          <cell r="AJ63">
            <v>185600840</v>
          </cell>
          <cell r="AK63">
            <v>99532033.810000002</v>
          </cell>
          <cell r="AL63">
            <v>252420667.34999999</v>
          </cell>
          <cell r="AM63">
            <v>7952742</v>
          </cell>
          <cell r="AN63">
            <v>42000372</v>
          </cell>
          <cell r="AO63">
            <v>1137.162</v>
          </cell>
          <cell r="AP63">
            <v>934.375</v>
          </cell>
          <cell r="AQ63">
            <v>1431</v>
          </cell>
          <cell r="AR63">
            <v>0.39431016031659344</v>
          </cell>
          <cell r="AS63">
            <v>0.18934932290599713</v>
          </cell>
          <cell r="AT63">
            <v>0.79466247379454924</v>
          </cell>
          <cell r="AU63">
            <v>0.65295248078266943</v>
          </cell>
        </row>
        <row r="64">
          <cell r="D64" t="str">
            <v>횡성군</v>
          </cell>
          <cell r="E64" t="str">
            <v>군</v>
          </cell>
          <cell r="F64">
            <v>28586800</v>
          </cell>
          <cell r="G64">
            <v>15101739</v>
          </cell>
          <cell r="H64">
            <v>46733000</v>
          </cell>
          <cell r="I64">
            <v>1379515</v>
          </cell>
          <cell r="J64">
            <v>8968417</v>
          </cell>
          <cell r="K64">
            <v>232.59800000000001</v>
          </cell>
          <cell r="L64">
            <v>7.5031612903225815</v>
          </cell>
          <cell r="M64">
            <v>201</v>
          </cell>
          <cell r="N64">
            <v>6.4838709677419351</v>
          </cell>
          <cell r="O64">
            <v>271</v>
          </cell>
          <cell r="P64">
            <v>8.741935483870968</v>
          </cell>
          <cell r="Q64">
            <v>0.3231493591252434</v>
          </cell>
          <cell r="R64">
            <v>0.1538192303056381</v>
          </cell>
          <cell r="S64">
            <v>0.85829520295202955</v>
          </cell>
          <cell r="T64">
            <v>0.74169741697416969</v>
          </cell>
          <cell r="U64">
            <v>115976080</v>
          </cell>
          <cell r="V64">
            <v>59977178</v>
          </cell>
          <cell r="W64">
            <v>181892481</v>
          </cell>
          <cell r="X64">
            <v>5669028</v>
          </cell>
          <cell r="Y64">
            <v>31514981</v>
          </cell>
          <cell r="Z64">
            <v>804.01800000000003</v>
          </cell>
          <cell r="AA64">
            <v>25.936064516129033</v>
          </cell>
          <cell r="AB64">
            <v>711</v>
          </cell>
          <cell r="AC64">
            <v>22.93548387096774</v>
          </cell>
          <cell r="AD64">
            <v>928</v>
          </cell>
          <cell r="AE64">
            <v>29.93548387096774</v>
          </cell>
          <cell r="AF64">
            <v>0.32973973234220716</v>
          </cell>
          <cell r="AG64">
            <v>0.17988359250478367</v>
          </cell>
          <cell r="AH64">
            <v>0.86639870689655174</v>
          </cell>
          <cell r="AI64">
            <v>0.76616379310344829</v>
          </cell>
          <cell r="AJ64">
            <v>144562880</v>
          </cell>
          <cell r="AK64">
            <v>75078917</v>
          </cell>
          <cell r="AL64">
            <v>228625481</v>
          </cell>
          <cell r="AM64">
            <v>7048543</v>
          </cell>
          <cell r="AN64">
            <v>40483398</v>
          </cell>
          <cell r="AO64">
            <v>1036.616</v>
          </cell>
          <cell r="AP64">
            <v>912</v>
          </cell>
          <cell r="AQ64">
            <v>1199</v>
          </cell>
          <cell r="AR64">
            <v>0.3283926037972994</v>
          </cell>
          <cell r="AS64">
            <v>0.17410947075144237</v>
          </cell>
          <cell r="AT64">
            <v>0.86456713928273565</v>
          </cell>
          <cell r="AU64">
            <v>0.76063386155129276</v>
          </cell>
        </row>
        <row r="65">
          <cell r="D65" t="str">
            <v>충청북도</v>
          </cell>
          <cell r="E65" t="str">
            <v>광역</v>
          </cell>
          <cell r="F65">
            <v>8612598208</v>
          </cell>
          <cell r="G65">
            <v>4733636446.4299898</v>
          </cell>
          <cell r="H65">
            <v>9807486636.8399887</v>
          </cell>
          <cell r="I65">
            <v>573657328</v>
          </cell>
          <cell r="J65">
            <v>1627553899</v>
          </cell>
          <cell r="K65">
            <v>38903.815000000002</v>
          </cell>
          <cell r="L65">
            <v>1254.9617741935485</v>
          </cell>
          <cell r="M65">
            <v>34823.25</v>
          </cell>
          <cell r="N65">
            <v>1123.3306451612902</v>
          </cell>
          <cell r="O65">
            <v>47817</v>
          </cell>
          <cell r="P65">
            <v>1542.483870967742</v>
          </cell>
          <cell r="Q65">
            <v>0.48265540619234393</v>
          </cell>
          <cell r="R65">
            <v>0.35246594804169984</v>
          </cell>
          <cell r="S65">
            <v>0.81359798816320561</v>
          </cell>
          <cell r="T65">
            <v>0.72826086956521741</v>
          </cell>
          <cell r="U65">
            <v>13968628610</v>
          </cell>
          <cell r="V65">
            <v>7892182071.1699886</v>
          </cell>
          <cell r="W65">
            <v>17669777829.93</v>
          </cell>
          <cell r="X65">
            <v>1072666730</v>
          </cell>
          <cell r="Y65">
            <v>3133563312</v>
          </cell>
          <cell r="Z65">
            <v>85576.433000000005</v>
          </cell>
          <cell r="AA65">
            <v>2760.5300967741937</v>
          </cell>
          <cell r="AB65">
            <v>69147.5</v>
          </cell>
          <cell r="AC65">
            <v>2230.5645161290322</v>
          </cell>
          <cell r="AD65">
            <v>111991</v>
          </cell>
          <cell r="AE65">
            <v>3612.6129032258063</v>
          </cell>
          <cell r="AF65">
            <v>0.4466486306240815</v>
          </cell>
          <cell r="AG65">
            <v>0.34231532067413994</v>
          </cell>
          <cell r="AH65">
            <v>0.76413669848469967</v>
          </cell>
          <cell r="AI65">
            <v>0.61743800841139018</v>
          </cell>
          <cell r="AJ65">
            <v>22581226818</v>
          </cell>
          <cell r="AK65">
            <v>12625818517.599979</v>
          </cell>
          <cell r="AL65">
            <v>27477264466.769989</v>
          </cell>
          <cell r="AM65">
            <v>1646324058</v>
          </cell>
          <cell r="AN65">
            <v>4761117211</v>
          </cell>
          <cell r="AO65">
            <v>124480.24800000001</v>
          </cell>
          <cell r="AP65">
            <v>103970.75</v>
          </cell>
          <cell r="AQ65">
            <v>159808</v>
          </cell>
          <cell r="AR65">
            <v>0.45950056392510208</v>
          </cell>
          <cell r="AS65">
            <v>0.34578524011052747</v>
          </cell>
          <cell r="AT65">
            <v>0.77893627352823391</v>
          </cell>
          <cell r="AU65">
            <v>0.65059790498598313</v>
          </cell>
        </row>
        <row r="66">
          <cell r="D66" t="str">
            <v>제천시</v>
          </cell>
          <cell r="E66" t="str">
            <v>시</v>
          </cell>
          <cell r="F66">
            <v>566383300</v>
          </cell>
          <cell r="G66">
            <v>275401777.93000001</v>
          </cell>
          <cell r="H66">
            <v>619168235.98999906</v>
          </cell>
          <cell r="I66">
            <v>35348790</v>
          </cell>
          <cell r="J66">
            <v>105424236</v>
          </cell>
          <cell r="K66">
            <v>2758.5819999999999</v>
          </cell>
          <cell r="L66">
            <v>88.986516129032253</v>
          </cell>
          <cell r="M66">
            <v>2367.375</v>
          </cell>
          <cell r="N66">
            <v>76.366935483870961</v>
          </cell>
          <cell r="O66">
            <v>3409</v>
          </cell>
          <cell r="P66">
            <v>109.96774193548387</v>
          </cell>
          <cell r="Q66">
            <v>0.44479313039961621</v>
          </cell>
          <cell r="R66">
            <v>0.33530041422353773</v>
          </cell>
          <cell r="S66">
            <v>0.80920563215019059</v>
          </cell>
          <cell r="T66">
            <v>0.69444851862716339</v>
          </cell>
          <cell r="U66">
            <v>1205008700</v>
          </cell>
          <cell r="V66">
            <v>619589270.32999897</v>
          </cell>
          <cell r="W66">
            <v>1712072106.8299999</v>
          </cell>
          <cell r="X66">
            <v>83104488</v>
          </cell>
          <cell r="Y66">
            <v>305391601</v>
          </cell>
          <cell r="Z66">
            <v>8707.982</v>
          </cell>
          <cell r="AA66">
            <v>280.90264516129031</v>
          </cell>
          <cell r="AB66">
            <v>6834.625</v>
          </cell>
          <cell r="AC66">
            <v>220.47177419354838</v>
          </cell>
          <cell r="AD66">
            <v>11706</v>
          </cell>
          <cell r="AE66">
            <v>377.61290322580646</v>
          </cell>
          <cell r="AF66">
            <v>0.36189437808037428</v>
          </cell>
          <cell r="AG66">
            <v>0.27212434044641587</v>
          </cell>
          <cell r="AH66">
            <v>0.74389048351272846</v>
          </cell>
          <cell r="AI66">
            <v>0.58385656928071072</v>
          </cell>
          <cell r="AJ66">
            <v>1771392000</v>
          </cell>
          <cell r="AK66">
            <v>894991048.25999904</v>
          </cell>
          <cell r="AL66">
            <v>2331240342.8199987</v>
          </cell>
          <cell r="AM66">
            <v>118453278</v>
          </cell>
          <cell r="AN66">
            <v>410815837</v>
          </cell>
          <cell r="AO66">
            <v>11466.564</v>
          </cell>
          <cell r="AP66">
            <v>9202</v>
          </cell>
          <cell r="AQ66">
            <v>15115</v>
          </cell>
          <cell r="AR66">
            <v>0.38391195957829377</v>
          </cell>
          <cell r="AS66">
            <v>0.28833668844173599</v>
          </cell>
          <cell r="AT66">
            <v>0.7586215018193847</v>
          </cell>
          <cell r="AU66">
            <v>0.60879920608666882</v>
          </cell>
        </row>
        <row r="67">
          <cell r="D67" t="str">
            <v>청주시</v>
          </cell>
          <cell r="E67" t="str">
            <v>시</v>
          </cell>
          <cell r="F67">
            <v>5574718506</v>
          </cell>
          <cell r="G67">
            <v>3273491481.8399901</v>
          </cell>
          <cell r="H67">
            <v>6293867238.7999897</v>
          </cell>
          <cell r="I67">
            <v>414044032</v>
          </cell>
          <cell r="J67">
            <v>1037108867</v>
          </cell>
          <cell r="K67">
            <v>24634.023000000001</v>
          </cell>
          <cell r="L67">
            <v>794.64590322580648</v>
          </cell>
          <cell r="M67">
            <v>22091.625</v>
          </cell>
          <cell r="N67">
            <v>712.63306451612902</v>
          </cell>
          <cell r="O67">
            <v>31090</v>
          </cell>
          <cell r="P67">
            <v>1002.9032258064516</v>
          </cell>
          <cell r="Q67">
            <v>0.52010812393051453</v>
          </cell>
          <cell r="R67">
            <v>0.39922909269659151</v>
          </cell>
          <cell r="S67">
            <v>0.7923455451913799</v>
          </cell>
          <cell r="T67">
            <v>0.71057011900932776</v>
          </cell>
          <cell r="U67">
            <v>8268855900</v>
          </cell>
          <cell r="V67">
            <v>4963130819.6999903</v>
          </cell>
          <cell r="W67">
            <v>9891696532</v>
          </cell>
          <cell r="X67">
            <v>714089739</v>
          </cell>
          <cell r="Y67">
            <v>1752781986</v>
          </cell>
          <cell r="Z67">
            <v>47942.847999999998</v>
          </cell>
          <cell r="AA67">
            <v>1546.5434838709677</v>
          </cell>
          <cell r="AB67">
            <v>38225</v>
          </cell>
          <cell r="AC67">
            <v>1233.0645161290322</v>
          </cell>
          <cell r="AD67">
            <v>63153</v>
          </cell>
          <cell r="AE67">
            <v>2037.1935483870968</v>
          </cell>
          <cell r="AF67">
            <v>0.50174717791271506</v>
          </cell>
          <cell r="AG67">
            <v>0.40740362732139579</v>
          </cell>
          <cell r="AH67">
            <v>0.75915392776273494</v>
          </cell>
          <cell r="AI67">
            <v>0.60527607556252272</v>
          </cell>
          <cell r="AJ67">
            <v>13843574406</v>
          </cell>
          <cell r="AK67">
            <v>8236622301.5399799</v>
          </cell>
          <cell r="AL67">
            <v>16185563770.79999</v>
          </cell>
          <cell r="AM67">
            <v>1128133771</v>
          </cell>
          <cell r="AN67">
            <v>2789890853</v>
          </cell>
          <cell r="AO67">
            <v>72576.870999999999</v>
          </cell>
          <cell r="AP67">
            <v>60316.625</v>
          </cell>
          <cell r="AQ67">
            <v>94243</v>
          </cell>
          <cell r="AR67">
            <v>0.50888695742557233</v>
          </cell>
          <cell r="AS67">
            <v>0.40436484093523067</v>
          </cell>
          <cell r="AT67">
            <v>0.77010357267913798</v>
          </cell>
          <cell r="AU67">
            <v>0.64001172500875392</v>
          </cell>
        </row>
        <row r="68">
          <cell r="D68" t="str">
            <v>충주시</v>
          </cell>
          <cell r="E68" t="str">
            <v>시</v>
          </cell>
          <cell r="F68">
            <v>951901170</v>
          </cell>
          <cell r="G68">
            <v>514619306</v>
          </cell>
          <cell r="H68">
            <v>1180834318</v>
          </cell>
          <cell r="I68">
            <v>58697045</v>
          </cell>
          <cell r="J68">
            <v>193153832</v>
          </cell>
          <cell r="K68">
            <v>4845.8019999999997</v>
          </cell>
          <cell r="L68">
            <v>156.31619354838708</v>
          </cell>
          <cell r="M68">
            <v>4287.5</v>
          </cell>
          <cell r="N68">
            <v>138.30645161290323</v>
          </cell>
          <cell r="O68">
            <v>5769</v>
          </cell>
          <cell r="P68">
            <v>186.09677419354838</v>
          </cell>
          <cell r="Q68">
            <v>0.43580991689978982</v>
          </cell>
          <cell r="R68">
            <v>0.30388755114110289</v>
          </cell>
          <cell r="S68">
            <v>0.83997261223782282</v>
          </cell>
          <cell r="T68">
            <v>0.74319639452244757</v>
          </cell>
          <cell r="U68">
            <v>2413059120</v>
          </cell>
          <cell r="V68">
            <v>1285547198</v>
          </cell>
          <cell r="W68">
            <v>2963501536</v>
          </cell>
          <cell r="X68">
            <v>173023939</v>
          </cell>
          <cell r="Y68">
            <v>573055635</v>
          </cell>
          <cell r="Z68">
            <v>15348.71</v>
          </cell>
          <cell r="AA68">
            <v>495.11967741935479</v>
          </cell>
          <cell r="AB68">
            <v>13012.125</v>
          </cell>
          <cell r="AC68">
            <v>419.74596774193549</v>
          </cell>
          <cell r="AD68">
            <v>18804</v>
          </cell>
          <cell r="AE68">
            <v>606.58064516129036</v>
          </cell>
          <cell r="AF68">
            <v>0.43379332940558329</v>
          </cell>
          <cell r="AG68">
            <v>0.3019321832512824</v>
          </cell>
          <cell r="AH68">
            <v>0.81624707509040628</v>
          </cell>
          <cell r="AI68">
            <v>0.69198707721761332</v>
          </cell>
          <cell r="AJ68">
            <v>3364960290</v>
          </cell>
          <cell r="AK68">
            <v>1800166504</v>
          </cell>
          <cell r="AL68">
            <v>4144335854</v>
          </cell>
          <cell r="AM68">
            <v>231720984</v>
          </cell>
          <cell r="AN68">
            <v>766209467</v>
          </cell>
          <cell r="AO68">
            <v>20194.511999999999</v>
          </cell>
          <cell r="AP68">
            <v>17299.625</v>
          </cell>
          <cell r="AQ68">
            <v>24573</v>
          </cell>
          <cell r="AR68">
            <v>0.43436791018337195</v>
          </cell>
          <cell r="AS68">
            <v>0.30242511216583545</v>
          </cell>
          <cell r="AT68">
            <v>0.82181711634721033</v>
          </cell>
          <cell r="AU68">
            <v>0.70400948195173563</v>
          </cell>
        </row>
        <row r="69">
          <cell r="D69" t="str">
            <v>괴산군</v>
          </cell>
          <cell r="E69" t="str">
            <v>군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>
            <v>205866390</v>
          </cell>
          <cell r="V69">
            <v>109130318</v>
          </cell>
          <cell r="W69">
            <v>280946000</v>
          </cell>
          <cell r="X69">
            <v>10923285</v>
          </cell>
          <cell r="Y69">
            <v>32614710</v>
          </cell>
          <cell r="Z69">
            <v>943.39200000000005</v>
          </cell>
          <cell r="AA69">
            <v>30.432000000000002</v>
          </cell>
          <cell r="AB69">
            <v>694.75</v>
          </cell>
          <cell r="AC69">
            <v>22.411290322580644</v>
          </cell>
          <cell r="AD69">
            <v>1507</v>
          </cell>
          <cell r="AE69">
            <v>48.612903225806448</v>
          </cell>
          <cell r="AF69">
            <v>0.38843876759234869</v>
          </cell>
          <cell r="AG69">
            <v>0.33491896754562589</v>
          </cell>
          <cell r="AH69">
            <v>0.62600663570006643</v>
          </cell>
          <cell r="AI69">
            <v>0.46101526211015265</v>
          </cell>
          <cell r="AJ69">
            <v>205866390</v>
          </cell>
          <cell r="AK69">
            <v>109130318</v>
          </cell>
          <cell r="AL69">
            <v>280946000</v>
          </cell>
          <cell r="AM69">
            <v>10923285</v>
          </cell>
          <cell r="AN69">
            <v>32614710</v>
          </cell>
          <cell r="AO69">
            <v>943.39200000000005</v>
          </cell>
          <cell r="AP69">
            <v>694.75</v>
          </cell>
          <cell r="AQ69">
            <v>1507</v>
          </cell>
          <cell r="AR69">
            <v>0.38843876759234869</v>
          </cell>
          <cell r="AS69">
            <v>0.33491896754562589</v>
          </cell>
          <cell r="AT69">
            <v>0.62600663570006643</v>
          </cell>
          <cell r="AU69">
            <v>0.46101526211015265</v>
          </cell>
        </row>
        <row r="70">
          <cell r="D70" t="str">
            <v>단양군</v>
          </cell>
          <cell r="E70" t="str">
            <v>군</v>
          </cell>
          <cell r="F70">
            <v>39018400</v>
          </cell>
          <cell r="G70">
            <v>21450535.66</v>
          </cell>
          <cell r="H70">
            <v>65521597.0499999</v>
          </cell>
          <cell r="I70">
            <v>1961554</v>
          </cell>
          <cell r="J70">
            <v>12368148</v>
          </cell>
          <cell r="K70">
            <v>322.28800000000001</v>
          </cell>
          <cell r="L70">
            <v>10.396387096774195</v>
          </cell>
          <cell r="M70">
            <v>266.375</v>
          </cell>
          <cell r="N70">
            <v>8.5927419354838701</v>
          </cell>
          <cell r="O70">
            <v>426</v>
          </cell>
          <cell r="P70">
            <v>13.741935483870968</v>
          </cell>
          <cell r="Q70">
            <v>0.32738114798439627</v>
          </cell>
          <cell r="R70">
            <v>0.15859722894648415</v>
          </cell>
          <cell r="S70">
            <v>0.75654460093896714</v>
          </cell>
          <cell r="T70">
            <v>0.62529342723004699</v>
          </cell>
          <cell r="U70">
            <v>158590900</v>
          </cell>
          <cell r="V70">
            <v>83550076.329999998</v>
          </cell>
          <cell r="W70">
            <v>247315881.06999999</v>
          </cell>
          <cell r="X70">
            <v>8219790</v>
          </cell>
          <cell r="Y70">
            <v>46960070</v>
          </cell>
          <cell r="Z70">
            <v>1278.3050000000001</v>
          </cell>
          <cell r="AA70">
            <v>41.235645161290321</v>
          </cell>
          <cell r="AB70">
            <v>1023</v>
          </cell>
          <cell r="AC70">
            <v>33</v>
          </cell>
          <cell r="AD70">
            <v>1862</v>
          </cell>
          <cell r="AE70">
            <v>60.064516129032256</v>
          </cell>
          <cell r="AF70">
            <v>0.33782738079141827</v>
          </cell>
          <cell r="AG70">
            <v>0.17503785663011151</v>
          </cell>
          <cell r="AH70">
            <v>0.68652255639097748</v>
          </cell>
          <cell r="AI70">
            <v>0.54940923737916214</v>
          </cell>
          <cell r="AJ70">
            <v>197609300</v>
          </cell>
          <cell r="AK70">
            <v>105000611.98999999</v>
          </cell>
          <cell r="AL70">
            <v>312837478.11999989</v>
          </cell>
          <cell r="AM70">
            <v>10181344</v>
          </cell>
          <cell r="AN70">
            <v>59328218</v>
          </cell>
          <cell r="AO70">
            <v>1600.5930000000001</v>
          </cell>
          <cell r="AP70">
            <v>1289.375</v>
          </cell>
          <cell r="AQ70">
            <v>2288</v>
          </cell>
          <cell r="AR70">
            <v>0.33563949121761971</v>
          </cell>
          <cell r="AS70">
            <v>0.17161048053052932</v>
          </cell>
          <cell r="AT70">
            <v>0.6995598776223777</v>
          </cell>
          <cell r="AU70">
            <v>0.56353802447552448</v>
          </cell>
        </row>
        <row r="71">
          <cell r="D71" t="str">
            <v>보은군</v>
          </cell>
          <cell r="E71" t="str">
            <v>군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 t="e">
            <v>#DIV/0!</v>
          </cell>
          <cell r="R71" t="e">
            <v>#DIV/0!</v>
          </cell>
          <cell r="S71" t="e">
            <v>#DIV/0!</v>
          </cell>
          <cell r="T71" t="e">
            <v>#DIV/0!</v>
          </cell>
          <cell r="U71">
            <v>159641680</v>
          </cell>
          <cell r="V71">
            <v>82478837</v>
          </cell>
          <cell r="W71">
            <v>311428153</v>
          </cell>
          <cell r="X71">
            <v>8769301</v>
          </cell>
          <cell r="Y71">
            <v>44117743</v>
          </cell>
          <cell r="Z71">
            <v>1211.68</v>
          </cell>
          <cell r="AA71">
            <v>39.086451612903225</v>
          </cell>
          <cell r="AB71">
            <v>894.5</v>
          </cell>
          <cell r="AC71">
            <v>28.85483870967742</v>
          </cell>
          <cell r="AD71">
            <v>2176</v>
          </cell>
          <cell r="AE71">
            <v>70.193548387096769</v>
          </cell>
          <cell r="AF71">
            <v>0.26484065812765489</v>
          </cell>
          <cell r="AG71">
            <v>0.19877039040732433</v>
          </cell>
          <cell r="AH71">
            <v>0.55683823529411769</v>
          </cell>
          <cell r="AI71">
            <v>0.41107536764705882</v>
          </cell>
          <cell r="AJ71">
            <v>159641680</v>
          </cell>
          <cell r="AK71">
            <v>82478837</v>
          </cell>
          <cell r="AL71">
            <v>311428153</v>
          </cell>
          <cell r="AM71">
            <v>8769301</v>
          </cell>
          <cell r="AN71">
            <v>44117743</v>
          </cell>
          <cell r="AO71">
            <v>1211.68</v>
          </cell>
          <cell r="AP71">
            <v>894.5</v>
          </cell>
          <cell r="AQ71">
            <v>2176</v>
          </cell>
          <cell r="AR71">
            <v>0.26484065812765489</v>
          </cell>
          <cell r="AS71">
            <v>0.19877039040732433</v>
          </cell>
          <cell r="AT71">
            <v>0.55683823529411769</v>
          </cell>
          <cell r="AU71">
            <v>0.41107536764705882</v>
          </cell>
        </row>
        <row r="72">
          <cell r="D72" t="str">
            <v>영동군</v>
          </cell>
          <cell r="E72" t="str">
            <v>군</v>
          </cell>
          <cell r="F72">
            <v>95273910</v>
          </cell>
          <cell r="G72">
            <v>38321878</v>
          </cell>
          <cell r="H72">
            <v>113869000</v>
          </cell>
          <cell r="I72">
            <v>3876433</v>
          </cell>
          <cell r="J72">
            <v>26334699</v>
          </cell>
          <cell r="K72">
            <v>699.21</v>
          </cell>
          <cell r="L72">
            <v>22.55516129032258</v>
          </cell>
          <cell r="M72">
            <v>606.5</v>
          </cell>
          <cell r="N72">
            <v>19.56451612903226</v>
          </cell>
          <cell r="O72">
            <v>833</v>
          </cell>
          <cell r="P72">
            <v>26.870967741935484</v>
          </cell>
          <cell r="Q72">
            <v>0.33654355443535994</v>
          </cell>
          <cell r="R72">
            <v>0.14719868262021904</v>
          </cell>
          <cell r="S72">
            <v>0.83938775510204089</v>
          </cell>
          <cell r="T72">
            <v>0.72809123649459784</v>
          </cell>
          <cell r="U72">
            <v>240933500</v>
          </cell>
          <cell r="V72">
            <v>119657632</v>
          </cell>
          <cell r="W72">
            <v>359615451</v>
          </cell>
          <cell r="X72">
            <v>11491994</v>
          </cell>
          <cell r="Y72">
            <v>59090332</v>
          </cell>
          <cell r="Z72">
            <v>1652.819</v>
          </cell>
          <cell r="AA72">
            <v>53.316741935483869</v>
          </cell>
          <cell r="AB72">
            <v>1338.75</v>
          </cell>
          <cell r="AC72">
            <v>43.185483870967744</v>
          </cell>
          <cell r="AD72">
            <v>2135</v>
          </cell>
          <cell r="AE72">
            <v>68.870967741935488</v>
          </cell>
          <cell r="AF72">
            <v>0.33273773879087304</v>
          </cell>
          <cell r="AG72">
            <v>0.19448179780069605</v>
          </cell>
          <cell r="AH72">
            <v>0.77415409836065574</v>
          </cell>
          <cell r="AI72">
            <v>0.62704918032786883</v>
          </cell>
          <cell r="AJ72">
            <v>336207410</v>
          </cell>
          <cell r="AK72">
            <v>157979510</v>
          </cell>
          <cell r="AL72">
            <v>473484451</v>
          </cell>
          <cell r="AM72">
            <v>15368427</v>
          </cell>
          <cell r="AN72">
            <v>85425031</v>
          </cell>
          <cell r="AO72">
            <v>2352.029</v>
          </cell>
          <cell r="AP72">
            <v>1945.25</v>
          </cell>
          <cell r="AQ72">
            <v>2968</v>
          </cell>
          <cell r="AR72">
            <v>0.33365300521769403</v>
          </cell>
          <cell r="AS72">
            <v>0.17990543076302776</v>
          </cell>
          <cell r="AT72">
            <v>0.79246260107816713</v>
          </cell>
          <cell r="AU72">
            <v>0.65540768194070076</v>
          </cell>
        </row>
        <row r="73">
          <cell r="D73" t="str">
            <v>옥천군</v>
          </cell>
          <cell r="E73" t="str">
            <v>군</v>
          </cell>
          <cell r="F73">
            <v>161442080</v>
          </cell>
          <cell r="G73">
            <v>64297770</v>
          </cell>
          <cell r="H73">
            <v>178860000</v>
          </cell>
          <cell r="I73">
            <v>7536751</v>
          </cell>
          <cell r="J73">
            <v>39509518</v>
          </cell>
          <cell r="K73">
            <v>956.46</v>
          </cell>
          <cell r="L73">
            <v>30.853548387096776</v>
          </cell>
          <cell r="M73">
            <v>863.5</v>
          </cell>
          <cell r="N73">
            <v>27.85483870967742</v>
          </cell>
          <cell r="O73">
            <v>1078</v>
          </cell>
          <cell r="P73">
            <v>34.774193548387096</v>
          </cell>
          <cell r="Q73">
            <v>0.35948658168399866</v>
          </cell>
          <cell r="R73">
            <v>0.19075785738514958</v>
          </cell>
          <cell r="S73">
            <v>0.88725417439703158</v>
          </cell>
          <cell r="T73">
            <v>0.80102040816326525</v>
          </cell>
          <cell r="U73">
            <v>273698850</v>
          </cell>
          <cell r="V73">
            <v>118386133</v>
          </cell>
          <cell r="W73">
            <v>369144344</v>
          </cell>
          <cell r="X73">
            <v>14119525</v>
          </cell>
          <cell r="Y73">
            <v>74722601</v>
          </cell>
          <cell r="Z73">
            <v>1987.019</v>
          </cell>
          <cell r="AA73">
            <v>64.097387096774199</v>
          </cell>
          <cell r="AB73">
            <v>1656.125</v>
          </cell>
          <cell r="AC73">
            <v>53.423387096774192</v>
          </cell>
          <cell r="AD73">
            <v>2621</v>
          </cell>
          <cell r="AE73">
            <v>84.548387096774192</v>
          </cell>
          <cell r="AF73">
            <v>0.32070417690051345</v>
          </cell>
          <cell r="AG73">
            <v>0.18895922801188358</v>
          </cell>
          <cell r="AH73">
            <v>0.75811484166348719</v>
          </cell>
          <cell r="AI73">
            <v>0.63186760778328888</v>
          </cell>
          <cell r="AJ73">
            <v>435140930</v>
          </cell>
          <cell r="AK73">
            <v>182683903</v>
          </cell>
          <cell r="AL73">
            <v>548004344</v>
          </cell>
          <cell r="AM73">
            <v>21656276</v>
          </cell>
          <cell r="AN73">
            <v>114232119</v>
          </cell>
          <cell r="AO73">
            <v>2943.4790000000003</v>
          </cell>
          <cell r="AP73">
            <v>2519.625</v>
          </cell>
          <cell r="AQ73">
            <v>3699</v>
          </cell>
          <cell r="AR73">
            <v>0.33336214393220209</v>
          </cell>
          <cell r="AS73">
            <v>0.18958132081923473</v>
          </cell>
          <cell r="AT73">
            <v>0.79574993241416603</v>
          </cell>
          <cell r="AU73">
            <v>0.68116382806163833</v>
          </cell>
        </row>
        <row r="74">
          <cell r="D74" t="str">
            <v>음성군</v>
          </cell>
          <cell r="E74" t="str">
            <v>군</v>
          </cell>
          <cell r="F74">
            <v>586418970</v>
          </cell>
          <cell r="G74">
            <v>271602369</v>
          </cell>
          <cell r="H74">
            <v>651084351</v>
          </cell>
          <cell r="I74">
            <v>24146958</v>
          </cell>
          <cell r="J74">
            <v>102866061</v>
          </cell>
          <cell r="K74">
            <v>2077.5329999999999</v>
          </cell>
          <cell r="L74">
            <v>67.017193548387098</v>
          </cell>
          <cell r="M74">
            <v>1949.625</v>
          </cell>
          <cell r="N74">
            <v>62.891129032258064</v>
          </cell>
          <cell r="O74">
            <v>2223</v>
          </cell>
          <cell r="P74">
            <v>71.709677419354833</v>
          </cell>
          <cell r="Q74">
            <v>0.41715388886685129</v>
          </cell>
          <cell r="R74">
            <v>0.23474173857984121</v>
          </cell>
          <cell r="S74">
            <v>0.93456275303643721</v>
          </cell>
          <cell r="T74">
            <v>0.87702429149797567</v>
          </cell>
          <cell r="U74">
            <v>609767590</v>
          </cell>
          <cell r="V74">
            <v>305461038</v>
          </cell>
          <cell r="W74">
            <v>741142699</v>
          </cell>
          <cell r="X74">
            <v>27697152</v>
          </cell>
          <cell r="Y74">
            <v>111025046</v>
          </cell>
          <cell r="Z74">
            <v>2953.654</v>
          </cell>
          <cell r="AA74">
            <v>95.279161290322577</v>
          </cell>
          <cell r="AB74">
            <v>2471.125</v>
          </cell>
          <cell r="AC74">
            <v>79.713709677419359</v>
          </cell>
          <cell r="AD74">
            <v>3654</v>
          </cell>
          <cell r="AE74">
            <v>117.87096774193549</v>
          </cell>
          <cell r="AF74">
            <v>0.41214875139719886</v>
          </cell>
          <cell r="AG74">
            <v>0.24946760211204957</v>
          </cell>
          <cell r="AH74">
            <v>0.80833442802408317</v>
          </cell>
          <cell r="AI74">
            <v>0.6762794198139026</v>
          </cell>
          <cell r="AJ74">
            <v>1196186560</v>
          </cell>
          <cell r="AK74">
            <v>577063407</v>
          </cell>
          <cell r="AL74">
            <v>1392227050</v>
          </cell>
          <cell r="AM74">
            <v>51844110</v>
          </cell>
          <cell r="AN74">
            <v>213891107</v>
          </cell>
          <cell r="AO74">
            <v>5031.1869999999999</v>
          </cell>
          <cell r="AP74">
            <v>4420.75</v>
          </cell>
          <cell r="AQ74">
            <v>5877</v>
          </cell>
          <cell r="AR74">
            <v>0.4144894376244162</v>
          </cell>
          <cell r="AS74">
            <v>0.24238553312083236</v>
          </cell>
          <cell r="AT74">
            <v>0.85608082354942994</v>
          </cell>
          <cell r="AU74">
            <v>0.75221201293176787</v>
          </cell>
        </row>
        <row r="75">
          <cell r="D75" t="str">
            <v>증평군</v>
          </cell>
          <cell r="E75" t="str">
            <v>군</v>
          </cell>
          <cell r="F75">
            <v>229965880</v>
          </cell>
          <cell r="G75">
            <v>87091276</v>
          </cell>
          <cell r="H75">
            <v>261929000</v>
          </cell>
          <cell r="I75">
            <v>10199533</v>
          </cell>
          <cell r="J75">
            <v>46190428</v>
          </cell>
          <cell r="K75">
            <v>1133.866</v>
          </cell>
          <cell r="L75">
            <v>36.576322580645162</v>
          </cell>
          <cell r="M75">
            <v>1031.125</v>
          </cell>
          <cell r="N75">
            <v>33.262096774193552</v>
          </cell>
          <cell r="O75">
            <v>1319</v>
          </cell>
          <cell r="P75">
            <v>42.548387096774192</v>
          </cell>
          <cell r="Q75">
            <v>0.33249955522298025</v>
          </cell>
          <cell r="R75">
            <v>0.22081486233468112</v>
          </cell>
          <cell r="S75">
            <v>0.85964063684609548</v>
          </cell>
          <cell r="T75">
            <v>0.78174753601213043</v>
          </cell>
          <cell r="U75">
            <v>178932970</v>
          </cell>
          <cell r="V75">
            <v>82379599.809999898</v>
          </cell>
          <cell r="W75">
            <v>271324127.02999997</v>
          </cell>
          <cell r="X75">
            <v>9287732</v>
          </cell>
          <cell r="Y75">
            <v>56869581</v>
          </cell>
          <cell r="Z75">
            <v>1536.9929999999999</v>
          </cell>
          <cell r="AA75">
            <v>49.58041935483871</v>
          </cell>
          <cell r="AB75">
            <v>1285.125</v>
          </cell>
          <cell r="AC75">
            <v>41.45564516129032</v>
          </cell>
          <cell r="AD75">
            <v>1918</v>
          </cell>
          <cell r="AE75">
            <v>61.87096774193548</v>
          </cell>
          <cell r="AF75">
            <v>0.30362062051669769</v>
          </cell>
          <cell r="AG75">
            <v>0.1633163430551739</v>
          </cell>
          <cell r="AH75">
            <v>0.80135192909280495</v>
          </cell>
          <cell r="AI75">
            <v>0.67003388946819609</v>
          </cell>
          <cell r="AJ75">
            <v>408898850</v>
          </cell>
          <cell r="AK75">
            <v>169470875.80999988</v>
          </cell>
          <cell r="AL75">
            <v>533253127.02999997</v>
          </cell>
          <cell r="AM75">
            <v>19487265</v>
          </cell>
          <cell r="AN75">
            <v>103060009</v>
          </cell>
          <cell r="AO75">
            <v>2670.8589999999999</v>
          </cell>
          <cell r="AP75">
            <v>2316.25</v>
          </cell>
          <cell r="AQ75">
            <v>3237</v>
          </cell>
          <cell r="AR75">
            <v>0.31780568592983743</v>
          </cell>
          <cell r="AS75">
            <v>0.18908658352630262</v>
          </cell>
          <cell r="AT75">
            <v>0.82510318195860366</v>
          </cell>
          <cell r="AU75">
            <v>0.71555452579548962</v>
          </cell>
        </row>
        <row r="76">
          <cell r="D76" t="str">
            <v>진천군</v>
          </cell>
          <cell r="E76" t="str">
            <v>군</v>
          </cell>
          <cell r="F76">
            <v>407475992</v>
          </cell>
          <cell r="G76">
            <v>187360052</v>
          </cell>
          <cell r="H76">
            <v>442352896</v>
          </cell>
          <cell r="I76">
            <v>17846232</v>
          </cell>
          <cell r="J76">
            <v>64598110</v>
          </cell>
          <cell r="K76">
            <v>1476.0509999999999</v>
          </cell>
          <cell r="L76">
            <v>47.614548387096775</v>
          </cell>
          <cell r="M76">
            <v>1359.625</v>
          </cell>
          <cell r="N76">
            <v>43.858870967741936</v>
          </cell>
          <cell r="O76">
            <v>1670</v>
          </cell>
          <cell r="P76">
            <v>53.87096774193548</v>
          </cell>
          <cell r="Q76">
            <v>0.42355335229906577</v>
          </cell>
          <cell r="R76">
            <v>0.27626554399192177</v>
          </cell>
          <cell r="S76">
            <v>0.88386287425149701</v>
          </cell>
          <cell r="T76">
            <v>0.81414670658682631</v>
          </cell>
          <cell r="U76">
            <v>254273010</v>
          </cell>
          <cell r="V76">
            <v>122871149</v>
          </cell>
          <cell r="W76">
            <v>521591000</v>
          </cell>
          <cell r="X76">
            <v>11939785</v>
          </cell>
          <cell r="Y76">
            <v>76934007</v>
          </cell>
          <cell r="Z76">
            <v>2013.0309999999999</v>
          </cell>
          <cell r="AA76">
            <v>64.936483870967734</v>
          </cell>
          <cell r="AB76">
            <v>1712.375</v>
          </cell>
          <cell r="AC76">
            <v>55.237903225806448</v>
          </cell>
          <cell r="AD76">
            <v>2455</v>
          </cell>
          <cell r="AE76">
            <v>79.193548387096769</v>
          </cell>
          <cell r="AF76">
            <v>0.23556991780916464</v>
          </cell>
          <cell r="AG76">
            <v>0.15519515316549157</v>
          </cell>
          <cell r="AH76">
            <v>0.81997189409368632</v>
          </cell>
          <cell r="AI76">
            <v>0.69750509164969454</v>
          </cell>
          <cell r="AJ76">
            <v>661749002</v>
          </cell>
          <cell r="AK76">
            <v>310231201</v>
          </cell>
          <cell r="AL76">
            <v>963943896</v>
          </cell>
          <cell r="AM76">
            <v>29786017</v>
          </cell>
          <cell r="AN76">
            <v>141532117</v>
          </cell>
          <cell r="AO76">
            <v>3489.0819999999999</v>
          </cell>
          <cell r="AP76">
            <v>3072</v>
          </cell>
          <cell r="AQ76">
            <v>4125</v>
          </cell>
          <cell r="AR76">
            <v>0.32183532909678803</v>
          </cell>
          <cell r="AS76">
            <v>0.21045411904635045</v>
          </cell>
          <cell r="AT76">
            <v>0.84583806060606059</v>
          </cell>
          <cell r="AU76">
            <v>0.74472727272727268</v>
          </cell>
        </row>
        <row r="77">
          <cell r="D77" t="str">
            <v>충청남도</v>
          </cell>
          <cell r="E77" t="str">
            <v>광역</v>
          </cell>
          <cell r="F77">
            <v>10049220612</v>
          </cell>
          <cell r="G77">
            <v>5256551642.7599878</v>
          </cell>
          <cell r="H77">
            <v>11464964977.63999</v>
          </cell>
          <cell r="I77">
            <v>613059445</v>
          </cell>
          <cell r="J77">
            <v>1981923707</v>
          </cell>
          <cell r="K77">
            <v>42933.361000000004</v>
          </cell>
          <cell r="L77">
            <v>1384.9471290322583</v>
          </cell>
          <cell r="M77">
            <v>38274.75</v>
          </cell>
          <cell r="N77">
            <v>1234.6693548387098</v>
          </cell>
          <cell r="O77">
            <v>49898</v>
          </cell>
          <cell r="P77">
            <v>1609.6129032258063</v>
          </cell>
          <cell r="Q77">
            <v>0.45848824248585057</v>
          </cell>
          <cell r="R77">
            <v>0.30932545124452665</v>
          </cell>
          <cell r="S77">
            <v>0.86042248186300063</v>
          </cell>
          <cell r="T77">
            <v>0.76705980199607193</v>
          </cell>
          <cell r="U77">
            <v>10728605580</v>
          </cell>
          <cell r="V77">
            <v>6035295118.5399885</v>
          </cell>
          <cell r="W77">
            <v>13493917511.809988</v>
          </cell>
          <cell r="X77">
            <v>777482395</v>
          </cell>
          <cell r="Y77">
            <v>2509603609</v>
          </cell>
          <cell r="Z77">
            <v>67195.705999999991</v>
          </cell>
          <cell r="AA77">
            <v>2167.6034193548385</v>
          </cell>
          <cell r="AB77">
            <v>57212.125</v>
          </cell>
          <cell r="AC77">
            <v>1845.5524193548388</v>
          </cell>
          <cell r="AD77">
            <v>81519</v>
          </cell>
          <cell r="AE77">
            <v>2629.6451612903224</v>
          </cell>
          <cell r="AF77">
            <v>0.44726041294219032</v>
          </cell>
          <cell r="AG77">
            <v>0.30980286775639554</v>
          </cell>
          <cell r="AH77">
            <v>0.82429502324611426</v>
          </cell>
          <cell r="AI77">
            <v>0.70182564800843972</v>
          </cell>
          <cell r="AJ77">
            <v>20777826192</v>
          </cell>
          <cell r="AK77">
            <v>11291846761.299976</v>
          </cell>
          <cell r="AL77">
            <v>24958882489.449978</v>
          </cell>
          <cell r="AM77">
            <v>1390541840</v>
          </cell>
          <cell r="AN77">
            <v>4491527316</v>
          </cell>
          <cell r="AO77">
            <v>110129.067</v>
          </cell>
          <cell r="AP77">
            <v>95486.875</v>
          </cell>
          <cell r="AQ77">
            <v>131417</v>
          </cell>
          <cell r="AR77">
            <v>0.4524179624657873</v>
          </cell>
          <cell r="AS77">
            <v>0.30959220375806795</v>
          </cell>
          <cell r="AT77">
            <v>0.83801233478164927</v>
          </cell>
          <cell r="AU77">
            <v>0.7265945425629865</v>
          </cell>
        </row>
        <row r="78">
          <cell r="D78" t="str">
            <v>계룡시</v>
          </cell>
          <cell r="E78" t="str">
            <v>시</v>
          </cell>
          <cell r="F78">
            <v>181829570</v>
          </cell>
          <cell r="G78">
            <v>91249217</v>
          </cell>
          <cell r="H78">
            <v>208270898</v>
          </cell>
          <cell r="I78">
            <v>9607258</v>
          </cell>
          <cell r="J78">
            <v>38635557</v>
          </cell>
          <cell r="K78">
            <v>890.83600000000001</v>
          </cell>
          <cell r="L78">
            <v>28.736645161290323</v>
          </cell>
          <cell r="M78">
            <v>804.875</v>
          </cell>
          <cell r="N78">
            <v>25.963709677419356</v>
          </cell>
          <cell r="O78">
            <v>1115</v>
          </cell>
          <cell r="P78">
            <v>35.967741935483872</v>
          </cell>
          <cell r="Q78">
            <v>0.43812754386837088</v>
          </cell>
          <cell r="R78">
            <v>0.24866363386452536</v>
          </cell>
          <cell r="S78">
            <v>0.79895605381165924</v>
          </cell>
          <cell r="T78">
            <v>0.72186098654708519</v>
          </cell>
          <cell r="U78">
            <v>86451580</v>
          </cell>
          <cell r="V78">
            <v>43738650</v>
          </cell>
          <cell r="W78">
            <v>105820886</v>
          </cell>
          <cell r="X78">
            <v>4351304</v>
          </cell>
          <cell r="Y78">
            <v>17642964</v>
          </cell>
          <cell r="Z78">
            <v>465.245</v>
          </cell>
          <cell r="AA78">
            <v>15.007903225806452</v>
          </cell>
          <cell r="AB78">
            <v>391.75</v>
          </cell>
          <cell r="AC78">
            <v>12.637096774193548</v>
          </cell>
          <cell r="AD78">
            <v>613</v>
          </cell>
          <cell r="AE78">
            <v>19.774193548387096</v>
          </cell>
          <cell r="AF78">
            <v>0.4133271951625882</v>
          </cell>
          <cell r="AG78">
            <v>0.24663112161879375</v>
          </cell>
          <cell r="AH78">
            <v>0.75896411092985316</v>
          </cell>
          <cell r="AI78">
            <v>0.63907014681892338</v>
          </cell>
          <cell r="AJ78">
            <v>268281150</v>
          </cell>
          <cell r="AK78">
            <v>134987867</v>
          </cell>
          <cell r="AL78">
            <v>314091784</v>
          </cell>
          <cell r="AM78">
            <v>13958562</v>
          </cell>
          <cell r="AN78">
            <v>56278521</v>
          </cell>
          <cell r="AO78">
            <v>1356.0810000000001</v>
          </cell>
          <cell r="AP78">
            <v>1196.625</v>
          </cell>
          <cell r="AQ78">
            <v>1728</v>
          </cell>
          <cell r="AR78">
            <v>0.42977204077391595</v>
          </cell>
          <cell r="AS78">
            <v>0.24802645400009712</v>
          </cell>
          <cell r="AT78">
            <v>0.78476909722222232</v>
          </cell>
          <cell r="AU78">
            <v>0.69249131944444442</v>
          </cell>
        </row>
        <row r="79">
          <cell r="D79" t="str">
            <v>공주시</v>
          </cell>
          <cell r="E79" t="str">
            <v>시</v>
          </cell>
          <cell r="F79">
            <v>184688100</v>
          </cell>
          <cell r="G79">
            <v>92525468</v>
          </cell>
          <cell r="H79">
            <v>249574701</v>
          </cell>
          <cell r="I79">
            <v>9829133</v>
          </cell>
          <cell r="J79">
            <v>49936300</v>
          </cell>
          <cell r="K79">
            <v>1214.673</v>
          </cell>
          <cell r="L79">
            <v>39.183</v>
          </cell>
          <cell r="M79">
            <v>1099.25</v>
          </cell>
          <cell r="N79">
            <v>35.45967741935484</v>
          </cell>
          <cell r="O79">
            <v>1356</v>
          </cell>
          <cell r="P79">
            <v>43.741935483870968</v>
          </cell>
          <cell r="Q79">
            <v>0.37073256074941668</v>
          </cell>
          <cell r="R79">
            <v>0.1968334257844494</v>
          </cell>
          <cell r="S79">
            <v>0.8957765486725664</v>
          </cell>
          <cell r="T79">
            <v>0.81065634218289084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e">
            <v>#DIV/0!</v>
          </cell>
          <cell r="AG79" t="e">
            <v>#DIV/0!</v>
          </cell>
          <cell r="AH79" t="e">
            <v>#DIV/0!</v>
          </cell>
          <cell r="AI79" t="e">
            <v>#DIV/0!</v>
          </cell>
          <cell r="AJ79">
            <v>184688100</v>
          </cell>
          <cell r="AK79">
            <v>92525468</v>
          </cell>
          <cell r="AL79">
            <v>249574701</v>
          </cell>
          <cell r="AM79">
            <v>9829133</v>
          </cell>
          <cell r="AN79">
            <v>49936300</v>
          </cell>
          <cell r="AO79">
            <v>1214.673</v>
          </cell>
          <cell r="AP79">
            <v>1099.25</v>
          </cell>
          <cell r="AQ79">
            <v>1356</v>
          </cell>
          <cell r="AR79">
            <v>0.37073256074941668</v>
          </cell>
          <cell r="AS79">
            <v>0.1968334257844494</v>
          </cell>
          <cell r="AT79">
            <v>0.8957765486725664</v>
          </cell>
          <cell r="AU79">
            <v>0.81065634218289084</v>
          </cell>
        </row>
        <row r="80">
          <cell r="D80" t="str">
            <v>논산시</v>
          </cell>
          <cell r="E80" t="str">
            <v>시</v>
          </cell>
          <cell r="F80">
            <v>564398400</v>
          </cell>
          <cell r="G80">
            <v>291721765.48000002</v>
          </cell>
          <cell r="H80">
            <v>887849797.01999998</v>
          </cell>
          <cell r="I80">
            <v>31372268</v>
          </cell>
          <cell r="J80">
            <v>176997076</v>
          </cell>
          <cell r="K80">
            <v>4301.09</v>
          </cell>
          <cell r="L80">
            <v>138.74483870967742</v>
          </cell>
          <cell r="M80">
            <v>3787</v>
          </cell>
          <cell r="N80">
            <v>122.16129032258064</v>
          </cell>
          <cell r="O80">
            <v>5542</v>
          </cell>
          <cell r="P80">
            <v>178.7741935483871</v>
          </cell>
          <cell r="Q80">
            <v>0.32857107864319152</v>
          </cell>
          <cell r="R80">
            <v>0.17724738006406388</v>
          </cell>
          <cell r="S80">
            <v>0.77608985925658613</v>
          </cell>
          <cell r="T80">
            <v>0.68332731865752439</v>
          </cell>
          <cell r="U80">
            <v>554893800</v>
          </cell>
          <cell r="V80">
            <v>292360108.06</v>
          </cell>
          <cell r="W80">
            <v>712461864</v>
          </cell>
          <cell r="X80">
            <v>33651160</v>
          </cell>
          <cell r="Y80">
            <v>159473604</v>
          </cell>
          <cell r="Z80">
            <v>3953.7950000000001</v>
          </cell>
          <cell r="AA80">
            <v>127.54177419354839</v>
          </cell>
          <cell r="AB80">
            <v>3552.625</v>
          </cell>
          <cell r="AC80">
            <v>114.6008064516129</v>
          </cell>
          <cell r="AD80">
            <v>4605</v>
          </cell>
          <cell r="AE80">
            <v>148.54838709677421</v>
          </cell>
          <cell r="AF80">
            <v>0.4103519399881872</v>
          </cell>
          <cell r="AG80">
            <v>0.21101398072122329</v>
          </cell>
          <cell r="AH80">
            <v>0.85858740499457109</v>
          </cell>
          <cell r="AI80">
            <v>0.77147122692725301</v>
          </cell>
          <cell r="AJ80">
            <v>1119292200</v>
          </cell>
          <cell r="AK80">
            <v>584081873.53999996</v>
          </cell>
          <cell r="AL80">
            <v>1600311661.02</v>
          </cell>
          <cell r="AM80">
            <v>65023428</v>
          </cell>
          <cell r="AN80">
            <v>336470680</v>
          </cell>
          <cell r="AO80">
            <v>8254.8850000000002</v>
          </cell>
          <cell r="AP80">
            <v>7339.625</v>
          </cell>
          <cell r="AQ80">
            <v>10147</v>
          </cell>
          <cell r="AR80">
            <v>0.36498007717304282</v>
          </cell>
          <cell r="AS80">
            <v>0.19325139414822118</v>
          </cell>
          <cell r="AT80">
            <v>0.81352961466443285</v>
          </cell>
          <cell r="AU80">
            <v>0.7233295555336553</v>
          </cell>
        </row>
        <row r="81">
          <cell r="D81" t="str">
            <v>당진시</v>
          </cell>
          <cell r="E81" t="str">
            <v>시</v>
          </cell>
          <cell r="F81">
            <v>518487750</v>
          </cell>
          <cell r="G81">
            <v>228446601</v>
          </cell>
          <cell r="H81">
            <v>611995096</v>
          </cell>
          <cell r="I81">
            <v>22973758</v>
          </cell>
          <cell r="J81">
            <v>96155547</v>
          </cell>
          <cell r="K81">
            <v>2447.752</v>
          </cell>
          <cell r="L81">
            <v>78.959741935483876</v>
          </cell>
          <cell r="M81">
            <v>1679.5</v>
          </cell>
          <cell r="N81">
            <v>54.177419354838712</v>
          </cell>
          <cell r="O81">
            <v>2747</v>
          </cell>
          <cell r="P81">
            <v>88.612903225806448</v>
          </cell>
          <cell r="Q81">
            <v>0.3732817509374291</v>
          </cell>
          <cell r="R81">
            <v>0.23892285694136814</v>
          </cell>
          <cell r="S81">
            <v>0.89106370586093919</v>
          </cell>
          <cell r="T81">
            <v>0.61139424827084088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 t="e">
            <v>#DIV/0!</v>
          </cell>
          <cell r="AG81" t="e">
            <v>#DIV/0!</v>
          </cell>
          <cell r="AH81" t="e">
            <v>#DIV/0!</v>
          </cell>
          <cell r="AI81" t="e">
            <v>#DIV/0!</v>
          </cell>
          <cell r="AJ81">
            <v>518487750</v>
          </cell>
          <cell r="AK81">
            <v>228446601</v>
          </cell>
          <cell r="AL81">
            <v>611995096</v>
          </cell>
          <cell r="AM81">
            <v>22973758</v>
          </cell>
          <cell r="AN81">
            <v>96155547</v>
          </cell>
          <cell r="AO81">
            <v>2447.752</v>
          </cell>
          <cell r="AP81">
            <v>1679.5</v>
          </cell>
          <cell r="AQ81">
            <v>2747</v>
          </cell>
          <cell r="AR81">
            <v>0.3732817509374291</v>
          </cell>
          <cell r="AS81">
            <v>0.23892285694136814</v>
          </cell>
          <cell r="AT81">
            <v>0.89106370586093919</v>
          </cell>
          <cell r="AU81">
            <v>0.61139424827084088</v>
          </cell>
        </row>
        <row r="82">
          <cell r="D82" t="str">
            <v>보령시</v>
          </cell>
          <cell r="E82" t="str">
            <v>시</v>
          </cell>
          <cell r="F82">
            <v>252543500</v>
          </cell>
          <cell r="G82">
            <v>113229038</v>
          </cell>
          <cell r="H82">
            <v>295708000</v>
          </cell>
          <cell r="I82">
            <v>12259068</v>
          </cell>
          <cell r="J82">
            <v>65696073</v>
          </cell>
          <cell r="K82">
            <v>1555.191</v>
          </cell>
          <cell r="L82">
            <v>50.167451612903228</v>
          </cell>
          <cell r="M82">
            <v>1421.875</v>
          </cell>
          <cell r="N82">
            <v>45.866935483870968</v>
          </cell>
          <cell r="O82">
            <v>1714</v>
          </cell>
          <cell r="P82">
            <v>55.29032258064516</v>
          </cell>
          <cell r="Q82">
            <v>0.3829082676153503</v>
          </cell>
          <cell r="R82">
            <v>0.18660275173525212</v>
          </cell>
          <cell r="S82">
            <v>0.90734597432905484</v>
          </cell>
          <cell r="T82">
            <v>0.82956534422403738</v>
          </cell>
          <cell r="U82">
            <v>715565900</v>
          </cell>
          <cell r="V82">
            <v>328419876</v>
          </cell>
          <cell r="W82">
            <v>835505839</v>
          </cell>
          <cell r="X82">
            <v>39590440</v>
          </cell>
          <cell r="Y82">
            <v>202418649</v>
          </cell>
          <cell r="Z82">
            <v>5172.973</v>
          </cell>
          <cell r="AA82">
            <v>166.87009677419354</v>
          </cell>
          <cell r="AB82">
            <v>4603.875</v>
          </cell>
          <cell r="AC82">
            <v>148.51209677419354</v>
          </cell>
          <cell r="AD82">
            <v>5954</v>
          </cell>
          <cell r="AE82">
            <v>192.06451612903226</v>
          </cell>
          <cell r="AF82">
            <v>0.39307909133594937</v>
          </cell>
          <cell r="AG82">
            <v>0.19558691946412507</v>
          </cell>
          <cell r="AH82">
            <v>0.86882314410480344</v>
          </cell>
          <cell r="AI82">
            <v>0.77324067853543832</v>
          </cell>
          <cell r="AJ82">
            <v>968109400</v>
          </cell>
          <cell r="AK82">
            <v>441648914</v>
          </cell>
          <cell r="AL82">
            <v>1131213839</v>
          </cell>
          <cell r="AM82">
            <v>51849508</v>
          </cell>
          <cell r="AN82">
            <v>268114722</v>
          </cell>
          <cell r="AO82">
            <v>6728.1639999999998</v>
          </cell>
          <cell r="AP82">
            <v>6025.75</v>
          </cell>
          <cell r="AQ82">
            <v>7668</v>
          </cell>
          <cell r="AR82">
            <v>0.39042035977072237</v>
          </cell>
          <cell r="AS82">
            <v>0.1933855314368004</v>
          </cell>
          <cell r="AT82">
            <v>0.87743401147626499</v>
          </cell>
          <cell r="AU82">
            <v>0.78583072509128848</v>
          </cell>
        </row>
        <row r="83">
          <cell r="D83" t="str">
            <v>서산시</v>
          </cell>
          <cell r="E83" t="str">
            <v>시</v>
          </cell>
          <cell r="F83">
            <v>697040000</v>
          </cell>
          <cell r="G83">
            <v>292203036.12999898</v>
          </cell>
          <cell r="H83">
            <v>585747609.82000005</v>
          </cell>
          <cell r="I83">
            <v>35070890</v>
          </cell>
          <cell r="J83">
            <v>121142685</v>
          </cell>
          <cell r="K83">
            <v>2551.895</v>
          </cell>
          <cell r="L83">
            <v>82.319193548387091</v>
          </cell>
          <cell r="M83">
            <v>2357.875</v>
          </cell>
          <cell r="N83">
            <v>76.060483870967744</v>
          </cell>
          <cell r="O83">
            <v>3083</v>
          </cell>
          <cell r="P83">
            <v>99.451612903225808</v>
          </cell>
          <cell r="Q83">
            <v>0.49885485016284203</v>
          </cell>
          <cell r="R83">
            <v>0.28950068260415396</v>
          </cell>
          <cell r="S83">
            <v>0.82773110606552058</v>
          </cell>
          <cell r="T83">
            <v>0.76479889717807326</v>
          </cell>
          <cell r="U83">
            <v>0</v>
          </cell>
          <cell r="V83">
            <v>0</v>
          </cell>
          <cell r="W83">
            <v>947525000</v>
          </cell>
          <cell r="X83">
            <v>0</v>
          </cell>
          <cell r="Y83">
            <v>205820464</v>
          </cell>
          <cell r="Z83">
            <v>5258.1009999999997</v>
          </cell>
          <cell r="AA83">
            <v>169.61616129032257</v>
          </cell>
          <cell r="AB83">
            <v>4568.375</v>
          </cell>
          <cell r="AC83">
            <v>147.36693548387098</v>
          </cell>
          <cell r="AD83">
            <v>6175</v>
          </cell>
          <cell r="AE83">
            <v>199.19354838709677</v>
          </cell>
          <cell r="AF83">
            <v>0</v>
          </cell>
          <cell r="AG83">
            <v>0</v>
          </cell>
          <cell r="AH83">
            <v>0.85151433198380566</v>
          </cell>
          <cell r="AI83">
            <v>0.73981781376518219</v>
          </cell>
          <cell r="AJ83">
            <v>697040000</v>
          </cell>
          <cell r="AK83">
            <v>292203036.12999898</v>
          </cell>
          <cell r="AL83">
            <v>1533272609.8200002</v>
          </cell>
          <cell r="AM83">
            <v>35070890</v>
          </cell>
          <cell r="AN83">
            <v>326963149</v>
          </cell>
          <cell r="AO83">
            <v>7809.9959999999992</v>
          </cell>
          <cell r="AP83">
            <v>6926.25</v>
          </cell>
          <cell r="AQ83">
            <v>9258</v>
          </cell>
          <cell r="AR83">
            <v>0.19057474467264005</v>
          </cell>
          <cell r="AS83">
            <v>0.10726251599687156</v>
          </cell>
          <cell r="AT83">
            <v>0.84359429682436804</v>
          </cell>
          <cell r="AU83">
            <v>0.74813674659753726</v>
          </cell>
        </row>
        <row r="84">
          <cell r="D84" t="str">
            <v>아산시</v>
          </cell>
          <cell r="E84" t="str">
            <v>시</v>
          </cell>
          <cell r="F84">
            <v>1851364700</v>
          </cell>
          <cell r="G84">
            <v>1058672587.86</v>
          </cell>
          <cell r="H84">
            <v>2111533347.49</v>
          </cell>
          <cell r="I84">
            <v>112534131</v>
          </cell>
          <cell r="J84">
            <v>337780800</v>
          </cell>
          <cell r="K84">
            <v>7412.326</v>
          </cell>
          <cell r="L84">
            <v>239.10729032258064</v>
          </cell>
          <cell r="M84">
            <v>6763.625</v>
          </cell>
          <cell r="N84">
            <v>218.18145161290323</v>
          </cell>
          <cell r="O84">
            <v>8541</v>
          </cell>
          <cell r="P84">
            <v>275.51612903225805</v>
          </cell>
          <cell r="Q84">
            <v>0.50137621038211611</v>
          </cell>
          <cell r="R84">
            <v>0.3331572753691151</v>
          </cell>
          <cell r="S84">
            <v>0.8678522421262147</v>
          </cell>
          <cell r="T84">
            <v>0.79190083128439293</v>
          </cell>
          <cell r="U84">
            <v>2863167700</v>
          </cell>
          <cell r="V84">
            <v>1715680247.0499899</v>
          </cell>
          <cell r="W84">
            <v>3443128060.1799998</v>
          </cell>
          <cell r="X84">
            <v>193117158</v>
          </cell>
          <cell r="Y84">
            <v>567478555</v>
          </cell>
          <cell r="Z84">
            <v>15434.966</v>
          </cell>
          <cell r="AA84">
            <v>497.90212903225807</v>
          </cell>
          <cell r="AB84">
            <v>13018.5</v>
          </cell>
          <cell r="AC84">
            <v>419.95161290322579</v>
          </cell>
          <cell r="AD84">
            <v>19152</v>
          </cell>
          <cell r="AE84">
            <v>617.80645161290317</v>
          </cell>
          <cell r="AF84">
            <v>0.49829115184298362</v>
          </cell>
          <cell r="AG84">
            <v>0.34030741126420189</v>
          </cell>
          <cell r="AH84">
            <v>0.80591927736006685</v>
          </cell>
          <cell r="AI84">
            <v>0.67974624060150379</v>
          </cell>
          <cell r="AJ84">
            <v>4714532400</v>
          </cell>
          <cell r="AK84">
            <v>2774352834.9099898</v>
          </cell>
          <cell r="AL84">
            <v>5554661407.6700001</v>
          </cell>
          <cell r="AM84">
            <v>305651289</v>
          </cell>
          <cell r="AN84">
            <v>905259355</v>
          </cell>
          <cell r="AO84">
            <v>22847.292000000001</v>
          </cell>
          <cell r="AP84">
            <v>19782.125</v>
          </cell>
          <cell r="AQ84">
            <v>27693</v>
          </cell>
          <cell r="AR84">
            <v>0.49946389730958252</v>
          </cell>
          <cell r="AS84">
            <v>0.33763947018255336</v>
          </cell>
          <cell r="AT84">
            <v>0.82502047448813787</v>
          </cell>
          <cell r="AU84">
            <v>0.71433665547250202</v>
          </cell>
        </row>
        <row r="85">
          <cell r="D85" t="str">
            <v>천안시</v>
          </cell>
          <cell r="E85" t="str">
            <v>시</v>
          </cell>
          <cell r="F85">
            <v>4838921352</v>
          </cell>
          <cell r="G85">
            <v>2679253400.1299901</v>
          </cell>
          <cell r="H85">
            <v>5270761464.47999</v>
          </cell>
          <cell r="I85">
            <v>337458161</v>
          </cell>
          <cell r="J85">
            <v>847923084</v>
          </cell>
          <cell r="K85">
            <v>16288.587</v>
          </cell>
          <cell r="L85">
            <v>525.43829032258066</v>
          </cell>
          <cell r="M85">
            <v>15270</v>
          </cell>
          <cell r="N85">
            <v>492.58064516129031</v>
          </cell>
          <cell r="O85">
            <v>18498</v>
          </cell>
          <cell r="P85">
            <v>596.70967741935488</v>
          </cell>
          <cell r="Q85">
            <v>0.50832378171269099</v>
          </cell>
          <cell r="R85">
            <v>0.39798204267310644</v>
          </cell>
          <cell r="S85">
            <v>0.88055935776840732</v>
          </cell>
          <cell r="T85">
            <v>0.82549464807006168</v>
          </cell>
          <cell r="U85">
            <v>6103310300</v>
          </cell>
          <cell r="V85">
            <v>3451977847.2600002</v>
          </cell>
          <cell r="W85">
            <v>6792375469.8999901</v>
          </cell>
          <cell r="X85">
            <v>486785853</v>
          </cell>
          <cell r="Y85">
            <v>1205913465</v>
          </cell>
          <cell r="Z85">
            <v>33134.637000000002</v>
          </cell>
          <cell r="AA85">
            <v>1068.8592580645161</v>
          </cell>
          <cell r="AB85">
            <v>27820.625</v>
          </cell>
          <cell r="AC85">
            <v>897.43951612903231</v>
          </cell>
          <cell r="AD85">
            <v>40267</v>
          </cell>
          <cell r="AE85">
            <v>1298.9354838709678</v>
          </cell>
          <cell r="AF85">
            <v>0.50821363785868956</v>
          </cell>
          <cell r="AG85">
            <v>0.40366565854706665</v>
          </cell>
          <cell r="AH85">
            <v>0.82287324608240009</v>
          </cell>
          <cell r="AI85">
            <v>0.69090384185561382</v>
          </cell>
          <cell r="AJ85">
            <v>10942231652</v>
          </cell>
          <cell r="AK85">
            <v>6131231247.3899899</v>
          </cell>
          <cell r="AL85">
            <v>12063136934.37998</v>
          </cell>
          <cell r="AM85">
            <v>824244014</v>
          </cell>
          <cell r="AN85">
            <v>2053836549</v>
          </cell>
          <cell r="AO85">
            <v>49423.224000000002</v>
          </cell>
          <cell r="AP85">
            <v>43090.625</v>
          </cell>
          <cell r="AQ85">
            <v>58765</v>
          </cell>
          <cell r="AR85">
            <v>0.50826176315017702</v>
          </cell>
          <cell r="AS85">
            <v>0.40131918696320756</v>
          </cell>
          <cell r="AT85">
            <v>0.84103163447630391</v>
          </cell>
          <cell r="AU85">
            <v>0.7332702288777333</v>
          </cell>
        </row>
        <row r="86">
          <cell r="D86" t="str">
            <v>금산군</v>
          </cell>
          <cell r="E86" t="str">
            <v>군</v>
          </cell>
          <cell r="F86">
            <v>2953440</v>
          </cell>
          <cell r="G86">
            <v>1578995</v>
          </cell>
          <cell r="H86">
            <v>6067000</v>
          </cell>
          <cell r="I86">
            <v>176159</v>
          </cell>
          <cell r="J86">
            <v>1219740</v>
          </cell>
          <cell r="K86">
            <v>30.14</v>
          </cell>
          <cell r="L86">
            <v>0.97225806451612906</v>
          </cell>
          <cell r="M86">
            <v>28.75</v>
          </cell>
          <cell r="N86">
            <v>0.92741935483870963</v>
          </cell>
          <cell r="O86">
            <v>31</v>
          </cell>
          <cell r="P86">
            <v>1</v>
          </cell>
          <cell r="Q86">
            <v>0.26025960112081753</v>
          </cell>
          <cell r="R86">
            <v>0.14442340170856083</v>
          </cell>
          <cell r="S86">
            <v>0.97225806451612906</v>
          </cell>
          <cell r="T86">
            <v>0.92741935483870963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 t="e">
            <v>#DIV/0!</v>
          </cell>
          <cell r="AG86" t="e">
            <v>#DIV/0!</v>
          </cell>
          <cell r="AH86" t="e">
            <v>#DIV/0!</v>
          </cell>
          <cell r="AI86" t="e">
            <v>#DIV/0!</v>
          </cell>
          <cell r="AJ86">
            <v>2953440</v>
          </cell>
          <cell r="AK86">
            <v>1578995</v>
          </cell>
          <cell r="AL86">
            <v>6067000</v>
          </cell>
          <cell r="AM86">
            <v>176159</v>
          </cell>
          <cell r="AN86">
            <v>1219740</v>
          </cell>
          <cell r="AO86">
            <v>30.14</v>
          </cell>
          <cell r="AP86">
            <v>28.75</v>
          </cell>
          <cell r="AQ86">
            <v>31</v>
          </cell>
          <cell r="AR86">
            <v>0.26025960112081753</v>
          </cell>
          <cell r="AS86">
            <v>0.14442340170856083</v>
          </cell>
          <cell r="AT86">
            <v>0.97225806451612906</v>
          </cell>
          <cell r="AU86">
            <v>0.92741935483870963</v>
          </cell>
        </row>
        <row r="87">
          <cell r="D87" t="str">
            <v>부여군</v>
          </cell>
          <cell r="E87" t="str">
            <v>군</v>
          </cell>
          <cell r="F87">
            <v>30374300</v>
          </cell>
          <cell r="G87">
            <v>15898600.849999901</v>
          </cell>
          <cell r="H87">
            <v>78565000</v>
          </cell>
          <cell r="I87">
            <v>1520917</v>
          </cell>
          <cell r="J87">
            <v>15665661</v>
          </cell>
          <cell r="K87">
            <v>401.19900000000001</v>
          </cell>
          <cell r="L87">
            <v>12.941903225806453</v>
          </cell>
          <cell r="M87">
            <v>351.25</v>
          </cell>
          <cell r="N87">
            <v>11.330645161290322</v>
          </cell>
          <cell r="O87">
            <v>457</v>
          </cell>
          <cell r="P87">
            <v>14.741935483870968</v>
          </cell>
          <cell r="Q87">
            <v>0.20236238592248332</v>
          </cell>
          <cell r="R87">
            <v>9.7086040608181171E-2</v>
          </cell>
          <cell r="S87">
            <v>0.8778971553610504</v>
          </cell>
          <cell r="T87">
            <v>0.76859956236323856</v>
          </cell>
          <cell r="U87">
            <v>326528300</v>
          </cell>
          <cell r="V87">
            <v>163742394.97999901</v>
          </cell>
          <cell r="W87">
            <v>462515652.08999902</v>
          </cell>
          <cell r="X87">
            <v>16578504</v>
          </cell>
          <cell r="Y87">
            <v>112397973</v>
          </cell>
          <cell r="Z87">
            <v>2821.9340000000002</v>
          </cell>
          <cell r="AA87">
            <v>91.030129032258074</v>
          </cell>
          <cell r="AB87">
            <v>2455.5</v>
          </cell>
          <cell r="AC87">
            <v>79.209677419354833</v>
          </cell>
          <cell r="AD87">
            <v>3406</v>
          </cell>
          <cell r="AE87">
            <v>109.87096774193549</v>
          </cell>
          <cell r="AF87">
            <v>0.35402562970590462</v>
          </cell>
          <cell r="AG87">
            <v>0.14749824714365622</v>
          </cell>
          <cell r="AH87">
            <v>0.82851849677040523</v>
          </cell>
          <cell r="AI87">
            <v>0.72093364650616554</v>
          </cell>
          <cell r="AJ87">
            <v>356902600</v>
          </cell>
          <cell r="AK87">
            <v>179640995.82999891</v>
          </cell>
          <cell r="AL87">
            <v>541080652.08999896</v>
          </cell>
          <cell r="AM87">
            <v>18099421</v>
          </cell>
          <cell r="AN87">
            <v>128063634</v>
          </cell>
          <cell r="AO87">
            <v>3223.1330000000003</v>
          </cell>
          <cell r="AP87">
            <v>2806.75</v>
          </cell>
          <cell r="AQ87">
            <v>3863</v>
          </cell>
          <cell r="AR87">
            <v>0.33200410167340244</v>
          </cell>
          <cell r="AS87">
            <v>0.14133146494968274</v>
          </cell>
          <cell r="AT87">
            <v>0.83436008283717322</v>
          </cell>
          <cell r="AU87">
            <v>0.72657261195961687</v>
          </cell>
        </row>
        <row r="88">
          <cell r="D88" t="str">
            <v>서천군</v>
          </cell>
          <cell r="E88" t="str">
            <v>군</v>
          </cell>
          <cell r="F88">
            <v>42123900</v>
          </cell>
          <cell r="G88">
            <v>22357681.3699999</v>
          </cell>
          <cell r="H88">
            <v>91071000</v>
          </cell>
          <cell r="I88">
            <v>2015861</v>
          </cell>
          <cell r="J88">
            <v>13768659</v>
          </cell>
          <cell r="K88">
            <v>406.28899999999999</v>
          </cell>
          <cell r="L88">
            <v>13.106096774193547</v>
          </cell>
          <cell r="M88">
            <v>311.375</v>
          </cell>
          <cell r="N88">
            <v>10.044354838709678</v>
          </cell>
          <cell r="O88">
            <v>492</v>
          </cell>
          <cell r="P88">
            <v>15.870967741935484</v>
          </cell>
          <cell r="Q88">
            <v>0.24549726444202766</v>
          </cell>
          <cell r="R88">
            <v>0.14640939251963464</v>
          </cell>
          <cell r="S88">
            <v>0.82579065040650401</v>
          </cell>
          <cell r="T88">
            <v>0.63287601626016265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e">
            <v>#DIV/0!</v>
          </cell>
          <cell r="AG88" t="e">
            <v>#DIV/0!</v>
          </cell>
          <cell r="AH88" t="e">
            <v>#DIV/0!</v>
          </cell>
          <cell r="AI88" t="e">
            <v>#DIV/0!</v>
          </cell>
          <cell r="AJ88">
            <v>42123900</v>
          </cell>
          <cell r="AK88">
            <v>22357681.3699999</v>
          </cell>
          <cell r="AL88">
            <v>91071000</v>
          </cell>
          <cell r="AM88">
            <v>2015861</v>
          </cell>
          <cell r="AN88">
            <v>13768659</v>
          </cell>
          <cell r="AO88">
            <v>406.28899999999999</v>
          </cell>
          <cell r="AP88">
            <v>311.375</v>
          </cell>
          <cell r="AQ88">
            <v>492</v>
          </cell>
          <cell r="AR88">
            <v>0.24549726444202766</v>
          </cell>
          <cell r="AS88">
            <v>0.14640939251963464</v>
          </cell>
          <cell r="AT88">
            <v>0.82579065040650401</v>
          </cell>
          <cell r="AU88">
            <v>0.63287601626016265</v>
          </cell>
        </row>
        <row r="89">
          <cell r="D89" t="str">
            <v>예산군</v>
          </cell>
          <cell r="E89" t="str">
            <v>군</v>
          </cell>
          <cell r="F89">
            <v>216148900</v>
          </cell>
          <cell r="G89">
            <v>89899000</v>
          </cell>
          <cell r="H89">
            <v>272581000</v>
          </cell>
          <cell r="I89">
            <v>8922594</v>
          </cell>
          <cell r="J89">
            <v>51878616</v>
          </cell>
          <cell r="K89">
            <v>1310.0419999999999</v>
          </cell>
          <cell r="L89">
            <v>42.259419354838705</v>
          </cell>
          <cell r="M89">
            <v>1058.5</v>
          </cell>
          <cell r="N89">
            <v>34.145161290322584</v>
          </cell>
          <cell r="O89">
            <v>1438</v>
          </cell>
          <cell r="P89">
            <v>46.387096774193552</v>
          </cell>
          <cell r="Q89">
            <v>0.32980655291454652</v>
          </cell>
          <cell r="R89">
            <v>0.17198982332142398</v>
          </cell>
          <cell r="S89">
            <v>0.91101668984700968</v>
          </cell>
          <cell r="T89">
            <v>0.73609179415855353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 t="e">
            <v>#DIV/0!</v>
          </cell>
          <cell r="AG89" t="e">
            <v>#DIV/0!</v>
          </cell>
          <cell r="AH89" t="e">
            <v>#DIV/0!</v>
          </cell>
          <cell r="AI89" t="e">
            <v>#DIV/0!</v>
          </cell>
          <cell r="AJ89">
            <v>216148900</v>
          </cell>
          <cell r="AK89">
            <v>89899000</v>
          </cell>
          <cell r="AL89">
            <v>272581000</v>
          </cell>
          <cell r="AM89">
            <v>8922594</v>
          </cell>
          <cell r="AN89">
            <v>51878616</v>
          </cell>
          <cell r="AO89">
            <v>1310.0419999999999</v>
          </cell>
          <cell r="AP89">
            <v>1058.5</v>
          </cell>
          <cell r="AQ89">
            <v>1438</v>
          </cell>
          <cell r="AR89">
            <v>0.32980655291454652</v>
          </cell>
          <cell r="AS89">
            <v>0.17198982332142398</v>
          </cell>
          <cell r="AT89">
            <v>0.91101668984700968</v>
          </cell>
          <cell r="AU89">
            <v>0.73609179415855353</v>
          </cell>
        </row>
        <row r="90">
          <cell r="D90" t="str">
            <v>청양군</v>
          </cell>
          <cell r="E90" t="str">
            <v>군</v>
          </cell>
          <cell r="F90">
            <v>32708400</v>
          </cell>
          <cell r="G90">
            <v>15023591.939999999</v>
          </cell>
          <cell r="H90">
            <v>58746309.829999998</v>
          </cell>
          <cell r="I90">
            <v>1412946</v>
          </cell>
          <cell r="J90">
            <v>11021634</v>
          </cell>
          <cell r="K90">
            <v>266.738</v>
          </cell>
          <cell r="L90">
            <v>8.604451612903226</v>
          </cell>
          <cell r="M90">
            <v>220</v>
          </cell>
          <cell r="N90">
            <v>7.096774193548387</v>
          </cell>
          <cell r="O90">
            <v>380</v>
          </cell>
          <cell r="P90">
            <v>12.258064516129032</v>
          </cell>
          <cell r="Q90">
            <v>0.25573677705842718</v>
          </cell>
          <cell r="R90">
            <v>0.12819750683065687</v>
          </cell>
          <cell r="S90">
            <v>0.70194210526315792</v>
          </cell>
          <cell r="T90">
            <v>0.57894736842105265</v>
          </cell>
          <cell r="U90">
            <v>78688000</v>
          </cell>
          <cell r="V90">
            <v>39375995.189999998</v>
          </cell>
          <cell r="W90">
            <v>194584740.639999</v>
          </cell>
          <cell r="X90">
            <v>3407976</v>
          </cell>
          <cell r="Y90">
            <v>38457935</v>
          </cell>
          <cell r="Z90">
            <v>954.05499999999995</v>
          </cell>
          <cell r="AA90">
            <v>30.775967741935482</v>
          </cell>
          <cell r="AB90">
            <v>800.875</v>
          </cell>
          <cell r="AC90">
            <v>25.83467741935484</v>
          </cell>
          <cell r="AD90">
            <v>1347</v>
          </cell>
          <cell r="AE90">
            <v>43.451612903225808</v>
          </cell>
          <cell r="AF90">
            <v>0.20235911130795955</v>
          </cell>
          <cell r="AG90">
            <v>8.861567840290957E-2</v>
          </cell>
          <cell r="AH90">
            <v>0.70828136599851521</v>
          </cell>
          <cell r="AI90">
            <v>0.59456198960653306</v>
          </cell>
          <cell r="AJ90">
            <v>111396400</v>
          </cell>
          <cell r="AK90">
            <v>54399587.129999995</v>
          </cell>
          <cell r="AL90">
            <v>253331050.46999902</v>
          </cell>
          <cell r="AM90">
            <v>4820922</v>
          </cell>
          <cell r="AN90">
            <v>49479569</v>
          </cell>
          <cell r="AO90">
            <v>1220.7929999999999</v>
          </cell>
          <cell r="AP90">
            <v>1020.875</v>
          </cell>
          <cell r="AQ90">
            <v>1727</v>
          </cell>
          <cell r="AR90">
            <v>0.21473714741668559</v>
          </cell>
          <cell r="AS90">
            <v>9.7432578687174906E-2</v>
          </cell>
          <cell r="AT90">
            <v>0.70688650839606249</v>
          </cell>
          <cell r="AU90">
            <v>0.59112623045744062</v>
          </cell>
        </row>
        <row r="91">
          <cell r="D91" t="str">
            <v>태안군</v>
          </cell>
          <cell r="E91" t="str">
            <v>군</v>
          </cell>
          <cell r="F91">
            <v>192018400</v>
          </cell>
          <cell r="G91">
            <v>71517277</v>
          </cell>
          <cell r="H91">
            <v>237203864</v>
          </cell>
          <cell r="I91">
            <v>7053365</v>
          </cell>
          <cell r="J91">
            <v>48730570</v>
          </cell>
          <cell r="K91">
            <v>1324.2850000000001</v>
          </cell>
          <cell r="L91">
            <v>42.718870967741935</v>
          </cell>
          <cell r="M91">
            <v>844.25</v>
          </cell>
          <cell r="N91">
            <v>27.233870967741936</v>
          </cell>
          <cell r="O91">
            <v>1617</v>
          </cell>
          <cell r="P91">
            <v>52.161290322580648</v>
          </cell>
          <cell r="Q91">
            <v>0.30150131534113628</v>
          </cell>
          <cell r="R91">
            <v>0.14474209926130557</v>
          </cell>
          <cell r="S91">
            <v>0.81897649969078545</v>
          </cell>
          <cell r="T91">
            <v>0.52210884353741494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 t="e">
            <v>#DIV/0!</v>
          </cell>
          <cell r="AG91" t="e">
            <v>#DIV/0!</v>
          </cell>
          <cell r="AH91" t="e">
            <v>#DIV/0!</v>
          </cell>
          <cell r="AI91" t="e">
            <v>#DIV/0!</v>
          </cell>
          <cell r="AJ91">
            <v>192018400</v>
          </cell>
          <cell r="AK91">
            <v>71517277</v>
          </cell>
          <cell r="AL91">
            <v>237203864</v>
          </cell>
          <cell r="AM91">
            <v>7053365</v>
          </cell>
          <cell r="AN91">
            <v>48730570</v>
          </cell>
          <cell r="AO91">
            <v>1324.2850000000001</v>
          </cell>
          <cell r="AP91">
            <v>844.25</v>
          </cell>
          <cell r="AQ91">
            <v>1617</v>
          </cell>
          <cell r="AR91">
            <v>0.30150131534113628</v>
          </cell>
          <cell r="AS91">
            <v>0.14474209926130557</v>
          </cell>
          <cell r="AT91">
            <v>0.81897649969078545</v>
          </cell>
          <cell r="AU91">
            <v>0.52210884353741494</v>
          </cell>
        </row>
        <row r="92">
          <cell r="D92" t="str">
            <v>홍성군</v>
          </cell>
          <cell r="E92" t="str">
            <v>군</v>
          </cell>
          <cell r="F92">
            <v>443619900</v>
          </cell>
          <cell r="G92">
            <v>192975383</v>
          </cell>
          <cell r="H92">
            <v>499289890</v>
          </cell>
          <cell r="I92">
            <v>20852936</v>
          </cell>
          <cell r="J92">
            <v>105371705</v>
          </cell>
          <cell r="K92">
            <v>2532.3180000000002</v>
          </cell>
          <cell r="L92">
            <v>81.687677419354841</v>
          </cell>
          <cell r="M92">
            <v>2276.625</v>
          </cell>
          <cell r="N92">
            <v>73.439516129032256</v>
          </cell>
          <cell r="O92">
            <v>2887</v>
          </cell>
          <cell r="P92">
            <v>93.129032258064512</v>
          </cell>
          <cell r="Q92">
            <v>0.38649968057634815</v>
          </cell>
          <cell r="R92">
            <v>0.19789881923235464</v>
          </cell>
          <cell r="S92">
            <v>0.87714513335642541</v>
          </cell>
          <cell r="T92">
            <v>0.78857810876342227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 t="e">
            <v>#DIV/0!</v>
          </cell>
          <cell r="AG92" t="e">
            <v>#DIV/0!</v>
          </cell>
          <cell r="AH92" t="e">
            <v>#DIV/0!</v>
          </cell>
          <cell r="AI92" t="e">
            <v>#DIV/0!</v>
          </cell>
          <cell r="AJ92">
            <v>443619900</v>
          </cell>
          <cell r="AK92">
            <v>192975383</v>
          </cell>
          <cell r="AL92">
            <v>499289890</v>
          </cell>
          <cell r="AM92">
            <v>20852936</v>
          </cell>
          <cell r="AN92">
            <v>105371705</v>
          </cell>
          <cell r="AO92">
            <v>2532.3180000000002</v>
          </cell>
          <cell r="AP92">
            <v>2276.625</v>
          </cell>
          <cell r="AQ92">
            <v>2887</v>
          </cell>
          <cell r="AR92">
            <v>0.38649968057634815</v>
          </cell>
          <cell r="AS92">
            <v>0.19789881923235464</v>
          </cell>
          <cell r="AT92">
            <v>0.87714513335642541</v>
          </cell>
          <cell r="AU92">
            <v>0.78857810876342227</v>
          </cell>
        </row>
        <row r="93">
          <cell r="D93" t="str">
            <v>전북특별자치도</v>
          </cell>
          <cell r="E93" t="str">
            <v>광역</v>
          </cell>
          <cell r="F93">
            <v>7517204630</v>
          </cell>
          <cell r="G93">
            <v>4316284770.8799982</v>
          </cell>
          <cell r="H93">
            <v>9840463666.8599873</v>
          </cell>
          <cell r="I93">
            <v>570211313</v>
          </cell>
          <cell r="J93">
            <v>1781128077</v>
          </cell>
          <cell r="K93">
            <v>43624.510999999991</v>
          </cell>
          <cell r="L93">
            <v>1407.2422903225804</v>
          </cell>
          <cell r="M93">
            <v>38928</v>
          </cell>
          <cell r="N93">
            <v>1255.741935483871</v>
          </cell>
          <cell r="O93">
            <v>54328</v>
          </cell>
          <cell r="P93">
            <v>1752.516129032258</v>
          </cell>
          <cell r="Q93">
            <v>0.4386261579742502</v>
          </cell>
          <cell r="R93">
            <v>0.32014054483966231</v>
          </cell>
          <cell r="S93">
            <v>0.80298393093800602</v>
          </cell>
          <cell r="T93">
            <v>0.71653659254896185</v>
          </cell>
          <cell r="U93">
            <v>10356271810</v>
          </cell>
          <cell r="V93">
            <v>5850675077.7799788</v>
          </cell>
          <cell r="W93">
            <v>17827336358.54998</v>
          </cell>
          <cell r="X93">
            <v>846730772</v>
          </cell>
          <cell r="Y93">
            <v>3312433448</v>
          </cell>
          <cell r="Z93">
            <v>88695.151000000013</v>
          </cell>
          <cell r="AA93">
            <v>2861.133903225807</v>
          </cell>
          <cell r="AB93">
            <v>73168.125</v>
          </cell>
          <cell r="AC93">
            <v>2360.2620967741937</v>
          </cell>
          <cell r="AD93">
            <v>121097</v>
          </cell>
          <cell r="AE93">
            <v>3906.3548387096776</v>
          </cell>
          <cell r="AF93">
            <v>0.32818559991852053</v>
          </cell>
          <cell r="AG93">
            <v>0.25562197257464719</v>
          </cell>
          <cell r="AH93">
            <v>0.73243062173299101</v>
          </cell>
          <cell r="AI93">
            <v>0.60421088053378691</v>
          </cell>
          <cell r="AJ93">
            <v>17873476440</v>
          </cell>
          <cell r="AK93">
            <v>10166959848.659977</v>
          </cell>
          <cell r="AL93">
            <v>27667800025.409966</v>
          </cell>
          <cell r="AM93">
            <v>1416942085</v>
          </cell>
          <cell r="AN93">
            <v>5093561525</v>
          </cell>
          <cell r="AO93">
            <v>132319.66200000001</v>
          </cell>
          <cell r="AP93">
            <v>112096.125</v>
          </cell>
          <cell r="AQ93">
            <v>175425</v>
          </cell>
          <cell r="AR93">
            <v>0.36746542331962401</v>
          </cell>
          <cell r="AS93">
            <v>0.27818297237511036</v>
          </cell>
          <cell r="AT93">
            <v>0.75428053014108598</v>
          </cell>
          <cell r="AU93">
            <v>0.63899743480119708</v>
          </cell>
        </row>
        <row r="94">
          <cell r="D94" t="str">
            <v>군산시</v>
          </cell>
          <cell r="E94" t="str">
            <v>시</v>
          </cell>
          <cell r="F94">
            <v>1405762600</v>
          </cell>
          <cell r="G94">
            <v>792312320.35999894</v>
          </cell>
          <cell r="H94">
            <v>1854352625.95</v>
          </cell>
          <cell r="I94">
            <v>93382575</v>
          </cell>
          <cell r="J94">
            <v>325278450</v>
          </cell>
          <cell r="K94">
            <v>7930.5919999999996</v>
          </cell>
          <cell r="L94">
            <v>255.82554838709677</v>
          </cell>
          <cell r="M94">
            <v>7173.375</v>
          </cell>
          <cell r="N94">
            <v>231.3991935483871</v>
          </cell>
          <cell r="O94">
            <v>9480</v>
          </cell>
          <cell r="P94">
            <v>305.80645161290323</v>
          </cell>
          <cell r="Q94">
            <v>0.42727165765146252</v>
          </cell>
          <cell r="R94">
            <v>0.28708503437593236</v>
          </cell>
          <cell r="S94">
            <v>0.83656033755274262</v>
          </cell>
          <cell r="T94">
            <v>0.75668512658227849</v>
          </cell>
          <cell r="U94">
            <v>2695544800</v>
          </cell>
          <cell r="V94">
            <v>1512173513.1799901</v>
          </cell>
          <cell r="W94">
            <v>3961928365.8799901</v>
          </cell>
          <cell r="X94">
            <v>202889662</v>
          </cell>
          <cell r="Y94">
            <v>737183538</v>
          </cell>
          <cell r="Z94">
            <v>20103.841</v>
          </cell>
          <cell r="AA94">
            <v>648.51099999999997</v>
          </cell>
          <cell r="AB94">
            <v>16557.125</v>
          </cell>
          <cell r="AC94">
            <v>534.10080645161293</v>
          </cell>
          <cell r="AD94">
            <v>26541</v>
          </cell>
          <cell r="AE94">
            <v>856.16129032258061</v>
          </cell>
          <cell r="AF94">
            <v>0.38167613685365531</v>
          </cell>
          <cell r="AG94">
            <v>0.27522272479177362</v>
          </cell>
          <cell r="AH94">
            <v>0.75746358464262842</v>
          </cell>
          <cell r="AI94">
            <v>0.62383199578011383</v>
          </cell>
          <cell r="AJ94">
            <v>4101307400</v>
          </cell>
          <cell r="AK94">
            <v>2304485833.539989</v>
          </cell>
          <cell r="AL94">
            <v>5816280991.8299904</v>
          </cell>
          <cell r="AM94">
            <v>296272237</v>
          </cell>
          <cell r="AN94">
            <v>1062461988</v>
          </cell>
          <cell r="AO94">
            <v>28034.433000000001</v>
          </cell>
          <cell r="AP94">
            <v>23730.5</v>
          </cell>
          <cell r="AQ94">
            <v>36021</v>
          </cell>
          <cell r="AR94">
            <v>0.39621294720407296</v>
          </cell>
          <cell r="AS94">
            <v>0.27885443464919518</v>
          </cell>
          <cell r="AT94">
            <v>0.77828025318564176</v>
          </cell>
          <cell r="AU94">
            <v>0.65879625773854145</v>
          </cell>
        </row>
        <row r="95">
          <cell r="D95" t="str">
            <v>김제시</v>
          </cell>
          <cell r="E95" t="str">
            <v>시</v>
          </cell>
          <cell r="F95">
            <v>108256550</v>
          </cell>
          <cell r="G95">
            <v>58248837.149999902</v>
          </cell>
          <cell r="H95">
            <v>206640000</v>
          </cell>
          <cell r="I95">
            <v>5807038</v>
          </cell>
          <cell r="J95">
            <v>33710386</v>
          </cell>
          <cell r="K95">
            <v>914.77</v>
          </cell>
          <cell r="L95">
            <v>29.508709677419354</v>
          </cell>
          <cell r="M95">
            <v>736.625</v>
          </cell>
          <cell r="N95">
            <v>23.762096774193548</v>
          </cell>
          <cell r="O95">
            <v>1159</v>
          </cell>
          <cell r="P95">
            <v>37.387096774193552</v>
          </cell>
          <cell r="Q95">
            <v>0.28188558434959304</v>
          </cell>
          <cell r="R95">
            <v>0.17226257806718678</v>
          </cell>
          <cell r="S95">
            <v>0.78927523727351168</v>
          </cell>
          <cell r="T95">
            <v>0.63556945642795515</v>
          </cell>
          <cell r="U95">
            <v>198505900</v>
          </cell>
          <cell r="V95">
            <v>105190824</v>
          </cell>
          <cell r="W95">
            <v>1050246328</v>
          </cell>
          <cell r="X95">
            <v>11780703</v>
          </cell>
          <cell r="Y95">
            <v>184241920</v>
          </cell>
          <cell r="Z95">
            <v>5188.3459999999995</v>
          </cell>
          <cell r="AA95">
            <v>167.36599999999999</v>
          </cell>
          <cell r="AB95">
            <v>3782.5</v>
          </cell>
          <cell r="AC95">
            <v>122.01612903225806</v>
          </cell>
          <cell r="AD95">
            <v>7352</v>
          </cell>
          <cell r="AE95">
            <v>237.16129032258064</v>
          </cell>
          <cell r="AF95">
            <v>0.10015824021048136</v>
          </cell>
          <cell r="AG95">
            <v>6.3941490622763816E-2</v>
          </cell>
          <cell r="AH95">
            <v>0.70570538628944501</v>
          </cell>
          <cell r="AI95">
            <v>0.51448585418933623</v>
          </cell>
          <cell r="AJ95">
            <v>306762450</v>
          </cell>
          <cell r="AK95">
            <v>163439661.14999992</v>
          </cell>
          <cell r="AL95">
            <v>1256886328</v>
          </cell>
          <cell r="AM95">
            <v>17587741</v>
          </cell>
          <cell r="AN95">
            <v>217952306</v>
          </cell>
          <cell r="AO95">
            <v>6103.116</v>
          </cell>
          <cell r="AP95">
            <v>4519.125</v>
          </cell>
          <cell r="AQ95">
            <v>8511</v>
          </cell>
          <cell r="AR95">
            <v>0.13003535602942759</v>
          </cell>
          <cell r="AS95">
            <v>8.069536552643769E-2</v>
          </cell>
          <cell r="AT95">
            <v>0.71708565385971101</v>
          </cell>
          <cell r="AU95">
            <v>0.53097462107860416</v>
          </cell>
        </row>
        <row r="96">
          <cell r="D96" t="str">
            <v>남원시</v>
          </cell>
          <cell r="E96" t="str">
            <v>시</v>
          </cell>
          <cell r="F96">
            <v>132117000</v>
          </cell>
          <cell r="G96">
            <v>70615305.759999901</v>
          </cell>
          <cell r="H96">
            <v>290745080.49000001</v>
          </cell>
          <cell r="I96">
            <v>7367241</v>
          </cell>
          <cell r="J96">
            <v>61240041</v>
          </cell>
          <cell r="K96">
            <v>1508.865</v>
          </cell>
          <cell r="L96">
            <v>48.673064516129031</v>
          </cell>
          <cell r="M96">
            <v>1327.875</v>
          </cell>
          <cell r="N96">
            <v>42.83467741935484</v>
          </cell>
          <cell r="O96">
            <v>1923</v>
          </cell>
          <cell r="P96">
            <v>62.032258064516128</v>
          </cell>
          <cell r="Q96">
            <v>0.24287704418245065</v>
          </cell>
          <cell r="R96">
            <v>0.12030104617336883</v>
          </cell>
          <cell r="S96">
            <v>0.78464118564742591</v>
          </cell>
          <cell r="T96">
            <v>0.69052262090483618</v>
          </cell>
          <cell r="U96">
            <v>523396500</v>
          </cell>
          <cell r="V96">
            <v>264543322.17999899</v>
          </cell>
          <cell r="W96">
            <v>877139751.73999906</v>
          </cell>
          <cell r="X96">
            <v>31557172</v>
          </cell>
          <cell r="Y96">
            <v>192051296</v>
          </cell>
          <cell r="Z96">
            <v>4857.3159999999998</v>
          </cell>
          <cell r="AA96">
            <v>156.68761290322581</v>
          </cell>
          <cell r="AB96">
            <v>4206.625</v>
          </cell>
          <cell r="AC96">
            <v>135.69758064516128</v>
          </cell>
          <cell r="AD96">
            <v>6228</v>
          </cell>
          <cell r="AE96">
            <v>200.90322580645162</v>
          </cell>
          <cell r="AF96">
            <v>0.30159768914271562</v>
          </cell>
          <cell r="AG96">
            <v>0.16431637097622084</v>
          </cell>
          <cell r="AH96">
            <v>0.77991586384071931</v>
          </cell>
          <cell r="AI96">
            <v>0.67543754014129742</v>
          </cell>
          <cell r="AJ96">
            <v>655513500</v>
          </cell>
          <cell r="AK96">
            <v>335158627.93999887</v>
          </cell>
          <cell r="AL96">
            <v>1167884832.2299991</v>
          </cell>
          <cell r="AM96">
            <v>38924413</v>
          </cell>
          <cell r="AN96">
            <v>253291337</v>
          </cell>
          <cell r="AO96">
            <v>6366.1809999999996</v>
          </cell>
          <cell r="AP96">
            <v>5534.5</v>
          </cell>
          <cell r="AQ96">
            <v>8151</v>
          </cell>
          <cell r="AR96">
            <v>0.28697917696219716</v>
          </cell>
          <cell r="AS96">
            <v>0.1536744740701495</v>
          </cell>
          <cell r="AT96">
            <v>0.7810306710833026</v>
          </cell>
          <cell r="AU96">
            <v>0.67899644215433685</v>
          </cell>
        </row>
        <row r="97">
          <cell r="D97" t="str">
            <v>익산시</v>
          </cell>
          <cell r="E97" t="str">
            <v>시</v>
          </cell>
          <cell r="F97">
            <v>908477000</v>
          </cell>
          <cell r="G97">
            <v>516809011</v>
          </cell>
          <cell r="H97">
            <v>1158530535</v>
          </cell>
          <cell r="I97">
            <v>66329142</v>
          </cell>
          <cell r="J97">
            <v>224056630</v>
          </cell>
          <cell r="K97">
            <v>5518.07</v>
          </cell>
          <cell r="L97">
            <v>178.00225806451613</v>
          </cell>
          <cell r="M97">
            <v>4836.625</v>
          </cell>
          <cell r="N97">
            <v>156.02016129032259</v>
          </cell>
          <cell r="O97">
            <v>6684</v>
          </cell>
          <cell r="P97">
            <v>215.61290322580646</v>
          </cell>
          <cell r="Q97">
            <v>0.44609010758615869</v>
          </cell>
          <cell r="R97">
            <v>0.29603739911646443</v>
          </cell>
          <cell r="S97">
            <v>0.82556403351286656</v>
          </cell>
          <cell r="T97">
            <v>0.72361235786953915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 t="e">
            <v>#DIV/0!</v>
          </cell>
          <cell r="AG97" t="e">
            <v>#DIV/0!</v>
          </cell>
          <cell r="AH97" t="e">
            <v>#DIV/0!</v>
          </cell>
          <cell r="AI97" t="e">
            <v>#DIV/0!</v>
          </cell>
          <cell r="AJ97">
            <v>908477000</v>
          </cell>
          <cell r="AK97">
            <v>516809011</v>
          </cell>
          <cell r="AL97">
            <v>1158530535</v>
          </cell>
          <cell r="AM97">
            <v>66329142</v>
          </cell>
          <cell r="AN97">
            <v>224056630</v>
          </cell>
          <cell r="AO97">
            <v>5518.07</v>
          </cell>
          <cell r="AP97">
            <v>4836.625</v>
          </cell>
          <cell r="AQ97">
            <v>6684</v>
          </cell>
          <cell r="AR97">
            <v>0.44609010758615869</v>
          </cell>
          <cell r="AS97">
            <v>0.29603739911646443</v>
          </cell>
          <cell r="AT97">
            <v>0.82556403351286656</v>
          </cell>
          <cell r="AU97">
            <v>0.72361235786953915</v>
          </cell>
        </row>
        <row r="98">
          <cell r="D98" t="str">
            <v>전주시</v>
          </cell>
          <cell r="E98" t="str">
            <v>시</v>
          </cell>
          <cell r="F98">
            <v>4233339450</v>
          </cell>
          <cell r="G98">
            <v>2484201058.8499999</v>
          </cell>
          <cell r="H98">
            <v>5090378756.26999</v>
          </cell>
          <cell r="I98">
            <v>352947224</v>
          </cell>
          <cell r="J98">
            <v>923008357</v>
          </cell>
          <cell r="K98">
            <v>22361.724999999999</v>
          </cell>
          <cell r="L98">
            <v>721.3459677419354</v>
          </cell>
          <cell r="M98">
            <v>20267.125</v>
          </cell>
          <cell r="N98">
            <v>653.77822580645159</v>
          </cell>
          <cell r="O98">
            <v>27721</v>
          </cell>
          <cell r="P98">
            <v>894.22580645161293</v>
          </cell>
          <cell r="Q98">
            <v>0.48801890346374055</v>
          </cell>
          <cell r="R98">
            <v>0.38238789640774618</v>
          </cell>
          <cell r="S98">
            <v>0.80667093539194112</v>
          </cell>
          <cell r="T98">
            <v>0.73111089066051005</v>
          </cell>
          <cell r="U98">
            <v>5984736960</v>
          </cell>
          <cell r="V98">
            <v>3464493421.5899901</v>
          </cell>
          <cell r="W98">
            <v>9299156536.3899899</v>
          </cell>
          <cell r="X98">
            <v>540754445</v>
          </cell>
          <cell r="Y98">
            <v>1766661631</v>
          </cell>
          <cell r="Z98">
            <v>47116.963000000003</v>
          </cell>
          <cell r="AA98">
            <v>1519.9020322580645</v>
          </cell>
          <cell r="AB98">
            <v>39467.75</v>
          </cell>
          <cell r="AC98">
            <v>1273.1532258064517</v>
          </cell>
          <cell r="AD98">
            <v>63831</v>
          </cell>
          <cell r="AE98">
            <v>2059.0645161290322</v>
          </cell>
          <cell r="AF98">
            <v>0.37255996369482941</v>
          </cell>
          <cell r="AG98">
            <v>0.30608829416525657</v>
          </cell>
          <cell r="AH98">
            <v>0.73815172878381985</v>
          </cell>
          <cell r="AI98">
            <v>0.61831633532296215</v>
          </cell>
          <cell r="AJ98">
            <v>10218076410</v>
          </cell>
          <cell r="AK98">
            <v>5948694480.43999</v>
          </cell>
          <cell r="AL98">
            <v>14389535292.659981</v>
          </cell>
          <cell r="AM98">
            <v>893701669</v>
          </cell>
          <cell r="AN98">
            <v>2689669988</v>
          </cell>
          <cell r="AO98">
            <v>69478.687999999995</v>
          </cell>
          <cell r="AP98">
            <v>59734.875</v>
          </cell>
          <cell r="AQ98">
            <v>91552</v>
          </cell>
          <cell r="AR98">
            <v>0.41340421073044553</v>
          </cell>
          <cell r="AS98">
            <v>0.33227186717599644</v>
          </cell>
          <cell r="AT98">
            <v>0.75889863684026559</v>
          </cell>
          <cell r="AU98">
            <v>0.65246936167423975</v>
          </cell>
        </row>
        <row r="99">
          <cell r="D99" t="str">
            <v>정읍시</v>
          </cell>
          <cell r="E99" t="str">
            <v>시</v>
          </cell>
          <cell r="F99">
            <v>483593300</v>
          </cell>
          <cell r="G99">
            <v>252756347.27000001</v>
          </cell>
          <cell r="H99">
            <v>725869024.72999895</v>
          </cell>
          <cell r="I99">
            <v>28676788</v>
          </cell>
          <cell r="J99">
            <v>135922161</v>
          </cell>
          <cell r="K99">
            <v>3382.7060000000001</v>
          </cell>
          <cell r="L99">
            <v>109.11954838709678</v>
          </cell>
          <cell r="M99">
            <v>2899.5</v>
          </cell>
          <cell r="N99">
            <v>93.532258064516128</v>
          </cell>
          <cell r="O99">
            <v>4645</v>
          </cell>
          <cell r="P99">
            <v>149.83870967741936</v>
          </cell>
          <cell r="Q99">
            <v>0.34821205845506031</v>
          </cell>
          <cell r="R99">
            <v>0.21097948847355363</v>
          </cell>
          <cell r="S99">
            <v>0.7282467168998924</v>
          </cell>
          <cell r="T99">
            <v>0.62421959095801938</v>
          </cell>
          <cell r="U99">
            <v>714411300</v>
          </cell>
          <cell r="V99">
            <v>367100703.06999898</v>
          </cell>
          <cell r="W99">
            <v>1201147931.54</v>
          </cell>
          <cell r="X99">
            <v>46329855</v>
          </cell>
          <cell r="Y99">
            <v>237121206</v>
          </cell>
          <cell r="Z99">
            <v>6233.9290000000001</v>
          </cell>
          <cell r="AA99">
            <v>201.09448387096774</v>
          </cell>
          <cell r="AB99">
            <v>5152</v>
          </cell>
          <cell r="AC99">
            <v>166.19354838709677</v>
          </cell>
          <cell r="AD99">
            <v>9226</v>
          </cell>
          <cell r="AE99">
            <v>297.61290322580646</v>
          </cell>
          <cell r="AF99">
            <v>0.30562488885056538</v>
          </cell>
          <cell r="AG99">
            <v>0.19538469705657621</v>
          </cell>
          <cell r="AH99">
            <v>0.67569141556470846</v>
          </cell>
          <cell r="AI99">
            <v>0.55842185128983313</v>
          </cell>
          <cell r="AJ99">
            <v>1198004600</v>
          </cell>
          <cell r="AK99">
            <v>619857050.33999896</v>
          </cell>
          <cell r="AL99">
            <v>1927016956.269999</v>
          </cell>
          <cell r="AM99">
            <v>75006643</v>
          </cell>
          <cell r="AN99">
            <v>373043367</v>
          </cell>
          <cell r="AO99">
            <v>9616.6350000000002</v>
          </cell>
          <cell r="AP99">
            <v>8051.5</v>
          </cell>
          <cell r="AQ99">
            <v>13871</v>
          </cell>
          <cell r="AR99">
            <v>0.32166663003309309</v>
          </cell>
          <cell r="AS99">
            <v>0.20106681859323877</v>
          </cell>
          <cell r="AT99">
            <v>0.69329067839377123</v>
          </cell>
          <cell r="AU99">
            <v>0.58045562684737939</v>
          </cell>
        </row>
        <row r="100">
          <cell r="D100" t="str">
            <v>고창군</v>
          </cell>
          <cell r="E100" t="str">
            <v>군</v>
          </cell>
          <cell r="F100">
            <v>23077100</v>
          </cell>
          <cell r="G100">
            <v>11428927</v>
          </cell>
          <cell r="H100">
            <v>45288000</v>
          </cell>
          <cell r="I100">
            <v>1040190</v>
          </cell>
          <cell r="J100">
            <v>7874471</v>
          </cell>
          <cell r="K100">
            <v>218.47800000000001</v>
          </cell>
          <cell r="L100">
            <v>7.047677419354839</v>
          </cell>
          <cell r="M100">
            <v>177.375</v>
          </cell>
          <cell r="N100">
            <v>5.721774193548387</v>
          </cell>
          <cell r="O100">
            <v>268</v>
          </cell>
          <cell r="P100">
            <v>8.6451612903225801</v>
          </cell>
          <cell r="Q100">
            <v>0.25236104486839783</v>
          </cell>
          <cell r="R100">
            <v>0.13209649257708866</v>
          </cell>
          <cell r="S100">
            <v>0.81521641791044774</v>
          </cell>
          <cell r="T100">
            <v>0.66184701492537312</v>
          </cell>
          <cell r="U100">
            <v>5047000</v>
          </cell>
          <cell r="V100">
            <v>2159088</v>
          </cell>
          <cell r="W100">
            <v>6936000</v>
          </cell>
          <cell r="X100">
            <v>176358</v>
          </cell>
          <cell r="Y100">
            <v>1084839</v>
          </cell>
          <cell r="Z100">
            <v>26.917000000000002</v>
          </cell>
          <cell r="AA100">
            <v>0.8682903225806452</v>
          </cell>
          <cell r="AB100">
            <v>22.625</v>
          </cell>
          <cell r="AC100">
            <v>0.72983870967741937</v>
          </cell>
          <cell r="AD100">
            <v>31</v>
          </cell>
          <cell r="AE100">
            <v>1</v>
          </cell>
          <cell r="AF100">
            <v>0.3112871972318339</v>
          </cell>
          <cell r="AG100">
            <v>0.16256605818927969</v>
          </cell>
          <cell r="AH100">
            <v>0.8682903225806452</v>
          </cell>
          <cell r="AI100">
            <v>0.72983870967741937</v>
          </cell>
          <cell r="AJ100">
            <v>28124100</v>
          </cell>
          <cell r="AK100">
            <v>13588015</v>
          </cell>
          <cell r="AL100">
            <v>52224000</v>
          </cell>
          <cell r="AM100">
            <v>1216548</v>
          </cell>
          <cell r="AN100">
            <v>8959310</v>
          </cell>
          <cell r="AO100">
            <v>245.39500000000001</v>
          </cell>
          <cell r="AP100">
            <v>200</v>
          </cell>
          <cell r="AQ100">
            <v>299</v>
          </cell>
          <cell r="AR100">
            <v>0.26018717447916667</v>
          </cell>
          <cell r="AS100">
            <v>0.13578590315548852</v>
          </cell>
          <cell r="AT100">
            <v>0.82071906354515056</v>
          </cell>
          <cell r="AU100">
            <v>0.66889632107023411</v>
          </cell>
        </row>
        <row r="101">
          <cell r="D101" t="str">
            <v>무주군</v>
          </cell>
          <cell r="E101" t="str">
            <v>군</v>
          </cell>
          <cell r="F101">
            <v>12951270</v>
          </cell>
          <cell r="G101">
            <v>7117727.3599999901</v>
          </cell>
          <cell r="H101">
            <v>70182000</v>
          </cell>
          <cell r="I101">
            <v>640241</v>
          </cell>
          <cell r="J101">
            <v>8145663</v>
          </cell>
          <cell r="K101">
            <v>223.68299999999999</v>
          </cell>
          <cell r="L101">
            <v>7.2155806451612898</v>
          </cell>
          <cell r="M101">
            <v>144.5</v>
          </cell>
          <cell r="N101">
            <v>4.661290322580645</v>
          </cell>
          <cell r="O101">
            <v>517</v>
          </cell>
          <cell r="P101">
            <v>16.677419354838708</v>
          </cell>
          <cell r="Q101">
            <v>0.10141813228463124</v>
          </cell>
          <cell r="R101">
            <v>7.859900415718156E-2</v>
          </cell>
          <cell r="S101">
            <v>0.43265570599613151</v>
          </cell>
          <cell r="T101">
            <v>0.27949709864603484</v>
          </cell>
          <cell r="U101">
            <v>19242150</v>
          </cell>
          <cell r="V101">
            <v>10583578.619999999</v>
          </cell>
          <cell r="W101">
            <v>139225000</v>
          </cell>
          <cell r="X101">
            <v>998412</v>
          </cell>
          <cell r="Y101">
            <v>16341619</v>
          </cell>
          <cell r="Z101">
            <v>444.846</v>
          </cell>
          <cell r="AA101">
            <v>14.349870967741936</v>
          </cell>
          <cell r="AB101">
            <v>292.25</v>
          </cell>
          <cell r="AC101">
            <v>9.42741935483871</v>
          </cell>
          <cell r="AD101">
            <v>931</v>
          </cell>
          <cell r="AE101">
            <v>30.032258064516128</v>
          </cell>
          <cell r="AF101">
            <v>7.6017802980786489E-2</v>
          </cell>
          <cell r="AG101">
            <v>6.1096272040120379E-2</v>
          </cell>
          <cell r="AH101">
            <v>0.47781525241675615</v>
          </cell>
          <cell r="AI101">
            <v>0.31390977443609025</v>
          </cell>
          <cell r="AJ101">
            <v>32193420</v>
          </cell>
          <cell r="AK101">
            <v>17701305.979999989</v>
          </cell>
          <cell r="AL101">
            <v>209407000</v>
          </cell>
          <cell r="AM101">
            <v>1638653</v>
          </cell>
          <cell r="AN101">
            <v>24487282</v>
          </cell>
          <cell r="AO101">
            <v>668.529</v>
          </cell>
          <cell r="AP101">
            <v>436.75</v>
          </cell>
          <cell r="AQ101">
            <v>1448</v>
          </cell>
          <cell r="AR101">
            <v>8.4530631640776038E-2</v>
          </cell>
          <cell r="AS101">
            <v>6.6918533465657806E-2</v>
          </cell>
          <cell r="AT101">
            <v>0.46169129834254141</v>
          </cell>
          <cell r="AU101">
            <v>0.30162292817679559</v>
          </cell>
        </row>
        <row r="102">
          <cell r="D102" t="str">
            <v>부안군</v>
          </cell>
          <cell r="E102" t="str">
            <v>군</v>
          </cell>
          <cell r="F102">
            <v>3241200</v>
          </cell>
          <cell r="G102">
            <v>1304460</v>
          </cell>
          <cell r="H102">
            <v>5809000</v>
          </cell>
          <cell r="I102">
            <v>144692</v>
          </cell>
          <cell r="J102">
            <v>1122904</v>
          </cell>
          <cell r="K102">
            <v>28.053999999999998</v>
          </cell>
          <cell r="L102">
            <v>0.90496774193548379</v>
          </cell>
          <cell r="M102">
            <v>24.375</v>
          </cell>
          <cell r="N102">
            <v>0.78629032258064513</v>
          </cell>
          <cell r="O102">
            <v>36</v>
          </cell>
          <cell r="P102">
            <v>1.1612903225806452</v>
          </cell>
          <cell r="Q102">
            <v>0.22455844379411258</v>
          </cell>
          <cell r="R102">
            <v>0.12885518263360002</v>
          </cell>
          <cell r="S102">
            <v>0.77927777777777774</v>
          </cell>
          <cell r="T102">
            <v>0.67708333333333337</v>
          </cell>
          <cell r="U102">
            <v>1642400</v>
          </cell>
          <cell r="V102">
            <v>798694.14</v>
          </cell>
          <cell r="W102">
            <v>141442000</v>
          </cell>
          <cell r="X102">
            <v>89739</v>
          </cell>
          <cell r="Y102">
            <v>22774522</v>
          </cell>
          <cell r="Z102">
            <v>655.78700000000003</v>
          </cell>
          <cell r="AA102">
            <v>21.154419354838712</v>
          </cell>
          <cell r="AB102">
            <v>516.625</v>
          </cell>
          <cell r="AC102">
            <v>16.66532258064516</v>
          </cell>
          <cell r="AD102">
            <v>864</v>
          </cell>
          <cell r="AE102">
            <v>27.870967741935484</v>
          </cell>
          <cell r="AF102">
            <v>5.6467961425884818E-3</v>
          </cell>
          <cell r="AG102">
            <v>3.9403241920950086E-3</v>
          </cell>
          <cell r="AH102">
            <v>0.75901273148148152</v>
          </cell>
          <cell r="AI102">
            <v>0.59794560185185186</v>
          </cell>
          <cell r="AJ102">
            <v>4883600</v>
          </cell>
          <cell r="AK102">
            <v>2103154.14</v>
          </cell>
          <cell r="AL102">
            <v>147251000</v>
          </cell>
          <cell r="AM102">
            <v>234431</v>
          </cell>
          <cell r="AN102">
            <v>23897426</v>
          </cell>
          <cell r="AO102">
            <v>683.84100000000001</v>
          </cell>
          <cell r="AP102">
            <v>541</v>
          </cell>
          <cell r="AQ102">
            <v>900</v>
          </cell>
          <cell r="AR102">
            <v>1.4282783410638978E-2</v>
          </cell>
          <cell r="AS102">
            <v>9.8098849641798241E-3</v>
          </cell>
          <cell r="AT102">
            <v>0.7598233333333333</v>
          </cell>
          <cell r="AU102">
            <v>0.60111111111111115</v>
          </cell>
        </row>
        <row r="103">
          <cell r="D103" t="str">
            <v>순창군</v>
          </cell>
          <cell r="E103" t="str">
            <v>군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 t="e">
            <v>#DIV/0!</v>
          </cell>
          <cell r="R103" t="e">
            <v>#DIV/0!</v>
          </cell>
          <cell r="S103" t="e">
            <v>#DIV/0!</v>
          </cell>
          <cell r="T103" t="e">
            <v>#DIV/0!</v>
          </cell>
          <cell r="U103">
            <v>0</v>
          </cell>
          <cell r="V103">
            <v>0</v>
          </cell>
          <cell r="W103">
            <v>217753000</v>
          </cell>
          <cell r="X103">
            <v>0</v>
          </cell>
          <cell r="Y103">
            <v>33091040</v>
          </cell>
          <cell r="Z103">
            <v>783.03499999999997</v>
          </cell>
          <cell r="AA103">
            <v>25.259193548387096</v>
          </cell>
          <cell r="AB103">
            <v>589.25</v>
          </cell>
          <cell r="AC103">
            <v>19.008064516129032</v>
          </cell>
          <cell r="AD103">
            <v>1277</v>
          </cell>
          <cell r="AE103">
            <v>41.193548387096776</v>
          </cell>
          <cell r="AF103">
            <v>0</v>
          </cell>
          <cell r="AG103">
            <v>0</v>
          </cell>
          <cell r="AH103">
            <v>0.61318324197337504</v>
          </cell>
          <cell r="AI103">
            <v>0.46143304620203601</v>
          </cell>
          <cell r="AJ103">
            <v>0</v>
          </cell>
          <cell r="AK103">
            <v>0</v>
          </cell>
          <cell r="AL103">
            <v>217753000</v>
          </cell>
          <cell r="AM103">
            <v>0</v>
          </cell>
          <cell r="AN103">
            <v>33091040</v>
          </cell>
          <cell r="AO103">
            <v>783.03499999999997</v>
          </cell>
          <cell r="AP103">
            <v>589.25</v>
          </cell>
          <cell r="AQ103">
            <v>1277</v>
          </cell>
          <cell r="AR103">
            <v>0</v>
          </cell>
          <cell r="AS103">
            <v>0</v>
          </cell>
          <cell r="AT103">
            <v>0.61318324197337504</v>
          </cell>
          <cell r="AU103">
            <v>0.46143304620203601</v>
          </cell>
        </row>
        <row r="104">
          <cell r="D104" t="str">
            <v>완주군</v>
          </cell>
          <cell r="E104" t="str">
            <v>군</v>
          </cell>
          <cell r="F104">
            <v>190011790</v>
          </cell>
          <cell r="G104">
            <v>112285833.13</v>
          </cell>
          <cell r="H104">
            <v>355787314.419999</v>
          </cell>
          <cell r="I104">
            <v>12675714</v>
          </cell>
          <cell r="J104">
            <v>56782120</v>
          </cell>
          <cell r="K104">
            <v>1423.56</v>
          </cell>
          <cell r="L104">
            <v>45.921290322580646</v>
          </cell>
          <cell r="M104">
            <v>1257.375</v>
          </cell>
          <cell r="N104">
            <v>40.560483870967744</v>
          </cell>
          <cell r="O104">
            <v>1712</v>
          </cell>
          <cell r="P104">
            <v>55.225806451612904</v>
          </cell>
          <cell r="Q104">
            <v>0.31559819189463589</v>
          </cell>
          <cell r="R104">
            <v>0.22323425049998133</v>
          </cell>
          <cell r="S104">
            <v>0.831518691588785</v>
          </cell>
          <cell r="T104">
            <v>0.73444801401869164</v>
          </cell>
          <cell r="U104">
            <v>0</v>
          </cell>
          <cell r="V104">
            <v>0</v>
          </cell>
          <cell r="W104">
            <v>449280000</v>
          </cell>
          <cell r="X104">
            <v>0</v>
          </cell>
          <cell r="Y104">
            <v>67976561</v>
          </cell>
          <cell r="Z104">
            <v>1833.9269999999999</v>
          </cell>
          <cell r="AA104">
            <v>59.158935483870962</v>
          </cell>
          <cell r="AB104">
            <v>1490.625</v>
          </cell>
          <cell r="AC104">
            <v>48.08467741935484</v>
          </cell>
          <cell r="AD104">
            <v>2332</v>
          </cell>
          <cell r="AE104">
            <v>75.225806451612897</v>
          </cell>
          <cell r="AF104">
            <v>0</v>
          </cell>
          <cell r="AG104">
            <v>0</v>
          </cell>
          <cell r="AH104">
            <v>0.78641809605488844</v>
          </cell>
          <cell r="AI104">
            <v>0.63920454545454541</v>
          </cell>
          <cell r="AJ104">
            <v>190011790</v>
          </cell>
          <cell r="AK104">
            <v>112285833.13</v>
          </cell>
          <cell r="AL104">
            <v>805067314.419999</v>
          </cell>
          <cell r="AM104">
            <v>12675714</v>
          </cell>
          <cell r="AN104">
            <v>124758681</v>
          </cell>
          <cell r="AO104">
            <v>3257.4870000000001</v>
          </cell>
          <cell r="AP104">
            <v>2748</v>
          </cell>
          <cell r="AQ104">
            <v>4044</v>
          </cell>
          <cell r="AR104">
            <v>0.13947384413549935</v>
          </cell>
          <cell r="AS104">
            <v>0.10160185967339619</v>
          </cell>
          <cell r="AT104">
            <v>0.80551112759643917</v>
          </cell>
          <cell r="AU104">
            <v>0.67952522255192882</v>
          </cell>
        </row>
        <row r="105">
          <cell r="D105" t="str">
            <v>임실군</v>
          </cell>
          <cell r="E105" t="str">
            <v>군</v>
          </cell>
          <cell r="F105">
            <v>4958200</v>
          </cell>
          <cell r="G105">
            <v>2801705</v>
          </cell>
          <cell r="H105">
            <v>6790000</v>
          </cell>
          <cell r="I105">
            <v>280670</v>
          </cell>
          <cell r="J105">
            <v>613287</v>
          </cell>
          <cell r="K105">
            <v>18.611999999999998</v>
          </cell>
          <cell r="L105">
            <v>0.60038709677419344</v>
          </cell>
          <cell r="M105">
            <v>13.25</v>
          </cell>
          <cell r="N105">
            <v>0.42741935483870969</v>
          </cell>
          <cell r="O105">
            <v>31</v>
          </cell>
          <cell r="P105">
            <v>1</v>
          </cell>
          <cell r="Q105">
            <v>0.4126222385861561</v>
          </cell>
          <cell r="R105">
            <v>0.45764870280961445</v>
          </cell>
          <cell r="S105">
            <v>0.60038709677419344</v>
          </cell>
          <cell r="T105">
            <v>0.42741935483870969</v>
          </cell>
          <cell r="U105">
            <v>86766800</v>
          </cell>
          <cell r="V105">
            <v>52911781</v>
          </cell>
          <cell r="W105">
            <v>152365319</v>
          </cell>
          <cell r="X105">
            <v>4675363</v>
          </cell>
          <cell r="Y105">
            <v>17251498</v>
          </cell>
          <cell r="Z105">
            <v>456.524</v>
          </cell>
          <cell r="AA105">
            <v>14.72658064516129</v>
          </cell>
          <cell r="AB105">
            <v>332.625</v>
          </cell>
          <cell r="AC105">
            <v>10.72983870967742</v>
          </cell>
          <cell r="AD105">
            <v>915</v>
          </cell>
          <cell r="AE105">
            <v>29.516129032258064</v>
          </cell>
          <cell r="AF105">
            <v>0.34726919056954164</v>
          </cell>
          <cell r="AG105">
            <v>0.2710120013925747</v>
          </cell>
          <cell r="AH105">
            <v>0.49893333333333334</v>
          </cell>
          <cell r="AI105">
            <v>0.3635245901639344</v>
          </cell>
          <cell r="AJ105">
            <v>91725000</v>
          </cell>
          <cell r="AK105">
            <v>55713486</v>
          </cell>
          <cell r="AL105">
            <v>159155319</v>
          </cell>
          <cell r="AM105">
            <v>4956033</v>
          </cell>
          <cell r="AN105">
            <v>17864785</v>
          </cell>
          <cell r="AO105">
            <v>475.13600000000002</v>
          </cell>
          <cell r="AP105">
            <v>345.875</v>
          </cell>
          <cell r="AQ105">
            <v>946</v>
          </cell>
          <cell r="AR105">
            <v>0.35005732984645016</v>
          </cell>
          <cell r="AS105">
            <v>0.27741912371181632</v>
          </cell>
          <cell r="AT105">
            <v>0.50225792811839332</v>
          </cell>
          <cell r="AU105">
            <v>0.36561839323467232</v>
          </cell>
        </row>
        <row r="106">
          <cell r="D106" t="str">
            <v>장수군</v>
          </cell>
          <cell r="E106" t="str">
            <v>군</v>
          </cell>
          <cell r="F106">
            <v>10129620</v>
          </cell>
          <cell r="G106">
            <v>5789916</v>
          </cell>
          <cell r="H106">
            <v>23888330</v>
          </cell>
          <cell r="I106">
            <v>874039</v>
          </cell>
          <cell r="J106">
            <v>2511298</v>
          </cell>
          <cell r="K106">
            <v>69.338999999999999</v>
          </cell>
          <cell r="L106">
            <v>2.2367419354838711</v>
          </cell>
          <cell r="M106">
            <v>49.375</v>
          </cell>
          <cell r="N106">
            <v>1.592741935483871</v>
          </cell>
          <cell r="O106">
            <v>121</v>
          </cell>
          <cell r="P106">
            <v>3.903225806451613</v>
          </cell>
          <cell r="Q106">
            <v>0.24237424717424785</v>
          </cell>
          <cell r="R106">
            <v>0.34804272531575303</v>
          </cell>
          <cell r="S106">
            <v>0.57304958677685947</v>
          </cell>
          <cell r="T106">
            <v>0.40805785123966942</v>
          </cell>
          <cell r="U106">
            <v>37357750</v>
          </cell>
          <cell r="V106">
            <v>22158909</v>
          </cell>
          <cell r="W106">
            <v>150673000</v>
          </cell>
          <cell r="X106">
            <v>2054164</v>
          </cell>
          <cell r="Y106">
            <v>13393613</v>
          </cell>
          <cell r="Z106">
            <v>367.017</v>
          </cell>
          <cell r="AA106">
            <v>11.839258064516128</v>
          </cell>
          <cell r="AB106">
            <v>275.125</v>
          </cell>
          <cell r="AC106">
            <v>8.875</v>
          </cell>
          <cell r="AD106">
            <v>638</v>
          </cell>
          <cell r="AE106">
            <v>20.580645161290324</v>
          </cell>
          <cell r="AF106">
            <v>0.14706622288001167</v>
          </cell>
          <cell r="AG106">
            <v>0.15336892293364007</v>
          </cell>
          <cell r="AH106">
            <v>0.57526175548589342</v>
          </cell>
          <cell r="AI106">
            <v>0.43123040752351099</v>
          </cell>
          <cell r="AJ106">
            <v>47487370</v>
          </cell>
          <cell r="AK106">
            <v>27948825</v>
          </cell>
          <cell r="AL106">
            <v>174561330</v>
          </cell>
          <cell r="AM106">
            <v>2928203</v>
          </cell>
          <cell r="AN106">
            <v>15904911</v>
          </cell>
          <cell r="AO106">
            <v>436.35599999999999</v>
          </cell>
          <cell r="AP106">
            <v>324.5</v>
          </cell>
          <cell r="AQ106">
            <v>759</v>
          </cell>
          <cell r="AR106">
            <v>0.16010891415641712</v>
          </cell>
          <cell r="AS106">
            <v>0.18410684599241078</v>
          </cell>
          <cell r="AT106">
            <v>0.57490909090909093</v>
          </cell>
          <cell r="AU106">
            <v>0.42753623188405798</v>
          </cell>
        </row>
        <row r="107">
          <cell r="D107" t="str">
            <v>진안군</v>
          </cell>
          <cell r="E107" t="str">
            <v>군</v>
          </cell>
          <cell r="F107">
            <v>1289550</v>
          </cell>
          <cell r="G107">
            <v>613322</v>
          </cell>
          <cell r="H107">
            <v>6203000</v>
          </cell>
          <cell r="I107">
            <v>45759</v>
          </cell>
          <cell r="J107">
            <v>862309</v>
          </cell>
          <cell r="K107">
            <v>26.056999999999999</v>
          </cell>
          <cell r="L107">
            <v>0.84054838709677415</v>
          </cell>
          <cell r="M107">
            <v>20.625</v>
          </cell>
          <cell r="N107">
            <v>0.66532258064516125</v>
          </cell>
          <cell r="O107">
            <v>31</v>
          </cell>
          <cell r="P107">
            <v>1</v>
          </cell>
          <cell r="Q107">
            <v>9.8875060454618732E-2</v>
          </cell>
          <cell r="R107">
            <v>5.3065664396405463E-2</v>
          </cell>
          <cell r="S107">
            <v>0.84054838709677415</v>
          </cell>
          <cell r="T107">
            <v>0.66532258064516125</v>
          </cell>
          <cell r="U107">
            <v>89620250</v>
          </cell>
          <cell r="V107">
            <v>48561243</v>
          </cell>
          <cell r="W107">
            <v>180043126</v>
          </cell>
          <cell r="X107">
            <v>5424899</v>
          </cell>
          <cell r="Y107">
            <v>23260165</v>
          </cell>
          <cell r="Z107">
            <v>626.70299999999997</v>
          </cell>
          <cell r="AA107">
            <v>20.216225806451611</v>
          </cell>
          <cell r="AB107">
            <v>483</v>
          </cell>
          <cell r="AC107">
            <v>15.580645161290322</v>
          </cell>
          <cell r="AD107">
            <v>931</v>
          </cell>
          <cell r="AE107">
            <v>30.032258064516128</v>
          </cell>
          <cell r="AF107">
            <v>0.26972006140351062</v>
          </cell>
          <cell r="AG107">
            <v>0.23322702139043297</v>
          </cell>
          <cell r="AH107">
            <v>0.67315037593984961</v>
          </cell>
          <cell r="AI107">
            <v>0.51879699248120303</v>
          </cell>
          <cell r="AJ107">
            <v>90909800</v>
          </cell>
          <cell r="AK107">
            <v>49174565</v>
          </cell>
          <cell r="AL107">
            <v>186246126</v>
          </cell>
          <cell r="AM107">
            <v>5470658</v>
          </cell>
          <cell r="AN107">
            <v>24122474</v>
          </cell>
          <cell r="AO107">
            <v>652.76</v>
          </cell>
          <cell r="AP107">
            <v>503.625</v>
          </cell>
          <cell r="AQ107">
            <v>962</v>
          </cell>
          <cell r="AR107">
            <v>0.26403000189115344</v>
          </cell>
          <cell r="AS107">
            <v>0.22678677153927079</v>
          </cell>
          <cell r="AT107">
            <v>0.67854469854469857</v>
          </cell>
          <cell r="AU107">
            <v>0.52351871101871106</v>
          </cell>
        </row>
        <row r="108">
          <cell r="D108" t="str">
            <v>전라남도</v>
          </cell>
          <cell r="E108" t="str">
            <v>광역</v>
          </cell>
          <cell r="F108">
            <v>8239824790</v>
          </cell>
          <cell r="G108">
            <v>4586462460.4599981</v>
          </cell>
          <cell r="H108">
            <v>11240771032.969988</v>
          </cell>
          <cell r="I108">
            <v>556034157</v>
          </cell>
          <cell r="J108">
            <v>1895753925</v>
          </cell>
          <cell r="K108">
            <v>45891.953000000001</v>
          </cell>
          <cell r="L108">
            <v>1480.3855806451613</v>
          </cell>
          <cell r="M108">
            <v>39572</v>
          </cell>
          <cell r="N108">
            <v>1276.516129032258</v>
          </cell>
          <cell r="O108">
            <v>58758</v>
          </cell>
          <cell r="P108">
            <v>1895.4193548387098</v>
          </cell>
          <cell r="Q108">
            <v>0.40802027254247725</v>
          </cell>
          <cell r="R108">
            <v>0.29330502744442427</v>
          </cell>
          <cell r="S108">
            <v>0.78103327206508055</v>
          </cell>
          <cell r="T108">
            <v>0.67347425031485075</v>
          </cell>
          <cell r="U108">
            <v>8190473460</v>
          </cell>
          <cell r="V108">
            <v>4489907453.1899986</v>
          </cell>
          <cell r="W108">
            <v>12372549364.069998</v>
          </cell>
          <cell r="X108">
            <v>567966844</v>
          </cell>
          <cell r="Y108">
            <v>2075698440</v>
          </cell>
          <cell r="Z108">
            <v>56540.082000000024</v>
          </cell>
          <cell r="AA108">
            <v>1823.8736129032266</v>
          </cell>
          <cell r="AB108">
            <v>44161.25</v>
          </cell>
          <cell r="AC108">
            <v>1424.5564516129032</v>
          </cell>
          <cell r="AD108">
            <v>75658</v>
          </cell>
          <cell r="AE108">
            <v>2440.5806451612902</v>
          </cell>
          <cell r="AF108">
            <v>0.36289266836378387</v>
          </cell>
          <cell r="AG108">
            <v>0.27362685882251758</v>
          </cell>
          <cell r="AH108">
            <v>0.74731134843638514</v>
          </cell>
          <cell r="AI108">
            <v>0.58369570964075179</v>
          </cell>
          <cell r="AJ108">
            <v>16430298250</v>
          </cell>
          <cell r="AK108">
            <v>9076369913.6499977</v>
          </cell>
          <cell r="AL108">
            <v>23613320397.039986</v>
          </cell>
          <cell r="AM108">
            <v>1124001001</v>
          </cell>
          <cell r="AN108">
            <v>3971452365</v>
          </cell>
          <cell r="AO108">
            <v>102432.03500000003</v>
          </cell>
          <cell r="AP108">
            <v>83733.25</v>
          </cell>
          <cell r="AQ108">
            <v>134416</v>
          </cell>
          <cell r="AR108">
            <v>0.38437499517381524</v>
          </cell>
          <cell r="AS108">
            <v>0.28302013915757995</v>
          </cell>
          <cell r="AT108">
            <v>0.76205239703606742</v>
          </cell>
          <cell r="AU108">
            <v>0.62294109332222358</v>
          </cell>
        </row>
        <row r="109">
          <cell r="D109" t="str">
            <v>광양시</v>
          </cell>
          <cell r="E109" t="str">
            <v>시</v>
          </cell>
          <cell r="F109">
            <v>651820330</v>
          </cell>
          <cell r="G109">
            <v>379073800</v>
          </cell>
          <cell r="H109">
            <v>743430036</v>
          </cell>
          <cell r="I109">
            <v>41866727</v>
          </cell>
          <cell r="J109">
            <v>140201071</v>
          </cell>
          <cell r="K109">
            <v>2979.1559999999999</v>
          </cell>
          <cell r="L109">
            <v>96.101806451612902</v>
          </cell>
          <cell r="M109">
            <v>2745</v>
          </cell>
          <cell r="N109">
            <v>88.548387096774192</v>
          </cell>
          <cell r="O109">
            <v>3515</v>
          </cell>
          <cell r="P109">
            <v>113.38709677419355</v>
          </cell>
          <cell r="Q109">
            <v>0.50989841900872568</v>
          </cell>
          <cell r="R109">
            <v>0.29861916675372613</v>
          </cell>
          <cell r="S109">
            <v>0.84755504978662877</v>
          </cell>
          <cell r="T109">
            <v>0.78093883357041249</v>
          </cell>
          <cell r="U109">
            <v>690844190</v>
          </cell>
          <cell r="V109">
            <v>403015135</v>
          </cell>
          <cell r="W109">
            <v>824937232</v>
          </cell>
          <cell r="X109">
            <v>45364175</v>
          </cell>
          <cell r="Y109">
            <v>159220294</v>
          </cell>
          <cell r="Z109">
            <v>4191.4880000000003</v>
          </cell>
          <cell r="AA109">
            <v>135.20929032258064</v>
          </cell>
          <cell r="AB109">
            <v>3609.5</v>
          </cell>
          <cell r="AC109">
            <v>116.43548387096774</v>
          </cell>
          <cell r="AD109">
            <v>5058</v>
          </cell>
          <cell r="AE109">
            <v>163.16129032258064</v>
          </cell>
          <cell r="AF109">
            <v>0.48854036327457212</v>
          </cell>
          <cell r="AG109">
            <v>0.28491452854621663</v>
          </cell>
          <cell r="AH109">
            <v>0.8286848556741796</v>
          </cell>
          <cell r="AI109">
            <v>0.71362198497429818</v>
          </cell>
          <cell r="AJ109">
            <v>1342664520</v>
          </cell>
          <cell r="AK109">
            <v>782088935</v>
          </cell>
          <cell r="AL109">
            <v>1568367268</v>
          </cell>
          <cell r="AM109">
            <v>87230902</v>
          </cell>
          <cell r="AN109">
            <v>299421365</v>
          </cell>
          <cell r="AO109">
            <v>7170.6440000000002</v>
          </cell>
          <cell r="AP109">
            <v>6354.5</v>
          </cell>
          <cell r="AQ109">
            <v>8573</v>
          </cell>
          <cell r="AR109">
            <v>0.49866440785730554</v>
          </cell>
          <cell r="AS109">
            <v>0.29133158884637372</v>
          </cell>
          <cell r="AT109">
            <v>0.83642178933862132</v>
          </cell>
          <cell r="AU109">
            <v>0.74122244255219871</v>
          </cell>
        </row>
        <row r="110">
          <cell r="D110" t="str">
            <v>나주시</v>
          </cell>
          <cell r="E110" t="str">
            <v>시</v>
          </cell>
          <cell r="F110">
            <v>278234760</v>
          </cell>
          <cell r="G110">
            <v>165399510</v>
          </cell>
          <cell r="H110">
            <v>502187823</v>
          </cell>
          <cell r="I110">
            <v>14810523</v>
          </cell>
          <cell r="J110">
            <v>66590264</v>
          </cell>
          <cell r="K110">
            <v>1785.902</v>
          </cell>
          <cell r="L110">
            <v>57.609741935483875</v>
          </cell>
          <cell r="M110">
            <v>1472.375</v>
          </cell>
          <cell r="N110">
            <v>47.49596774193548</v>
          </cell>
          <cell r="O110">
            <v>2254</v>
          </cell>
          <cell r="P110">
            <v>72.709677419354833</v>
          </cell>
          <cell r="Q110">
            <v>0.32935786656858068</v>
          </cell>
          <cell r="R110">
            <v>0.22241273889528354</v>
          </cell>
          <cell r="S110">
            <v>0.79232564330079858</v>
          </cell>
          <cell r="T110">
            <v>0.65322759538598052</v>
          </cell>
          <cell r="U110">
            <v>410814380</v>
          </cell>
          <cell r="V110">
            <v>243641435</v>
          </cell>
          <cell r="W110">
            <v>776877447</v>
          </cell>
          <cell r="X110">
            <v>23531021</v>
          </cell>
          <cell r="Y110">
            <v>95067004</v>
          </cell>
          <cell r="Z110">
            <v>2727.8270000000002</v>
          </cell>
          <cell r="AA110">
            <v>87.994419354838712</v>
          </cell>
          <cell r="AB110">
            <v>2123.875</v>
          </cell>
          <cell r="AC110">
            <v>68.512096774193552</v>
          </cell>
          <cell r="AD110">
            <v>3645</v>
          </cell>
          <cell r="AE110">
            <v>117.58064516129032</v>
          </cell>
          <cell r="AF110">
            <v>0.31361630581612188</v>
          </cell>
          <cell r="AG110">
            <v>0.24752038046765415</v>
          </cell>
          <cell r="AH110">
            <v>0.7483750342935529</v>
          </cell>
          <cell r="AI110">
            <v>0.582681755829904</v>
          </cell>
          <cell r="AJ110">
            <v>689049140</v>
          </cell>
          <cell r="AK110">
            <v>409040945</v>
          </cell>
          <cell r="AL110">
            <v>1279065270</v>
          </cell>
          <cell r="AM110">
            <v>38341544</v>
          </cell>
          <cell r="AN110">
            <v>161657268</v>
          </cell>
          <cell r="AO110">
            <v>4513.7290000000003</v>
          </cell>
          <cell r="AP110">
            <v>3596.25</v>
          </cell>
          <cell r="AQ110">
            <v>5899</v>
          </cell>
          <cell r="AR110">
            <v>0.31979677237268744</v>
          </cell>
          <cell r="AS110">
            <v>0.23717797828922854</v>
          </cell>
          <cell r="AT110">
            <v>0.76516850313612483</v>
          </cell>
          <cell r="AU110">
            <v>0.60963722664858455</v>
          </cell>
        </row>
        <row r="111">
          <cell r="D111" t="str">
            <v>목포시</v>
          </cell>
          <cell r="E111" t="str">
            <v>시</v>
          </cell>
          <cell r="F111">
            <v>1995998530</v>
          </cell>
          <cell r="G111">
            <v>1036961634</v>
          </cell>
          <cell r="H111">
            <v>2361042947</v>
          </cell>
          <cell r="I111">
            <v>144639434</v>
          </cell>
          <cell r="J111">
            <v>412813103</v>
          </cell>
          <cell r="K111">
            <v>9848.4150000000009</v>
          </cell>
          <cell r="L111">
            <v>317.69080645161296</v>
          </cell>
          <cell r="M111">
            <v>8374.75</v>
          </cell>
          <cell r="N111">
            <v>270.15322580645159</v>
          </cell>
          <cell r="O111">
            <v>11741</v>
          </cell>
          <cell r="P111">
            <v>378.74193548387098</v>
          </cell>
          <cell r="Q111">
            <v>0.43919643025451499</v>
          </cell>
          <cell r="R111">
            <v>0.35037510425147528</v>
          </cell>
          <cell r="S111">
            <v>0.83880546801805644</v>
          </cell>
          <cell r="T111">
            <v>0.71329103142832806</v>
          </cell>
          <cell r="U111">
            <v>2644078010</v>
          </cell>
          <cell r="V111">
            <v>1351697154</v>
          </cell>
          <cell r="W111">
            <v>3295127091</v>
          </cell>
          <cell r="X111">
            <v>207908111</v>
          </cell>
          <cell r="Y111">
            <v>605979500</v>
          </cell>
          <cell r="Z111">
            <v>16922.582999999999</v>
          </cell>
          <cell r="AA111">
            <v>545.88977419354831</v>
          </cell>
          <cell r="AB111">
            <v>12078.125</v>
          </cell>
          <cell r="AC111">
            <v>389.61693548387098</v>
          </cell>
          <cell r="AD111">
            <v>22839</v>
          </cell>
          <cell r="AE111">
            <v>736.74193548387098</v>
          </cell>
          <cell r="AF111">
            <v>0.4102109316790537</v>
          </cell>
          <cell r="AG111">
            <v>0.34309429774439565</v>
          </cell>
          <cell r="AH111">
            <v>0.74095113621437014</v>
          </cell>
          <cell r="AI111">
            <v>0.5288377337011253</v>
          </cell>
          <cell r="AJ111">
            <v>4640076540</v>
          </cell>
          <cell r="AK111">
            <v>2388658788</v>
          </cell>
          <cell r="AL111">
            <v>5656170038</v>
          </cell>
          <cell r="AM111">
            <v>352547545</v>
          </cell>
          <cell r="AN111">
            <v>1018792603</v>
          </cell>
          <cell r="AO111">
            <v>26770.998</v>
          </cell>
          <cell r="AP111">
            <v>20452.875</v>
          </cell>
          <cell r="AQ111">
            <v>34580</v>
          </cell>
          <cell r="AR111">
            <v>0.42231028628068273</v>
          </cell>
          <cell r="AS111">
            <v>0.34604446867975541</v>
          </cell>
          <cell r="AT111">
            <v>0.77417576633892426</v>
          </cell>
          <cell r="AU111">
            <v>0.59146544245228461</v>
          </cell>
        </row>
        <row r="112">
          <cell r="D112" t="str">
            <v>순천시</v>
          </cell>
          <cell r="E112" t="str">
            <v>시</v>
          </cell>
          <cell r="F112">
            <v>1791211270</v>
          </cell>
          <cell r="G112">
            <v>1018084684</v>
          </cell>
          <cell r="H112">
            <v>2033642027</v>
          </cell>
          <cell r="I112">
            <v>128409602</v>
          </cell>
          <cell r="J112">
            <v>368484692</v>
          </cell>
          <cell r="K112">
            <v>8648.8950000000004</v>
          </cell>
          <cell r="L112">
            <v>278.99661290322581</v>
          </cell>
          <cell r="M112">
            <v>7753</v>
          </cell>
          <cell r="N112">
            <v>250.09677419354838</v>
          </cell>
          <cell r="O112">
            <v>10448</v>
          </cell>
          <cell r="P112">
            <v>337.03225806451616</v>
          </cell>
          <cell r="Q112">
            <v>0.50062138295886038</v>
          </cell>
          <cell r="R112">
            <v>0.34848015341706517</v>
          </cell>
          <cell r="S112">
            <v>0.82780388591117926</v>
          </cell>
          <cell r="T112">
            <v>0.74205589586523735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e">
            <v>#DIV/0!</v>
          </cell>
          <cell r="AG112" t="e">
            <v>#DIV/0!</v>
          </cell>
          <cell r="AH112" t="e">
            <v>#DIV/0!</v>
          </cell>
          <cell r="AI112" t="e">
            <v>#DIV/0!</v>
          </cell>
          <cell r="AJ112">
            <v>1791211270</v>
          </cell>
          <cell r="AK112">
            <v>1018084684</v>
          </cell>
          <cell r="AL112">
            <v>2033642027</v>
          </cell>
          <cell r="AM112">
            <v>128409602</v>
          </cell>
          <cell r="AN112">
            <v>368484692</v>
          </cell>
          <cell r="AO112">
            <v>8648.8950000000004</v>
          </cell>
          <cell r="AP112">
            <v>7753</v>
          </cell>
          <cell r="AQ112">
            <v>10448</v>
          </cell>
          <cell r="AR112">
            <v>0.50062138295886038</v>
          </cell>
          <cell r="AS112">
            <v>0.34848015341706517</v>
          </cell>
          <cell r="AT112">
            <v>0.82780388591117926</v>
          </cell>
          <cell r="AU112">
            <v>0.74205589586523735</v>
          </cell>
        </row>
        <row r="113">
          <cell r="D113" t="str">
            <v>여수시</v>
          </cell>
          <cell r="E113" t="str">
            <v>시</v>
          </cell>
          <cell r="F113">
            <v>2279004800</v>
          </cell>
          <cell r="G113">
            <v>1361802191.3399999</v>
          </cell>
          <cell r="H113">
            <v>2889065791.3799901</v>
          </cell>
          <cell r="I113">
            <v>164713724</v>
          </cell>
          <cell r="J113">
            <v>497428226</v>
          </cell>
          <cell r="K113">
            <v>11989.638000000001</v>
          </cell>
          <cell r="L113">
            <v>386.76251612903229</v>
          </cell>
          <cell r="M113">
            <v>10752.125</v>
          </cell>
          <cell r="N113">
            <v>346.84274193548384</v>
          </cell>
          <cell r="O113">
            <v>15240</v>
          </cell>
          <cell r="P113">
            <v>491.61290322580646</v>
          </cell>
          <cell r="Q113">
            <v>0.47136420202100071</v>
          </cell>
          <cell r="R113">
            <v>0.33113063431185347</v>
          </cell>
          <cell r="S113">
            <v>0.78672165354330714</v>
          </cell>
          <cell r="T113">
            <v>0.70552001312335955</v>
          </cell>
          <cell r="U113">
            <v>2390490200</v>
          </cell>
          <cell r="V113">
            <v>1428254852</v>
          </cell>
          <cell r="W113">
            <v>3518613092</v>
          </cell>
          <cell r="X113">
            <v>186254618</v>
          </cell>
          <cell r="Y113">
            <v>638701327</v>
          </cell>
          <cell r="Z113">
            <v>17322.717000000001</v>
          </cell>
          <cell r="AA113">
            <v>558.79732258064519</v>
          </cell>
          <cell r="AB113">
            <v>14100.375</v>
          </cell>
          <cell r="AC113">
            <v>454.85080645161293</v>
          </cell>
          <cell r="AD113">
            <v>22034</v>
          </cell>
          <cell r="AE113">
            <v>710.77419354838707</v>
          </cell>
          <cell r="AF113">
            <v>0.40591415272321735</v>
          </cell>
          <cell r="AG113">
            <v>0.29161457809214791</v>
          </cell>
          <cell r="AH113">
            <v>0.78618121993283108</v>
          </cell>
          <cell r="AI113">
            <v>0.63993714259780343</v>
          </cell>
          <cell r="AJ113">
            <v>4669495000</v>
          </cell>
          <cell r="AK113">
            <v>2790057043.3400002</v>
          </cell>
          <cell r="AL113">
            <v>6407678883.3799896</v>
          </cell>
          <cell r="AM113">
            <v>350968342</v>
          </cell>
          <cell r="AN113">
            <v>1136129553</v>
          </cell>
          <cell r="AO113">
            <v>29312.355000000003</v>
          </cell>
          <cell r="AP113">
            <v>24852.5</v>
          </cell>
          <cell r="AQ113">
            <v>37274</v>
          </cell>
          <cell r="AR113">
            <v>0.43542398021485618</v>
          </cell>
          <cell r="AS113">
            <v>0.30891577555856431</v>
          </cell>
          <cell r="AT113">
            <v>0.78640218382786942</v>
          </cell>
          <cell r="AU113">
            <v>0.66675162311530822</v>
          </cell>
        </row>
        <row r="114">
          <cell r="D114" t="str">
            <v>강진군</v>
          </cell>
          <cell r="E114" t="str">
            <v>군</v>
          </cell>
          <cell r="F114">
            <v>0</v>
          </cell>
          <cell r="G114">
            <v>0</v>
          </cell>
          <cell r="H114">
            <v>116013000</v>
          </cell>
          <cell r="I114">
            <v>0</v>
          </cell>
          <cell r="J114">
            <v>14725101</v>
          </cell>
          <cell r="K114">
            <v>386.26</v>
          </cell>
          <cell r="L114">
            <v>12.459999999999999</v>
          </cell>
          <cell r="M114">
            <v>297.125</v>
          </cell>
          <cell r="N114">
            <v>9.5846774193548381</v>
          </cell>
          <cell r="O114">
            <v>668</v>
          </cell>
          <cell r="P114">
            <v>21.548387096774192</v>
          </cell>
          <cell r="Q114">
            <v>0</v>
          </cell>
          <cell r="R114">
            <v>0</v>
          </cell>
          <cell r="S114">
            <v>0.57823353293413171</v>
          </cell>
          <cell r="T114">
            <v>0.44479790419161674</v>
          </cell>
          <cell r="U114">
            <v>119778410</v>
          </cell>
          <cell r="V114">
            <v>58642864.640000001</v>
          </cell>
          <cell r="W114">
            <v>240711881.22</v>
          </cell>
          <cell r="X114">
            <v>5659222</v>
          </cell>
          <cell r="Y114">
            <v>27386652</v>
          </cell>
          <cell r="Z114">
            <v>758.41899999999998</v>
          </cell>
          <cell r="AA114">
            <v>24.465129032258066</v>
          </cell>
          <cell r="AB114">
            <v>533.125</v>
          </cell>
          <cell r="AC114">
            <v>17.197580645161292</v>
          </cell>
          <cell r="AD114">
            <v>1466</v>
          </cell>
          <cell r="AE114">
            <v>47.29032258064516</v>
          </cell>
          <cell r="AF114">
            <v>0.24362264273279896</v>
          </cell>
          <cell r="AG114">
            <v>0.20664161504662928</v>
          </cell>
          <cell r="AH114">
            <v>0.51733901773533419</v>
          </cell>
          <cell r="AI114">
            <v>0.36365961800818553</v>
          </cell>
          <cell r="AJ114">
            <v>119778410</v>
          </cell>
          <cell r="AK114">
            <v>58642864.640000001</v>
          </cell>
          <cell r="AL114">
            <v>356724881.22000003</v>
          </cell>
          <cell r="AM114">
            <v>5659222</v>
          </cell>
          <cell r="AN114">
            <v>42111753</v>
          </cell>
          <cell r="AO114">
            <v>1144.6790000000001</v>
          </cell>
          <cell r="AP114">
            <v>830.25</v>
          </cell>
          <cell r="AQ114">
            <v>2134</v>
          </cell>
          <cell r="AR114">
            <v>0.16439241479159303</v>
          </cell>
          <cell r="AS114">
            <v>0.13438580911129488</v>
          </cell>
          <cell r="AT114">
            <v>0.53640065604498599</v>
          </cell>
          <cell r="AU114">
            <v>0.38905810684161202</v>
          </cell>
        </row>
        <row r="115">
          <cell r="D115" t="str">
            <v>고흥군</v>
          </cell>
          <cell r="E115" t="str">
            <v>군</v>
          </cell>
          <cell r="F115">
            <v>38183500</v>
          </cell>
          <cell r="G115">
            <v>20211612</v>
          </cell>
          <cell r="H115">
            <v>109655157</v>
          </cell>
          <cell r="I115">
            <v>1996385</v>
          </cell>
          <cell r="J115">
            <v>13503035</v>
          </cell>
          <cell r="K115">
            <v>343.95699999999999</v>
          </cell>
          <cell r="L115">
            <v>11.095387096774193</v>
          </cell>
          <cell r="M115">
            <v>260.625</v>
          </cell>
          <cell r="N115">
            <v>8.4072580645161299</v>
          </cell>
          <cell r="O115">
            <v>657</v>
          </cell>
          <cell r="P115">
            <v>21.193548387096776</v>
          </cell>
          <cell r="Q115">
            <v>0.18431975798456976</v>
          </cell>
          <cell r="R115">
            <v>0.14784713214473635</v>
          </cell>
          <cell r="S115">
            <v>0.52352663622526641</v>
          </cell>
          <cell r="T115">
            <v>0.39668949771689499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e">
            <v>#DIV/0!</v>
          </cell>
          <cell r="AG115" t="e">
            <v>#DIV/0!</v>
          </cell>
          <cell r="AH115" t="e">
            <v>#DIV/0!</v>
          </cell>
          <cell r="AI115" t="e">
            <v>#DIV/0!</v>
          </cell>
          <cell r="AJ115">
            <v>38183500</v>
          </cell>
          <cell r="AK115">
            <v>20211612</v>
          </cell>
          <cell r="AL115">
            <v>109655157</v>
          </cell>
          <cell r="AM115">
            <v>1996385</v>
          </cell>
          <cell r="AN115">
            <v>13503035</v>
          </cell>
          <cell r="AO115">
            <v>343.95699999999999</v>
          </cell>
          <cell r="AP115">
            <v>260.625</v>
          </cell>
          <cell r="AQ115">
            <v>657</v>
          </cell>
          <cell r="AR115">
            <v>0.18431975798456976</v>
          </cell>
          <cell r="AS115">
            <v>0.14784713214473635</v>
          </cell>
          <cell r="AT115">
            <v>0.52352663622526641</v>
          </cell>
          <cell r="AU115">
            <v>0.39668949771689499</v>
          </cell>
        </row>
        <row r="116">
          <cell r="D116" t="str">
            <v>곡성군</v>
          </cell>
          <cell r="E116" t="str">
            <v>군</v>
          </cell>
          <cell r="F116">
            <v>27324900</v>
          </cell>
          <cell r="G116">
            <v>15959487.869999999</v>
          </cell>
          <cell r="H116">
            <v>88958000</v>
          </cell>
          <cell r="I116">
            <v>1397744</v>
          </cell>
          <cell r="J116">
            <v>12827955</v>
          </cell>
          <cell r="K116">
            <v>353.05700000000002</v>
          </cell>
          <cell r="L116">
            <v>11.388935483870968</v>
          </cell>
          <cell r="M116">
            <v>268.75</v>
          </cell>
          <cell r="N116">
            <v>8.6693548387096779</v>
          </cell>
          <cell r="O116">
            <v>512</v>
          </cell>
          <cell r="P116">
            <v>16.516129032258064</v>
          </cell>
          <cell r="Q116">
            <v>0.17940475134333056</v>
          </cell>
          <cell r="R116">
            <v>0.10896078135603064</v>
          </cell>
          <cell r="S116">
            <v>0.68956445312500003</v>
          </cell>
          <cell r="T116">
            <v>0.52490234375</v>
          </cell>
          <cell r="U116">
            <v>0</v>
          </cell>
          <cell r="V116">
            <v>0</v>
          </cell>
          <cell r="W116">
            <v>166827000</v>
          </cell>
          <cell r="X116">
            <v>0</v>
          </cell>
          <cell r="Y116">
            <v>23124140</v>
          </cell>
          <cell r="Z116">
            <v>628.71600000000001</v>
          </cell>
          <cell r="AA116">
            <v>20.281161290322579</v>
          </cell>
          <cell r="AB116">
            <v>471.625</v>
          </cell>
          <cell r="AC116">
            <v>15.213709677419354</v>
          </cell>
          <cell r="AD116">
            <v>1034</v>
          </cell>
          <cell r="AE116">
            <v>33.354838709677416</v>
          </cell>
          <cell r="AF116">
            <v>0</v>
          </cell>
          <cell r="AG116">
            <v>0</v>
          </cell>
          <cell r="AH116">
            <v>0.60804255319148937</v>
          </cell>
          <cell r="AI116">
            <v>0.45611702127659576</v>
          </cell>
          <cell r="AJ116">
            <v>27324900</v>
          </cell>
          <cell r="AK116">
            <v>15959487.869999999</v>
          </cell>
          <cell r="AL116">
            <v>255785000</v>
          </cell>
          <cell r="AM116">
            <v>1397744</v>
          </cell>
          <cell r="AN116">
            <v>35952095</v>
          </cell>
          <cell r="AO116">
            <v>981.77300000000002</v>
          </cell>
          <cell r="AP116">
            <v>740.375</v>
          </cell>
          <cell r="AQ116">
            <v>1546</v>
          </cell>
          <cell r="AR116">
            <v>6.2394150829798461E-2</v>
          </cell>
          <cell r="AS116">
            <v>3.8877956903485042E-2</v>
          </cell>
          <cell r="AT116">
            <v>0.63504075032341523</v>
          </cell>
          <cell r="AU116">
            <v>0.47889715394566623</v>
          </cell>
        </row>
        <row r="117">
          <cell r="D117" t="str">
            <v>구례군</v>
          </cell>
          <cell r="E117" t="str">
            <v>군</v>
          </cell>
          <cell r="F117">
            <v>49653640</v>
          </cell>
          <cell r="G117">
            <v>23414174</v>
          </cell>
          <cell r="H117">
            <v>88067000</v>
          </cell>
          <cell r="I117">
            <v>2199049</v>
          </cell>
          <cell r="J117">
            <v>16461938</v>
          </cell>
          <cell r="K117">
            <v>430.06299999999999</v>
          </cell>
          <cell r="L117">
            <v>13.872999999999999</v>
          </cell>
          <cell r="M117">
            <v>366.5</v>
          </cell>
          <cell r="N117">
            <v>11.82258064516129</v>
          </cell>
          <cell r="O117">
            <v>521</v>
          </cell>
          <cell r="P117">
            <v>16.806451612903224</v>
          </cell>
          <cell r="Q117">
            <v>0.26586773706382638</v>
          </cell>
          <cell r="R117">
            <v>0.13358384656776134</v>
          </cell>
          <cell r="S117">
            <v>0.82545681381957769</v>
          </cell>
          <cell r="T117">
            <v>0.70345489443378117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 t="e">
            <v>#DIV/0!</v>
          </cell>
          <cell r="AG117" t="e">
            <v>#DIV/0!</v>
          </cell>
          <cell r="AH117" t="e">
            <v>#DIV/0!</v>
          </cell>
          <cell r="AI117" t="e">
            <v>#DIV/0!</v>
          </cell>
          <cell r="AJ117">
            <v>49653640</v>
          </cell>
          <cell r="AK117">
            <v>23414174</v>
          </cell>
          <cell r="AL117">
            <v>88067000</v>
          </cell>
          <cell r="AM117">
            <v>2199049</v>
          </cell>
          <cell r="AN117">
            <v>16461938</v>
          </cell>
          <cell r="AO117">
            <v>430.06299999999999</v>
          </cell>
          <cell r="AP117">
            <v>366.5</v>
          </cell>
          <cell r="AQ117">
            <v>521</v>
          </cell>
          <cell r="AR117">
            <v>0.26586773706382638</v>
          </cell>
          <cell r="AS117">
            <v>0.13358384656776134</v>
          </cell>
          <cell r="AT117">
            <v>0.82545681381957769</v>
          </cell>
          <cell r="AU117">
            <v>0.70345489443378117</v>
          </cell>
        </row>
        <row r="118">
          <cell r="D118" t="str">
            <v>담양군</v>
          </cell>
          <cell r="E118" t="str">
            <v>군</v>
          </cell>
          <cell r="F118">
            <v>85949890</v>
          </cell>
          <cell r="G118">
            <v>46193242</v>
          </cell>
          <cell r="H118">
            <v>132896057</v>
          </cell>
          <cell r="I118">
            <v>4676765</v>
          </cell>
          <cell r="J118">
            <v>25028787</v>
          </cell>
          <cell r="K118">
            <v>578.81500000000005</v>
          </cell>
          <cell r="L118">
            <v>18.671451612903226</v>
          </cell>
          <cell r="M118">
            <v>495.375</v>
          </cell>
          <cell r="N118">
            <v>15.97983870967742</v>
          </cell>
          <cell r="O118">
            <v>938</v>
          </cell>
          <cell r="P118">
            <v>30.258064516129032</v>
          </cell>
          <cell r="Q118">
            <v>0.34758925917568795</v>
          </cell>
          <cell r="R118">
            <v>0.18685543969829621</v>
          </cell>
          <cell r="S118">
            <v>0.61707356076759068</v>
          </cell>
          <cell r="T118">
            <v>0.52811833688699361</v>
          </cell>
          <cell r="U118">
            <v>115027310</v>
          </cell>
          <cell r="V118">
            <v>61190626</v>
          </cell>
          <cell r="W118">
            <v>189432838</v>
          </cell>
          <cell r="X118">
            <v>6093092</v>
          </cell>
          <cell r="Y118">
            <v>30402460</v>
          </cell>
          <cell r="Z118">
            <v>739.053</v>
          </cell>
          <cell r="AA118">
            <v>23.840419354838708</v>
          </cell>
          <cell r="AB118">
            <v>603.875</v>
          </cell>
          <cell r="AC118">
            <v>19.47983870967742</v>
          </cell>
          <cell r="AD118">
            <v>1205</v>
          </cell>
          <cell r="AE118">
            <v>38.87096774193548</v>
          </cell>
          <cell r="AF118">
            <v>0.32302016190033533</v>
          </cell>
          <cell r="AG118">
            <v>0.20041444014727755</v>
          </cell>
          <cell r="AH118">
            <v>0.6133219917012448</v>
          </cell>
          <cell r="AI118">
            <v>0.50114107883817427</v>
          </cell>
          <cell r="AJ118">
            <v>200977200</v>
          </cell>
          <cell r="AK118">
            <v>107383868</v>
          </cell>
          <cell r="AL118">
            <v>322328895</v>
          </cell>
          <cell r="AM118">
            <v>10769857</v>
          </cell>
          <cell r="AN118">
            <v>55431247</v>
          </cell>
          <cell r="AO118">
            <v>1317.8679999999999</v>
          </cell>
          <cell r="AP118">
            <v>1099.25</v>
          </cell>
          <cell r="AQ118">
            <v>2143</v>
          </cell>
          <cell r="AR118">
            <v>0.33314998954716735</v>
          </cell>
          <cell r="AS118">
            <v>0.19429216521143752</v>
          </cell>
          <cell r="AT118">
            <v>0.61496406906206247</v>
          </cell>
          <cell r="AU118">
            <v>0.51294913672421838</v>
          </cell>
        </row>
        <row r="119">
          <cell r="D119" t="str">
            <v>무안군</v>
          </cell>
          <cell r="E119" t="str">
            <v>군</v>
          </cell>
          <cell r="F119">
            <v>81587430</v>
          </cell>
          <cell r="G119">
            <v>44406985.5499999</v>
          </cell>
          <cell r="H119">
            <v>203409357.67999899</v>
          </cell>
          <cell r="I119">
            <v>5147464</v>
          </cell>
          <cell r="J119">
            <v>33562835</v>
          </cell>
          <cell r="K119">
            <v>830.59199999999998</v>
          </cell>
          <cell r="L119">
            <v>26.793290322580646</v>
          </cell>
          <cell r="M119">
            <v>699.5</v>
          </cell>
          <cell r="N119">
            <v>22.56451612903226</v>
          </cell>
          <cell r="O119">
            <v>1083</v>
          </cell>
          <cell r="P119">
            <v>34.935483870967744</v>
          </cell>
          <cell r="Q119">
            <v>0.2183133856597709</v>
          </cell>
          <cell r="R119">
            <v>0.15336797383176959</v>
          </cell>
          <cell r="S119">
            <v>0.76693628808864267</v>
          </cell>
          <cell r="T119">
            <v>0.64589104339796866</v>
          </cell>
          <cell r="U119">
            <v>411827720</v>
          </cell>
          <cell r="V119">
            <v>225197340.65000001</v>
          </cell>
          <cell r="W119">
            <v>570224926.94999897</v>
          </cell>
          <cell r="X119">
            <v>23637540</v>
          </cell>
          <cell r="Y119">
            <v>71324237</v>
          </cell>
          <cell r="Z119">
            <v>2019.7470000000001</v>
          </cell>
          <cell r="AA119">
            <v>65.153129032258065</v>
          </cell>
          <cell r="AB119">
            <v>1571.125</v>
          </cell>
          <cell r="AC119">
            <v>50.681451612903224</v>
          </cell>
          <cell r="AD119">
            <v>2756</v>
          </cell>
          <cell r="AE119">
            <v>88.903225806451616</v>
          </cell>
          <cell r="AF119">
            <v>0.39492721206441889</v>
          </cell>
          <cell r="AG119">
            <v>0.33140964410176588</v>
          </cell>
          <cell r="AH119">
            <v>0.73285449927431057</v>
          </cell>
          <cell r="AI119">
            <v>0.57007438316400583</v>
          </cell>
          <cell r="AJ119">
            <v>493415150</v>
          </cell>
          <cell r="AK119">
            <v>269604326.19999993</v>
          </cell>
          <cell r="AL119">
            <v>773634284.62999797</v>
          </cell>
          <cell r="AM119">
            <v>28785004</v>
          </cell>
          <cell r="AN119">
            <v>104887072</v>
          </cell>
          <cell r="AO119">
            <v>2850.3389999999999</v>
          </cell>
          <cell r="AP119">
            <v>2270.625</v>
          </cell>
          <cell r="AQ119">
            <v>3839</v>
          </cell>
          <cell r="AR119">
            <v>0.34849066484810998</v>
          </cell>
          <cell r="AS119">
            <v>0.27443805467274368</v>
          </cell>
          <cell r="AT119">
            <v>0.74246913258661107</v>
          </cell>
          <cell r="AU119">
            <v>0.59146262047408182</v>
          </cell>
        </row>
        <row r="120">
          <cell r="D120" t="str">
            <v>보성군</v>
          </cell>
          <cell r="E120" t="str">
            <v>군</v>
          </cell>
          <cell r="F120">
            <v>82772690</v>
          </cell>
          <cell r="G120">
            <v>42464672</v>
          </cell>
          <cell r="H120">
            <v>149662023</v>
          </cell>
          <cell r="I120">
            <v>3826191</v>
          </cell>
          <cell r="J120">
            <v>17044398</v>
          </cell>
          <cell r="K120">
            <v>468.80700000000002</v>
          </cell>
          <cell r="L120">
            <v>15.122806451612904</v>
          </cell>
          <cell r="M120">
            <v>318.375</v>
          </cell>
          <cell r="N120">
            <v>10.27016129032258</v>
          </cell>
          <cell r="O120">
            <v>899</v>
          </cell>
          <cell r="P120">
            <v>29</v>
          </cell>
          <cell r="Q120">
            <v>0.28373712414671826</v>
          </cell>
          <cell r="R120">
            <v>0.22448378640301642</v>
          </cell>
          <cell r="S120">
            <v>0.52147608453837602</v>
          </cell>
          <cell r="T120">
            <v>0.35414349276974416</v>
          </cell>
          <cell r="U120">
            <v>118223340</v>
          </cell>
          <cell r="V120">
            <v>63922783</v>
          </cell>
          <cell r="W120">
            <v>214017637</v>
          </cell>
          <cell r="X120">
            <v>5420087</v>
          </cell>
          <cell r="Y120">
            <v>20520385</v>
          </cell>
          <cell r="Z120">
            <v>583.44799999999998</v>
          </cell>
          <cell r="AA120">
            <v>18.82090322580645</v>
          </cell>
          <cell r="AB120">
            <v>399.375</v>
          </cell>
          <cell r="AC120">
            <v>12.883064516129032</v>
          </cell>
          <cell r="AD120">
            <v>1092</v>
          </cell>
          <cell r="AE120">
            <v>35.225806451612904</v>
          </cell>
          <cell r="AF120">
            <v>0.29867997748241654</v>
          </cell>
          <cell r="AG120">
            <v>0.26413183768238269</v>
          </cell>
          <cell r="AH120">
            <v>0.53429304029304026</v>
          </cell>
          <cell r="AI120">
            <v>0.36572802197802196</v>
          </cell>
          <cell r="AJ120">
            <v>200996030</v>
          </cell>
          <cell r="AK120">
            <v>106387455</v>
          </cell>
          <cell r="AL120">
            <v>363679660</v>
          </cell>
          <cell r="AM120">
            <v>9246278</v>
          </cell>
          <cell r="AN120">
            <v>37564783</v>
          </cell>
          <cell r="AO120">
            <v>1052.2550000000001</v>
          </cell>
          <cell r="AP120">
            <v>717.75</v>
          </cell>
          <cell r="AQ120">
            <v>1991</v>
          </cell>
          <cell r="AR120">
            <v>0.29253067108564718</v>
          </cell>
          <cell r="AS120">
            <v>0.24614219121138009</v>
          </cell>
          <cell r="AT120">
            <v>0.52850577599196391</v>
          </cell>
          <cell r="AU120">
            <v>0.36049723756906077</v>
          </cell>
        </row>
        <row r="121">
          <cell r="D121" t="str">
            <v>신안군</v>
          </cell>
          <cell r="E121" t="str">
            <v>군</v>
          </cell>
          <cell r="F121">
            <v>27470170</v>
          </cell>
          <cell r="G121">
            <v>14549079</v>
          </cell>
          <cell r="H121">
            <v>35465000</v>
          </cell>
          <cell r="I121">
            <v>1830107</v>
          </cell>
          <cell r="J121">
            <v>4721885</v>
          </cell>
          <cell r="K121">
            <v>131.887</v>
          </cell>
          <cell r="L121">
            <v>4.2544193548387099</v>
          </cell>
          <cell r="M121">
            <v>96.875</v>
          </cell>
          <cell r="N121">
            <v>3.125</v>
          </cell>
          <cell r="O121">
            <v>245</v>
          </cell>
          <cell r="P121">
            <v>7.903225806451613</v>
          </cell>
          <cell r="Q121">
            <v>0.41023767094318342</v>
          </cell>
          <cell r="R121">
            <v>0.38757974834202868</v>
          </cell>
          <cell r="S121">
            <v>0.53831428571428575</v>
          </cell>
          <cell r="T121">
            <v>0.39540816326530615</v>
          </cell>
          <cell r="U121">
            <v>125126970</v>
          </cell>
          <cell r="V121">
            <v>66540618</v>
          </cell>
          <cell r="W121">
            <v>187725141</v>
          </cell>
          <cell r="X121">
            <v>6750998</v>
          </cell>
          <cell r="Y121">
            <v>20737528</v>
          </cell>
          <cell r="Z121">
            <v>603.04600000000005</v>
          </cell>
          <cell r="AA121">
            <v>19.453096774193551</v>
          </cell>
          <cell r="AB121">
            <v>410.125</v>
          </cell>
          <cell r="AC121">
            <v>13.22983870967742</v>
          </cell>
          <cell r="AD121">
            <v>1063</v>
          </cell>
          <cell r="AE121">
            <v>34.29032258064516</v>
          </cell>
          <cell r="AF121">
            <v>0.35445768023154661</v>
          </cell>
          <cell r="AG121">
            <v>0.32554497334494253</v>
          </cell>
          <cell r="AH121">
            <v>0.56730573847601129</v>
          </cell>
          <cell r="AI121">
            <v>0.38581843838193791</v>
          </cell>
          <cell r="AJ121">
            <v>152597140</v>
          </cell>
          <cell r="AK121">
            <v>81089697</v>
          </cell>
          <cell r="AL121">
            <v>223190141</v>
          </cell>
          <cell r="AM121">
            <v>8581105</v>
          </cell>
          <cell r="AN121">
            <v>25459413</v>
          </cell>
          <cell r="AO121">
            <v>734.93299999999999</v>
          </cell>
          <cell r="AP121">
            <v>507</v>
          </cell>
          <cell r="AQ121">
            <v>1308</v>
          </cell>
          <cell r="AR121">
            <v>0.36332114239759361</v>
          </cell>
          <cell r="AS121">
            <v>0.3370503868254936</v>
          </cell>
          <cell r="AT121">
            <v>0.56187538226299694</v>
          </cell>
          <cell r="AU121">
            <v>0.38761467889908258</v>
          </cell>
        </row>
        <row r="122">
          <cell r="D122" t="str">
            <v>영광군</v>
          </cell>
          <cell r="E122" t="str">
            <v>군</v>
          </cell>
          <cell r="F122">
            <v>89130140</v>
          </cell>
          <cell r="G122">
            <v>37750608.5499999</v>
          </cell>
          <cell r="H122">
            <v>197493648.08000001</v>
          </cell>
          <cell r="I122">
            <v>3694988</v>
          </cell>
          <cell r="J122">
            <v>41566331</v>
          </cell>
          <cell r="K122">
            <v>891.53200000000004</v>
          </cell>
          <cell r="L122">
            <v>28.759096774193548</v>
          </cell>
          <cell r="M122">
            <v>800.75</v>
          </cell>
          <cell r="N122">
            <v>25.830645161290324</v>
          </cell>
          <cell r="O122">
            <v>1046</v>
          </cell>
          <cell r="P122">
            <v>33.741935483870968</v>
          </cell>
          <cell r="Q122">
            <v>0.19114846941663674</v>
          </cell>
          <cell r="R122">
            <v>8.8893773183878075E-2</v>
          </cell>
          <cell r="S122">
            <v>0.85232504780114726</v>
          </cell>
          <cell r="T122">
            <v>0.76553537284894835</v>
          </cell>
          <cell r="U122">
            <v>173521130</v>
          </cell>
          <cell r="V122">
            <v>88816897</v>
          </cell>
          <cell r="W122">
            <v>369981035</v>
          </cell>
          <cell r="X122">
            <v>9149031</v>
          </cell>
          <cell r="Y122">
            <v>73304085</v>
          </cell>
          <cell r="Z122">
            <v>1744.325</v>
          </cell>
          <cell r="AA122">
            <v>56.268548387096779</v>
          </cell>
          <cell r="AB122">
            <v>1558</v>
          </cell>
          <cell r="AC122">
            <v>50.258064516129032</v>
          </cell>
          <cell r="AD122">
            <v>2166</v>
          </cell>
          <cell r="AE122">
            <v>69.870967741935488</v>
          </cell>
          <cell r="AF122">
            <v>0.24005797216065414</v>
          </cell>
          <cell r="AG122">
            <v>0.12480929268812237</v>
          </cell>
          <cell r="AH122">
            <v>0.80532086795937219</v>
          </cell>
          <cell r="AI122">
            <v>0.7192982456140351</v>
          </cell>
          <cell r="AJ122">
            <v>262651270</v>
          </cell>
          <cell r="AK122">
            <v>126567505.54999989</v>
          </cell>
          <cell r="AL122">
            <v>567474683.08000004</v>
          </cell>
          <cell r="AM122">
            <v>12844019</v>
          </cell>
          <cell r="AN122">
            <v>114870416</v>
          </cell>
          <cell r="AO122">
            <v>2635.857</v>
          </cell>
          <cell r="AP122">
            <v>2358.75</v>
          </cell>
          <cell r="AQ122">
            <v>3212</v>
          </cell>
          <cell r="AR122">
            <v>0.22303639144401613</v>
          </cell>
          <cell r="AS122">
            <v>0.11181311470135183</v>
          </cell>
          <cell r="AT122">
            <v>0.82062795765877961</v>
          </cell>
          <cell r="AU122">
            <v>0.73435554171855544</v>
          </cell>
        </row>
        <row r="123">
          <cell r="D123" t="str">
            <v>영암군</v>
          </cell>
          <cell r="E123" t="str">
            <v>군</v>
          </cell>
          <cell r="F123">
            <v>45637660</v>
          </cell>
          <cell r="G123">
            <v>24718047.259999901</v>
          </cell>
          <cell r="H123">
            <v>223930000</v>
          </cell>
          <cell r="I123">
            <v>2112462</v>
          </cell>
          <cell r="J123">
            <v>24518935</v>
          </cell>
          <cell r="K123">
            <v>693.27499999999998</v>
          </cell>
          <cell r="L123">
            <v>22.363709677419354</v>
          </cell>
          <cell r="M123">
            <v>481.125</v>
          </cell>
          <cell r="N123">
            <v>15.52016129032258</v>
          </cell>
          <cell r="O123">
            <v>1211</v>
          </cell>
          <cell r="P123">
            <v>39.064516129032256</v>
          </cell>
          <cell r="Q123">
            <v>0.11038291993033493</v>
          </cell>
          <cell r="R123">
            <v>8.6156352223291918E-2</v>
          </cell>
          <cell r="S123">
            <v>0.57248142031379023</v>
          </cell>
          <cell r="T123">
            <v>0.39729562345169284</v>
          </cell>
          <cell r="U123">
            <v>135315100</v>
          </cell>
          <cell r="V123">
            <v>74517868.700000003</v>
          </cell>
          <cell r="W123">
            <v>253899312.96000001</v>
          </cell>
          <cell r="X123">
            <v>6299771</v>
          </cell>
          <cell r="Y123">
            <v>27157759</v>
          </cell>
          <cell r="Z123">
            <v>773.08600000000001</v>
          </cell>
          <cell r="AA123">
            <v>24.93825806451613</v>
          </cell>
          <cell r="AB123">
            <v>530.625</v>
          </cell>
          <cell r="AC123">
            <v>17.116935483870968</v>
          </cell>
          <cell r="AD123">
            <v>1340</v>
          </cell>
          <cell r="AE123">
            <v>43.225806451612904</v>
          </cell>
          <cell r="AF123">
            <v>0.29349377842444085</v>
          </cell>
          <cell r="AG123">
            <v>0.2319694714133077</v>
          </cell>
          <cell r="AH123">
            <v>0.57692985074626868</v>
          </cell>
          <cell r="AI123">
            <v>0.39598880597014924</v>
          </cell>
          <cell r="AJ123">
            <v>180952760</v>
          </cell>
          <cell r="AK123">
            <v>99235915.959999904</v>
          </cell>
          <cell r="AL123">
            <v>477829312.96000004</v>
          </cell>
          <cell r="AM123">
            <v>8412233</v>
          </cell>
          <cell r="AN123">
            <v>51676694</v>
          </cell>
          <cell r="AO123">
            <v>1466.3609999999999</v>
          </cell>
          <cell r="AP123">
            <v>1011.75</v>
          </cell>
          <cell r="AQ123">
            <v>2551</v>
          </cell>
          <cell r="AR123">
            <v>0.20768067857801584</v>
          </cell>
          <cell r="AS123">
            <v>0.16278581985140148</v>
          </cell>
          <cell r="AT123">
            <v>0.5748181105448843</v>
          </cell>
          <cell r="AU123">
            <v>0.39660917287338299</v>
          </cell>
        </row>
        <row r="124">
          <cell r="D124" t="str">
            <v>완도군</v>
          </cell>
          <cell r="E124" t="str">
            <v>군</v>
          </cell>
          <cell r="F124">
            <v>119053400</v>
          </cell>
          <cell r="G124">
            <v>57002526.529999897</v>
          </cell>
          <cell r="H124">
            <v>234595000</v>
          </cell>
          <cell r="I124">
            <v>5686495</v>
          </cell>
          <cell r="J124">
            <v>31762364</v>
          </cell>
          <cell r="K124">
            <v>884.827</v>
          </cell>
          <cell r="L124">
            <v>28.542806451612904</v>
          </cell>
          <cell r="M124">
            <v>669.875</v>
          </cell>
          <cell r="N124">
            <v>21.608870967741936</v>
          </cell>
          <cell r="O124">
            <v>1377</v>
          </cell>
          <cell r="P124">
            <v>44.41935483870968</v>
          </cell>
          <cell r="Q124">
            <v>0.2429827001001722</v>
          </cell>
          <cell r="R124">
            <v>0.1790324863728657</v>
          </cell>
          <cell r="S124">
            <v>0.64257588961510526</v>
          </cell>
          <cell r="T124">
            <v>0.48647421931735657</v>
          </cell>
          <cell r="U124">
            <v>111408500</v>
          </cell>
          <cell r="V124">
            <v>52946857.219999902</v>
          </cell>
          <cell r="W124">
            <v>359095000</v>
          </cell>
          <cell r="X124">
            <v>5313278</v>
          </cell>
          <cell r="Y124">
            <v>52821829</v>
          </cell>
          <cell r="Z124">
            <v>1465.12</v>
          </cell>
          <cell r="AA124">
            <v>47.261935483870964</v>
          </cell>
          <cell r="AB124">
            <v>1146.75</v>
          </cell>
          <cell r="AC124">
            <v>36.991935483870968</v>
          </cell>
          <cell r="AD124">
            <v>2171</v>
          </cell>
          <cell r="AE124">
            <v>70.032258064516128</v>
          </cell>
          <cell r="AF124">
            <v>0.14744526440078504</v>
          </cell>
          <cell r="AG124">
            <v>0.10058867897209693</v>
          </cell>
          <cell r="AH124">
            <v>0.67485951174573922</v>
          </cell>
          <cell r="AI124">
            <v>0.52821280515891289</v>
          </cell>
          <cell r="AJ124">
            <v>230461900</v>
          </cell>
          <cell r="AK124">
            <v>109949383.74999979</v>
          </cell>
          <cell r="AL124">
            <v>593690000</v>
          </cell>
          <cell r="AM124">
            <v>10999773</v>
          </cell>
          <cell r="AN124">
            <v>84584193</v>
          </cell>
          <cell r="AO124">
            <v>2349.9470000000001</v>
          </cell>
          <cell r="AP124">
            <v>1816.625</v>
          </cell>
          <cell r="AQ124">
            <v>3548</v>
          </cell>
          <cell r="AR124">
            <v>0.18519662407990667</v>
          </cell>
          <cell r="AS124">
            <v>0.13004525561886013</v>
          </cell>
          <cell r="AT124">
            <v>0.66233004509582871</v>
          </cell>
          <cell r="AU124">
            <v>0.51201381059751971</v>
          </cell>
        </row>
        <row r="125">
          <cell r="D125" t="str">
            <v>장성군</v>
          </cell>
          <cell r="E125" t="str">
            <v>군</v>
          </cell>
          <cell r="F125">
            <v>38377600</v>
          </cell>
          <cell r="G125">
            <v>19953313</v>
          </cell>
          <cell r="H125">
            <v>69970678</v>
          </cell>
          <cell r="I125">
            <v>2036945</v>
          </cell>
          <cell r="J125">
            <v>13435600</v>
          </cell>
          <cell r="K125">
            <v>336.94499999999999</v>
          </cell>
          <cell r="L125">
            <v>10.869193548387097</v>
          </cell>
          <cell r="M125">
            <v>290.125</v>
          </cell>
          <cell r="N125">
            <v>9.3588709677419359</v>
          </cell>
          <cell r="O125">
            <v>428</v>
          </cell>
          <cell r="P125">
            <v>13.806451612903226</v>
          </cell>
          <cell r="Q125">
            <v>0.28516678086212055</v>
          </cell>
          <cell r="R125">
            <v>0.1516080413230522</v>
          </cell>
          <cell r="S125">
            <v>0.78725467289719619</v>
          </cell>
          <cell r="T125">
            <v>0.67786214953271029</v>
          </cell>
          <cell r="U125">
            <v>179298210</v>
          </cell>
          <cell r="V125">
            <v>95599025</v>
          </cell>
          <cell r="W125">
            <v>333075005</v>
          </cell>
          <cell r="X125">
            <v>8767410</v>
          </cell>
          <cell r="Y125">
            <v>65654898</v>
          </cell>
          <cell r="Z125">
            <v>1624.116</v>
          </cell>
          <cell r="AA125">
            <v>52.390838709677418</v>
          </cell>
          <cell r="AB125">
            <v>1438.75</v>
          </cell>
          <cell r="AC125">
            <v>46.411290322580648</v>
          </cell>
          <cell r="AD125">
            <v>1873</v>
          </cell>
          <cell r="AE125">
            <v>60.41935483870968</v>
          </cell>
          <cell r="AF125">
            <v>0.28701951081558941</v>
          </cell>
          <cell r="AG125">
            <v>0.13353779028032303</v>
          </cell>
          <cell r="AH125">
            <v>0.86712012813667916</v>
          </cell>
          <cell r="AI125">
            <v>0.76815269620928994</v>
          </cell>
          <cell r="AJ125">
            <v>217675810</v>
          </cell>
          <cell r="AK125">
            <v>115552338</v>
          </cell>
          <cell r="AL125">
            <v>403045683</v>
          </cell>
          <cell r="AM125">
            <v>10804355</v>
          </cell>
          <cell r="AN125">
            <v>79090498</v>
          </cell>
          <cell r="AO125">
            <v>1961.0609999999999</v>
          </cell>
          <cell r="AP125">
            <v>1728.875</v>
          </cell>
          <cell r="AQ125">
            <v>2301</v>
          </cell>
          <cell r="AR125">
            <v>0.2866978679436693</v>
          </cell>
          <cell r="AS125">
            <v>0.1366074974012681</v>
          </cell>
          <cell r="AT125">
            <v>0.85226466753585395</v>
          </cell>
          <cell r="AU125">
            <v>0.75135810517166446</v>
          </cell>
        </row>
        <row r="126">
          <cell r="D126" t="str">
            <v>장흥군</v>
          </cell>
          <cell r="E126" t="str">
            <v>군</v>
          </cell>
          <cell r="F126">
            <v>76195700</v>
          </cell>
          <cell r="G126">
            <v>38881068</v>
          </cell>
          <cell r="H126">
            <v>163635518</v>
          </cell>
          <cell r="I126">
            <v>3444804</v>
          </cell>
          <cell r="J126">
            <v>18760879</v>
          </cell>
          <cell r="K126">
            <v>507.21699999999998</v>
          </cell>
          <cell r="L126">
            <v>16.361838709677418</v>
          </cell>
          <cell r="M126">
            <v>372.625</v>
          </cell>
          <cell r="N126">
            <v>12.02016129032258</v>
          </cell>
          <cell r="O126">
            <v>860</v>
          </cell>
          <cell r="P126">
            <v>27.741935483870968</v>
          </cell>
          <cell r="Q126">
            <v>0.23760775457074057</v>
          </cell>
          <cell r="R126">
            <v>0.1836163433493708</v>
          </cell>
          <cell r="S126">
            <v>0.58978720930232553</v>
          </cell>
          <cell r="T126">
            <v>0.43328488372093021</v>
          </cell>
          <cell r="U126">
            <v>11234200</v>
          </cell>
          <cell r="V126">
            <v>5846314</v>
          </cell>
          <cell r="W126">
            <v>29174000</v>
          </cell>
          <cell r="X126">
            <v>503743</v>
          </cell>
          <cell r="Y126">
            <v>3426612</v>
          </cell>
          <cell r="Z126">
            <v>90.209000000000003</v>
          </cell>
          <cell r="AA126">
            <v>2.9099677419354841</v>
          </cell>
          <cell r="AB126">
            <v>50.5</v>
          </cell>
          <cell r="AC126">
            <v>1.6290322580645162</v>
          </cell>
          <cell r="AD126">
            <v>171</v>
          </cell>
          <cell r="AE126">
            <v>5.5161290322580649</v>
          </cell>
          <cell r="AF126">
            <v>0.20039466648385548</v>
          </cell>
          <cell r="AG126">
            <v>0.14700905734293815</v>
          </cell>
          <cell r="AH126">
            <v>0.52753801169590642</v>
          </cell>
          <cell r="AI126">
            <v>0.2953216374269006</v>
          </cell>
          <cell r="AJ126">
            <v>87429900</v>
          </cell>
          <cell r="AK126">
            <v>44727382</v>
          </cell>
          <cell r="AL126">
            <v>192809518</v>
          </cell>
          <cell r="AM126">
            <v>3948547</v>
          </cell>
          <cell r="AN126">
            <v>22187491</v>
          </cell>
          <cell r="AO126">
            <v>597.42599999999993</v>
          </cell>
          <cell r="AP126">
            <v>423.125</v>
          </cell>
          <cell r="AQ126">
            <v>1031</v>
          </cell>
          <cell r="AR126">
            <v>0.23197704378888598</v>
          </cell>
          <cell r="AS126">
            <v>0.17796275387784946</v>
          </cell>
          <cell r="AT126">
            <v>0.57946265761396698</v>
          </cell>
          <cell r="AU126">
            <v>0.41040252182347237</v>
          </cell>
        </row>
        <row r="127">
          <cell r="D127" t="str">
            <v>진도군</v>
          </cell>
          <cell r="E127" t="str">
            <v>군</v>
          </cell>
          <cell r="F127">
            <v>66357280</v>
          </cell>
          <cell r="G127">
            <v>34740174</v>
          </cell>
          <cell r="H127">
            <v>171087457</v>
          </cell>
          <cell r="I127">
            <v>3157642</v>
          </cell>
          <cell r="J127">
            <v>18275836</v>
          </cell>
          <cell r="K127">
            <v>523.30499999999995</v>
          </cell>
          <cell r="L127">
            <v>16.880806451612901</v>
          </cell>
          <cell r="M127">
            <v>360.625</v>
          </cell>
          <cell r="N127">
            <v>11.633064516129032</v>
          </cell>
          <cell r="O127">
            <v>888</v>
          </cell>
          <cell r="P127">
            <v>28.64516129032258</v>
          </cell>
          <cell r="Q127">
            <v>0.20305506089788919</v>
          </cell>
          <cell r="R127">
            <v>0.17277688418740461</v>
          </cell>
          <cell r="S127">
            <v>0.58930743243243233</v>
          </cell>
          <cell r="T127">
            <v>0.40610923423423423</v>
          </cell>
          <cell r="U127">
            <v>76513280</v>
          </cell>
          <cell r="V127">
            <v>42022108</v>
          </cell>
          <cell r="W127">
            <v>203243674</v>
          </cell>
          <cell r="X127">
            <v>3626127</v>
          </cell>
          <cell r="Y127">
            <v>22706862</v>
          </cell>
          <cell r="Z127">
            <v>655.404</v>
          </cell>
          <cell r="AA127">
            <v>21.142064516129032</v>
          </cell>
          <cell r="AB127">
            <v>458.5</v>
          </cell>
          <cell r="AC127">
            <v>14.790322580645162</v>
          </cell>
          <cell r="AD127">
            <v>1040</v>
          </cell>
          <cell r="AE127">
            <v>33.548387096774192</v>
          </cell>
          <cell r="AF127">
            <v>0.20675727402959662</v>
          </cell>
          <cell r="AG127">
            <v>0.15969300381532242</v>
          </cell>
          <cell r="AH127">
            <v>0.63019615384615379</v>
          </cell>
          <cell r="AI127">
            <v>0.4408653846153846</v>
          </cell>
          <cell r="AJ127">
            <v>142870560</v>
          </cell>
          <cell r="AK127">
            <v>76762282</v>
          </cell>
          <cell r="AL127">
            <v>374331131</v>
          </cell>
          <cell r="AM127">
            <v>6783769</v>
          </cell>
          <cell r="AN127">
            <v>40982698</v>
          </cell>
          <cell r="AO127">
            <v>1178.7089999999998</v>
          </cell>
          <cell r="AP127">
            <v>819.125</v>
          </cell>
          <cell r="AQ127">
            <v>1928</v>
          </cell>
          <cell r="AR127">
            <v>0.20506518331760124</v>
          </cell>
          <cell r="AS127">
            <v>0.16552763314899374</v>
          </cell>
          <cell r="AT127">
            <v>0.61136358921161815</v>
          </cell>
          <cell r="AU127">
            <v>0.42485736514522821</v>
          </cell>
        </row>
        <row r="128">
          <cell r="D128" t="str">
            <v>함평군</v>
          </cell>
          <cell r="E128" t="str">
            <v>군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 t="e">
            <v>#DIV/0!</v>
          </cell>
          <cell r="R128" t="e">
            <v>#DIV/0!</v>
          </cell>
          <cell r="S128" t="e">
            <v>#DIV/0!</v>
          </cell>
          <cell r="T128" t="e">
            <v>#DIV/0!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 t="e">
            <v>#DIV/0!</v>
          </cell>
          <cell r="AG128" t="e">
            <v>#DIV/0!</v>
          </cell>
          <cell r="AH128" t="e">
            <v>#DIV/0!</v>
          </cell>
          <cell r="AI128" t="e">
            <v>#DIV/0!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 t="e">
            <v>#DIV/0!</v>
          </cell>
          <cell r="AS128" t="e">
            <v>#DIV/0!</v>
          </cell>
          <cell r="AT128" t="e">
            <v>#DIV/0!</v>
          </cell>
          <cell r="AU128" t="e">
            <v>#DIV/0!</v>
          </cell>
        </row>
        <row r="129">
          <cell r="D129" t="str">
            <v>해남군</v>
          </cell>
          <cell r="E129" t="str">
            <v>군</v>
          </cell>
          <cell r="F129">
            <v>203894080</v>
          </cell>
          <cell r="G129">
            <v>110072764.25999901</v>
          </cell>
          <cell r="H129">
            <v>456661000</v>
          </cell>
          <cell r="I129">
            <v>9728036</v>
          </cell>
          <cell r="J129">
            <v>57805412</v>
          </cell>
          <cell r="K129">
            <v>1667.155</v>
          </cell>
          <cell r="L129">
            <v>53.779193548387099</v>
          </cell>
          <cell r="M129">
            <v>1233.75</v>
          </cell>
          <cell r="N129">
            <v>39.798387096774192</v>
          </cell>
          <cell r="O129">
            <v>2387</v>
          </cell>
          <cell r="P129">
            <v>77</v>
          </cell>
          <cell r="Q129">
            <v>0.24103824118985201</v>
          </cell>
          <cell r="R129">
            <v>0.1682893636325955</v>
          </cell>
          <cell r="S129">
            <v>0.69843108504398821</v>
          </cell>
          <cell r="T129">
            <v>0.51686217008797652</v>
          </cell>
          <cell r="U129">
            <v>274599590</v>
          </cell>
          <cell r="V129">
            <v>134547987.77999899</v>
          </cell>
          <cell r="W129">
            <v>541906000</v>
          </cell>
          <cell r="X129">
            <v>13321796</v>
          </cell>
          <cell r="Y129">
            <v>71227446</v>
          </cell>
          <cell r="Z129">
            <v>1988.279</v>
          </cell>
          <cell r="AA129">
            <v>64.138032258064513</v>
          </cell>
          <cell r="AB129">
            <v>1561.375</v>
          </cell>
          <cell r="AC129">
            <v>50.366935483870968</v>
          </cell>
          <cell r="AD129">
            <v>2740</v>
          </cell>
          <cell r="AE129">
            <v>88.387096774193552</v>
          </cell>
          <cell r="AF129">
            <v>0.2482865806615889</v>
          </cell>
          <cell r="AG129">
            <v>0.18703177985632111</v>
          </cell>
          <cell r="AH129">
            <v>0.72564927007299274</v>
          </cell>
          <cell r="AI129">
            <v>0.56984489051094889</v>
          </cell>
          <cell r="AJ129">
            <v>478493670</v>
          </cell>
          <cell r="AK129">
            <v>244620752.03999799</v>
          </cell>
          <cell r="AL129">
            <v>998567000</v>
          </cell>
          <cell r="AM129">
            <v>23049832</v>
          </cell>
          <cell r="AN129">
            <v>129032858</v>
          </cell>
          <cell r="AO129">
            <v>3655.4340000000002</v>
          </cell>
          <cell r="AP129">
            <v>2795.125</v>
          </cell>
          <cell r="AQ129">
            <v>5127</v>
          </cell>
          <cell r="AR129">
            <v>0.24497179662456098</v>
          </cell>
          <cell r="AS129">
            <v>0.17863536743485911</v>
          </cell>
          <cell r="AT129">
            <v>0.71297717963721474</v>
          </cell>
          <cell r="AU129">
            <v>0.54517749171055196</v>
          </cell>
        </row>
        <row r="130">
          <cell r="D130" t="str">
            <v>화순군</v>
          </cell>
          <cell r="E130" t="str">
            <v>군</v>
          </cell>
          <cell r="F130">
            <v>211967020</v>
          </cell>
          <cell r="G130">
            <v>94822887.099999994</v>
          </cell>
          <cell r="H130">
            <v>269903512.82999998</v>
          </cell>
          <cell r="I130">
            <v>10659070</v>
          </cell>
          <cell r="J130">
            <v>66235278</v>
          </cell>
          <cell r="K130">
            <v>1612.2529999999999</v>
          </cell>
          <cell r="L130">
            <v>52.008161290322576</v>
          </cell>
          <cell r="M130">
            <v>1462.75</v>
          </cell>
          <cell r="N130">
            <v>47.185483870967744</v>
          </cell>
          <cell r="O130">
            <v>1840</v>
          </cell>
          <cell r="P130">
            <v>59.354838709677416</v>
          </cell>
          <cell r="Q130">
            <v>0.35132142633402719</v>
          </cell>
          <cell r="R130">
            <v>0.16092738374254276</v>
          </cell>
          <cell r="S130">
            <v>0.87622445652173908</v>
          </cell>
          <cell r="T130">
            <v>0.79497282608695652</v>
          </cell>
          <cell r="U130">
            <v>202372920</v>
          </cell>
          <cell r="V130">
            <v>93507587.200000003</v>
          </cell>
          <cell r="W130">
            <v>297681050.94</v>
          </cell>
          <cell r="X130">
            <v>10366824</v>
          </cell>
          <cell r="Y130">
            <v>66935422</v>
          </cell>
          <cell r="Z130">
            <v>1702.499</v>
          </cell>
          <cell r="AA130">
            <v>54.919322580645165</v>
          </cell>
          <cell r="AB130">
            <v>1515.625</v>
          </cell>
          <cell r="AC130">
            <v>48.891129032258064</v>
          </cell>
          <cell r="AD130">
            <v>1965</v>
          </cell>
          <cell r="AE130">
            <v>63.387096774193552</v>
          </cell>
          <cell r="AF130">
            <v>0.31412005199769066</v>
          </cell>
          <cell r="AG130">
            <v>0.15487799568963651</v>
          </cell>
          <cell r="AH130">
            <v>0.86641170483460561</v>
          </cell>
          <cell r="AI130">
            <v>0.77131043256997456</v>
          </cell>
          <cell r="AJ130">
            <v>414339940</v>
          </cell>
          <cell r="AK130">
            <v>188330474.30000001</v>
          </cell>
          <cell r="AL130">
            <v>567584563.76999998</v>
          </cell>
          <cell r="AM130">
            <v>21025894</v>
          </cell>
          <cell r="AN130">
            <v>133170700</v>
          </cell>
          <cell r="AO130">
            <v>3314.752</v>
          </cell>
          <cell r="AP130">
            <v>2978.375</v>
          </cell>
          <cell r="AQ130">
            <v>3805</v>
          </cell>
          <cell r="AR130">
            <v>0.33181042318888082</v>
          </cell>
          <cell r="AS130">
            <v>0.15788678740894205</v>
          </cell>
          <cell r="AT130">
            <v>0.87115689881734559</v>
          </cell>
          <cell r="AU130">
            <v>0.7827529566360053</v>
          </cell>
        </row>
        <row r="131">
          <cell r="D131" t="str">
            <v>경상북도</v>
          </cell>
          <cell r="E131" t="str">
            <v>광역</v>
          </cell>
          <cell r="F131">
            <v>7862292002</v>
          </cell>
          <cell r="G131">
            <v>4642580744.9199953</v>
          </cell>
          <cell r="H131">
            <v>11053974761.719997</v>
          </cell>
          <cell r="I131">
            <v>548456589</v>
          </cell>
          <cell r="J131">
            <v>1874721557</v>
          </cell>
          <cell r="K131">
            <v>45729.06900000001</v>
          </cell>
          <cell r="L131">
            <v>1475.1312580645165</v>
          </cell>
          <cell r="M131">
            <v>39821.75</v>
          </cell>
          <cell r="N131">
            <v>1284.5725806451612</v>
          </cell>
          <cell r="O131">
            <v>59005</v>
          </cell>
          <cell r="P131">
            <v>1903.3870967741937</v>
          </cell>
          <cell r="Q131">
            <v>0.41999197980777825</v>
          </cell>
          <cell r="R131">
            <v>0.29255362587159922</v>
          </cell>
          <cell r="S131">
            <v>0.77500328785696149</v>
          </cell>
          <cell r="T131">
            <v>0.67488772137954411</v>
          </cell>
          <cell r="U131">
            <v>10667430355</v>
          </cell>
          <cell r="V131">
            <v>6272797381.2699881</v>
          </cell>
          <cell r="W131">
            <v>16771847604.65999</v>
          </cell>
          <cell r="X131">
            <v>771793072</v>
          </cell>
          <cell r="Y131">
            <v>2931178861</v>
          </cell>
          <cell r="Z131">
            <v>78584.111999999994</v>
          </cell>
          <cell r="AA131">
            <v>2534.9713548387094</v>
          </cell>
          <cell r="AB131">
            <v>63493.5</v>
          </cell>
          <cell r="AC131">
            <v>2048.1774193548385</v>
          </cell>
          <cell r="AD131">
            <v>112862</v>
          </cell>
          <cell r="AE131">
            <v>3640.7096774193546</v>
          </cell>
          <cell r="AF131">
            <v>0.37400753507485462</v>
          </cell>
          <cell r="AG131">
            <v>0.26330466634734645</v>
          </cell>
          <cell r="AH131">
            <v>0.69628494976165578</v>
          </cell>
          <cell r="AI131">
            <v>0.56257642076163805</v>
          </cell>
          <cell r="AJ131">
            <v>18529722357</v>
          </cell>
          <cell r="AK131">
            <v>10915378126.189983</v>
          </cell>
          <cell r="AL131">
            <v>27825822366.37999</v>
          </cell>
          <cell r="AM131">
            <v>1320249661</v>
          </cell>
          <cell r="AN131">
            <v>4805900418</v>
          </cell>
          <cell r="AO131">
            <v>124313.18100000001</v>
          </cell>
          <cell r="AP131">
            <v>103315.25</v>
          </cell>
          <cell r="AQ131">
            <v>171867</v>
          </cell>
          <cell r="AR131">
            <v>0.39227513143971898</v>
          </cell>
          <cell r="AS131">
            <v>0.27471431910139926</v>
          </cell>
          <cell r="AT131">
            <v>0.7233103562638552</v>
          </cell>
          <cell r="AU131">
            <v>0.60113488918756941</v>
          </cell>
        </row>
        <row r="132">
          <cell r="D132" t="str">
            <v>경산시</v>
          </cell>
          <cell r="E132" t="str">
            <v>시</v>
          </cell>
          <cell r="F132">
            <v>723780000</v>
          </cell>
          <cell r="G132">
            <v>436376875</v>
          </cell>
          <cell r="H132">
            <v>927350088</v>
          </cell>
          <cell r="I132">
            <v>50567682</v>
          </cell>
          <cell r="J132">
            <v>155079131</v>
          </cell>
          <cell r="K132">
            <v>3934.6930000000002</v>
          </cell>
          <cell r="L132">
            <v>126.9255806451613</v>
          </cell>
          <cell r="M132">
            <v>3375.5</v>
          </cell>
          <cell r="N132">
            <v>108.88709677419355</v>
          </cell>
          <cell r="O132">
            <v>4798</v>
          </cell>
          <cell r="P132">
            <v>154.7741935483871</v>
          </cell>
          <cell r="Q132">
            <v>0.47056325399302706</v>
          </cell>
          <cell r="R132">
            <v>0.32607664018958166</v>
          </cell>
          <cell r="S132">
            <v>0.8200694039182993</v>
          </cell>
          <cell r="T132">
            <v>0.7035223009587328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 t="e">
            <v>#DIV/0!</v>
          </cell>
          <cell r="AG132" t="e">
            <v>#DIV/0!</v>
          </cell>
          <cell r="AH132" t="e">
            <v>#DIV/0!</v>
          </cell>
          <cell r="AI132" t="e">
            <v>#DIV/0!</v>
          </cell>
          <cell r="AJ132">
            <v>723780000</v>
          </cell>
          <cell r="AK132">
            <v>436376875</v>
          </cell>
          <cell r="AL132">
            <v>927350088</v>
          </cell>
          <cell r="AM132">
            <v>50567682</v>
          </cell>
          <cell r="AN132">
            <v>155079131</v>
          </cell>
          <cell r="AO132">
            <v>3934.6930000000002</v>
          </cell>
          <cell r="AP132">
            <v>3375.5</v>
          </cell>
          <cell r="AQ132">
            <v>4798</v>
          </cell>
          <cell r="AR132">
            <v>0.47056325399302706</v>
          </cell>
          <cell r="AS132">
            <v>0.32607664018958166</v>
          </cell>
          <cell r="AT132">
            <v>0.8200694039182993</v>
          </cell>
          <cell r="AU132">
            <v>0.7035223009587328</v>
          </cell>
        </row>
        <row r="133">
          <cell r="D133" t="str">
            <v>경주시</v>
          </cell>
          <cell r="E133" t="str">
            <v>시</v>
          </cell>
          <cell r="F133">
            <v>1276013300</v>
          </cell>
          <cell r="G133">
            <v>761575768.18999898</v>
          </cell>
          <cell r="H133">
            <v>1790932508.0899999</v>
          </cell>
          <cell r="I133">
            <v>81696903</v>
          </cell>
          <cell r="J133">
            <v>279787907</v>
          </cell>
          <cell r="K133">
            <v>6828.0110000000004</v>
          </cell>
          <cell r="L133">
            <v>220.25841935483874</v>
          </cell>
          <cell r="M133">
            <v>6142.375</v>
          </cell>
          <cell r="N133">
            <v>198.14112903225808</v>
          </cell>
          <cell r="O133">
            <v>8526</v>
          </cell>
          <cell r="P133">
            <v>275.03225806451616</v>
          </cell>
          <cell r="Q133">
            <v>0.42523979253813815</v>
          </cell>
          <cell r="R133">
            <v>0.29199583311511745</v>
          </cell>
          <cell r="S133">
            <v>0.80084576589256395</v>
          </cell>
          <cell r="T133">
            <v>0.72042868871686605</v>
          </cell>
          <cell r="U133">
            <v>2738519410</v>
          </cell>
          <cell r="V133">
            <v>1621391817</v>
          </cell>
          <cell r="W133">
            <v>3691856457</v>
          </cell>
          <cell r="X133">
            <v>184530158</v>
          </cell>
          <cell r="Y133">
            <v>606628564</v>
          </cell>
          <cell r="Z133">
            <v>16371.177</v>
          </cell>
          <cell r="AA133">
            <v>528.10248387096772</v>
          </cell>
          <cell r="AB133">
            <v>13655.375</v>
          </cell>
          <cell r="AC133">
            <v>440.49596774193549</v>
          </cell>
          <cell r="AD133">
            <v>21591</v>
          </cell>
          <cell r="AE133">
            <v>696.48387096774195</v>
          </cell>
          <cell r="AF133">
            <v>0.43918062250923534</v>
          </cell>
          <cell r="AG133">
            <v>0.30418969522839678</v>
          </cell>
          <cell r="AH133">
            <v>0.75824079477560091</v>
          </cell>
          <cell r="AI133">
            <v>0.6324568107081654</v>
          </cell>
          <cell r="AJ133">
            <v>4014532710</v>
          </cell>
          <cell r="AK133">
            <v>2382967585.1899991</v>
          </cell>
          <cell r="AL133">
            <v>5482788965.0900002</v>
          </cell>
          <cell r="AM133">
            <v>266227061</v>
          </cell>
          <cell r="AN133">
            <v>886416471</v>
          </cell>
          <cell r="AO133">
            <v>23199.188000000002</v>
          </cell>
          <cell r="AP133">
            <v>19797.75</v>
          </cell>
          <cell r="AQ133">
            <v>30117</v>
          </cell>
          <cell r="AR133">
            <v>0.43462690254226893</v>
          </cell>
          <cell r="AS133">
            <v>0.30034083267841261</v>
          </cell>
          <cell r="AT133">
            <v>0.77030208852143311</v>
          </cell>
          <cell r="AU133">
            <v>0.65736129096523555</v>
          </cell>
        </row>
        <row r="134">
          <cell r="D134" t="str">
            <v>구미시</v>
          </cell>
          <cell r="E134" t="str">
            <v>시</v>
          </cell>
          <cell r="F134">
            <v>1124882700</v>
          </cell>
          <cell r="G134">
            <v>686231022</v>
          </cell>
          <cell r="H134">
            <v>1283752407</v>
          </cell>
          <cell r="I134">
            <v>84723612</v>
          </cell>
          <cell r="J134">
            <v>225637910</v>
          </cell>
          <cell r="K134">
            <v>5450.4309999999996</v>
          </cell>
          <cell r="L134">
            <v>175.82035483870968</v>
          </cell>
          <cell r="M134">
            <v>4865.625</v>
          </cell>
          <cell r="N134">
            <v>156.95564516129033</v>
          </cell>
          <cell r="O134">
            <v>6516</v>
          </cell>
          <cell r="P134">
            <v>210.19354838709677</v>
          </cell>
          <cell r="Q134">
            <v>0.53455091360151974</v>
          </cell>
          <cell r="R134">
            <v>0.37548482876835726</v>
          </cell>
          <cell r="S134">
            <v>0.83646884591774084</v>
          </cell>
          <cell r="T134">
            <v>0.74671961325966851</v>
          </cell>
          <cell r="U134">
            <v>11949200</v>
          </cell>
          <cell r="V134">
            <v>7286442</v>
          </cell>
          <cell r="W134">
            <v>14158000</v>
          </cell>
          <cell r="X134">
            <v>1016140</v>
          </cell>
          <cell r="Y134">
            <v>3318599</v>
          </cell>
          <cell r="Z134">
            <v>88.89</v>
          </cell>
          <cell r="AA134">
            <v>2.8674193548387099</v>
          </cell>
          <cell r="AB134">
            <v>81.875</v>
          </cell>
          <cell r="AC134">
            <v>2.6411290322580645</v>
          </cell>
          <cell r="AD134">
            <v>93</v>
          </cell>
          <cell r="AE134">
            <v>3</v>
          </cell>
          <cell r="AF134">
            <v>0.51465192823845174</v>
          </cell>
          <cell r="AG134">
            <v>0.30619547586195262</v>
          </cell>
          <cell r="AH134">
            <v>0.95580645161290323</v>
          </cell>
          <cell r="AI134">
            <v>0.8803763440860215</v>
          </cell>
          <cell r="AJ134">
            <v>1136831900</v>
          </cell>
          <cell r="AK134">
            <v>693517464</v>
          </cell>
          <cell r="AL134">
            <v>1297910407</v>
          </cell>
          <cell r="AM134">
            <v>85739752</v>
          </cell>
          <cell r="AN134">
            <v>228956509</v>
          </cell>
          <cell r="AO134">
            <v>5539.3209999999999</v>
          </cell>
          <cell r="AP134">
            <v>4947.5</v>
          </cell>
          <cell r="AQ134">
            <v>6609</v>
          </cell>
          <cell r="AR134">
            <v>0.53433384943957851</v>
          </cell>
          <cell r="AS134">
            <v>0.37448051760782219</v>
          </cell>
          <cell r="AT134">
            <v>0.83814813133605692</v>
          </cell>
          <cell r="AU134">
            <v>0.74860039340293538</v>
          </cell>
        </row>
        <row r="135">
          <cell r="D135" t="str">
            <v>김천시</v>
          </cell>
          <cell r="E135" t="str">
            <v>시</v>
          </cell>
          <cell r="F135">
            <v>294112100</v>
          </cell>
          <cell r="G135">
            <v>171718601.97999901</v>
          </cell>
          <cell r="H135">
            <v>537748293.14999902</v>
          </cell>
          <cell r="I135">
            <v>17395341</v>
          </cell>
          <cell r="J135">
            <v>96712094</v>
          </cell>
          <cell r="K135">
            <v>2335.8470000000002</v>
          </cell>
          <cell r="L135">
            <v>75.349903225806457</v>
          </cell>
          <cell r="M135">
            <v>2062</v>
          </cell>
          <cell r="N135">
            <v>66.516129032258064</v>
          </cell>
          <cell r="O135">
            <v>2894</v>
          </cell>
          <cell r="P135">
            <v>93.354838709677423</v>
          </cell>
          <cell r="Q135">
            <v>0.31932895774361847</v>
          </cell>
          <cell r="R135">
            <v>0.17986727699226532</v>
          </cell>
          <cell r="S135">
            <v>0.80713441603317215</v>
          </cell>
          <cell r="T135">
            <v>0.71250863856254321</v>
          </cell>
          <cell r="U135">
            <v>955197200</v>
          </cell>
          <cell r="V135">
            <v>553415182.75999999</v>
          </cell>
          <cell r="W135">
            <v>1290614952.6500001</v>
          </cell>
          <cell r="X135">
            <v>60242495</v>
          </cell>
          <cell r="Y135">
            <v>270534552</v>
          </cell>
          <cell r="Z135">
            <v>6732.2449999999999</v>
          </cell>
          <cell r="AA135">
            <v>217.16919354838709</v>
          </cell>
          <cell r="AB135">
            <v>5872.375</v>
          </cell>
          <cell r="AC135">
            <v>189.43145161290323</v>
          </cell>
          <cell r="AD135">
            <v>8107</v>
          </cell>
          <cell r="AE135">
            <v>261.51612903225805</v>
          </cell>
          <cell r="AF135">
            <v>0.42879960566370395</v>
          </cell>
          <cell r="AG135">
            <v>0.22267948605692334</v>
          </cell>
          <cell r="AH135">
            <v>0.83042370790674724</v>
          </cell>
          <cell r="AI135">
            <v>0.72435857900579748</v>
          </cell>
          <cell r="AJ135">
            <v>1249309300</v>
          </cell>
          <cell r="AK135">
            <v>725133784.73999906</v>
          </cell>
          <cell r="AL135">
            <v>1828363245.7999992</v>
          </cell>
          <cell r="AM135">
            <v>77637836</v>
          </cell>
          <cell r="AN135">
            <v>367246646</v>
          </cell>
          <cell r="AO135">
            <v>9068.0920000000006</v>
          </cell>
          <cell r="AP135">
            <v>7934.375</v>
          </cell>
          <cell r="AQ135">
            <v>11001</v>
          </cell>
          <cell r="AR135">
            <v>0.39660269172754958</v>
          </cell>
          <cell r="AS135">
            <v>0.2114051601168333</v>
          </cell>
          <cell r="AT135">
            <v>0.82429706390328161</v>
          </cell>
          <cell r="AU135">
            <v>0.72124125079538226</v>
          </cell>
        </row>
        <row r="136">
          <cell r="D136" t="str">
            <v>문경시</v>
          </cell>
          <cell r="E136" t="str">
            <v>시</v>
          </cell>
          <cell r="F136">
            <v>0</v>
          </cell>
          <cell r="G136">
            <v>0</v>
          </cell>
          <cell r="H136">
            <v>2047000</v>
          </cell>
          <cell r="I136">
            <v>0</v>
          </cell>
          <cell r="J136">
            <v>302826</v>
          </cell>
          <cell r="K136">
            <v>7.6369999999999996</v>
          </cell>
          <cell r="L136">
            <v>0.24635483870967739</v>
          </cell>
          <cell r="M136">
            <v>6.75</v>
          </cell>
          <cell r="N136">
            <v>0.21774193548387097</v>
          </cell>
          <cell r="O136">
            <v>9</v>
          </cell>
          <cell r="P136">
            <v>0.29032258064516131</v>
          </cell>
          <cell r="Q136">
            <v>0</v>
          </cell>
          <cell r="R136">
            <v>0</v>
          </cell>
          <cell r="S136">
            <v>0.84855555555555551</v>
          </cell>
          <cell r="T136">
            <v>0.75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 t="e">
            <v>#DIV/0!</v>
          </cell>
          <cell r="AG136" t="e">
            <v>#DIV/0!</v>
          </cell>
          <cell r="AH136" t="e">
            <v>#DIV/0!</v>
          </cell>
          <cell r="AI136" t="e">
            <v>#DIV/0!</v>
          </cell>
          <cell r="AJ136">
            <v>0</v>
          </cell>
          <cell r="AK136">
            <v>0</v>
          </cell>
          <cell r="AL136">
            <v>2047000</v>
          </cell>
          <cell r="AM136">
            <v>0</v>
          </cell>
          <cell r="AN136">
            <v>302826</v>
          </cell>
          <cell r="AO136">
            <v>7.6369999999999996</v>
          </cell>
          <cell r="AP136">
            <v>6.75</v>
          </cell>
          <cell r="AQ136">
            <v>9</v>
          </cell>
          <cell r="AR136">
            <v>0</v>
          </cell>
          <cell r="AS136">
            <v>0</v>
          </cell>
          <cell r="AT136">
            <v>0.84855555555555551</v>
          </cell>
          <cell r="AU136">
            <v>0.75</v>
          </cell>
        </row>
        <row r="137">
          <cell r="D137" t="str">
            <v>상주시</v>
          </cell>
          <cell r="E137" t="str">
            <v>시</v>
          </cell>
          <cell r="F137">
            <v>181971800</v>
          </cell>
          <cell r="G137">
            <v>85396644.129999995</v>
          </cell>
          <cell r="H137">
            <v>344621683.68999898</v>
          </cell>
          <cell r="I137">
            <v>10488866</v>
          </cell>
          <cell r="J137">
            <v>75117627</v>
          </cell>
          <cell r="K137">
            <v>1909.893</v>
          </cell>
          <cell r="L137">
            <v>61.609451612903229</v>
          </cell>
          <cell r="M137">
            <v>1636.875</v>
          </cell>
          <cell r="N137">
            <v>52.802419354838712</v>
          </cell>
          <cell r="O137">
            <v>2406</v>
          </cell>
          <cell r="P137">
            <v>77.612903225806448</v>
          </cell>
          <cell r="Q137">
            <v>0.24779823258834083</v>
          </cell>
          <cell r="R137">
            <v>0.13963255255653909</v>
          </cell>
          <cell r="S137">
            <v>0.79380423940149625</v>
          </cell>
          <cell r="T137">
            <v>0.68033042394014964</v>
          </cell>
          <cell r="U137">
            <v>455758100</v>
          </cell>
          <cell r="V137">
            <v>204383621.34999901</v>
          </cell>
          <cell r="W137">
            <v>662162568.13</v>
          </cell>
          <cell r="X137">
            <v>27869798</v>
          </cell>
          <cell r="Y137">
            <v>170668160</v>
          </cell>
          <cell r="Z137">
            <v>4311.0630000000001</v>
          </cell>
          <cell r="AA137">
            <v>139.06654838709679</v>
          </cell>
          <cell r="AB137">
            <v>3660.375</v>
          </cell>
          <cell r="AC137">
            <v>118.07661290322581</v>
          </cell>
          <cell r="AD137">
            <v>5403</v>
          </cell>
          <cell r="AE137">
            <v>174.29032258064515</v>
          </cell>
          <cell r="AF137">
            <v>0.30866078994346463</v>
          </cell>
          <cell r="AG137">
            <v>0.16329816879727302</v>
          </cell>
          <cell r="AH137">
            <v>0.79790172126596337</v>
          </cell>
          <cell r="AI137">
            <v>0.67747084952803993</v>
          </cell>
          <cell r="AJ137">
            <v>637729900</v>
          </cell>
          <cell r="AK137">
            <v>289780265.47999901</v>
          </cell>
          <cell r="AL137">
            <v>1006784251.819999</v>
          </cell>
          <cell r="AM137">
            <v>38358664</v>
          </cell>
          <cell r="AN137">
            <v>245785787</v>
          </cell>
          <cell r="AO137">
            <v>6220.9560000000001</v>
          </cell>
          <cell r="AP137">
            <v>5297.25</v>
          </cell>
          <cell r="AQ137">
            <v>7809</v>
          </cell>
          <cell r="AR137">
            <v>0.28782757075922982</v>
          </cell>
          <cell r="AS137">
            <v>0.15606542781906263</v>
          </cell>
          <cell r="AT137">
            <v>0.79663926238955052</v>
          </cell>
          <cell r="AU137">
            <v>0.67835190165194004</v>
          </cell>
        </row>
        <row r="138">
          <cell r="D138" t="str">
            <v>안동시</v>
          </cell>
          <cell r="E138" t="str">
            <v>시</v>
          </cell>
          <cell r="F138">
            <v>413302600</v>
          </cell>
          <cell r="G138">
            <v>224852612.889999</v>
          </cell>
          <cell r="H138">
            <v>829207631.04999995</v>
          </cell>
          <cell r="I138">
            <v>27648050</v>
          </cell>
          <cell r="J138">
            <v>154297525</v>
          </cell>
          <cell r="K138">
            <v>3707.297</v>
          </cell>
          <cell r="L138">
            <v>119.59022580645161</v>
          </cell>
          <cell r="M138">
            <v>3301.125</v>
          </cell>
          <cell r="N138">
            <v>106.48790322580645</v>
          </cell>
          <cell r="O138">
            <v>4735</v>
          </cell>
          <cell r="P138">
            <v>152.74193548387098</v>
          </cell>
          <cell r="Q138">
            <v>0.27116563387782033</v>
          </cell>
          <cell r="R138">
            <v>0.17918660717338142</v>
          </cell>
          <cell r="S138">
            <v>0.78295607180570226</v>
          </cell>
          <cell r="T138">
            <v>0.69717529039070747</v>
          </cell>
          <cell r="U138">
            <v>7291700</v>
          </cell>
          <cell r="V138">
            <v>4179276</v>
          </cell>
          <cell r="W138">
            <v>13145000</v>
          </cell>
          <cell r="X138">
            <v>452460</v>
          </cell>
          <cell r="Y138">
            <v>1520656</v>
          </cell>
          <cell r="Z138">
            <v>28.007000000000001</v>
          </cell>
          <cell r="AA138">
            <v>0.90345161290322584</v>
          </cell>
          <cell r="AB138">
            <v>18.25</v>
          </cell>
          <cell r="AC138">
            <v>0.58870967741935487</v>
          </cell>
          <cell r="AD138">
            <v>146</v>
          </cell>
          <cell r="AE138">
            <v>4.709677419354839</v>
          </cell>
          <cell r="AF138">
            <v>0.31793655382274627</v>
          </cell>
          <cell r="AG138">
            <v>0.29754263949242959</v>
          </cell>
          <cell r="AH138">
            <v>0.19182876712328767</v>
          </cell>
          <cell r="AI138">
            <v>0.125</v>
          </cell>
          <cell r="AJ138">
            <v>420594300</v>
          </cell>
          <cell r="AK138">
            <v>229031888.889999</v>
          </cell>
          <cell r="AL138">
            <v>842352631.04999995</v>
          </cell>
          <cell r="AM138">
            <v>28100510</v>
          </cell>
          <cell r="AN138">
            <v>155818181</v>
          </cell>
          <cell r="AO138">
            <v>3735.3040000000001</v>
          </cell>
          <cell r="AP138">
            <v>3319.375</v>
          </cell>
          <cell r="AQ138">
            <v>4881</v>
          </cell>
          <cell r="AR138">
            <v>0.27189549892484904</v>
          </cell>
          <cell r="AS138">
            <v>0.18034166372408109</v>
          </cell>
          <cell r="AT138">
            <v>0.76527432903093628</v>
          </cell>
          <cell r="AU138">
            <v>0.68006043843474695</v>
          </cell>
        </row>
        <row r="139">
          <cell r="D139" t="str">
            <v>영주시</v>
          </cell>
          <cell r="E139" t="str">
            <v>시</v>
          </cell>
          <cell r="F139">
            <v>251197200</v>
          </cell>
          <cell r="G139">
            <v>123333338.58999901</v>
          </cell>
          <cell r="H139">
            <v>398605887.24000001</v>
          </cell>
          <cell r="I139">
            <v>15832444</v>
          </cell>
          <cell r="J139">
            <v>89121610</v>
          </cell>
          <cell r="K139">
            <v>2249.7069999999999</v>
          </cell>
          <cell r="L139">
            <v>72.571193548387086</v>
          </cell>
          <cell r="M139">
            <v>1960.375</v>
          </cell>
          <cell r="N139">
            <v>63.237903225806448</v>
          </cell>
          <cell r="O139">
            <v>2836</v>
          </cell>
          <cell r="P139">
            <v>91.483870967741936</v>
          </cell>
          <cell r="Q139">
            <v>0.3094117335897254</v>
          </cell>
          <cell r="R139">
            <v>0.17764988760862827</v>
          </cell>
          <cell r="S139">
            <v>0.79326763046544424</v>
          </cell>
          <cell r="T139">
            <v>0.69124647390691119</v>
          </cell>
          <cell r="U139">
            <v>765928400</v>
          </cell>
          <cell r="V139">
            <v>353170396.31999898</v>
          </cell>
          <cell r="W139">
            <v>1181277883.5699999</v>
          </cell>
          <cell r="X139">
            <v>51197187</v>
          </cell>
          <cell r="Y139">
            <v>253745494</v>
          </cell>
          <cell r="Z139">
            <v>6872.0129999999999</v>
          </cell>
          <cell r="AA139">
            <v>221.67783870967742</v>
          </cell>
          <cell r="AB139">
            <v>5668.375</v>
          </cell>
          <cell r="AC139">
            <v>182.8508064516129</v>
          </cell>
          <cell r="AD139">
            <v>9448</v>
          </cell>
          <cell r="AE139">
            <v>304.77419354838707</v>
          </cell>
          <cell r="AF139">
            <v>0.29897317238570892</v>
          </cell>
          <cell r="AG139">
            <v>0.20176589618572693</v>
          </cell>
          <cell r="AH139">
            <v>0.72735107959356482</v>
          </cell>
          <cell r="AI139">
            <v>0.59995501693480102</v>
          </cell>
          <cell r="AJ139">
            <v>1017125600</v>
          </cell>
          <cell r="AK139">
            <v>476503734.909998</v>
          </cell>
          <cell r="AL139">
            <v>1579883770.8099999</v>
          </cell>
          <cell r="AM139">
            <v>67029631</v>
          </cell>
          <cell r="AN139">
            <v>342867104</v>
          </cell>
          <cell r="AO139">
            <v>9121.7199999999993</v>
          </cell>
          <cell r="AP139">
            <v>7628.75</v>
          </cell>
          <cell r="AQ139">
            <v>12284</v>
          </cell>
          <cell r="AR139">
            <v>0.30160682938447836</v>
          </cell>
          <cell r="AS139">
            <v>0.19549741056523171</v>
          </cell>
          <cell r="AT139">
            <v>0.74256919570172575</v>
          </cell>
          <cell r="AU139">
            <v>0.62103142298925429</v>
          </cell>
        </row>
        <row r="140">
          <cell r="D140" t="str">
            <v>영천시</v>
          </cell>
          <cell r="E140" t="str">
            <v>시</v>
          </cell>
          <cell r="F140">
            <v>379494290</v>
          </cell>
          <cell r="G140">
            <v>194026024</v>
          </cell>
          <cell r="H140">
            <v>528254378</v>
          </cell>
          <cell r="I140">
            <v>22717674</v>
          </cell>
          <cell r="J140">
            <v>99194165</v>
          </cell>
          <cell r="K140">
            <v>2459.9850000000001</v>
          </cell>
          <cell r="L140">
            <v>79.354354838709682</v>
          </cell>
          <cell r="M140">
            <v>2125.125</v>
          </cell>
          <cell r="N140">
            <v>68.552419354838705</v>
          </cell>
          <cell r="O140">
            <v>3078</v>
          </cell>
          <cell r="P140">
            <v>99.290322580645167</v>
          </cell>
          <cell r="Q140">
            <v>0.36729657543888827</v>
          </cell>
          <cell r="R140">
            <v>0.22902228170376757</v>
          </cell>
          <cell r="S140">
            <v>0.79921539961013655</v>
          </cell>
          <cell r="T140">
            <v>0.69042397660818711</v>
          </cell>
          <cell r="U140">
            <v>446775240</v>
          </cell>
          <cell r="V140">
            <v>228364883</v>
          </cell>
          <cell r="W140">
            <v>576047909</v>
          </cell>
          <cell r="X140">
            <v>27873429</v>
          </cell>
          <cell r="Y140">
            <v>86876143</v>
          </cell>
          <cell r="Z140">
            <v>2251.9760000000001</v>
          </cell>
          <cell r="AA140">
            <v>72.644387096774196</v>
          </cell>
          <cell r="AB140">
            <v>1279.25</v>
          </cell>
          <cell r="AC140">
            <v>41.266129032258064</v>
          </cell>
          <cell r="AD140">
            <v>5332</v>
          </cell>
          <cell r="AE140">
            <v>172</v>
          </cell>
          <cell r="AF140">
            <v>0.39643383724182568</v>
          </cell>
          <cell r="AG140">
            <v>0.32084100464727122</v>
          </cell>
          <cell r="AH140">
            <v>0.42235108777194302</v>
          </cell>
          <cell r="AI140">
            <v>0.23991935483870969</v>
          </cell>
          <cell r="AJ140">
            <v>826269530</v>
          </cell>
          <cell r="AK140">
            <v>422390907</v>
          </cell>
          <cell r="AL140">
            <v>1104302287</v>
          </cell>
          <cell r="AM140">
            <v>50591103</v>
          </cell>
          <cell r="AN140">
            <v>186070308</v>
          </cell>
          <cell r="AO140">
            <v>4711.9610000000002</v>
          </cell>
          <cell r="AP140">
            <v>3404.375</v>
          </cell>
          <cell r="AQ140">
            <v>8410</v>
          </cell>
          <cell r="AR140">
            <v>0.38249572782058361</v>
          </cell>
          <cell r="AS140">
            <v>0.27189240209136428</v>
          </cell>
          <cell r="AT140">
            <v>0.56028073721759808</v>
          </cell>
          <cell r="AU140">
            <v>0.40480083234244946</v>
          </cell>
        </row>
        <row r="141">
          <cell r="D141" t="str">
            <v>포항시</v>
          </cell>
          <cell r="E141" t="str">
            <v>시</v>
          </cell>
          <cell r="F141">
            <v>2613250700</v>
          </cell>
          <cell r="G141">
            <v>1643634729</v>
          </cell>
          <cell r="H141">
            <v>3179333459</v>
          </cell>
          <cell r="I141">
            <v>208857958</v>
          </cell>
          <cell r="J141">
            <v>538744601</v>
          </cell>
          <cell r="K141">
            <v>12825.3</v>
          </cell>
          <cell r="L141">
            <v>413.71935483870965</v>
          </cell>
          <cell r="M141">
            <v>11229</v>
          </cell>
          <cell r="N141">
            <v>362.22580645161293</v>
          </cell>
          <cell r="O141">
            <v>16638</v>
          </cell>
          <cell r="P141">
            <v>536.70967741935488</v>
          </cell>
          <cell r="Q141">
            <v>0.51697462697636465</v>
          </cell>
          <cell r="R141">
            <v>0.38767526878659153</v>
          </cell>
          <cell r="S141">
            <v>0.77084385142445</v>
          </cell>
          <cell r="T141">
            <v>0.67490082942661378</v>
          </cell>
          <cell r="U141">
            <v>4391717840</v>
          </cell>
          <cell r="V141">
            <v>2843846533.6499901</v>
          </cell>
          <cell r="W141">
            <v>7295225156.0399904</v>
          </cell>
          <cell r="X141">
            <v>371901286</v>
          </cell>
          <cell r="Y141">
            <v>1257456847</v>
          </cell>
          <cell r="Z141">
            <v>34284.743999999999</v>
          </cell>
          <cell r="AA141">
            <v>1105.9594838709677</v>
          </cell>
          <cell r="AB141">
            <v>27626</v>
          </cell>
          <cell r="AC141">
            <v>891.16129032258061</v>
          </cell>
          <cell r="AD141">
            <v>49896</v>
          </cell>
          <cell r="AE141">
            <v>1609.5483870967741</v>
          </cell>
          <cell r="AF141">
            <v>0.3898229969359428</v>
          </cell>
          <cell r="AG141">
            <v>0.2957566988380318</v>
          </cell>
          <cell r="AH141">
            <v>0.68712409812409814</v>
          </cell>
          <cell r="AI141">
            <v>0.55367163700497035</v>
          </cell>
          <cell r="AJ141">
            <v>7004968540</v>
          </cell>
          <cell r="AK141">
            <v>4487481262.6499901</v>
          </cell>
          <cell r="AL141">
            <v>10474558615.039989</v>
          </cell>
          <cell r="AM141">
            <v>580759244</v>
          </cell>
          <cell r="AN141">
            <v>1796201448</v>
          </cell>
          <cell r="AO141">
            <v>47110.043999999994</v>
          </cell>
          <cell r="AP141">
            <v>38855</v>
          </cell>
          <cell r="AQ141">
            <v>66534</v>
          </cell>
          <cell r="AR141">
            <v>0.42841721809705657</v>
          </cell>
          <cell r="AS141">
            <v>0.32332634217985556</v>
          </cell>
          <cell r="AT141">
            <v>0.70805969880061315</v>
          </cell>
          <cell r="AU141">
            <v>0.58398713439745098</v>
          </cell>
        </row>
        <row r="142">
          <cell r="D142" t="str">
            <v>고령군</v>
          </cell>
          <cell r="E142" t="str">
            <v>군</v>
          </cell>
          <cell r="F142">
            <v>15964000</v>
          </cell>
          <cell r="G142">
            <v>8925192</v>
          </cell>
          <cell r="H142">
            <v>24280000</v>
          </cell>
          <cell r="I142">
            <v>723675</v>
          </cell>
          <cell r="J142">
            <v>3361564</v>
          </cell>
          <cell r="K142">
            <v>90.364000000000004</v>
          </cell>
          <cell r="L142">
            <v>2.914967741935484</v>
          </cell>
          <cell r="M142">
            <v>73.375</v>
          </cell>
          <cell r="N142">
            <v>2.3669354838709675</v>
          </cell>
          <cell r="O142">
            <v>111</v>
          </cell>
          <cell r="P142">
            <v>3.5806451612903225</v>
          </cell>
          <cell r="Q142">
            <v>0.36759439868204286</v>
          </cell>
          <cell r="R142">
            <v>0.21527925691731586</v>
          </cell>
          <cell r="S142">
            <v>0.81409009009009015</v>
          </cell>
          <cell r="T142">
            <v>0.661036036036036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 t="e">
            <v>#DIV/0!</v>
          </cell>
          <cell r="AG142" t="e">
            <v>#DIV/0!</v>
          </cell>
          <cell r="AH142" t="e">
            <v>#DIV/0!</v>
          </cell>
          <cell r="AI142" t="e">
            <v>#DIV/0!</v>
          </cell>
          <cell r="AJ142">
            <v>15964000</v>
          </cell>
          <cell r="AK142">
            <v>8925192</v>
          </cell>
          <cell r="AL142">
            <v>24280000</v>
          </cell>
          <cell r="AM142">
            <v>723675</v>
          </cell>
          <cell r="AN142">
            <v>3361564</v>
          </cell>
          <cell r="AO142">
            <v>90.364000000000004</v>
          </cell>
          <cell r="AP142">
            <v>73.375</v>
          </cell>
          <cell r="AQ142">
            <v>111</v>
          </cell>
          <cell r="AR142">
            <v>0.36759439868204286</v>
          </cell>
          <cell r="AS142">
            <v>0.21527925691731586</v>
          </cell>
          <cell r="AT142">
            <v>0.81409009009009015</v>
          </cell>
          <cell r="AU142">
            <v>0.661036036036036</v>
          </cell>
        </row>
        <row r="143">
          <cell r="D143" t="str">
            <v>봉화군</v>
          </cell>
          <cell r="E143" t="str">
            <v>군</v>
          </cell>
          <cell r="F143">
            <v>21565100</v>
          </cell>
          <cell r="G143">
            <v>9927707</v>
          </cell>
          <cell r="H143">
            <v>74394000</v>
          </cell>
          <cell r="I143">
            <v>823248</v>
          </cell>
          <cell r="J143">
            <v>8316734</v>
          </cell>
          <cell r="K143">
            <v>229.57900000000001</v>
          </cell>
          <cell r="L143">
            <v>7.4057741935483872</v>
          </cell>
          <cell r="M143">
            <v>142</v>
          </cell>
          <cell r="N143">
            <v>4.580645161290323</v>
          </cell>
          <cell r="O143">
            <v>491</v>
          </cell>
          <cell r="P143">
            <v>15.838709677419354</v>
          </cell>
          <cell r="Q143">
            <v>0.13344768395300696</v>
          </cell>
          <cell r="R143">
            <v>9.8986934053680212E-2</v>
          </cell>
          <cell r="S143">
            <v>0.46757433808553972</v>
          </cell>
          <cell r="T143">
            <v>0.28920570264765783</v>
          </cell>
          <cell r="U143">
            <v>0</v>
          </cell>
          <cell r="V143">
            <v>0</v>
          </cell>
          <cell r="W143">
            <v>170384000</v>
          </cell>
          <cell r="X143">
            <v>0</v>
          </cell>
          <cell r="Y143">
            <v>19933560</v>
          </cell>
          <cell r="Z143">
            <v>568.98699999999997</v>
          </cell>
          <cell r="AA143">
            <v>18.354419354838708</v>
          </cell>
          <cell r="AB143">
            <v>383.875</v>
          </cell>
          <cell r="AC143">
            <v>12.383064516129032</v>
          </cell>
          <cell r="AD143">
            <v>1020</v>
          </cell>
          <cell r="AE143">
            <v>32.903225806451616</v>
          </cell>
          <cell r="AF143">
            <v>0</v>
          </cell>
          <cell r="AG143">
            <v>0</v>
          </cell>
          <cell r="AH143">
            <v>0.5578303921568627</v>
          </cell>
          <cell r="AI143">
            <v>0.37634803921568627</v>
          </cell>
          <cell r="AJ143">
            <v>21565100</v>
          </cell>
          <cell r="AK143">
            <v>9927707</v>
          </cell>
          <cell r="AL143">
            <v>244778000</v>
          </cell>
          <cell r="AM143">
            <v>823248</v>
          </cell>
          <cell r="AN143">
            <v>28250294</v>
          </cell>
          <cell r="AO143">
            <v>798.56600000000003</v>
          </cell>
          <cell r="AP143">
            <v>525.875</v>
          </cell>
          <cell r="AQ143">
            <v>1511</v>
          </cell>
          <cell r="AR143">
            <v>4.0558003578752992E-2</v>
          </cell>
          <cell r="AS143">
            <v>2.9141218848908263E-2</v>
          </cell>
          <cell r="AT143">
            <v>0.52850165453342157</v>
          </cell>
          <cell r="AU143">
            <v>0.34803110522832559</v>
          </cell>
        </row>
        <row r="144">
          <cell r="D144" t="str">
            <v>성주군</v>
          </cell>
          <cell r="E144" t="str">
            <v>군</v>
          </cell>
          <cell r="F144">
            <v>13309800</v>
          </cell>
          <cell r="G144">
            <v>7391999.6200000001</v>
          </cell>
          <cell r="H144">
            <v>140571000</v>
          </cell>
          <cell r="I144">
            <v>536305</v>
          </cell>
          <cell r="J144">
            <v>15362935</v>
          </cell>
          <cell r="K144">
            <v>413.80099999999999</v>
          </cell>
          <cell r="L144">
            <v>13.348419354838709</v>
          </cell>
          <cell r="M144">
            <v>306.125</v>
          </cell>
          <cell r="N144">
            <v>9.875</v>
          </cell>
          <cell r="O144">
            <v>664</v>
          </cell>
          <cell r="P144">
            <v>21.419354838709676</v>
          </cell>
          <cell r="Q144">
            <v>5.2585523472124411E-2</v>
          </cell>
          <cell r="R144">
            <v>3.4909019663234925E-2</v>
          </cell>
          <cell r="S144">
            <v>0.62319427710843367</v>
          </cell>
          <cell r="T144">
            <v>0.46103162650602408</v>
          </cell>
          <cell r="U144">
            <v>0</v>
          </cell>
          <cell r="V144">
            <v>0</v>
          </cell>
          <cell r="W144">
            <v>137487000</v>
          </cell>
          <cell r="X144">
            <v>0</v>
          </cell>
          <cell r="Y144">
            <v>13886955</v>
          </cell>
          <cell r="Z144">
            <v>396.19499999999999</v>
          </cell>
          <cell r="AA144">
            <v>12.780483870967741</v>
          </cell>
          <cell r="AB144">
            <v>269.875</v>
          </cell>
          <cell r="AC144">
            <v>8.7056451612903221</v>
          </cell>
          <cell r="AD144">
            <v>716</v>
          </cell>
          <cell r="AE144">
            <v>23.096774193548388</v>
          </cell>
          <cell r="AF144">
            <v>0</v>
          </cell>
          <cell r="AG144">
            <v>0</v>
          </cell>
          <cell r="AH144">
            <v>0.55334497206703914</v>
          </cell>
          <cell r="AI144">
            <v>0.37692039106145253</v>
          </cell>
          <cell r="AJ144">
            <v>13309800</v>
          </cell>
          <cell r="AK144">
            <v>7391999.6200000001</v>
          </cell>
          <cell r="AL144">
            <v>278058000</v>
          </cell>
          <cell r="AM144">
            <v>536305</v>
          </cell>
          <cell r="AN144">
            <v>29249890</v>
          </cell>
          <cell r="AO144">
            <v>809.99599999999998</v>
          </cell>
          <cell r="AP144">
            <v>576</v>
          </cell>
          <cell r="AQ144">
            <v>1380</v>
          </cell>
          <cell r="AR144">
            <v>2.6584380309144135E-2</v>
          </cell>
          <cell r="AS144">
            <v>1.8335282628413302E-2</v>
          </cell>
          <cell r="AT144">
            <v>0.58695362318840583</v>
          </cell>
          <cell r="AU144">
            <v>0.41739130434782606</v>
          </cell>
        </row>
        <row r="145">
          <cell r="D145" t="str">
            <v>영덕군</v>
          </cell>
          <cell r="E145" t="str">
            <v>군</v>
          </cell>
          <cell r="F145">
            <v>13936160</v>
          </cell>
          <cell r="G145">
            <v>5686645.75</v>
          </cell>
          <cell r="H145">
            <v>44311000</v>
          </cell>
          <cell r="I145">
            <v>655577</v>
          </cell>
          <cell r="J145">
            <v>4680503</v>
          </cell>
          <cell r="K145">
            <v>122.31100000000001</v>
          </cell>
          <cell r="L145">
            <v>3.9455161290322582</v>
          </cell>
          <cell r="M145">
            <v>74</v>
          </cell>
          <cell r="N145">
            <v>2.3870967741935485</v>
          </cell>
          <cell r="O145">
            <v>331</v>
          </cell>
          <cell r="P145">
            <v>10.67741935483871</v>
          </cell>
          <cell r="Q145">
            <v>0.12833485477646633</v>
          </cell>
          <cell r="R145">
            <v>0.14006550150699615</v>
          </cell>
          <cell r="S145">
            <v>0.36951963746223565</v>
          </cell>
          <cell r="T145">
            <v>0.22356495468277945</v>
          </cell>
          <cell r="U145">
            <v>0</v>
          </cell>
          <cell r="V145">
            <v>0</v>
          </cell>
          <cell r="W145">
            <v>237699000</v>
          </cell>
          <cell r="X145">
            <v>0</v>
          </cell>
          <cell r="Y145">
            <v>21915580</v>
          </cell>
          <cell r="Z145">
            <v>549.697</v>
          </cell>
          <cell r="AA145">
            <v>17.73216129032258</v>
          </cell>
          <cell r="AB145">
            <v>289.625</v>
          </cell>
          <cell r="AC145">
            <v>9.3427419354838701</v>
          </cell>
          <cell r="AD145">
            <v>1643</v>
          </cell>
          <cell r="AE145">
            <v>53</v>
          </cell>
          <cell r="AF145">
            <v>0</v>
          </cell>
          <cell r="AG145">
            <v>0</v>
          </cell>
          <cell r="AH145">
            <v>0.33456908094948268</v>
          </cell>
          <cell r="AI145">
            <v>0.17627814972611078</v>
          </cell>
          <cell r="AJ145">
            <v>13936160</v>
          </cell>
          <cell r="AK145">
            <v>5686645.75</v>
          </cell>
          <cell r="AL145">
            <v>282010000</v>
          </cell>
          <cell r="AM145">
            <v>655577</v>
          </cell>
          <cell r="AN145">
            <v>26596083</v>
          </cell>
          <cell r="AO145">
            <v>672.00800000000004</v>
          </cell>
          <cell r="AP145">
            <v>363.625</v>
          </cell>
          <cell r="AQ145">
            <v>1974</v>
          </cell>
          <cell r="AR145">
            <v>2.0164695400872311E-2</v>
          </cell>
          <cell r="AS145">
            <v>2.4649381640146031E-2</v>
          </cell>
          <cell r="AT145">
            <v>0.34042958459979739</v>
          </cell>
          <cell r="AU145">
            <v>0.18420719351570417</v>
          </cell>
        </row>
        <row r="146">
          <cell r="D146" t="str">
            <v>영양군</v>
          </cell>
          <cell r="E146" t="str">
            <v>군</v>
          </cell>
          <cell r="F146">
            <v>46327500</v>
          </cell>
          <cell r="G146">
            <v>27196906</v>
          </cell>
          <cell r="H146">
            <v>75715162</v>
          </cell>
          <cell r="I146">
            <v>2288164</v>
          </cell>
          <cell r="J146">
            <v>6437040</v>
          </cell>
          <cell r="K146">
            <v>175.673</v>
          </cell>
          <cell r="L146">
            <v>5.6668709677419358</v>
          </cell>
          <cell r="M146">
            <v>107</v>
          </cell>
          <cell r="N146">
            <v>3.4516129032258065</v>
          </cell>
          <cell r="O146">
            <v>423</v>
          </cell>
          <cell r="P146">
            <v>13.64516129032258</v>
          </cell>
          <cell r="Q146">
            <v>0.3592002616331984</v>
          </cell>
          <cell r="R146">
            <v>0.35546835191330178</v>
          </cell>
          <cell r="S146">
            <v>0.41530260047281325</v>
          </cell>
          <cell r="T146">
            <v>0.25295508274231676</v>
          </cell>
          <cell r="U146">
            <v>54245100</v>
          </cell>
          <cell r="V146">
            <v>31492373</v>
          </cell>
          <cell r="W146">
            <v>89212999</v>
          </cell>
          <cell r="X146">
            <v>2879176</v>
          </cell>
          <cell r="Y146">
            <v>11972539</v>
          </cell>
          <cell r="Z146">
            <v>281.86799999999999</v>
          </cell>
          <cell r="AA146">
            <v>9.0925161290322585</v>
          </cell>
          <cell r="AB146">
            <v>215</v>
          </cell>
          <cell r="AC146">
            <v>6.935483870967742</v>
          </cell>
          <cell r="AD146">
            <v>503</v>
          </cell>
          <cell r="AE146">
            <v>16.225806451612904</v>
          </cell>
          <cell r="AF146">
            <v>0.35300206643652904</v>
          </cell>
          <cell r="AG146">
            <v>0.24048165556194889</v>
          </cell>
          <cell r="AH146">
            <v>0.56037375745526841</v>
          </cell>
          <cell r="AI146">
            <v>0.42743538767395628</v>
          </cell>
          <cell r="AJ146">
            <v>100572600</v>
          </cell>
          <cell r="AK146">
            <v>58689279</v>
          </cell>
          <cell r="AL146">
            <v>164928161</v>
          </cell>
          <cell r="AM146">
            <v>5167340</v>
          </cell>
          <cell r="AN146">
            <v>18409579</v>
          </cell>
          <cell r="AO146">
            <v>457.541</v>
          </cell>
          <cell r="AP146">
            <v>322</v>
          </cell>
          <cell r="AQ146">
            <v>926</v>
          </cell>
          <cell r="AR146">
            <v>0.35584753170199962</v>
          </cell>
          <cell r="AS146">
            <v>0.28068757031325919</v>
          </cell>
          <cell r="AT146">
            <v>0.49410475161987039</v>
          </cell>
          <cell r="AU146">
            <v>0.34773218142548595</v>
          </cell>
        </row>
        <row r="147">
          <cell r="D147" t="str">
            <v>예천군</v>
          </cell>
          <cell r="E147" t="str">
            <v>군</v>
          </cell>
          <cell r="F147">
            <v>134362310</v>
          </cell>
          <cell r="G147">
            <v>64582636</v>
          </cell>
          <cell r="H147">
            <v>252607661</v>
          </cell>
          <cell r="I147">
            <v>5643067</v>
          </cell>
          <cell r="J147">
            <v>33261939</v>
          </cell>
          <cell r="K147">
            <v>927.09299999999996</v>
          </cell>
          <cell r="L147">
            <v>29.906225806451612</v>
          </cell>
          <cell r="M147">
            <v>693.875</v>
          </cell>
          <cell r="N147">
            <v>22.383064516129032</v>
          </cell>
          <cell r="O147">
            <v>1463</v>
          </cell>
          <cell r="P147">
            <v>47.193548387096776</v>
          </cell>
          <cell r="Q147">
            <v>0.25566380585741616</v>
          </cell>
          <cell r="R147">
            <v>0.16965538298894722</v>
          </cell>
          <cell r="S147">
            <v>0.63369309637730686</v>
          </cell>
          <cell r="T147">
            <v>0.47428229665071769</v>
          </cell>
          <cell r="U147">
            <v>863800</v>
          </cell>
          <cell r="V147">
            <v>401498</v>
          </cell>
          <cell r="W147">
            <v>1655000</v>
          </cell>
          <cell r="X147">
            <v>44366</v>
          </cell>
          <cell r="Y147">
            <v>368881</v>
          </cell>
          <cell r="Z147">
            <v>8.8970000000000002</v>
          </cell>
          <cell r="AA147">
            <v>0.28700000000000003</v>
          </cell>
          <cell r="AB147">
            <v>7.375</v>
          </cell>
          <cell r="AC147">
            <v>0.23790322580645162</v>
          </cell>
          <cell r="AD147">
            <v>19</v>
          </cell>
          <cell r="AE147">
            <v>0.61290322580645162</v>
          </cell>
          <cell r="AF147">
            <v>0.24259697885196374</v>
          </cell>
          <cell r="AG147">
            <v>0.12027184918713624</v>
          </cell>
          <cell r="AH147">
            <v>0.46826315789473688</v>
          </cell>
          <cell r="AI147">
            <v>0.38815789473684209</v>
          </cell>
          <cell r="AJ147">
            <v>135226110</v>
          </cell>
          <cell r="AK147">
            <v>64984134</v>
          </cell>
          <cell r="AL147">
            <v>254262661</v>
          </cell>
          <cell r="AM147">
            <v>5687433</v>
          </cell>
          <cell r="AN147">
            <v>33630820</v>
          </cell>
          <cell r="AO147">
            <v>935.99</v>
          </cell>
          <cell r="AP147">
            <v>701.25</v>
          </cell>
          <cell r="AQ147">
            <v>1482</v>
          </cell>
          <cell r="AR147">
            <v>0.25557875365742355</v>
          </cell>
          <cell r="AS147">
            <v>0.16911371771488176</v>
          </cell>
          <cell r="AT147">
            <v>0.63157219973009449</v>
          </cell>
          <cell r="AU147">
            <v>0.47317813765182187</v>
          </cell>
        </row>
        <row r="148">
          <cell r="D148" t="str">
            <v>울릉군</v>
          </cell>
          <cell r="E148" t="str">
            <v>군</v>
          </cell>
          <cell r="F148">
            <v>23659550</v>
          </cell>
          <cell r="G148">
            <v>8138101.3700000001</v>
          </cell>
          <cell r="H148">
            <v>54380865.789999999</v>
          </cell>
          <cell r="I148">
            <v>1267262</v>
          </cell>
          <cell r="J148">
            <v>6455419</v>
          </cell>
          <cell r="K148">
            <v>181.374</v>
          </cell>
          <cell r="L148">
            <v>5.8507741935483866</v>
          </cell>
          <cell r="M148">
            <v>129</v>
          </cell>
          <cell r="N148">
            <v>4.161290322580645</v>
          </cell>
          <cell r="O148">
            <v>337</v>
          </cell>
          <cell r="P148">
            <v>10.870967741935484</v>
          </cell>
          <cell r="Q148">
            <v>0.14965008834957719</v>
          </cell>
          <cell r="R148">
            <v>0.19630979801620932</v>
          </cell>
          <cell r="S148">
            <v>0.53820178041543021</v>
          </cell>
          <cell r="T148">
            <v>0.3827893175074184</v>
          </cell>
          <cell r="U148">
            <v>39513570</v>
          </cell>
          <cell r="V148">
            <v>14498185.08</v>
          </cell>
          <cell r="W148">
            <v>74034445.900000006</v>
          </cell>
          <cell r="X148">
            <v>2115650</v>
          </cell>
          <cell r="Y148">
            <v>15369787</v>
          </cell>
          <cell r="Z148">
            <v>427.14800000000002</v>
          </cell>
          <cell r="AA148">
            <v>13.778967741935485</v>
          </cell>
          <cell r="AB148">
            <v>293.5</v>
          </cell>
          <cell r="AC148">
            <v>9.4677419354838701</v>
          </cell>
          <cell r="AD148">
            <v>814</v>
          </cell>
          <cell r="AE148">
            <v>26.258064516129032</v>
          </cell>
          <cell r="AF148">
            <v>0.19583026392313418</v>
          </cell>
          <cell r="AG148">
            <v>0.13764992319021727</v>
          </cell>
          <cell r="AH148">
            <v>0.52475184275184283</v>
          </cell>
          <cell r="AI148">
            <v>0.36056511056511059</v>
          </cell>
          <cell r="AJ148">
            <v>63173120</v>
          </cell>
          <cell r="AK148">
            <v>22636286.449999999</v>
          </cell>
          <cell r="AL148">
            <v>128415311.69</v>
          </cell>
          <cell r="AM148">
            <v>3382912</v>
          </cell>
          <cell r="AN148">
            <v>21825206</v>
          </cell>
          <cell r="AO148">
            <v>608.52200000000005</v>
          </cell>
          <cell r="AP148">
            <v>422.5</v>
          </cell>
          <cell r="AQ148">
            <v>1151</v>
          </cell>
          <cell r="AR148">
            <v>0.17627404514381395</v>
          </cell>
          <cell r="AS148">
            <v>0.15500023230021287</v>
          </cell>
          <cell r="AT148">
            <v>0.52868983492615118</v>
          </cell>
          <cell r="AU148">
            <v>0.36707211120764555</v>
          </cell>
        </row>
        <row r="149">
          <cell r="D149" t="str">
            <v>울진군</v>
          </cell>
          <cell r="E149" t="str">
            <v>군</v>
          </cell>
          <cell r="F149">
            <v>37783370</v>
          </cell>
          <cell r="G149">
            <v>17214706</v>
          </cell>
          <cell r="H149">
            <v>117471000</v>
          </cell>
          <cell r="I149">
            <v>1402055</v>
          </cell>
          <cell r="J149">
            <v>14936739</v>
          </cell>
          <cell r="K149">
            <v>415.55200000000002</v>
          </cell>
          <cell r="L149">
            <v>13.404903225806452</v>
          </cell>
          <cell r="M149">
            <v>325.75</v>
          </cell>
          <cell r="N149">
            <v>10.508064516129032</v>
          </cell>
          <cell r="O149">
            <v>610</v>
          </cell>
          <cell r="P149">
            <v>19.677419354838708</v>
          </cell>
          <cell r="Q149">
            <v>0.14654430455176171</v>
          </cell>
          <cell r="R149">
            <v>9.3866204664887029E-2</v>
          </cell>
          <cell r="S149">
            <v>0.68123278688524591</v>
          </cell>
          <cell r="T149">
            <v>0.53401639344262297</v>
          </cell>
          <cell r="U149">
            <v>1338880</v>
          </cell>
          <cell r="V149">
            <v>547123</v>
          </cell>
          <cell r="W149">
            <v>2818000</v>
          </cell>
          <cell r="X149">
            <v>39532</v>
          </cell>
          <cell r="Y149">
            <v>325519</v>
          </cell>
          <cell r="Z149">
            <v>10.481999999999999</v>
          </cell>
          <cell r="AA149">
            <v>0.33812903225806451</v>
          </cell>
          <cell r="AB149">
            <v>4.875</v>
          </cell>
          <cell r="AC149">
            <v>0.15725806451612903</v>
          </cell>
          <cell r="AD149">
            <v>17</v>
          </cell>
          <cell r="AE149">
            <v>0.54838709677419351</v>
          </cell>
          <cell r="AF149">
            <v>0.194152945351313</v>
          </cell>
          <cell r="AG149">
            <v>0.12144298796690824</v>
          </cell>
          <cell r="AH149">
            <v>0.61658823529411766</v>
          </cell>
          <cell r="AI149">
            <v>0.28676470588235292</v>
          </cell>
          <cell r="AJ149">
            <v>39122250</v>
          </cell>
          <cell r="AK149">
            <v>17761829</v>
          </cell>
          <cell r="AL149">
            <v>120289000</v>
          </cell>
          <cell r="AM149">
            <v>1441587</v>
          </cell>
          <cell r="AN149">
            <v>15262258</v>
          </cell>
          <cell r="AO149">
            <v>426.03399999999999</v>
          </cell>
          <cell r="AP149">
            <v>330.625</v>
          </cell>
          <cell r="AQ149">
            <v>627</v>
          </cell>
          <cell r="AR149">
            <v>0.14765962806241634</v>
          </cell>
          <cell r="AS149">
            <v>9.4454372347787599E-2</v>
          </cell>
          <cell r="AT149">
            <v>0.67948006379585324</v>
          </cell>
          <cell r="AU149">
            <v>0.52731259968102073</v>
          </cell>
        </row>
        <row r="150">
          <cell r="D150" t="str">
            <v>의성군</v>
          </cell>
          <cell r="E150" t="str">
            <v>군</v>
          </cell>
          <cell r="F150">
            <v>36413522</v>
          </cell>
          <cell r="G150">
            <v>18184021</v>
          </cell>
          <cell r="H150">
            <v>95184630</v>
          </cell>
          <cell r="I150">
            <v>1532253</v>
          </cell>
          <cell r="J150">
            <v>12168482</v>
          </cell>
          <cell r="K150">
            <v>326.74400000000003</v>
          </cell>
          <cell r="L150">
            <v>10.540129032258065</v>
          </cell>
          <cell r="M150">
            <v>242.75</v>
          </cell>
          <cell r="N150">
            <v>7.830645161290323</v>
          </cell>
          <cell r="O150">
            <v>544</v>
          </cell>
          <cell r="P150">
            <v>17.548387096774192</v>
          </cell>
          <cell r="Q150">
            <v>0.19103946719128917</v>
          </cell>
          <cell r="R150">
            <v>0.1259198148133843</v>
          </cell>
          <cell r="S150">
            <v>0.60063235294117656</v>
          </cell>
          <cell r="T150">
            <v>0.44623161764705882</v>
          </cell>
          <cell r="U150">
            <v>102695915</v>
          </cell>
          <cell r="V150">
            <v>50441041</v>
          </cell>
          <cell r="W150">
            <v>266855577</v>
          </cell>
          <cell r="X150">
            <v>4309395</v>
          </cell>
          <cell r="Y150">
            <v>32049854</v>
          </cell>
          <cell r="Z150">
            <v>875.38900000000001</v>
          </cell>
          <cell r="AA150">
            <v>28.238354838709679</v>
          </cell>
          <cell r="AB150">
            <v>598</v>
          </cell>
          <cell r="AC150">
            <v>19.29032258064516</v>
          </cell>
          <cell r="AD150">
            <v>1679</v>
          </cell>
          <cell r="AE150">
            <v>54.161290322580648</v>
          </cell>
          <cell r="AF150">
            <v>0.1890199993834118</v>
          </cell>
          <cell r="AG150">
            <v>0.13445911485275408</v>
          </cell>
          <cell r="AH150">
            <v>0.52137522334723052</v>
          </cell>
          <cell r="AI150">
            <v>0.35616438356164382</v>
          </cell>
          <cell r="AJ150">
            <v>139109437</v>
          </cell>
          <cell r="AK150">
            <v>68625062</v>
          </cell>
          <cell r="AL150">
            <v>362040207</v>
          </cell>
          <cell r="AM150">
            <v>5841648</v>
          </cell>
          <cell r="AN150">
            <v>44218336</v>
          </cell>
          <cell r="AO150">
            <v>1202.133</v>
          </cell>
          <cell r="AP150">
            <v>840.75</v>
          </cell>
          <cell r="AQ150">
            <v>2223</v>
          </cell>
          <cell r="AR150">
            <v>0.18955094123012697</v>
          </cell>
          <cell r="AS150">
            <v>0.1321091775140521</v>
          </cell>
          <cell r="AT150">
            <v>0.54077058029689606</v>
          </cell>
          <cell r="AU150">
            <v>0.37820512820512819</v>
          </cell>
        </row>
        <row r="151">
          <cell r="D151" t="str">
            <v>청도군</v>
          </cell>
          <cell r="E151" t="str">
            <v>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>
            <v>49810000</v>
          </cell>
          <cell r="V151">
            <v>26166143</v>
          </cell>
          <cell r="W151">
            <v>85941000</v>
          </cell>
          <cell r="X151">
            <v>2595590</v>
          </cell>
          <cell r="Y151">
            <v>12322564</v>
          </cell>
          <cell r="Z151">
            <v>321.24900000000002</v>
          </cell>
          <cell r="AA151">
            <v>10.362870967741936</v>
          </cell>
          <cell r="AB151">
            <v>217.625</v>
          </cell>
          <cell r="AC151">
            <v>7.020161290322581</v>
          </cell>
          <cell r="AD151">
            <v>693</v>
          </cell>
          <cell r="AE151">
            <v>22.35483870967742</v>
          </cell>
          <cell r="AF151">
            <v>0.30446635482482171</v>
          </cell>
          <cell r="AG151">
            <v>0.21063716934235441</v>
          </cell>
          <cell r="AH151">
            <v>0.46356277056277062</v>
          </cell>
          <cell r="AI151">
            <v>0.31403318903318905</v>
          </cell>
          <cell r="AJ151">
            <v>49810000</v>
          </cell>
          <cell r="AK151">
            <v>26166143</v>
          </cell>
          <cell r="AL151">
            <v>85941000</v>
          </cell>
          <cell r="AM151">
            <v>2595590</v>
          </cell>
          <cell r="AN151">
            <v>12322564</v>
          </cell>
          <cell r="AO151">
            <v>321.24900000000002</v>
          </cell>
          <cell r="AP151">
            <v>217.625</v>
          </cell>
          <cell r="AQ151">
            <v>693</v>
          </cell>
          <cell r="AR151">
            <v>0.30446635482482171</v>
          </cell>
          <cell r="AS151">
            <v>0.21063716934235441</v>
          </cell>
          <cell r="AT151">
            <v>0.46356277056277062</v>
          </cell>
          <cell r="AU151">
            <v>0.31403318903318905</v>
          </cell>
        </row>
        <row r="152">
          <cell r="D152" t="str">
            <v>청송군</v>
          </cell>
          <cell r="E152" t="str">
            <v>군</v>
          </cell>
          <cell r="F152">
            <v>39406600</v>
          </cell>
          <cell r="G152">
            <v>21702787</v>
          </cell>
          <cell r="H152">
            <v>71288288</v>
          </cell>
          <cell r="I152">
            <v>1664710</v>
          </cell>
          <cell r="J152">
            <v>7896474</v>
          </cell>
          <cell r="K152">
            <v>149.15899999999999</v>
          </cell>
          <cell r="L152">
            <v>4.8115806451612899</v>
          </cell>
          <cell r="M152">
            <v>95.25</v>
          </cell>
          <cell r="N152">
            <v>3.0725806451612905</v>
          </cell>
          <cell r="O152">
            <v>478</v>
          </cell>
          <cell r="P152">
            <v>15.419354838709678</v>
          </cell>
          <cell r="Q152">
            <v>0.30443692237356018</v>
          </cell>
          <cell r="R152">
            <v>0.21081687852071695</v>
          </cell>
          <cell r="S152">
            <v>0.31204811715481168</v>
          </cell>
          <cell r="T152">
            <v>0.19926778242677826</v>
          </cell>
          <cell r="U152">
            <v>61186600</v>
          </cell>
          <cell r="V152">
            <v>31013682</v>
          </cell>
          <cell r="W152">
            <v>96109000</v>
          </cell>
          <cell r="X152">
            <v>3081626</v>
          </cell>
          <cell r="Y152">
            <v>11625135</v>
          </cell>
          <cell r="Z152">
            <v>288.98399999999998</v>
          </cell>
          <cell r="AA152">
            <v>9.3220645161290321</v>
          </cell>
          <cell r="AB152">
            <v>208.375</v>
          </cell>
          <cell r="AC152">
            <v>6.721774193548387</v>
          </cell>
          <cell r="AD152">
            <v>639</v>
          </cell>
          <cell r="AE152">
            <v>20.612903225806452</v>
          </cell>
          <cell r="AF152">
            <v>0.32269279672039036</v>
          </cell>
          <cell r="AG152">
            <v>0.26508302914331749</v>
          </cell>
          <cell r="AH152">
            <v>0.45224413145539905</v>
          </cell>
          <cell r="AI152">
            <v>0.32609546165884196</v>
          </cell>
          <cell r="AJ152">
            <v>100593200</v>
          </cell>
          <cell r="AK152">
            <v>52716469</v>
          </cell>
          <cell r="AL152">
            <v>167397288</v>
          </cell>
          <cell r="AM152">
            <v>4746336</v>
          </cell>
          <cell r="AN152">
            <v>19521609</v>
          </cell>
          <cell r="AO152">
            <v>438.14299999999997</v>
          </cell>
          <cell r="AP152">
            <v>303.625</v>
          </cell>
          <cell r="AQ152">
            <v>1117</v>
          </cell>
          <cell r="AR152">
            <v>0.31491829784004627</v>
          </cell>
          <cell r="AS152">
            <v>0.24313241802968188</v>
          </cell>
          <cell r="AT152">
            <v>0.39224977618621304</v>
          </cell>
          <cell r="AU152">
            <v>0.27182184422560429</v>
          </cell>
        </row>
        <row r="153">
          <cell r="D153" t="str">
            <v>칠곡군</v>
          </cell>
          <cell r="E153" t="str">
            <v>군</v>
          </cell>
          <cell r="F153">
            <v>221559400</v>
          </cell>
          <cell r="G153">
            <v>126484427.39999899</v>
          </cell>
          <cell r="H153">
            <v>281917819.70999998</v>
          </cell>
          <cell r="I153">
            <v>11991743</v>
          </cell>
          <cell r="J153">
            <v>47848332</v>
          </cell>
          <cell r="K153">
            <v>988.61800000000005</v>
          </cell>
          <cell r="L153">
            <v>31.890903225806454</v>
          </cell>
          <cell r="M153">
            <v>927.875</v>
          </cell>
          <cell r="N153">
            <v>29.931451612903224</v>
          </cell>
          <cell r="O153">
            <v>1117</v>
          </cell>
          <cell r="P153">
            <v>36.032258064516128</v>
          </cell>
          <cell r="Q153">
            <v>0.44865708570713819</v>
          </cell>
          <cell r="R153">
            <v>0.2506198753177018</v>
          </cell>
          <cell r="S153">
            <v>0.88506535362578342</v>
          </cell>
          <cell r="T153">
            <v>0.83068487018800363</v>
          </cell>
          <cell r="U153">
            <v>584639400</v>
          </cell>
          <cell r="V153">
            <v>302199184.11000001</v>
          </cell>
          <cell r="W153">
            <v>885163656.37</v>
          </cell>
          <cell r="X153">
            <v>31644784</v>
          </cell>
          <cell r="Y153">
            <v>140659472</v>
          </cell>
          <cell r="Z153">
            <v>3915.1010000000001</v>
          </cell>
          <cell r="AA153">
            <v>126.2935806451613</v>
          </cell>
          <cell r="AB153">
            <v>3143.5</v>
          </cell>
          <cell r="AC153">
            <v>101.40322580645162</v>
          </cell>
          <cell r="AD153">
            <v>5103</v>
          </cell>
          <cell r="AE153">
            <v>164.61290322580646</v>
          </cell>
          <cell r="AF153">
            <v>0.3414048712181651</v>
          </cell>
          <cell r="AG153">
            <v>0.22497442618012956</v>
          </cell>
          <cell r="AH153">
            <v>0.76721555947481879</v>
          </cell>
          <cell r="AI153">
            <v>0.61601019008426416</v>
          </cell>
          <cell r="AJ153">
            <v>806198800</v>
          </cell>
          <cell r="AK153">
            <v>428683611.50999904</v>
          </cell>
          <cell r="AL153">
            <v>1167081476.0799999</v>
          </cell>
          <cell r="AM153">
            <v>43636527</v>
          </cell>
          <cell r="AN153">
            <v>188507804</v>
          </cell>
          <cell r="AO153">
            <v>4903.7190000000001</v>
          </cell>
          <cell r="AP153">
            <v>4071.375</v>
          </cell>
          <cell r="AQ153">
            <v>6220</v>
          </cell>
          <cell r="AR153">
            <v>0.36731249728156429</v>
          </cell>
          <cell r="AS153">
            <v>0.2314839283789015</v>
          </cell>
          <cell r="AT153">
            <v>0.78837926045016082</v>
          </cell>
          <cell r="AU153">
            <v>0.65456189710610935</v>
          </cell>
        </row>
        <row r="154">
          <cell r="D154" t="str">
            <v>경상남도</v>
          </cell>
          <cell r="E154" t="str">
            <v>광역</v>
          </cell>
          <cell r="F154">
            <v>13350206326</v>
          </cell>
          <cell r="G154">
            <v>8217646820.1099892</v>
          </cell>
          <cell r="H154">
            <v>18803677008.509979</v>
          </cell>
          <cell r="I154">
            <v>951245309</v>
          </cell>
          <cell r="J154">
            <v>3160532866</v>
          </cell>
          <cell r="K154">
            <v>68067.578000000009</v>
          </cell>
          <cell r="L154">
            <v>2195.7283225806455</v>
          </cell>
          <cell r="M154">
            <v>60913.625</v>
          </cell>
          <cell r="N154">
            <v>1964.9556451612902</v>
          </cell>
          <cell r="O154">
            <v>83454</v>
          </cell>
          <cell r="P154">
            <v>2692.0645161290322</v>
          </cell>
          <cell r="Q154">
            <v>0.43702339794450462</v>
          </cell>
          <cell r="R154">
            <v>0.30097624335224993</v>
          </cell>
          <cell r="S154">
            <v>0.81562990389915413</v>
          </cell>
          <cell r="T154">
            <v>0.72990659525007784</v>
          </cell>
          <cell r="U154">
            <v>18147069260</v>
          </cell>
          <cell r="V154">
            <v>11284756728.969992</v>
          </cell>
          <cell r="W154">
            <v>32294566704.889996</v>
          </cell>
          <cell r="X154">
            <v>1396115154</v>
          </cell>
          <cell r="Y154">
            <v>5558180592</v>
          </cell>
          <cell r="Z154">
            <v>147357.712</v>
          </cell>
          <cell r="AA154">
            <v>4753.474580645161</v>
          </cell>
          <cell r="AB154">
            <v>122151.125</v>
          </cell>
          <cell r="AC154">
            <v>3940.358870967742</v>
          </cell>
          <cell r="AD154">
            <v>197620</v>
          </cell>
          <cell r="AE154">
            <v>6374.8387096774195</v>
          </cell>
          <cell r="AF154">
            <v>0.34943205252112181</v>
          </cell>
          <cell r="AG154">
            <v>0.25118204255713755</v>
          </cell>
          <cell r="AH154">
            <v>0.74566193705090578</v>
          </cell>
          <cell r="AI154">
            <v>0.61811114765711972</v>
          </cell>
          <cell r="AJ154">
            <v>31497275586</v>
          </cell>
          <cell r="AK154">
            <v>19502403549.079979</v>
          </cell>
          <cell r="AL154">
            <v>51098243713.399979</v>
          </cell>
          <cell r="AM154">
            <v>2347360463</v>
          </cell>
          <cell r="AN154">
            <v>8718713458</v>
          </cell>
          <cell r="AO154">
            <v>215425.29</v>
          </cell>
          <cell r="AP154">
            <v>183064.75</v>
          </cell>
          <cell r="AQ154">
            <v>281074</v>
          </cell>
          <cell r="AR154">
            <v>0.38166485052725363</v>
          </cell>
          <cell r="AS154">
            <v>0.26923243599044311</v>
          </cell>
          <cell r="AT154">
            <v>0.76643620541209789</v>
          </cell>
          <cell r="AU154">
            <v>0.65130446074699189</v>
          </cell>
        </row>
        <row r="155">
          <cell r="D155" t="str">
            <v>거제시</v>
          </cell>
          <cell r="E155" t="str">
            <v>시</v>
          </cell>
          <cell r="F155">
            <v>884571900</v>
          </cell>
          <cell r="G155">
            <v>548699671</v>
          </cell>
          <cell r="H155">
            <v>1007079305</v>
          </cell>
          <cell r="I155">
            <v>59480966</v>
          </cell>
          <cell r="J155">
            <v>177291018</v>
          </cell>
          <cell r="K155">
            <v>3144.8150000000001</v>
          </cell>
          <cell r="L155">
            <v>101.44564516129033</v>
          </cell>
          <cell r="M155">
            <v>3003.625</v>
          </cell>
          <cell r="N155">
            <v>96.891129032258064</v>
          </cell>
          <cell r="O155">
            <v>3574</v>
          </cell>
          <cell r="P155">
            <v>115.29032258064517</v>
          </cell>
          <cell r="Q155">
            <v>0.54484256431026556</v>
          </cell>
          <cell r="R155">
            <v>0.3354990380843772</v>
          </cell>
          <cell r="S155">
            <v>0.87991466144376052</v>
          </cell>
          <cell r="T155">
            <v>0.84040990486849465</v>
          </cell>
          <cell r="U155">
            <v>1828453000</v>
          </cell>
          <cell r="V155">
            <v>1117426213</v>
          </cell>
          <cell r="W155">
            <v>2296202750</v>
          </cell>
          <cell r="X155">
            <v>130550614</v>
          </cell>
          <cell r="Y155">
            <v>426433100</v>
          </cell>
          <cell r="Z155">
            <v>10739.45</v>
          </cell>
          <cell r="AA155">
            <v>346.43387096774194</v>
          </cell>
          <cell r="AB155">
            <v>9517.625</v>
          </cell>
          <cell r="AC155">
            <v>307.02016129032256</v>
          </cell>
          <cell r="AD155">
            <v>12749</v>
          </cell>
          <cell r="AE155">
            <v>411.25806451612902</v>
          </cell>
          <cell r="AF155">
            <v>0.48664091748866689</v>
          </cell>
          <cell r="AG155">
            <v>0.30614559235669087</v>
          </cell>
          <cell r="AH155">
            <v>0.84237587261746028</v>
          </cell>
          <cell r="AI155">
            <v>0.74653894423092004</v>
          </cell>
          <cell r="AJ155">
            <v>2713024900</v>
          </cell>
          <cell r="AK155">
            <v>1666125884</v>
          </cell>
          <cell r="AL155">
            <v>3303282055</v>
          </cell>
          <cell r="AM155">
            <v>190031580</v>
          </cell>
          <cell r="AN155">
            <v>603724118</v>
          </cell>
          <cell r="AO155">
            <v>13884.265000000001</v>
          </cell>
          <cell r="AP155">
            <v>12521.25</v>
          </cell>
          <cell r="AQ155">
            <v>16323</v>
          </cell>
          <cell r="AR155">
            <v>0.50438498931027553</v>
          </cell>
          <cell r="AS155">
            <v>0.31476559298232309</v>
          </cell>
          <cell r="AT155">
            <v>0.85059517245604366</v>
          </cell>
          <cell r="AU155">
            <v>0.76709244624149975</v>
          </cell>
        </row>
        <row r="156">
          <cell r="D156" t="str">
            <v>김해시</v>
          </cell>
          <cell r="E156" t="str">
            <v>시</v>
          </cell>
          <cell r="F156">
            <v>1753606880</v>
          </cell>
          <cell r="G156">
            <v>1054655874.46999</v>
          </cell>
          <cell r="H156">
            <v>2129057159.22999</v>
          </cell>
          <cell r="I156">
            <v>127205513</v>
          </cell>
          <cell r="J156">
            <v>344255877</v>
          </cell>
          <cell r="K156">
            <v>6827.8360000000002</v>
          </cell>
          <cell r="L156">
            <v>220.25277419354839</v>
          </cell>
          <cell r="M156">
            <v>6369.125</v>
          </cell>
          <cell r="N156">
            <v>205.45564516129033</v>
          </cell>
          <cell r="O156">
            <v>7916</v>
          </cell>
          <cell r="P156">
            <v>255.35483870967741</v>
          </cell>
          <cell r="Q156">
            <v>0.4953628745465079</v>
          </cell>
          <cell r="R156">
            <v>0.36950861698724174</v>
          </cell>
          <cell r="S156">
            <v>0.86253612935826174</v>
          </cell>
          <cell r="T156">
            <v>0.80458880747852446</v>
          </cell>
          <cell r="U156">
            <v>2498862530</v>
          </cell>
          <cell r="V156">
            <v>1490418369.1699901</v>
          </cell>
          <cell r="W156">
            <v>4804435963.8100004</v>
          </cell>
          <cell r="X156">
            <v>194372301</v>
          </cell>
          <cell r="Y156">
            <v>874511745</v>
          </cell>
          <cell r="Z156">
            <v>23359.803</v>
          </cell>
          <cell r="AA156">
            <v>753.54203225806452</v>
          </cell>
          <cell r="AB156">
            <v>19426</v>
          </cell>
          <cell r="AC156">
            <v>626.64516129032256</v>
          </cell>
          <cell r="AD156">
            <v>28988</v>
          </cell>
          <cell r="AE156">
            <v>935.09677419354841</v>
          </cell>
          <cell r="AF156">
            <v>0.31021713691195973</v>
          </cell>
          <cell r="AG156">
            <v>0.22226379704025587</v>
          </cell>
          <cell r="AH156">
            <v>0.80584390092452052</v>
          </cell>
          <cell r="AI156">
            <v>0.67013936801435081</v>
          </cell>
          <cell r="AJ156">
            <v>4252469410</v>
          </cell>
          <cell r="AK156">
            <v>2545074243.6399803</v>
          </cell>
          <cell r="AL156">
            <v>6933493123.0399904</v>
          </cell>
          <cell r="AM156">
            <v>321577814</v>
          </cell>
          <cell r="AN156">
            <v>1218767622</v>
          </cell>
          <cell r="AO156">
            <v>30187.638999999999</v>
          </cell>
          <cell r="AP156">
            <v>25795.125</v>
          </cell>
          <cell r="AQ156">
            <v>36904</v>
          </cell>
          <cell r="AR156">
            <v>0.36706955620720255</v>
          </cell>
          <cell r="AS156">
            <v>0.26385490408113255</v>
          </cell>
          <cell r="AT156">
            <v>0.8180045252547149</v>
          </cell>
          <cell r="AU156">
            <v>0.69897910795577711</v>
          </cell>
        </row>
        <row r="157">
          <cell r="D157" t="str">
            <v>밀양시</v>
          </cell>
          <cell r="E157" t="str">
            <v>시</v>
          </cell>
          <cell r="F157">
            <v>237377400</v>
          </cell>
          <cell r="G157">
            <v>131381544</v>
          </cell>
          <cell r="H157">
            <v>392957401</v>
          </cell>
          <cell r="I157">
            <v>14451840</v>
          </cell>
          <cell r="J157">
            <v>68061532</v>
          </cell>
          <cell r="K157">
            <v>1758.404</v>
          </cell>
          <cell r="L157">
            <v>56.722709677419353</v>
          </cell>
          <cell r="M157">
            <v>1301.75</v>
          </cell>
          <cell r="N157">
            <v>41.991935483870968</v>
          </cell>
          <cell r="O157">
            <v>2435</v>
          </cell>
          <cell r="P157">
            <v>78.548387096774192</v>
          </cell>
          <cell r="Q157">
            <v>0.33434042383642498</v>
          </cell>
          <cell r="R157">
            <v>0.21233492070087404</v>
          </cell>
          <cell r="S157">
            <v>0.72213716632443536</v>
          </cell>
          <cell r="T157">
            <v>0.53459958932238194</v>
          </cell>
          <cell r="U157">
            <v>629877660</v>
          </cell>
          <cell r="V157">
            <v>337838298</v>
          </cell>
          <cell r="W157">
            <v>888042257</v>
          </cell>
          <cell r="X157">
            <v>39509877</v>
          </cell>
          <cell r="Y157">
            <v>159863230</v>
          </cell>
          <cell r="Z157">
            <v>4364.9560000000001</v>
          </cell>
          <cell r="AA157">
            <v>140.80503225806453</v>
          </cell>
          <cell r="AB157">
            <v>3214</v>
          </cell>
          <cell r="AC157">
            <v>103.6774193548387</v>
          </cell>
          <cell r="AD157">
            <v>5886</v>
          </cell>
          <cell r="AE157">
            <v>189.87096774193549</v>
          </cell>
          <cell r="AF157">
            <v>0.38043043035056834</v>
          </cell>
          <cell r="AG157">
            <v>0.24714799644671259</v>
          </cell>
          <cell r="AH157">
            <v>0.74158273870200475</v>
          </cell>
          <cell r="AI157">
            <v>0.54604145429833506</v>
          </cell>
          <cell r="AJ157">
            <v>867255060</v>
          </cell>
          <cell r="AK157">
            <v>469219842</v>
          </cell>
          <cell r="AL157">
            <v>1280999658</v>
          </cell>
          <cell r="AM157">
            <v>53961717</v>
          </cell>
          <cell r="AN157">
            <v>227924762</v>
          </cell>
          <cell r="AO157">
            <v>6123.3600000000006</v>
          </cell>
          <cell r="AP157">
            <v>4515.75</v>
          </cell>
          <cell r="AQ157">
            <v>8321</v>
          </cell>
          <cell r="AR157">
            <v>0.36629193385779968</v>
          </cell>
          <cell r="AS157">
            <v>0.23675232355842057</v>
          </cell>
          <cell r="AT157">
            <v>0.73589232063453924</v>
          </cell>
          <cell r="AU157">
            <v>0.54269318591515447</v>
          </cell>
        </row>
        <row r="158">
          <cell r="D158" t="str">
            <v>사천시</v>
          </cell>
          <cell r="E158" t="str">
            <v>시</v>
          </cell>
          <cell r="F158">
            <v>509444820</v>
          </cell>
          <cell r="G158">
            <v>287796678</v>
          </cell>
          <cell r="H158">
            <v>743254922</v>
          </cell>
          <cell r="I158">
            <v>31615121</v>
          </cell>
          <cell r="J158">
            <v>147341797</v>
          </cell>
          <cell r="K158">
            <v>2913.393</v>
          </cell>
          <cell r="L158">
            <v>93.980419354838716</v>
          </cell>
          <cell r="M158">
            <v>2709.75</v>
          </cell>
          <cell r="N158">
            <v>87.411290322580641</v>
          </cell>
          <cell r="O158">
            <v>3417</v>
          </cell>
          <cell r="P158">
            <v>110.2258064516129</v>
          </cell>
          <cell r="Q158">
            <v>0.38721126423970054</v>
          </cell>
          <cell r="R158">
            <v>0.21456994310989705</v>
          </cell>
          <cell r="S158">
            <v>0.85261720807726071</v>
          </cell>
          <cell r="T158">
            <v>0.79302019315188765</v>
          </cell>
          <cell r="U158">
            <v>904989460</v>
          </cell>
          <cell r="V158">
            <v>505350619</v>
          </cell>
          <cell r="W158">
            <v>1299478449</v>
          </cell>
          <cell r="X158">
            <v>58222618</v>
          </cell>
          <cell r="Y158">
            <v>248118103</v>
          </cell>
          <cell r="Z158">
            <v>6204.9120000000003</v>
          </cell>
          <cell r="AA158">
            <v>200.15845161290324</v>
          </cell>
          <cell r="AB158">
            <v>5370.75</v>
          </cell>
          <cell r="AC158">
            <v>173.25</v>
          </cell>
          <cell r="AD158">
            <v>8283</v>
          </cell>
          <cell r="AE158">
            <v>267.19354838709677</v>
          </cell>
          <cell r="AF158">
            <v>0.38888726426274117</v>
          </cell>
          <cell r="AG158">
            <v>0.23465687225570961</v>
          </cell>
          <cell r="AH158">
            <v>0.74911408909815291</v>
          </cell>
          <cell r="AI158">
            <v>0.64840637450199201</v>
          </cell>
          <cell r="AJ158">
            <v>1414434280</v>
          </cell>
          <cell r="AK158">
            <v>793147297</v>
          </cell>
          <cell r="AL158">
            <v>2042733371</v>
          </cell>
          <cell r="AM158">
            <v>89837739</v>
          </cell>
          <cell r="AN158">
            <v>395459900</v>
          </cell>
          <cell r="AO158">
            <v>9118.3050000000003</v>
          </cell>
          <cell r="AP158">
            <v>8080.5</v>
          </cell>
          <cell r="AQ158">
            <v>11700</v>
          </cell>
          <cell r="AR158">
            <v>0.38827744641569278</v>
          </cell>
          <cell r="AS158">
            <v>0.22717281575198903</v>
          </cell>
          <cell r="AT158">
            <v>0.77934230769230772</v>
          </cell>
          <cell r="AU158">
            <v>0.6906410256410257</v>
          </cell>
        </row>
        <row r="159">
          <cell r="D159" t="str">
            <v>양산시</v>
          </cell>
          <cell r="E159" t="str">
            <v>시</v>
          </cell>
          <cell r="F159">
            <v>982232516</v>
          </cell>
          <cell r="G159">
            <v>543468744</v>
          </cell>
          <cell r="H159">
            <v>1149654934</v>
          </cell>
          <cell r="I159">
            <v>63955183</v>
          </cell>
          <cell r="J159">
            <v>199320736</v>
          </cell>
          <cell r="K159">
            <v>4181.8159999999998</v>
          </cell>
          <cell r="L159">
            <v>134.89729032258063</v>
          </cell>
          <cell r="M159">
            <v>3769.875</v>
          </cell>
          <cell r="N159">
            <v>121.60887096774194</v>
          </cell>
          <cell r="O159">
            <v>5060</v>
          </cell>
          <cell r="P159">
            <v>163.2258064516129</v>
          </cell>
          <cell r="Q159">
            <v>0.47272336066014742</v>
          </cell>
          <cell r="R159">
            <v>0.32086567751786749</v>
          </cell>
          <cell r="S159">
            <v>0.82644584980237146</v>
          </cell>
          <cell r="T159">
            <v>0.74503458498023711</v>
          </cell>
          <cell r="U159">
            <v>319941160</v>
          </cell>
          <cell r="V159">
            <v>174616401</v>
          </cell>
          <cell r="W159">
            <v>361382919</v>
          </cell>
          <cell r="X159">
            <v>21361668</v>
          </cell>
          <cell r="Y159">
            <v>76824035</v>
          </cell>
          <cell r="Z159">
            <v>2068.078</v>
          </cell>
          <cell r="AA159">
            <v>66.712193548387091</v>
          </cell>
          <cell r="AB159">
            <v>1731.25</v>
          </cell>
          <cell r="AC159">
            <v>55.846774193548384</v>
          </cell>
          <cell r="AD159">
            <v>2562</v>
          </cell>
          <cell r="AE159">
            <v>82.645161290322577</v>
          </cell>
          <cell r="AF159">
            <v>0.48318941438402629</v>
          </cell>
          <cell r="AG159">
            <v>0.27805969837434341</v>
          </cell>
          <cell r="AH159">
            <v>0.80721233411397342</v>
          </cell>
          <cell r="AI159">
            <v>0.67574160811865724</v>
          </cell>
          <cell r="AJ159">
            <v>1302173676</v>
          </cell>
          <cell r="AK159">
            <v>718085145</v>
          </cell>
          <cell r="AL159">
            <v>1511037853</v>
          </cell>
          <cell r="AM159">
            <v>85316851</v>
          </cell>
          <cell r="AN159">
            <v>276144771</v>
          </cell>
          <cell r="AO159">
            <v>6249.8940000000002</v>
          </cell>
          <cell r="AP159">
            <v>5501.125</v>
          </cell>
          <cell r="AQ159">
            <v>7622</v>
          </cell>
          <cell r="AR159">
            <v>0.47522644358268107</v>
          </cell>
          <cell r="AS159">
            <v>0.30895696735825573</v>
          </cell>
          <cell r="AT159">
            <v>0.81998084492259249</v>
          </cell>
          <cell r="AU159">
            <v>0.72174298084492261</v>
          </cell>
        </row>
        <row r="160">
          <cell r="D160" t="str">
            <v>진주시</v>
          </cell>
          <cell r="E160" t="str">
            <v>시</v>
          </cell>
          <cell r="F160">
            <v>2184187840</v>
          </cell>
          <cell r="G160">
            <v>1343808160</v>
          </cell>
          <cell r="H160">
            <v>2696622603</v>
          </cell>
          <cell r="I160">
            <v>156490850</v>
          </cell>
          <cell r="J160">
            <v>469945055</v>
          </cell>
          <cell r="K160">
            <v>9201.8529999999992</v>
          </cell>
          <cell r="L160">
            <v>296.83396774193545</v>
          </cell>
          <cell r="M160">
            <v>8583.5</v>
          </cell>
          <cell r="N160">
            <v>276.88709677419354</v>
          </cell>
          <cell r="O160">
            <v>10630</v>
          </cell>
          <cell r="P160">
            <v>342.90322580645159</v>
          </cell>
          <cell r="Q160">
            <v>0.49833008093346459</v>
          </cell>
          <cell r="R160">
            <v>0.33299818422389826</v>
          </cell>
          <cell r="S160">
            <v>0.86564938852304785</v>
          </cell>
          <cell r="T160">
            <v>0.80747883349012228</v>
          </cell>
          <cell r="U160">
            <v>1744900</v>
          </cell>
          <cell r="V160">
            <v>1114433.4099999899</v>
          </cell>
          <cell r="W160">
            <v>4115331000</v>
          </cell>
          <cell r="X160">
            <v>143227</v>
          </cell>
          <cell r="Y160">
            <v>760239084</v>
          </cell>
          <cell r="Z160">
            <v>20425.5</v>
          </cell>
          <cell r="AA160">
            <v>658.88709677419354</v>
          </cell>
          <cell r="AB160">
            <v>16913.875</v>
          </cell>
          <cell r="AC160">
            <v>545.60887096774195</v>
          </cell>
          <cell r="AD160">
            <v>26656</v>
          </cell>
          <cell r="AE160">
            <v>859.87096774193549</v>
          </cell>
          <cell r="AF160">
            <v>2.7080043136262669E-4</v>
          </cell>
          <cell r="AG160">
            <v>1.8839731212766747E-4</v>
          </cell>
          <cell r="AH160">
            <v>0.76626275510204078</v>
          </cell>
          <cell r="AI160">
            <v>0.63452412214885956</v>
          </cell>
          <cell r="AJ160">
            <v>2185932740</v>
          </cell>
          <cell r="AK160">
            <v>1344922593.4100001</v>
          </cell>
          <cell r="AL160">
            <v>6811953603</v>
          </cell>
          <cell r="AM160">
            <v>156634077</v>
          </cell>
          <cell r="AN160">
            <v>1230184139</v>
          </cell>
          <cell r="AO160">
            <v>29627.352999999999</v>
          </cell>
          <cell r="AP160">
            <v>25497.375</v>
          </cell>
          <cell r="AQ160">
            <v>37286</v>
          </cell>
          <cell r="AR160">
            <v>0.19743566556555717</v>
          </cell>
          <cell r="AS160">
            <v>0.12732571656087657</v>
          </cell>
          <cell r="AT160">
            <v>0.79459724829694789</v>
          </cell>
          <cell r="AU160">
            <v>0.68383240358311426</v>
          </cell>
        </row>
        <row r="161">
          <cell r="D161" t="str">
            <v>창원시</v>
          </cell>
          <cell r="E161" t="str">
            <v>시</v>
          </cell>
          <cell r="F161">
            <v>5319676260</v>
          </cell>
          <cell r="G161">
            <v>3502223424.1500001</v>
          </cell>
          <cell r="H161">
            <v>8215195332.3099899</v>
          </cell>
          <cell r="I161">
            <v>407304361</v>
          </cell>
          <cell r="J161">
            <v>1345840355</v>
          </cell>
          <cell r="K161">
            <v>30296.546999999999</v>
          </cell>
          <cell r="L161">
            <v>977.30796774193539</v>
          </cell>
          <cell r="M161">
            <v>26981.125</v>
          </cell>
          <cell r="N161">
            <v>870.35887096774195</v>
          </cell>
          <cell r="O161">
            <v>37061</v>
          </cell>
          <cell r="P161">
            <v>1195.516129032258</v>
          </cell>
          <cell r="Q161">
            <v>0.42631042628723803</v>
          </cell>
          <cell r="R161">
            <v>0.30263943229730245</v>
          </cell>
          <cell r="S161">
            <v>0.81747786082404683</v>
          </cell>
          <cell r="T161">
            <v>0.72801934648282562</v>
          </cell>
          <cell r="U161">
            <v>9458922310</v>
          </cell>
          <cell r="V161">
            <v>6231695411.7600002</v>
          </cell>
          <cell r="W161">
            <v>13910824040.969999</v>
          </cell>
          <cell r="X161">
            <v>792388077</v>
          </cell>
          <cell r="Y161">
            <v>2348516227</v>
          </cell>
          <cell r="Z161">
            <v>62194.292999999998</v>
          </cell>
          <cell r="AA161">
            <v>2006.2675161290322</v>
          </cell>
          <cell r="AB161">
            <v>52113.125</v>
          </cell>
          <cell r="AC161">
            <v>1681.0685483870968</v>
          </cell>
          <cell r="AD161">
            <v>84325</v>
          </cell>
          <cell r="AE161">
            <v>2720.1612903225805</v>
          </cell>
          <cell r="AF161">
            <v>0.44797456954429749</v>
          </cell>
          <cell r="AG161">
            <v>0.33739944731495353</v>
          </cell>
          <cell r="AH161">
            <v>0.73755461606878148</v>
          </cell>
          <cell r="AI161">
            <v>0.61800326119181737</v>
          </cell>
          <cell r="AJ161">
            <v>14778598570</v>
          </cell>
          <cell r="AK161">
            <v>9733918835.9099998</v>
          </cell>
          <cell r="AL161">
            <v>22126019373.279991</v>
          </cell>
          <cell r="AM161">
            <v>1199692438</v>
          </cell>
          <cell r="AN161">
            <v>3694356582</v>
          </cell>
          <cell r="AO161">
            <v>92490.84</v>
          </cell>
          <cell r="AP161">
            <v>79094.25</v>
          </cell>
          <cell r="AQ161">
            <v>121386</v>
          </cell>
          <cell r="AR161">
            <v>0.43993086472955711</v>
          </cell>
          <cell r="AS161">
            <v>0.3247365031965937</v>
          </cell>
          <cell r="AT161">
            <v>0.76195640353912308</v>
          </cell>
          <cell r="AU161">
            <v>0.65159285255301269</v>
          </cell>
        </row>
        <row r="162">
          <cell r="D162" t="str">
            <v>통영시</v>
          </cell>
          <cell r="E162" t="str">
            <v>시</v>
          </cell>
          <cell r="F162">
            <v>815752730</v>
          </cell>
          <cell r="G162">
            <v>489746278.88</v>
          </cell>
          <cell r="H162">
            <v>1199142425.97</v>
          </cell>
          <cell r="I162">
            <v>57639268</v>
          </cell>
          <cell r="J162">
            <v>213786897</v>
          </cell>
          <cell r="K162">
            <v>4379.6480000000001</v>
          </cell>
          <cell r="L162">
            <v>141.27896774193547</v>
          </cell>
          <cell r="M162">
            <v>4020.625</v>
          </cell>
          <cell r="N162">
            <v>129.69758064516128</v>
          </cell>
          <cell r="O162">
            <v>5793</v>
          </cell>
          <cell r="P162">
            <v>186.87096774193549</v>
          </cell>
          <cell r="Q162">
            <v>0.40841376993549255</v>
          </cell>
          <cell r="R162">
            <v>0.26961085458852979</v>
          </cell>
          <cell r="S162">
            <v>0.75602416709822207</v>
          </cell>
          <cell r="T162">
            <v>0.69404885206283451</v>
          </cell>
          <cell r="U162">
            <v>1094811600</v>
          </cell>
          <cell r="V162">
            <v>680385642.37</v>
          </cell>
          <cell r="W162">
            <v>1669992975</v>
          </cell>
          <cell r="X162">
            <v>85674383</v>
          </cell>
          <cell r="Y162">
            <v>279416702</v>
          </cell>
          <cell r="Z162">
            <v>7387.3429999999998</v>
          </cell>
          <cell r="AA162">
            <v>238.30138709677419</v>
          </cell>
          <cell r="AB162">
            <v>6283.125</v>
          </cell>
          <cell r="AC162">
            <v>202.68145161290323</v>
          </cell>
          <cell r="AD162">
            <v>9519</v>
          </cell>
          <cell r="AE162">
            <v>307.06451612903226</v>
          </cell>
          <cell r="AF162">
            <v>0.40741826615767651</v>
          </cell>
          <cell r="AG162">
            <v>0.30661868952987642</v>
          </cell>
          <cell r="AH162">
            <v>0.77606292677802291</v>
          </cell>
          <cell r="AI162">
            <v>0.66006145603529787</v>
          </cell>
          <cell r="AJ162">
            <v>1910564330</v>
          </cell>
          <cell r="AK162">
            <v>1170131921.25</v>
          </cell>
          <cell r="AL162">
            <v>2869135400.9700003</v>
          </cell>
          <cell r="AM162">
            <v>143313651</v>
          </cell>
          <cell r="AN162">
            <v>493203599</v>
          </cell>
          <cell r="AO162">
            <v>11766.991</v>
          </cell>
          <cell r="AP162">
            <v>10303.75</v>
          </cell>
          <cell r="AQ162">
            <v>15312</v>
          </cell>
          <cell r="AR162">
            <v>0.40783433254993839</v>
          </cell>
          <cell r="AS162">
            <v>0.29057705842085713</v>
          </cell>
          <cell r="AT162">
            <v>0.76848164838035526</v>
          </cell>
          <cell r="AU162">
            <v>0.67291993207941481</v>
          </cell>
        </row>
        <row r="163">
          <cell r="D163" t="str">
            <v>거창군</v>
          </cell>
          <cell r="E163" t="str">
            <v>군</v>
          </cell>
          <cell r="F163">
            <v>309856200</v>
          </cell>
          <cell r="G163">
            <v>134403343</v>
          </cell>
          <cell r="H163">
            <v>428813175</v>
          </cell>
          <cell r="I163">
            <v>15219569</v>
          </cell>
          <cell r="J163">
            <v>66589184</v>
          </cell>
          <cell r="K163">
            <v>1858.7840000000001</v>
          </cell>
          <cell r="L163">
            <v>59.960774193548389</v>
          </cell>
          <cell r="M163">
            <v>1453.5</v>
          </cell>
          <cell r="N163">
            <v>46.887096774193552</v>
          </cell>
          <cell r="O163">
            <v>2466</v>
          </cell>
          <cell r="P163">
            <v>79.548387096774192</v>
          </cell>
          <cell r="Q163">
            <v>0.31343100174102628</v>
          </cell>
          <cell r="R163">
            <v>0.22855917561626826</v>
          </cell>
          <cell r="S163">
            <v>0.753764801297648</v>
          </cell>
          <cell r="T163">
            <v>0.58941605839416056</v>
          </cell>
          <cell r="U163">
            <v>165012400</v>
          </cell>
          <cell r="V163">
            <v>81320048</v>
          </cell>
          <cell r="W163">
            <v>269547000</v>
          </cell>
          <cell r="X163">
            <v>8942333</v>
          </cell>
          <cell r="Y163">
            <v>40355840</v>
          </cell>
          <cell r="Z163">
            <v>1117.825</v>
          </cell>
          <cell r="AA163">
            <v>36.058870967741939</v>
          </cell>
          <cell r="AB163">
            <v>832.25</v>
          </cell>
          <cell r="AC163">
            <v>26.846774193548388</v>
          </cell>
          <cell r="AD163">
            <v>1798</v>
          </cell>
          <cell r="AE163">
            <v>58</v>
          </cell>
          <cell r="AF163">
            <v>0.3016915343149803</v>
          </cell>
          <cell r="AG163">
            <v>0.22158708628044912</v>
          </cell>
          <cell r="AH163">
            <v>0.62170467185761957</v>
          </cell>
          <cell r="AI163">
            <v>0.46287541713014463</v>
          </cell>
          <cell r="AJ163">
            <v>474868600</v>
          </cell>
          <cell r="AK163">
            <v>215723391</v>
          </cell>
          <cell r="AL163">
            <v>698360175</v>
          </cell>
          <cell r="AM163">
            <v>24161902</v>
          </cell>
          <cell r="AN163">
            <v>106945024</v>
          </cell>
          <cell r="AO163">
            <v>2976.6090000000004</v>
          </cell>
          <cell r="AP163">
            <v>2285.75</v>
          </cell>
          <cell r="AQ163">
            <v>4264</v>
          </cell>
          <cell r="AR163">
            <v>0.3088999039786311</v>
          </cell>
          <cell r="AS163">
            <v>0.22592824889169225</v>
          </cell>
          <cell r="AT163">
            <v>0.69807903377110703</v>
          </cell>
          <cell r="AU163">
            <v>0.53605769230769229</v>
          </cell>
        </row>
        <row r="164">
          <cell r="D164" t="str">
            <v>고성군2</v>
          </cell>
          <cell r="E164" t="str">
            <v>군</v>
          </cell>
          <cell r="F164">
            <v>12879290</v>
          </cell>
          <cell r="G164">
            <v>6545329</v>
          </cell>
          <cell r="H164">
            <v>12035000</v>
          </cell>
          <cell r="I164">
            <v>973079</v>
          </cell>
          <cell r="J164">
            <v>2246113</v>
          </cell>
          <cell r="K164">
            <v>54.622</v>
          </cell>
          <cell r="L164">
            <v>1.762</v>
          </cell>
          <cell r="M164">
            <v>50.25</v>
          </cell>
          <cell r="N164">
            <v>1.6209677419354838</v>
          </cell>
          <cell r="O164">
            <v>62</v>
          </cell>
          <cell r="P164">
            <v>2</v>
          </cell>
          <cell r="Q164">
            <v>0.54385783132530119</v>
          </cell>
          <cell r="R164">
            <v>0.43322798096088666</v>
          </cell>
          <cell r="S164">
            <v>0.88100000000000001</v>
          </cell>
          <cell r="T164">
            <v>0.81048387096774188</v>
          </cell>
          <cell r="U164">
            <v>248159410</v>
          </cell>
          <cell r="V164">
            <v>124984429</v>
          </cell>
          <cell r="W164">
            <v>390076964</v>
          </cell>
          <cell r="X164">
            <v>12989766</v>
          </cell>
          <cell r="Y164">
            <v>60640356</v>
          </cell>
          <cell r="Z164">
            <v>1659.8040000000001</v>
          </cell>
          <cell r="AA164">
            <v>53.542064516129038</v>
          </cell>
          <cell r="AB164">
            <v>1255.875</v>
          </cell>
          <cell r="AC164">
            <v>40.512096774193552</v>
          </cell>
          <cell r="AD164">
            <v>2489</v>
          </cell>
          <cell r="AE164">
            <v>80.290322580645167</v>
          </cell>
          <cell r="AF164">
            <v>0.32040966407849708</v>
          </cell>
          <cell r="AG164">
            <v>0.21420992317393386</v>
          </cell>
          <cell r="AH164">
            <v>0.66685576536761759</v>
          </cell>
          <cell r="AI164">
            <v>0.50457010847730011</v>
          </cell>
          <cell r="AJ164">
            <v>261038700</v>
          </cell>
          <cell r="AK164">
            <v>131529758</v>
          </cell>
          <cell r="AL164">
            <v>402111964</v>
          </cell>
          <cell r="AM164">
            <v>13962845</v>
          </cell>
          <cell r="AN164">
            <v>62886469</v>
          </cell>
          <cell r="AO164">
            <v>1714.4260000000002</v>
          </cell>
          <cell r="AP164">
            <v>1306.125</v>
          </cell>
          <cell r="AQ164">
            <v>2551</v>
          </cell>
          <cell r="AR164">
            <v>0.32709735042849908</v>
          </cell>
          <cell r="AS164">
            <v>0.22203258064942397</v>
          </cell>
          <cell r="AT164">
            <v>0.67206036848294792</v>
          </cell>
          <cell r="AU164">
            <v>0.51200509604076838</v>
          </cell>
        </row>
        <row r="165">
          <cell r="D165" t="str">
            <v>남해군</v>
          </cell>
          <cell r="E165" t="str">
            <v>군</v>
          </cell>
          <cell r="F165">
            <v>63480940</v>
          </cell>
          <cell r="G165">
            <v>36391936.75</v>
          </cell>
          <cell r="H165">
            <v>194166000</v>
          </cell>
          <cell r="I165">
            <v>3772773</v>
          </cell>
          <cell r="J165">
            <v>31698722</v>
          </cell>
          <cell r="K165">
            <v>848.49400000000003</v>
          </cell>
          <cell r="L165">
            <v>27.370774193548389</v>
          </cell>
          <cell r="M165">
            <v>714.25</v>
          </cell>
          <cell r="N165">
            <v>23.04032258064516</v>
          </cell>
          <cell r="O165">
            <v>1054</v>
          </cell>
          <cell r="P165">
            <v>34</v>
          </cell>
          <cell r="Q165">
            <v>0.18742692721691748</v>
          </cell>
          <cell r="R165">
            <v>0.11901971947007832</v>
          </cell>
          <cell r="S165">
            <v>0.80502277039848202</v>
          </cell>
          <cell r="T165">
            <v>0.67765654648956353</v>
          </cell>
          <cell r="U165">
            <v>0</v>
          </cell>
          <cell r="V165">
            <v>0</v>
          </cell>
          <cell r="W165">
            <v>296564000</v>
          </cell>
          <cell r="X165">
            <v>0</v>
          </cell>
          <cell r="Y165">
            <v>43146739</v>
          </cell>
          <cell r="Z165">
            <v>1216.4880000000001</v>
          </cell>
          <cell r="AA165">
            <v>39.241548387096778</v>
          </cell>
          <cell r="AB165">
            <v>834.625</v>
          </cell>
          <cell r="AC165">
            <v>26.923387096774192</v>
          </cell>
          <cell r="AD165">
            <v>2179</v>
          </cell>
          <cell r="AE165">
            <v>70.290322580645167</v>
          </cell>
          <cell r="AF165">
            <v>0</v>
          </cell>
          <cell r="AG165">
            <v>0</v>
          </cell>
          <cell r="AH165">
            <v>0.5582781092244149</v>
          </cell>
          <cell r="AI165">
            <v>0.38303120697567694</v>
          </cell>
          <cell r="AJ165">
            <v>63480940</v>
          </cell>
          <cell r="AK165">
            <v>36391936.75</v>
          </cell>
          <cell r="AL165">
            <v>490730000</v>
          </cell>
          <cell r="AM165">
            <v>3772773</v>
          </cell>
          <cell r="AN165">
            <v>74845461</v>
          </cell>
          <cell r="AO165">
            <v>2064.982</v>
          </cell>
          <cell r="AP165">
            <v>1548.875</v>
          </cell>
          <cell r="AQ165">
            <v>3233</v>
          </cell>
          <cell r="AR165">
            <v>7.4158777229841252E-2</v>
          </cell>
          <cell r="AS165">
            <v>5.040750567359055E-2</v>
          </cell>
          <cell r="AT165">
            <v>0.6387200742344572</v>
          </cell>
          <cell r="AU165">
            <v>0.47908289514382923</v>
          </cell>
        </row>
        <row r="166">
          <cell r="D166" t="str">
            <v>산청군</v>
          </cell>
          <cell r="E166" t="str">
            <v>군</v>
          </cell>
          <cell r="F166">
            <v>40221770</v>
          </cell>
          <cell r="G166">
            <v>23426283</v>
          </cell>
          <cell r="H166">
            <v>60046404</v>
          </cell>
          <cell r="I166">
            <v>1887262</v>
          </cell>
          <cell r="J166">
            <v>5764368</v>
          </cell>
          <cell r="K166">
            <v>160.03100000000001</v>
          </cell>
          <cell r="L166">
            <v>5.1622903225806454</v>
          </cell>
          <cell r="M166">
            <v>103.625</v>
          </cell>
          <cell r="N166">
            <v>3.342741935483871</v>
          </cell>
          <cell r="O166">
            <v>340</v>
          </cell>
          <cell r="P166">
            <v>10.96774193548387</v>
          </cell>
          <cell r="Q166">
            <v>0.390136318571217</v>
          </cell>
          <cell r="R166">
            <v>0.32740137340294723</v>
          </cell>
          <cell r="S166">
            <v>0.4706794117647059</v>
          </cell>
          <cell r="T166">
            <v>0.30477941176470591</v>
          </cell>
          <cell r="U166">
            <v>142020590</v>
          </cell>
          <cell r="V166">
            <v>79411094</v>
          </cell>
          <cell r="W166">
            <v>207978977</v>
          </cell>
          <cell r="X166">
            <v>6685889</v>
          </cell>
          <cell r="Y166">
            <v>18483329</v>
          </cell>
          <cell r="Z166">
            <v>498.85399999999998</v>
          </cell>
          <cell r="AA166">
            <v>16.092064516129032</v>
          </cell>
          <cell r="AB166">
            <v>306</v>
          </cell>
          <cell r="AC166">
            <v>9.870967741935484</v>
          </cell>
          <cell r="AD166">
            <v>1255</v>
          </cell>
          <cell r="AE166">
            <v>40.483870967741936</v>
          </cell>
          <cell r="AF166">
            <v>0.38182269739695857</v>
          </cell>
          <cell r="AG166">
            <v>0.36172536884454093</v>
          </cell>
          <cell r="AH166">
            <v>0.39749322709163343</v>
          </cell>
          <cell r="AI166">
            <v>0.24382470119521912</v>
          </cell>
          <cell r="AJ166">
            <v>182242360</v>
          </cell>
          <cell r="AK166">
            <v>102837377</v>
          </cell>
          <cell r="AL166">
            <v>268025381</v>
          </cell>
          <cell r="AM166">
            <v>8573151</v>
          </cell>
          <cell r="AN166">
            <v>24247697</v>
          </cell>
          <cell r="AO166">
            <v>658.88499999999999</v>
          </cell>
          <cell r="AP166">
            <v>409.625</v>
          </cell>
          <cell r="AQ166">
            <v>1595</v>
          </cell>
          <cell r="AR166">
            <v>0.3836852189755865</v>
          </cell>
          <cell r="AS166">
            <v>0.35356557779487263</v>
          </cell>
          <cell r="AT166">
            <v>0.41309404388714732</v>
          </cell>
          <cell r="AU166">
            <v>0.25681818181818183</v>
          </cell>
        </row>
        <row r="167">
          <cell r="D167" t="str">
            <v>의령군</v>
          </cell>
          <cell r="E167" t="str">
            <v>군</v>
          </cell>
          <cell r="F167">
            <v>5405510</v>
          </cell>
          <cell r="G167">
            <v>3070021.8599999901</v>
          </cell>
          <cell r="H167">
            <v>27175000</v>
          </cell>
          <cell r="I167">
            <v>238262</v>
          </cell>
          <cell r="J167">
            <v>3297735</v>
          </cell>
          <cell r="K167">
            <v>89.275999999999996</v>
          </cell>
          <cell r="L167">
            <v>2.8798709677419354</v>
          </cell>
          <cell r="M167">
            <v>55.375</v>
          </cell>
          <cell r="N167">
            <v>1.7862903225806452</v>
          </cell>
          <cell r="O167">
            <v>205</v>
          </cell>
          <cell r="P167">
            <v>6.612903225806452</v>
          </cell>
          <cell r="Q167">
            <v>0.11297228555657737</v>
          </cell>
          <cell r="R167">
            <v>7.2250195967838535E-2</v>
          </cell>
          <cell r="S167">
            <v>0.43549268292682924</v>
          </cell>
          <cell r="T167">
            <v>0.27012195121951221</v>
          </cell>
          <cell r="U167">
            <v>40991500</v>
          </cell>
          <cell r="V167">
            <v>23158561.390000001</v>
          </cell>
          <cell r="W167">
            <v>80802942.189999893</v>
          </cell>
          <cell r="X167">
            <v>1894973</v>
          </cell>
          <cell r="Y167">
            <v>8953533</v>
          </cell>
          <cell r="Z167">
            <v>222.72399999999999</v>
          </cell>
          <cell r="AA167">
            <v>7.1846451612903222</v>
          </cell>
          <cell r="AB167">
            <v>135</v>
          </cell>
          <cell r="AC167">
            <v>4.354838709677419</v>
          </cell>
          <cell r="AD167">
            <v>633</v>
          </cell>
          <cell r="AE167">
            <v>20.419354838709676</v>
          </cell>
          <cell r="AF167">
            <v>0.28660542255435451</v>
          </cell>
          <cell r="AG167">
            <v>0.21164528013690237</v>
          </cell>
          <cell r="AH167">
            <v>0.35185466034755131</v>
          </cell>
          <cell r="AI167">
            <v>0.2132701421800948</v>
          </cell>
          <cell r="AJ167">
            <v>46397010</v>
          </cell>
          <cell r="AK167">
            <v>26228583.249999993</v>
          </cell>
          <cell r="AL167">
            <v>107977942.18999989</v>
          </cell>
          <cell r="AM167">
            <v>2133235</v>
          </cell>
          <cell r="AN167">
            <v>12251268</v>
          </cell>
          <cell r="AO167">
            <v>312</v>
          </cell>
          <cell r="AP167">
            <v>190.375</v>
          </cell>
          <cell r="AQ167">
            <v>838</v>
          </cell>
          <cell r="AR167">
            <v>0.24290686336518355</v>
          </cell>
          <cell r="AS167">
            <v>0.17412360908274963</v>
          </cell>
          <cell r="AT167">
            <v>0.37231503579952269</v>
          </cell>
          <cell r="AU167">
            <v>0.22717780429594273</v>
          </cell>
        </row>
        <row r="168">
          <cell r="D168" t="str">
            <v>창녕군</v>
          </cell>
          <cell r="E168" t="str">
            <v>군</v>
          </cell>
          <cell r="F168">
            <v>81278880</v>
          </cell>
          <cell r="G168">
            <v>42501365</v>
          </cell>
          <cell r="H168">
            <v>156556700</v>
          </cell>
          <cell r="I168">
            <v>4284832</v>
          </cell>
          <cell r="J168">
            <v>28981917</v>
          </cell>
          <cell r="K168">
            <v>775.84400000000005</v>
          </cell>
          <cell r="L168">
            <v>25.027225806451614</v>
          </cell>
          <cell r="M168">
            <v>614.25</v>
          </cell>
          <cell r="N168">
            <v>19.81451612903226</v>
          </cell>
          <cell r="O168">
            <v>1095</v>
          </cell>
          <cell r="P168">
            <v>35.322580645161288</v>
          </cell>
          <cell r="Q168">
            <v>0.27147586146105535</v>
          </cell>
          <cell r="R168">
            <v>0.1478450166012138</v>
          </cell>
          <cell r="S168">
            <v>0.70853333333333335</v>
          </cell>
          <cell r="T168">
            <v>0.56095890410958904</v>
          </cell>
          <cell r="U168">
            <v>179273700</v>
          </cell>
          <cell r="V168">
            <v>99986375</v>
          </cell>
          <cell r="W168">
            <v>398841082</v>
          </cell>
          <cell r="X168">
            <v>9652619</v>
          </cell>
          <cell r="Y168">
            <v>53358933</v>
          </cell>
          <cell r="Z168">
            <v>1545.0029999999999</v>
          </cell>
          <cell r="AA168">
            <v>49.838806451612903</v>
          </cell>
          <cell r="AB168">
            <v>1114.75</v>
          </cell>
          <cell r="AC168">
            <v>35.95967741935484</v>
          </cell>
          <cell r="AD168">
            <v>2314</v>
          </cell>
          <cell r="AE168">
            <v>74.645161290322577</v>
          </cell>
          <cell r="AF168">
            <v>0.25069226695157748</v>
          </cell>
          <cell r="AG168">
            <v>0.18089977548838918</v>
          </cell>
          <cell r="AH168">
            <v>0.66767631806395844</v>
          </cell>
          <cell r="AI168">
            <v>0.48174157303370785</v>
          </cell>
          <cell r="AJ168">
            <v>260552580</v>
          </cell>
          <cell r="AK168">
            <v>142487740</v>
          </cell>
          <cell r="AL168">
            <v>555397782</v>
          </cell>
          <cell r="AM168">
            <v>13937451</v>
          </cell>
          <cell r="AN168">
            <v>82340850</v>
          </cell>
          <cell r="AO168">
            <v>2320.8469999999998</v>
          </cell>
          <cell r="AP168">
            <v>1729</v>
          </cell>
          <cell r="AQ168">
            <v>3409</v>
          </cell>
          <cell r="AR168">
            <v>0.2565507904747088</v>
          </cell>
          <cell r="AS168">
            <v>0.16926532820586623</v>
          </cell>
          <cell r="AT168">
            <v>0.6807999413317688</v>
          </cell>
          <cell r="AU168">
            <v>0.50718685831622179</v>
          </cell>
        </row>
        <row r="169">
          <cell r="D169" t="str">
            <v>하동군</v>
          </cell>
          <cell r="E169" t="str">
            <v>군</v>
          </cell>
          <cell r="F169">
            <v>0</v>
          </cell>
          <cell r="G169">
            <v>0</v>
          </cell>
          <cell r="H169">
            <v>88314000</v>
          </cell>
          <cell r="I169">
            <v>0</v>
          </cell>
          <cell r="J169">
            <v>11022314</v>
          </cell>
          <cell r="K169">
            <v>311.64499999999998</v>
          </cell>
          <cell r="L169">
            <v>10.053064516129032</v>
          </cell>
          <cell r="M169">
            <v>228.125</v>
          </cell>
          <cell r="N169">
            <v>7.3588709677419351</v>
          </cell>
          <cell r="O169">
            <v>474</v>
          </cell>
          <cell r="P169">
            <v>15.290322580645162</v>
          </cell>
          <cell r="Q169">
            <v>0</v>
          </cell>
          <cell r="R169">
            <v>0</v>
          </cell>
          <cell r="S169">
            <v>0.65747890295358646</v>
          </cell>
          <cell r="T169">
            <v>0.48127637130801687</v>
          </cell>
          <cell r="U169">
            <v>138743780</v>
          </cell>
          <cell r="V169">
            <v>76937480.870000005</v>
          </cell>
          <cell r="W169">
            <v>341361939.919999</v>
          </cell>
          <cell r="X169">
            <v>8280081</v>
          </cell>
          <cell r="Y169">
            <v>33256471</v>
          </cell>
          <cell r="Z169">
            <v>924.23800000000006</v>
          </cell>
          <cell r="AA169">
            <v>29.814129032258066</v>
          </cell>
          <cell r="AB169">
            <v>618.125</v>
          </cell>
          <cell r="AC169">
            <v>19.93951612903226</v>
          </cell>
          <cell r="AD169">
            <v>1900</v>
          </cell>
          <cell r="AE169">
            <v>61.29032258064516</v>
          </cell>
          <cell r="AF169">
            <v>0.22538388693253542</v>
          </cell>
          <cell r="AG169">
            <v>0.24897653752859106</v>
          </cell>
          <cell r="AH169">
            <v>0.486441052631579</v>
          </cell>
          <cell r="AI169">
            <v>0.32532894736842105</v>
          </cell>
          <cell r="AJ169">
            <v>138743780</v>
          </cell>
          <cell r="AK169">
            <v>76937480.870000005</v>
          </cell>
          <cell r="AL169">
            <v>429675939.919999</v>
          </cell>
          <cell r="AM169">
            <v>8280081</v>
          </cell>
          <cell r="AN169">
            <v>44278785</v>
          </cell>
          <cell r="AO169">
            <v>1235.883</v>
          </cell>
          <cell r="AP169">
            <v>846.25</v>
          </cell>
          <cell r="AQ169">
            <v>2374</v>
          </cell>
          <cell r="AR169">
            <v>0.1790593182488294</v>
          </cell>
          <cell r="AS169">
            <v>0.18699883025245612</v>
          </cell>
          <cell r="AT169">
            <v>0.5205909856781803</v>
          </cell>
          <cell r="AU169">
            <v>0.35646588037068239</v>
          </cell>
        </row>
        <row r="170">
          <cell r="D170" t="str">
            <v>함안군</v>
          </cell>
          <cell r="E170" t="str">
            <v>군</v>
          </cell>
          <cell r="F170">
            <v>53065950</v>
          </cell>
          <cell r="G170">
            <v>27031364</v>
          </cell>
          <cell r="H170">
            <v>77468257</v>
          </cell>
          <cell r="I170">
            <v>2676192</v>
          </cell>
          <cell r="J170">
            <v>13899081</v>
          </cell>
          <cell r="K170">
            <v>387.42700000000002</v>
          </cell>
          <cell r="L170">
            <v>12.497645161290324</v>
          </cell>
          <cell r="M170">
            <v>304.625</v>
          </cell>
          <cell r="N170">
            <v>9.8266129032258061</v>
          </cell>
          <cell r="O170">
            <v>500</v>
          </cell>
          <cell r="P170">
            <v>16.129032258064516</v>
          </cell>
          <cell r="Q170">
            <v>0.34893471270432741</v>
          </cell>
          <cell r="R170">
            <v>0.19254452866344185</v>
          </cell>
          <cell r="S170">
            <v>0.77485400000000004</v>
          </cell>
          <cell r="T170">
            <v>0.60924999999999996</v>
          </cell>
          <cell r="U170">
            <v>320869460</v>
          </cell>
          <cell r="V170">
            <v>165523917</v>
          </cell>
          <cell r="W170">
            <v>464115875</v>
          </cell>
          <cell r="X170">
            <v>16538194</v>
          </cell>
          <cell r="Y170">
            <v>66764723</v>
          </cell>
          <cell r="Z170">
            <v>1840.6669999999999</v>
          </cell>
          <cell r="AA170">
            <v>59.376354838709673</v>
          </cell>
          <cell r="AB170">
            <v>1386.125</v>
          </cell>
          <cell r="AC170">
            <v>44.713709677419352</v>
          </cell>
          <cell r="AD170">
            <v>2793</v>
          </cell>
          <cell r="AE170">
            <v>90.096774193548384</v>
          </cell>
          <cell r="AF170">
            <v>0.35664351494117713</v>
          </cell>
          <cell r="AG170">
            <v>0.24770856908969727</v>
          </cell>
          <cell r="AH170">
            <v>0.65902864303616182</v>
          </cell>
          <cell r="AI170">
            <v>0.49628535624776227</v>
          </cell>
          <cell r="AJ170">
            <v>373935410</v>
          </cell>
          <cell r="AK170">
            <v>192555281</v>
          </cell>
          <cell r="AL170">
            <v>541584132</v>
          </cell>
          <cell r="AM170">
            <v>19214386</v>
          </cell>
          <cell r="AN170">
            <v>80663804</v>
          </cell>
          <cell r="AO170">
            <v>2228.0940000000001</v>
          </cell>
          <cell r="AP170">
            <v>1690.75</v>
          </cell>
          <cell r="AQ170">
            <v>3293</v>
          </cell>
          <cell r="AR170">
            <v>0.35554084697592286</v>
          </cell>
          <cell r="AS170">
            <v>0.23820332103355801</v>
          </cell>
          <cell r="AT170">
            <v>0.67661524445794108</v>
          </cell>
          <cell r="AU170">
            <v>0.51343759489826901</v>
          </cell>
        </row>
        <row r="171">
          <cell r="D171" t="str">
            <v>함양군</v>
          </cell>
          <cell r="E171" t="str">
            <v>군</v>
          </cell>
          <cell r="F171">
            <v>70675770</v>
          </cell>
          <cell r="G171">
            <v>28464648</v>
          </cell>
          <cell r="H171">
            <v>157736000</v>
          </cell>
          <cell r="I171">
            <v>2707290</v>
          </cell>
          <cell r="J171">
            <v>24180245</v>
          </cell>
          <cell r="K171">
            <v>677.07299999999998</v>
          </cell>
          <cell r="L171">
            <v>21.84106451612903</v>
          </cell>
          <cell r="M171">
            <v>514.375</v>
          </cell>
          <cell r="N171">
            <v>16.592741935483872</v>
          </cell>
          <cell r="O171">
            <v>1007</v>
          </cell>
          <cell r="P171">
            <v>32.483870967741936</v>
          </cell>
          <cell r="Q171">
            <v>0.1804575239640919</v>
          </cell>
          <cell r="R171">
            <v>0.11196288540500728</v>
          </cell>
          <cell r="S171">
            <v>0.67236643495531279</v>
          </cell>
          <cell r="T171">
            <v>0.51079940417080438</v>
          </cell>
          <cell r="U171">
            <v>62545550</v>
          </cell>
          <cell r="V171">
            <v>31580886</v>
          </cell>
          <cell r="W171">
            <v>169985784</v>
          </cell>
          <cell r="X171">
            <v>2879307</v>
          </cell>
          <cell r="Y171">
            <v>23041206</v>
          </cell>
          <cell r="Z171">
            <v>627.57500000000005</v>
          </cell>
          <cell r="AA171">
            <v>20.244354838709679</v>
          </cell>
          <cell r="AB171">
            <v>429.375</v>
          </cell>
          <cell r="AC171">
            <v>13.850806451612904</v>
          </cell>
          <cell r="AD171">
            <v>1303</v>
          </cell>
          <cell r="AE171">
            <v>42.032258064516128</v>
          </cell>
          <cell r="AF171">
            <v>0.18578545368240912</v>
          </cell>
          <cell r="AG171">
            <v>0.12496338082303504</v>
          </cell>
          <cell r="AH171">
            <v>0.48163852647736</v>
          </cell>
          <cell r="AI171">
            <v>0.32952801227935535</v>
          </cell>
          <cell r="AJ171">
            <v>133221320</v>
          </cell>
          <cell r="AK171">
            <v>60045534</v>
          </cell>
          <cell r="AL171">
            <v>327721784</v>
          </cell>
          <cell r="AM171">
            <v>5586597</v>
          </cell>
          <cell r="AN171">
            <v>47221451</v>
          </cell>
          <cell r="AO171">
            <v>1304.6480000000001</v>
          </cell>
          <cell r="AP171">
            <v>943.75</v>
          </cell>
          <cell r="AQ171">
            <v>2310</v>
          </cell>
          <cell r="AR171">
            <v>0.1832210641206567</v>
          </cell>
          <cell r="AS171">
            <v>0.11830633921011872</v>
          </cell>
          <cell r="AT171">
            <v>0.56478268398268405</v>
          </cell>
          <cell r="AU171">
            <v>0.40854978354978355</v>
          </cell>
        </row>
        <row r="172">
          <cell r="D172" t="str">
            <v>합천군</v>
          </cell>
          <cell r="E172" t="str">
            <v>군</v>
          </cell>
          <cell r="F172">
            <v>26491670</v>
          </cell>
          <cell r="G172">
            <v>14032155</v>
          </cell>
          <cell r="H172">
            <v>68402390</v>
          </cell>
          <cell r="I172">
            <v>1342948</v>
          </cell>
          <cell r="J172">
            <v>7009920</v>
          </cell>
          <cell r="K172">
            <v>200.07</v>
          </cell>
          <cell r="L172">
            <v>6.4538709677419357</v>
          </cell>
          <cell r="M172">
            <v>135.875</v>
          </cell>
          <cell r="N172">
            <v>4.383064516129032</v>
          </cell>
          <cell r="O172">
            <v>365</v>
          </cell>
          <cell r="P172">
            <v>11.774193548387096</v>
          </cell>
          <cell r="Q172">
            <v>0.20514129696345407</v>
          </cell>
          <cell r="R172">
            <v>0.19157822057883686</v>
          </cell>
          <cell r="S172">
            <v>0.54813698630136987</v>
          </cell>
          <cell r="T172">
            <v>0.37226027397260275</v>
          </cell>
          <cell r="U172">
            <v>111850250</v>
          </cell>
          <cell r="V172">
            <v>63008550</v>
          </cell>
          <cell r="W172">
            <v>329601786</v>
          </cell>
          <cell r="X172">
            <v>6029227</v>
          </cell>
          <cell r="Y172">
            <v>36257236</v>
          </cell>
          <cell r="Z172">
            <v>960.19899999999996</v>
          </cell>
          <cell r="AA172">
            <v>30.974161290322581</v>
          </cell>
          <cell r="AB172">
            <v>669.25</v>
          </cell>
          <cell r="AC172">
            <v>21.588709677419356</v>
          </cell>
          <cell r="AD172">
            <v>1988</v>
          </cell>
          <cell r="AE172">
            <v>64.129032258064512</v>
          </cell>
          <cell r="AF172">
            <v>0.19116568136557366</v>
          </cell>
          <cell r="AG172">
            <v>0.16629030960881849</v>
          </cell>
          <cell r="AH172">
            <v>0.48299748490945671</v>
          </cell>
          <cell r="AI172">
            <v>0.33664486921529174</v>
          </cell>
          <cell r="AJ172">
            <v>138341920</v>
          </cell>
          <cell r="AK172">
            <v>77040705</v>
          </cell>
          <cell r="AL172">
            <v>398004176</v>
          </cell>
          <cell r="AM172">
            <v>7372175</v>
          </cell>
          <cell r="AN172">
            <v>43267156</v>
          </cell>
          <cell r="AO172">
            <v>1160.269</v>
          </cell>
          <cell r="AP172">
            <v>805.125</v>
          </cell>
          <cell r="AQ172">
            <v>2353</v>
          </cell>
          <cell r="AR172">
            <v>0.19356757955223064</v>
          </cell>
          <cell r="AS172">
            <v>0.17038732566568507</v>
          </cell>
          <cell r="AT172">
            <v>0.49310199745006378</v>
          </cell>
          <cell r="AU172">
            <v>0.34216957076073096</v>
          </cell>
        </row>
        <row r="173">
          <cell r="D173" t="str">
            <v>제주특별자치도</v>
          </cell>
          <cell r="E173" t="str">
            <v>광역</v>
          </cell>
          <cell r="F173">
            <v>5602086160</v>
          </cell>
          <cell r="G173">
            <v>3728719474</v>
          </cell>
          <cell r="H173">
            <v>6979277794</v>
          </cell>
          <cell r="I173">
            <v>439509766</v>
          </cell>
          <cell r="J173">
            <v>1075623711</v>
          </cell>
          <cell r="K173">
            <v>26322.906999999999</v>
          </cell>
          <cell r="L173">
            <v>849.12603225806447</v>
          </cell>
          <cell r="M173">
            <v>23021.25</v>
          </cell>
          <cell r="N173">
            <v>742.62096774193549</v>
          </cell>
          <cell r="O173">
            <v>32692</v>
          </cell>
          <cell r="P173">
            <v>1054.5806451612902</v>
          </cell>
          <cell r="Q173">
            <v>0.53425577603538499</v>
          </cell>
          <cell r="R173">
            <v>0.40860922040421627</v>
          </cell>
          <cell r="S173">
            <v>0.80517885109506915</v>
          </cell>
          <cell r="T173">
            <v>0.70418603939801783</v>
          </cell>
          <cell r="U173">
            <v>9680953160</v>
          </cell>
          <cell r="V173">
            <v>6620485927.21</v>
          </cell>
          <cell r="W173">
            <v>16048118316</v>
          </cell>
          <cell r="X173">
            <v>840438490</v>
          </cell>
          <cell r="Y173">
            <v>2608283106</v>
          </cell>
          <cell r="Z173">
            <v>71569.895999999993</v>
          </cell>
          <cell r="AA173">
            <v>2308.7063225806451</v>
          </cell>
          <cell r="AB173">
            <v>57091.375</v>
          </cell>
          <cell r="AC173">
            <v>1841.6572580645161</v>
          </cell>
          <cell r="AD173">
            <v>99982</v>
          </cell>
          <cell r="AE173">
            <v>3225.2258064516127</v>
          </cell>
          <cell r="AF173">
            <v>0.41253970072051155</v>
          </cell>
          <cell r="AG173">
            <v>0.3222190444230098</v>
          </cell>
          <cell r="AH173">
            <v>0.71582780900562093</v>
          </cell>
          <cell r="AI173">
            <v>0.57101653297593569</v>
          </cell>
          <cell r="AJ173">
            <v>15283039320</v>
          </cell>
          <cell r="AK173">
            <v>10349205401.209999</v>
          </cell>
          <cell r="AL173">
            <v>23027396110</v>
          </cell>
          <cell r="AM173">
            <v>1279948256</v>
          </cell>
          <cell r="AN173">
            <v>3683906817</v>
          </cell>
          <cell r="AO173">
            <v>97892.802999999985</v>
          </cell>
          <cell r="AP173">
            <v>80112.625</v>
          </cell>
          <cell r="AQ173">
            <v>132674</v>
          </cell>
          <cell r="AR173">
            <v>0.4494301201826158</v>
          </cell>
          <cell r="AS173">
            <v>0.34744316824015908</v>
          </cell>
          <cell r="AT173">
            <v>0.73784466436528628</v>
          </cell>
          <cell r="AU173">
            <v>0.60383062996517778</v>
          </cell>
        </row>
        <row r="174">
          <cell r="D174" t="str">
            <v>전국</v>
          </cell>
          <cell r="E174" t="str">
            <v>전국</v>
          </cell>
          <cell r="F174">
            <v>296797231398</v>
          </cell>
          <cell r="G174">
            <v>187387201334.33972</v>
          </cell>
          <cell r="H174">
            <v>347590316386.79932</v>
          </cell>
          <cell r="I174">
            <v>22411390923</v>
          </cell>
          <cell r="J174">
            <v>55451761690</v>
          </cell>
          <cell r="K174">
            <v>1293105.3559999997</v>
          </cell>
          <cell r="L174">
            <v>41713.075999999986</v>
          </cell>
          <cell r="M174">
            <v>1149946.375</v>
          </cell>
          <cell r="N174">
            <v>37095.044354838712</v>
          </cell>
          <cell r="O174">
            <v>1618829</v>
          </cell>
          <cell r="P174">
            <v>52220.290322580644</v>
          </cell>
          <cell r="Q174">
            <v>0.53910363004996609</v>
          </cell>
          <cell r="R174">
            <v>0.40416012476374763</v>
          </cell>
          <cell r="S174">
            <v>0.79879058010450743</v>
          </cell>
          <cell r="T174">
            <v>0.71035691539995882</v>
          </cell>
          <cell r="U174">
            <v>500450039611</v>
          </cell>
          <cell r="V174">
            <v>313629667428.31946</v>
          </cell>
          <cell r="W174">
            <v>659827003325.9292</v>
          </cell>
          <cell r="X174">
            <v>41341000186</v>
          </cell>
          <cell r="Y174">
            <v>113872708512</v>
          </cell>
          <cell r="Z174">
            <v>3037103.6260000002</v>
          </cell>
          <cell r="AA174">
            <v>97971.084709677423</v>
          </cell>
          <cell r="AB174">
            <v>2524158.375</v>
          </cell>
          <cell r="AC174">
            <v>81424.463709677424</v>
          </cell>
          <cell r="AD174">
            <v>4077763</v>
          </cell>
          <cell r="AE174">
            <v>131540.74193548388</v>
          </cell>
          <cell r="AF174">
            <v>0.47532105513632406</v>
          </cell>
          <cell r="AG174">
            <v>0.36304572646257421</v>
          </cell>
          <cell r="AH174">
            <v>0.74479650386743912</v>
          </cell>
          <cell r="AI174">
            <v>0.61900565947555064</v>
          </cell>
          <cell r="AJ174">
            <v>797247271009</v>
          </cell>
          <cell r="AK174">
            <v>501016868762.65918</v>
          </cell>
          <cell r="AL174">
            <v>1007417319712.7285</v>
          </cell>
          <cell r="AM174">
            <v>63752391109</v>
          </cell>
          <cell r="AN174">
            <v>169324470202</v>
          </cell>
          <cell r="AO174">
            <v>4330208.9819999998</v>
          </cell>
          <cell r="AP174">
            <v>3674104.75</v>
          </cell>
          <cell r="AQ174">
            <v>5696592</v>
          </cell>
          <cell r="AR174">
            <v>0.49732802777852514</v>
          </cell>
          <cell r="AS174">
            <v>0.37651020571890725</v>
          </cell>
          <cell r="AT174">
            <v>0.76014027018259334</v>
          </cell>
          <cell r="AU174">
            <v>0.64496540212112785</v>
          </cell>
        </row>
        <row r="175">
          <cell r="D175" t="str">
            <v>안양·군포·의왕·과천 통합사업구역</v>
          </cell>
          <cell r="E175" t="str">
            <v>사업구역</v>
          </cell>
          <cell r="F175">
            <v>5939943600</v>
          </cell>
          <cell r="G175">
            <v>3708374944.9699979</v>
          </cell>
          <cell r="H175">
            <v>6524475632.8399897</v>
          </cell>
          <cell r="I175">
            <v>429390754</v>
          </cell>
          <cell r="J175">
            <v>1033246692</v>
          </cell>
          <cell r="K175">
            <v>22576.263999999999</v>
          </cell>
          <cell r="L175">
            <v>728.26658064516118</v>
          </cell>
          <cell r="M175">
            <v>20667</v>
          </cell>
          <cell r="N175">
            <v>666.67741935483866</v>
          </cell>
          <cell r="O175">
            <v>26513</v>
          </cell>
          <cell r="P175">
            <v>855.25806451612902</v>
          </cell>
          <cell r="Q175">
            <v>0.56837900141805076</v>
          </cell>
          <cell r="R175">
            <v>0.41557428378391559</v>
          </cell>
          <cell r="S175">
            <v>0.85151676536038923</v>
          </cell>
          <cell r="T175">
            <v>0.77950439407083316</v>
          </cell>
          <cell r="U175">
            <v>7008088300</v>
          </cell>
          <cell r="V175">
            <v>4131164510.1900001</v>
          </cell>
          <cell r="W175">
            <v>11076745879.409988</v>
          </cell>
          <cell r="X175">
            <v>549851503</v>
          </cell>
          <cell r="Y175">
            <v>2097304099</v>
          </cell>
          <cell r="Z175">
            <v>55909.19200000001</v>
          </cell>
          <cell r="AA175">
            <v>1803.5223225806453</v>
          </cell>
          <cell r="AB175">
            <v>47020.75</v>
          </cell>
          <cell r="AC175">
            <v>1516.7983870967744</v>
          </cell>
          <cell r="AD175">
            <v>73263</v>
          </cell>
          <cell r="AE175">
            <v>2363.3225806451615</v>
          </cell>
          <cell r="AF175">
            <v>0.37295831782773098</v>
          </cell>
          <cell r="AG175">
            <v>0.26217061381903112</v>
          </cell>
          <cell r="AH175">
            <v>0.76312998375714902</v>
          </cell>
          <cell r="AI175">
            <v>0.6418075972864884</v>
          </cell>
          <cell r="AJ175">
            <v>12948031900</v>
          </cell>
          <cell r="AK175">
            <v>7839539455.1599979</v>
          </cell>
          <cell r="AL175">
            <v>17601221512.249977</v>
          </cell>
          <cell r="AM175">
            <v>979242257</v>
          </cell>
          <cell r="AN175">
            <v>3130550791</v>
          </cell>
          <cell r="AO175">
            <v>78485.455999999991</v>
          </cell>
          <cell r="AP175">
            <v>67687.75</v>
          </cell>
          <cell r="AQ175">
            <v>99776</v>
          </cell>
          <cell r="AR175">
            <v>0.44539746572156308</v>
          </cell>
          <cell r="AS175">
            <v>0.31280190687696785</v>
          </cell>
          <cell r="AT175">
            <v>0.78661658114175748</v>
          </cell>
          <cell r="AU175">
            <v>0.67839710952533672</v>
          </cell>
        </row>
        <row r="176">
          <cell r="D176" t="str">
            <v>광주·하남 통합사업구역</v>
          </cell>
          <cell r="E176" t="str">
            <v>사업구역</v>
          </cell>
          <cell r="F176">
            <v>1059491400</v>
          </cell>
          <cell r="G176">
            <v>630097935.83000004</v>
          </cell>
          <cell r="H176">
            <v>1149650656.329999</v>
          </cell>
          <cell r="I176">
            <v>64193457</v>
          </cell>
          <cell r="J176">
            <v>169399080</v>
          </cell>
          <cell r="K176">
            <v>3972.7759999999998</v>
          </cell>
          <cell r="L176">
            <v>128.15406451612901</v>
          </cell>
          <cell r="M176">
            <v>3589.75</v>
          </cell>
          <cell r="N176">
            <v>115.79838709677419</v>
          </cell>
          <cell r="O176">
            <v>4575</v>
          </cell>
          <cell r="P176">
            <v>147.58064516129031</v>
          </cell>
          <cell r="Q176">
            <v>0.54807774201725412</v>
          </cell>
          <cell r="R176">
            <v>0.37894808519621243</v>
          </cell>
          <cell r="S176">
            <v>0.86836633879781422</v>
          </cell>
          <cell r="T176">
            <v>0.78464480874316944</v>
          </cell>
          <cell r="U176">
            <v>2254193100</v>
          </cell>
          <cell r="V176">
            <v>1293716127.1599979</v>
          </cell>
          <cell r="W176">
            <v>3122445121.6099901</v>
          </cell>
          <cell r="X176">
            <v>152048703</v>
          </cell>
          <cell r="Y176">
            <v>520794659</v>
          </cell>
          <cell r="Z176">
            <v>14224.138999999999</v>
          </cell>
          <cell r="AA176">
            <v>458.84319354838703</v>
          </cell>
          <cell r="AB176">
            <v>11900.375</v>
          </cell>
          <cell r="AC176">
            <v>383.88306451612902</v>
          </cell>
          <cell r="AD176">
            <v>17802</v>
          </cell>
          <cell r="AE176">
            <v>574.25806451612902</v>
          </cell>
          <cell r="AF176">
            <v>0.41432789905781725</v>
          </cell>
          <cell r="AG176">
            <v>0.29195518881079768</v>
          </cell>
          <cell r="AH176">
            <v>0.79901915515110655</v>
          </cell>
          <cell r="AI176">
            <v>0.66848528255252215</v>
          </cell>
          <cell r="AJ176">
            <v>3313684500</v>
          </cell>
          <cell r="AK176">
            <v>1923814062.9899979</v>
          </cell>
          <cell r="AL176">
            <v>4272095777.9399891</v>
          </cell>
          <cell r="AM176">
            <v>216242160</v>
          </cell>
          <cell r="AN176">
            <v>690193739</v>
          </cell>
          <cell r="AO176">
            <v>18196.915000000001</v>
          </cell>
          <cell r="AP176">
            <v>15490.125</v>
          </cell>
          <cell r="AQ176">
            <v>22377</v>
          </cell>
          <cell r="AR176">
            <v>0.45032091109101113</v>
          </cell>
          <cell r="AS176">
            <v>0.31330646423032821</v>
          </cell>
          <cell r="AT176">
            <v>0.81319725611118565</v>
          </cell>
          <cell r="AU176">
            <v>0.69223421370156857</v>
          </cell>
        </row>
        <row r="177">
          <cell r="D177" t="str">
            <v>화성·오산 통합사업구역</v>
          </cell>
          <cell r="E177" t="str">
            <v>사업구역</v>
          </cell>
          <cell r="F177">
            <v>2589451900</v>
          </cell>
          <cell r="G177">
            <v>1585435994.2099891</v>
          </cell>
          <cell r="H177">
            <v>2840179887.1899891</v>
          </cell>
          <cell r="I177">
            <v>168577340</v>
          </cell>
          <cell r="J177">
            <v>421574317</v>
          </cell>
          <cell r="K177">
            <v>9195.1460000000006</v>
          </cell>
          <cell r="L177">
            <v>296.61761290322579</v>
          </cell>
          <cell r="M177">
            <v>8335.875</v>
          </cell>
          <cell r="N177">
            <v>268.89919354838707</v>
          </cell>
          <cell r="O177">
            <v>10725</v>
          </cell>
          <cell r="P177">
            <v>345.9677419354839</v>
          </cell>
          <cell r="Q177">
            <v>0.5582167528756723</v>
          </cell>
          <cell r="R177">
            <v>0.39987573531430282</v>
          </cell>
          <cell r="S177">
            <v>0.85735627039627049</v>
          </cell>
          <cell r="T177">
            <v>0.7772377622377622</v>
          </cell>
          <cell r="U177">
            <v>6973900400</v>
          </cell>
          <cell r="V177">
            <v>4135192818.1199903</v>
          </cell>
          <cell r="W177">
            <v>8181444316.189991</v>
          </cell>
          <cell r="X177">
            <v>489532858</v>
          </cell>
          <cell r="Y177">
            <v>1226889926</v>
          </cell>
          <cell r="Z177">
            <v>33388.786</v>
          </cell>
          <cell r="AA177">
            <v>1077.0576129032256</v>
          </cell>
          <cell r="AB177">
            <v>27906.375</v>
          </cell>
          <cell r="AC177">
            <v>900.20564516129025</v>
          </cell>
          <cell r="AD177">
            <v>42345</v>
          </cell>
          <cell r="AE177">
            <v>1365.9677419354839</v>
          </cell>
          <cell r="AF177">
            <v>0.50543555126776252</v>
          </cell>
          <cell r="AG177">
            <v>0.39900307894450837</v>
          </cell>
          <cell r="AH177">
            <v>0.78849417876963046</v>
          </cell>
          <cell r="AI177">
            <v>0.65902408784980515</v>
          </cell>
          <cell r="AJ177">
            <v>9563352300</v>
          </cell>
          <cell r="AK177">
            <v>5720628812.3299789</v>
          </cell>
          <cell r="AL177">
            <v>11021624203.37998</v>
          </cell>
          <cell r="AM177">
            <v>658110198</v>
          </cell>
          <cell r="AN177">
            <v>1648464243</v>
          </cell>
          <cell r="AO177">
            <v>42583.932000000001</v>
          </cell>
          <cell r="AP177">
            <v>36242.25</v>
          </cell>
          <cell r="AQ177">
            <v>53070</v>
          </cell>
          <cell r="AR177">
            <v>0.51903682313679733</v>
          </cell>
          <cell r="AS177">
            <v>0.39922625000486589</v>
          </cell>
          <cell r="AT177">
            <v>0.80241062747314873</v>
          </cell>
          <cell r="AU177">
            <v>0.68291407574901075</v>
          </cell>
        </row>
        <row r="178">
          <cell r="D178" t="str">
            <v>남양주·구리 통합사업구역</v>
          </cell>
          <cell r="E178" t="str">
            <v>사업구역</v>
          </cell>
          <cell r="F178">
            <v>3072682400</v>
          </cell>
          <cell r="G178">
            <v>2003220855.02999</v>
          </cell>
          <cell r="H178">
            <v>3455573631.49999</v>
          </cell>
          <cell r="I178">
            <v>212444815</v>
          </cell>
          <cell r="J178">
            <v>516026658</v>
          </cell>
          <cell r="K178">
            <v>10495.395</v>
          </cell>
          <cell r="L178">
            <v>338.56112903225807</v>
          </cell>
          <cell r="M178">
            <v>9704.125</v>
          </cell>
          <cell r="N178">
            <v>313.03629032258061</v>
          </cell>
          <cell r="O178">
            <v>11804</v>
          </cell>
          <cell r="P178">
            <v>380.77419354838707</v>
          </cell>
          <cell r="Q178">
            <v>0.57970718284490297</v>
          </cell>
          <cell r="R178">
            <v>0.41169348851740911</v>
          </cell>
          <cell r="S178">
            <v>0.88913885123686887</v>
          </cell>
          <cell r="T178">
            <v>0.82210479498475098</v>
          </cell>
          <cell r="U178">
            <v>4775673900</v>
          </cell>
          <cell r="V178">
            <v>3005196818.5699902</v>
          </cell>
          <cell r="W178">
            <v>6915529653.01999</v>
          </cell>
          <cell r="X178">
            <v>355951597</v>
          </cell>
          <cell r="Y178">
            <v>1206837001</v>
          </cell>
          <cell r="Z178">
            <v>33217.354999999996</v>
          </cell>
          <cell r="AA178">
            <v>1071.5275806451614</v>
          </cell>
          <cell r="AB178">
            <v>27414.375</v>
          </cell>
          <cell r="AC178">
            <v>884.33467741935488</v>
          </cell>
          <cell r="AD178">
            <v>42923</v>
          </cell>
          <cell r="AE178">
            <v>1384.6129032258063</v>
          </cell>
          <cell r="AF178">
            <v>0.43455772288643579</v>
          </cell>
          <cell r="AG178">
            <v>0.29494587645643455</v>
          </cell>
          <cell r="AH178">
            <v>0.77388241735200236</v>
          </cell>
          <cell r="AI178">
            <v>0.63868730051487543</v>
          </cell>
          <cell r="AJ178">
            <v>7848356300</v>
          </cell>
          <cell r="AK178">
            <v>5008417673.5999794</v>
          </cell>
          <cell r="AL178">
            <v>10371103284.519981</v>
          </cell>
          <cell r="AM178">
            <v>568396412</v>
          </cell>
          <cell r="AN178">
            <v>1722863659</v>
          </cell>
          <cell r="AO178">
            <v>43712.75</v>
          </cell>
          <cell r="AP178">
            <v>37118.5</v>
          </cell>
          <cell r="AQ178">
            <v>54727</v>
          </cell>
          <cell r="AR178">
            <v>0.48292043152974828</v>
          </cell>
          <cell r="AS178">
            <v>0.32991375088259378</v>
          </cell>
          <cell r="AT178">
            <v>0.79874193725217901</v>
          </cell>
          <cell r="AU178">
            <v>0.678248396586694</v>
          </cell>
        </row>
        <row r="179">
          <cell r="D179" t="str">
            <v>예산, 홍성군</v>
          </cell>
          <cell r="E179" t="str">
            <v>사업구역</v>
          </cell>
          <cell r="F179">
            <v>659768800</v>
          </cell>
          <cell r="G179">
            <v>282874383</v>
          </cell>
          <cell r="H179">
            <v>771870890</v>
          </cell>
          <cell r="I179">
            <v>29775530</v>
          </cell>
          <cell r="J179">
            <v>157250321</v>
          </cell>
          <cell r="K179">
            <v>3842.36</v>
          </cell>
          <cell r="L179">
            <v>123.94709677419354</v>
          </cell>
          <cell r="M179">
            <v>3335.125</v>
          </cell>
          <cell r="N179">
            <v>107.58467741935485</v>
          </cell>
          <cell r="O179">
            <v>4325</v>
          </cell>
          <cell r="P179">
            <v>139.51612903225805</v>
          </cell>
          <cell r="Q179">
            <v>0.36647888483007823</v>
          </cell>
          <cell r="R179">
            <v>0.18935115560113863</v>
          </cell>
          <cell r="S179">
            <v>0.88840693641618496</v>
          </cell>
          <cell r="T179">
            <v>0.77112716763005784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 t="e">
            <v>#DIV/0!</v>
          </cell>
          <cell r="AG179" t="e">
            <v>#DIV/0!</v>
          </cell>
          <cell r="AH179" t="e">
            <v>#DIV/0!</v>
          </cell>
          <cell r="AI179" t="e">
            <v>#DIV/0!</v>
          </cell>
          <cell r="AJ179">
            <v>659768800</v>
          </cell>
          <cell r="AK179">
            <v>282874383</v>
          </cell>
          <cell r="AL179">
            <v>771870890</v>
          </cell>
          <cell r="AM179">
            <v>29775530</v>
          </cell>
          <cell r="AN179">
            <v>157250321</v>
          </cell>
          <cell r="AO179">
            <v>3842.36</v>
          </cell>
          <cell r="AP179">
            <v>3335.125</v>
          </cell>
          <cell r="AQ179">
            <v>4325</v>
          </cell>
          <cell r="AR179">
            <v>0.36647888483007823</v>
          </cell>
          <cell r="AS179">
            <v>0.18935115560113863</v>
          </cell>
          <cell r="AT179">
            <v>0.88840693641618496</v>
          </cell>
          <cell r="AU179">
            <v>0.77112716763005784</v>
          </cell>
        </row>
      </sheetData>
      <sheetData sheetId="26">
        <row r="6">
          <cell r="D6" t="str">
            <v>서울특별시</v>
          </cell>
          <cell r="E6"/>
          <cell r="F6">
            <v>90159606700</v>
          </cell>
          <cell r="G6">
            <v>60299601622.6399</v>
          </cell>
          <cell r="H6">
            <v>97894886630.679993</v>
          </cell>
          <cell r="I6">
            <v>7243749054</v>
          </cell>
          <cell r="J6">
            <v>14995970241</v>
          </cell>
          <cell r="K6">
            <v>320580.81699999998</v>
          </cell>
          <cell r="L6">
            <v>10686.027233333332</v>
          </cell>
          <cell r="M6">
            <v>291279.625</v>
          </cell>
          <cell r="N6">
            <v>9709.3208333333332</v>
          </cell>
          <cell r="O6">
            <v>379314</v>
          </cell>
          <cell r="P6">
            <v>12643.8</v>
          </cell>
          <cell r="Q6">
            <v>0.61596273000577917</v>
          </cell>
          <cell r="R6">
            <v>0.48304637429828307</v>
          </cell>
          <cell r="S6">
            <v>0.84515946419061772</v>
          </cell>
          <cell r="T6">
            <v>0.76791161148810749</v>
          </cell>
          <cell r="U6">
            <v>181482356935</v>
          </cell>
          <cell r="V6">
            <v>118150833933.27901</v>
          </cell>
          <cell r="W6">
            <v>211881226286.129</v>
          </cell>
          <cell r="X6">
            <v>15816068505</v>
          </cell>
          <cell r="Y6">
            <v>33734790300</v>
          </cell>
          <cell r="Z6">
            <v>882099.74600000004</v>
          </cell>
          <cell r="AA6">
            <v>29403.32486666667</v>
          </cell>
          <cell r="AB6">
            <v>739478.375</v>
          </cell>
          <cell r="AC6">
            <v>24649.279166666667</v>
          </cell>
          <cell r="AD6">
            <v>1199395</v>
          </cell>
          <cell r="AE6">
            <v>39979.833333333336</v>
          </cell>
          <cell r="AF6">
            <v>0.55762766718050594</v>
          </cell>
          <cell r="AG6">
            <v>0.4688355363809687</v>
          </cell>
          <cell r="AH6">
            <v>0.73545391301447816</v>
          </cell>
          <cell r="AI6">
            <v>0.61654281950483369</v>
          </cell>
          <cell r="AJ6">
            <v>271641963635</v>
          </cell>
          <cell r="AK6">
            <v>178450435555.91891</v>
          </cell>
          <cell r="AL6">
            <v>309776112916.80896</v>
          </cell>
          <cell r="AM6">
            <v>23059817559</v>
          </cell>
          <cell r="AN6">
            <v>48730760541</v>
          </cell>
          <cell r="AO6">
            <v>1202680.5630000001</v>
          </cell>
          <cell r="AP6">
            <v>1030758</v>
          </cell>
          <cell r="AQ6">
            <v>1578709</v>
          </cell>
          <cell r="AR6">
            <v>0.57606260817096044</v>
          </cell>
          <cell r="AS6">
            <v>0.47320865307649868</v>
          </cell>
          <cell r="AT6">
            <v>0.76181269822367526</v>
          </cell>
          <cell r="AU6">
            <v>0.65291196794342721</v>
          </cell>
        </row>
        <row r="7">
          <cell r="D7" t="str">
            <v>부산광역시</v>
          </cell>
          <cell r="E7" t="str">
            <v>광역</v>
          </cell>
          <cell r="F7">
            <v>21777460020</v>
          </cell>
          <cell r="G7">
            <v>13946402665.209999</v>
          </cell>
          <cell r="H7">
            <v>27386752948.539902</v>
          </cell>
          <cell r="I7">
            <v>1789728289</v>
          </cell>
          <cell r="J7">
            <v>4768992548</v>
          </cell>
          <cell r="K7">
            <v>117843.417</v>
          </cell>
          <cell r="L7">
            <v>3928.1138999999998</v>
          </cell>
          <cell r="M7">
            <v>104128.375</v>
          </cell>
          <cell r="N7">
            <v>3470.9458333333332</v>
          </cell>
          <cell r="O7">
            <v>146700</v>
          </cell>
          <cell r="P7">
            <v>4890</v>
          </cell>
          <cell r="Q7">
            <v>0.50923899928609606</v>
          </cell>
          <cell r="R7">
            <v>0.3752843542920965</v>
          </cell>
          <cell r="S7">
            <v>0.80329527607361961</v>
          </cell>
          <cell r="T7">
            <v>0.70980487389229718</v>
          </cell>
          <cell r="U7">
            <v>39686963166</v>
          </cell>
          <cell r="V7">
            <v>25270611517.419899</v>
          </cell>
          <cell r="W7">
            <v>53335124732.549896</v>
          </cell>
          <cell r="X7">
            <v>3525466109</v>
          </cell>
          <cell r="Y7">
            <v>9670925931</v>
          </cell>
          <cell r="Z7">
            <v>261662.60800000001</v>
          </cell>
          <cell r="AA7">
            <v>8722.0869333333339</v>
          </cell>
          <cell r="AB7">
            <v>215627.875</v>
          </cell>
          <cell r="AC7">
            <v>7187.5958333333338</v>
          </cell>
          <cell r="AD7">
            <v>355022</v>
          </cell>
          <cell r="AE7">
            <v>11834.066666666668</v>
          </cell>
          <cell r="AF7">
            <v>0.47380805133839871</v>
          </cell>
          <cell r="AG7">
            <v>0.36454276810239794</v>
          </cell>
          <cell r="AH7">
            <v>0.7370320937857372</v>
          </cell>
          <cell r="AI7">
            <v>0.6073648252784335</v>
          </cell>
          <cell r="AJ7">
            <v>61464423186</v>
          </cell>
          <cell r="AK7">
            <v>39217014182.629898</v>
          </cell>
          <cell r="AL7">
            <v>80721877681.089798</v>
          </cell>
          <cell r="AM7">
            <v>5315194398</v>
          </cell>
          <cell r="AN7">
            <v>14439918479</v>
          </cell>
          <cell r="AO7">
            <v>379506.02500000002</v>
          </cell>
          <cell r="AP7">
            <v>319756.25</v>
          </cell>
          <cell r="AQ7">
            <v>501722</v>
          </cell>
          <cell r="AR7">
            <v>0.48582881505266345</v>
          </cell>
          <cell r="AS7">
            <v>0.36809033276260505</v>
          </cell>
          <cell r="AT7">
            <v>0.75640698434591269</v>
          </cell>
          <cell r="AU7">
            <v>0.63731757826047097</v>
          </cell>
        </row>
        <row r="8">
          <cell r="D8" t="str">
            <v>대구광역시</v>
          </cell>
          <cell r="E8" t="str">
            <v>광역</v>
          </cell>
          <cell r="F8">
            <v>9911734100</v>
          </cell>
          <cell r="G8">
            <v>6621939027.6300001</v>
          </cell>
          <cell r="H8">
            <v>15976055686.25</v>
          </cell>
          <cell r="I8">
            <v>869593092</v>
          </cell>
          <cell r="J8">
            <v>2860417889</v>
          </cell>
          <cell r="K8">
            <v>73386.187999999995</v>
          </cell>
          <cell r="L8">
            <v>2446.2062666666666</v>
          </cell>
          <cell r="M8">
            <v>63285.625</v>
          </cell>
          <cell r="N8">
            <v>2109.5208333333335</v>
          </cell>
          <cell r="O8">
            <v>91897</v>
          </cell>
          <cell r="P8">
            <v>3063.2333333333331</v>
          </cell>
          <cell r="Q8">
            <v>0.41449148386039103</v>
          </cell>
          <cell r="R8">
            <v>0.30400910836982953</v>
          </cell>
          <cell r="S8">
            <v>0.79857000772604103</v>
          </cell>
          <cell r="T8">
            <v>0.68865822605743388</v>
          </cell>
          <cell r="U8">
            <v>16924612884</v>
          </cell>
          <cell r="V8">
            <v>11158040862.23</v>
          </cell>
          <cell r="W8">
            <v>26324622690.219898</v>
          </cell>
          <cell r="X8">
            <v>1607332002</v>
          </cell>
          <cell r="Y8">
            <v>5006788445</v>
          </cell>
          <cell r="Z8">
            <v>135863.77299999999</v>
          </cell>
          <cell r="AA8">
            <v>4528.7924333333331</v>
          </cell>
          <cell r="AB8">
            <v>110901.625</v>
          </cell>
          <cell r="AC8">
            <v>3696.7208333333333</v>
          </cell>
          <cell r="AD8">
            <v>187580</v>
          </cell>
          <cell r="AE8">
            <v>6252.666666666667</v>
          </cell>
          <cell r="AF8">
            <v>0.42386327787237099</v>
          </cell>
          <cell r="AG8">
            <v>0.32103054076613774</v>
          </cell>
          <cell r="AH8">
            <v>0.7242977556242669</v>
          </cell>
          <cell r="AI8">
            <v>0.5912230781533212</v>
          </cell>
          <cell r="AJ8">
            <v>26836346984</v>
          </cell>
          <cell r="AK8">
            <v>17779979889.860001</v>
          </cell>
          <cell r="AL8">
            <v>42300678376.469894</v>
          </cell>
          <cell r="AM8">
            <v>2476925094</v>
          </cell>
          <cell r="AN8">
            <v>7867206334</v>
          </cell>
          <cell r="AO8">
            <v>209249.96099999998</v>
          </cell>
          <cell r="AP8">
            <v>174187.25</v>
          </cell>
          <cell r="AQ8">
            <v>279477</v>
          </cell>
          <cell r="AR8">
            <v>0.42032375300511171</v>
          </cell>
          <cell r="AS8">
            <v>0.3148417607016839</v>
          </cell>
          <cell r="AT8">
            <v>0.74871979089513618</v>
          </cell>
          <cell r="AU8">
            <v>0.62326148484490673</v>
          </cell>
        </row>
        <row r="9">
          <cell r="D9" t="str">
            <v>인천광역시</v>
          </cell>
          <cell r="E9" t="str">
            <v>광역</v>
          </cell>
          <cell r="F9">
            <v>21935263499</v>
          </cell>
          <cell r="G9">
            <v>14375544914.349899</v>
          </cell>
          <cell r="H9">
            <v>25870378425.619999</v>
          </cell>
          <cell r="I9">
            <v>1625162854</v>
          </cell>
          <cell r="J9">
            <v>4100033282</v>
          </cell>
          <cell r="K9">
            <v>97468.122000000003</v>
          </cell>
          <cell r="L9">
            <v>3248.9374000000003</v>
          </cell>
          <cell r="M9">
            <v>87210.875</v>
          </cell>
          <cell r="N9">
            <v>2907.0291666666667</v>
          </cell>
          <cell r="O9">
            <v>118053</v>
          </cell>
          <cell r="P9">
            <v>3935.1</v>
          </cell>
          <cell r="Q9">
            <v>0.55567586518616541</v>
          </cell>
          <cell r="R9">
            <v>0.39637796628012834</v>
          </cell>
          <cell r="S9">
            <v>0.8256301999949176</v>
          </cell>
          <cell r="T9">
            <v>0.73874340338661448</v>
          </cell>
          <cell r="U9">
            <v>30407234500</v>
          </cell>
          <cell r="V9">
            <v>19526150453.389999</v>
          </cell>
          <cell r="W9">
            <v>38451039196.870003</v>
          </cell>
          <cell r="X9">
            <v>2523060667</v>
          </cell>
          <cell r="Y9">
            <v>6632327020</v>
          </cell>
          <cell r="Z9">
            <v>177110.26</v>
          </cell>
          <cell r="AA9">
            <v>5903.6753333333336</v>
          </cell>
          <cell r="AB9">
            <v>148241.75</v>
          </cell>
          <cell r="AC9">
            <v>4941.3916666666664</v>
          </cell>
          <cell r="AD9">
            <v>233912</v>
          </cell>
          <cell r="AE9">
            <v>7797.0666666666666</v>
          </cell>
          <cell r="AF9">
            <v>0.50781853653982567</v>
          </cell>
          <cell r="AG9">
            <v>0.38041861617975525</v>
          </cell>
          <cell r="AH9">
            <v>0.75716619925442052</v>
          </cell>
          <cell r="AI9">
            <v>0.63375008550224021</v>
          </cell>
          <cell r="AJ9">
            <v>52342497999</v>
          </cell>
          <cell r="AK9">
            <v>33901695367.739899</v>
          </cell>
          <cell r="AL9">
            <v>64321417622.490005</v>
          </cell>
          <cell r="AM9">
            <v>4148223521</v>
          </cell>
          <cell r="AN9">
            <v>10732360302</v>
          </cell>
          <cell r="AO9">
            <v>274578.38199999998</v>
          </cell>
          <cell r="AP9">
            <v>235452.625</v>
          </cell>
          <cell r="AQ9">
            <v>351965</v>
          </cell>
          <cell r="AR9">
            <v>0.5270669804996051</v>
          </cell>
          <cell r="AS9">
            <v>0.38651549186500656</v>
          </cell>
          <cell r="AT9">
            <v>0.78012979131447724</v>
          </cell>
          <cell r="AU9">
            <v>0.66896601934851474</v>
          </cell>
        </row>
        <row r="10">
          <cell r="D10" t="str">
            <v>광주광역시</v>
          </cell>
          <cell r="E10" t="str">
            <v>광역</v>
          </cell>
          <cell r="F10">
            <v>10012909410</v>
          </cell>
          <cell r="G10">
            <v>6822945897.5500002</v>
          </cell>
          <cell r="H10">
            <v>11945510449.599899</v>
          </cell>
          <cell r="I10">
            <v>851191259</v>
          </cell>
          <cell r="J10">
            <v>1995866260</v>
          </cell>
          <cell r="K10">
            <v>47847.8</v>
          </cell>
          <cell r="L10">
            <v>1594.9266666666667</v>
          </cell>
          <cell r="M10">
            <v>42555.25</v>
          </cell>
          <cell r="N10">
            <v>1418.5083333333334</v>
          </cell>
          <cell r="O10">
            <v>59746</v>
          </cell>
          <cell r="P10">
            <v>1991.5333333333333</v>
          </cell>
          <cell r="Q10">
            <v>0.57117240207834963</v>
          </cell>
          <cell r="R10">
            <v>0.42647710222828256</v>
          </cell>
          <cell r="S10">
            <v>0.80085361363103813</v>
          </cell>
          <cell r="T10">
            <v>0.71226944063200881</v>
          </cell>
          <cell r="U10">
            <v>16344732450</v>
          </cell>
          <cell r="V10">
            <v>10978887087.4699</v>
          </cell>
          <cell r="W10">
            <v>20702964426.609901</v>
          </cell>
          <cell r="X10">
            <v>1549215754</v>
          </cell>
          <cell r="Y10">
            <v>3656502644</v>
          </cell>
          <cell r="Z10">
            <v>95987.775999999998</v>
          </cell>
          <cell r="AA10">
            <v>3199.5925333333334</v>
          </cell>
          <cell r="AB10">
            <v>81624.375</v>
          </cell>
          <cell r="AC10">
            <v>2720.8125</v>
          </cell>
          <cell r="AD10">
            <v>128567</v>
          </cell>
          <cell r="AE10">
            <v>4285.5666666666666</v>
          </cell>
          <cell r="AF10">
            <v>0.53030507425103501</v>
          </cell>
          <cell r="AG10">
            <v>0.42368785280167298</v>
          </cell>
          <cell r="AH10">
            <v>0.74659730724058271</v>
          </cell>
          <cell r="AI10">
            <v>0.63487811802406524</v>
          </cell>
          <cell r="AJ10">
            <v>26357641860</v>
          </cell>
          <cell r="AK10">
            <v>17801832985.019901</v>
          </cell>
          <cell r="AL10">
            <v>32648474876.209801</v>
          </cell>
          <cell r="AM10">
            <v>2400407013</v>
          </cell>
          <cell r="AN10">
            <v>5652368904</v>
          </cell>
          <cell r="AO10">
            <v>143835.576</v>
          </cell>
          <cell r="AP10">
            <v>124179.625</v>
          </cell>
          <cell r="AQ10">
            <v>188313</v>
          </cell>
          <cell r="AR10">
            <v>0.54525772038410558</v>
          </cell>
          <cell r="AS10">
            <v>0.424672744077498</v>
          </cell>
          <cell r="AT10">
            <v>0.76381118669449266</v>
          </cell>
          <cell r="AU10">
            <v>0.65943203602512834</v>
          </cell>
        </row>
        <row r="11">
          <cell r="D11" t="str">
            <v>대전광역시</v>
          </cell>
          <cell r="E11" t="str">
            <v>광역</v>
          </cell>
          <cell r="F11">
            <v>10979204520</v>
          </cell>
          <cell r="G11">
            <v>6920296311.72999</v>
          </cell>
          <cell r="H11">
            <v>12485031713.33</v>
          </cell>
          <cell r="I11">
            <v>936682413</v>
          </cell>
          <cell r="J11">
            <v>2124298002</v>
          </cell>
          <cell r="K11">
            <v>51231.618000000002</v>
          </cell>
          <cell r="L11">
            <v>1707.7206000000001</v>
          </cell>
          <cell r="M11">
            <v>45386.125</v>
          </cell>
          <cell r="N11">
            <v>1512.8708333333334</v>
          </cell>
          <cell r="O11">
            <v>65320</v>
          </cell>
          <cell r="P11">
            <v>2177.3333333333335</v>
          </cell>
          <cell r="Q11">
            <v>0.55428744360667814</v>
          </cell>
          <cell r="R11">
            <v>0.44093738831280982</v>
          </cell>
          <cell r="S11">
            <v>0.78431748315982852</v>
          </cell>
          <cell r="T11">
            <v>0.69482738824249846</v>
          </cell>
          <cell r="U11">
            <v>10687232170</v>
          </cell>
          <cell r="V11">
            <v>6777154786.5600004</v>
          </cell>
          <cell r="W11">
            <v>20653889833.899899</v>
          </cell>
          <cell r="X11">
            <v>1007757392</v>
          </cell>
          <cell r="Y11">
            <v>4040160974</v>
          </cell>
          <cell r="Z11">
            <v>106346.624</v>
          </cell>
          <cell r="AA11">
            <v>3544.8874666666666</v>
          </cell>
          <cell r="AB11">
            <v>90075</v>
          </cell>
          <cell r="AC11">
            <v>3002.5</v>
          </cell>
          <cell r="AD11">
            <v>140696</v>
          </cell>
          <cell r="AE11">
            <v>4689.8666666666668</v>
          </cell>
          <cell r="AF11">
            <v>0.32812970539992115</v>
          </cell>
          <cell r="AG11">
            <v>0.24943496026156109</v>
          </cell>
          <cell r="AH11">
            <v>0.75586103371808722</v>
          </cell>
          <cell r="AI11">
            <v>0.64021009836811282</v>
          </cell>
          <cell r="AJ11">
            <v>21666436690</v>
          </cell>
          <cell r="AK11">
            <v>13697451098.289989</v>
          </cell>
          <cell r="AL11">
            <v>33138921547.229897</v>
          </cell>
          <cell r="AM11">
            <v>1944439805</v>
          </cell>
          <cell r="AN11">
            <v>6164458976</v>
          </cell>
          <cell r="AO11">
            <v>157578.242</v>
          </cell>
          <cell r="AP11">
            <v>135461.125</v>
          </cell>
          <cell r="AQ11">
            <v>206016</v>
          </cell>
          <cell r="AR11">
            <v>0.41333424441010419</v>
          </cell>
          <cell r="AS11">
            <v>0.31542748724101494</v>
          </cell>
          <cell r="AT11">
            <v>0.76488351390183285</v>
          </cell>
          <cell r="AU11">
            <v>0.65752720662472819</v>
          </cell>
        </row>
        <row r="12">
          <cell r="D12" t="str">
            <v>울산광역시</v>
          </cell>
          <cell r="E12" t="str">
            <v>광역</v>
          </cell>
          <cell r="F12">
            <v>7215631000</v>
          </cell>
          <cell r="G12">
            <v>4786572503</v>
          </cell>
          <cell r="H12">
            <v>9079041282</v>
          </cell>
          <cell r="I12">
            <v>571630473</v>
          </cell>
          <cell r="J12">
            <v>1510701783</v>
          </cell>
          <cell r="K12">
            <v>37683.660000000003</v>
          </cell>
          <cell r="L12">
            <v>1256.1220000000001</v>
          </cell>
          <cell r="M12">
            <v>33085.625</v>
          </cell>
          <cell r="N12">
            <v>1102.8541666666667</v>
          </cell>
          <cell r="O12">
            <v>46629</v>
          </cell>
          <cell r="P12">
            <v>1554.3</v>
          </cell>
          <cell r="Q12">
            <v>0.52721122796189968</v>
          </cell>
          <cell r="R12">
            <v>0.37838736899140868</v>
          </cell>
          <cell r="S12">
            <v>0.80815930000643388</v>
          </cell>
          <cell r="T12">
            <v>0.70955038709815776</v>
          </cell>
          <cell r="U12">
            <v>11046622600</v>
          </cell>
          <cell r="V12">
            <v>7496185036</v>
          </cell>
          <cell r="W12">
            <v>15391854149</v>
          </cell>
          <cell r="X12">
            <v>938833976</v>
          </cell>
          <cell r="Y12">
            <v>2643535383</v>
          </cell>
          <cell r="Z12">
            <v>70313.587</v>
          </cell>
          <cell r="AA12">
            <v>2343.7862333333333</v>
          </cell>
          <cell r="AB12">
            <v>59030.875</v>
          </cell>
          <cell r="AC12">
            <v>1967.6958333333334</v>
          </cell>
          <cell r="AD12">
            <v>92562</v>
          </cell>
          <cell r="AE12">
            <v>3085.4</v>
          </cell>
          <cell r="AF12">
            <v>0.48702287349097723</v>
          </cell>
          <cell r="AG12">
            <v>0.35514333647184626</v>
          </cell>
          <cell r="AH12">
            <v>0.75963772390397788</v>
          </cell>
          <cell r="AI12">
            <v>0.63774416067068562</v>
          </cell>
          <cell r="AJ12">
            <v>18262253600</v>
          </cell>
          <cell r="AK12">
            <v>12282757539</v>
          </cell>
          <cell r="AL12">
            <v>24470895431</v>
          </cell>
          <cell r="AM12">
            <v>1510464449</v>
          </cell>
          <cell r="AN12">
            <v>4154237166</v>
          </cell>
          <cell r="AO12">
            <v>107997.247</v>
          </cell>
          <cell r="AP12">
            <v>92116.5</v>
          </cell>
          <cell r="AQ12">
            <v>139191</v>
          </cell>
          <cell r="AR12">
            <v>0.50193330986327811</v>
          </cell>
          <cell r="AS12">
            <v>0.36359610408434734</v>
          </cell>
          <cell r="AT12">
            <v>0.77589245712725685</v>
          </cell>
          <cell r="AU12">
            <v>0.66179925426212904</v>
          </cell>
        </row>
        <row r="13">
          <cell r="D13" t="str">
            <v>세종특별자치시</v>
          </cell>
          <cell r="E13" t="str">
            <v>광역</v>
          </cell>
          <cell r="F13">
            <v>766992160</v>
          </cell>
          <cell r="G13">
            <v>535018480</v>
          </cell>
          <cell r="H13">
            <v>1084120034</v>
          </cell>
          <cell r="I13">
            <v>51627270</v>
          </cell>
          <cell r="J13">
            <v>135751253</v>
          </cell>
          <cell r="K13">
            <v>2920.23</v>
          </cell>
          <cell r="L13">
            <v>97.340999999999994</v>
          </cell>
          <cell r="M13">
            <v>2678</v>
          </cell>
          <cell r="N13">
            <v>89.266666666666666</v>
          </cell>
          <cell r="O13">
            <v>3329</v>
          </cell>
          <cell r="P13">
            <v>110.96666666666667</v>
          </cell>
          <cell r="Q13">
            <v>0.4935048363841969</v>
          </cell>
          <cell r="R13">
            <v>0.38030787089677914</v>
          </cell>
          <cell r="S13">
            <v>0.87720937218383899</v>
          </cell>
          <cell r="T13">
            <v>0.80444577951336738</v>
          </cell>
          <cell r="U13">
            <v>946836080</v>
          </cell>
          <cell r="V13">
            <v>664466115</v>
          </cell>
          <cell r="W13">
            <v>1404679819</v>
          </cell>
          <cell r="X13">
            <v>70560256</v>
          </cell>
          <cell r="Y13">
            <v>205644519</v>
          </cell>
          <cell r="Z13">
            <v>5537.4139999999998</v>
          </cell>
          <cell r="AA13">
            <v>184.58046666666667</v>
          </cell>
          <cell r="AB13">
            <v>4734.5</v>
          </cell>
          <cell r="AC13">
            <v>157.81666666666666</v>
          </cell>
          <cell r="AD13">
            <v>6738</v>
          </cell>
          <cell r="AE13">
            <v>224.6</v>
          </cell>
          <cell r="AF13">
            <v>0.47303741821608675</v>
          </cell>
          <cell r="AG13">
            <v>0.3431176106376071</v>
          </cell>
          <cell r="AH13">
            <v>0.82181864054615605</v>
          </cell>
          <cell r="AI13">
            <v>0.70265657465123177</v>
          </cell>
          <cell r="AJ13">
            <v>1713828240</v>
          </cell>
          <cell r="AK13">
            <v>1199484595</v>
          </cell>
          <cell r="AL13">
            <v>2488799853</v>
          </cell>
          <cell r="AM13">
            <v>122187526</v>
          </cell>
          <cell r="AN13">
            <v>341395772</v>
          </cell>
          <cell r="AO13">
            <v>8457.6440000000002</v>
          </cell>
          <cell r="AP13">
            <v>7412.5</v>
          </cell>
          <cell r="AQ13">
            <v>10067</v>
          </cell>
          <cell r="AR13">
            <v>0.48195301584984462</v>
          </cell>
          <cell r="AS13">
            <v>0.35790579738052525</v>
          </cell>
          <cell r="AT13">
            <v>0.84013549220224493</v>
          </cell>
          <cell r="AU13">
            <v>0.73631667825568692</v>
          </cell>
        </row>
        <row r="14">
          <cell r="D14" t="str">
            <v>경기도</v>
          </cell>
          <cell r="E14" t="str">
            <v>광역</v>
          </cell>
          <cell r="F14">
            <v>49848710700</v>
          </cell>
          <cell r="G14">
            <v>30501632750.699951</v>
          </cell>
          <cell r="H14">
            <v>55493563474.659889</v>
          </cell>
          <cell r="I14">
            <v>3448167089</v>
          </cell>
          <cell r="J14">
            <v>8777638420</v>
          </cell>
          <cell r="K14">
            <v>192665.62900000007</v>
          </cell>
          <cell r="L14">
            <v>6422.1876333333357</v>
          </cell>
          <cell r="M14">
            <v>174807</v>
          </cell>
          <cell r="N14">
            <v>5826.9</v>
          </cell>
          <cell r="O14">
            <v>227539</v>
          </cell>
          <cell r="P14">
            <v>7584.6333333333332</v>
          </cell>
          <cell r="Q14">
            <v>0.54964271243146889</v>
          </cell>
          <cell r="R14">
            <v>0.3928353987723272</v>
          </cell>
          <cell r="S14">
            <v>0.84673673084614098</v>
          </cell>
          <cell r="T14">
            <v>0.76825071745942453</v>
          </cell>
          <cell r="U14">
            <v>89849690470</v>
          </cell>
          <cell r="V14">
            <v>53466930513.299889</v>
          </cell>
          <cell r="W14">
            <v>117346491802.24973</v>
          </cell>
          <cell r="X14">
            <v>6787212385</v>
          </cell>
          <cell r="Y14">
            <v>20077737567</v>
          </cell>
          <cell r="Z14">
            <v>541903.86499999999</v>
          </cell>
          <cell r="AA14">
            <v>18063.462166666668</v>
          </cell>
          <cell r="AB14">
            <v>451357.875</v>
          </cell>
          <cell r="AC14">
            <v>15045.262500000001</v>
          </cell>
          <cell r="AD14">
            <v>713013</v>
          </cell>
          <cell r="AE14">
            <v>23767.1</v>
          </cell>
          <cell r="AF14">
            <v>0.45563296944063258</v>
          </cell>
          <cell r="AG14">
            <v>0.33804667295559937</v>
          </cell>
          <cell r="AH14">
            <v>0.76001961394813278</v>
          </cell>
          <cell r="AI14">
            <v>0.63302895599378972</v>
          </cell>
          <cell r="AJ14">
            <v>139698401170</v>
          </cell>
          <cell r="AK14">
            <v>83968563263.999847</v>
          </cell>
          <cell r="AL14">
            <v>172840055276.90961</v>
          </cell>
          <cell r="AM14">
            <v>10235379474</v>
          </cell>
          <cell r="AN14">
            <v>28855375987</v>
          </cell>
          <cell r="AO14">
            <v>734569.49400000006</v>
          </cell>
          <cell r="AP14">
            <v>626164.875</v>
          </cell>
          <cell r="AQ14">
            <v>940552</v>
          </cell>
          <cell r="AR14">
            <v>0.48581657260796735</v>
          </cell>
          <cell r="AS14">
            <v>0.35471308634520204</v>
          </cell>
          <cell r="AT14">
            <v>0.78099827973360336</v>
          </cell>
          <cell r="AU14">
            <v>0.66574189943777695</v>
          </cell>
        </row>
        <row r="15">
          <cell r="D15" t="str">
            <v>고양시</v>
          </cell>
          <cell r="E15" t="str">
            <v>시</v>
          </cell>
          <cell r="F15">
            <v>3739823200</v>
          </cell>
          <cell r="G15">
            <v>2609475582.6100001</v>
          </cell>
          <cell r="H15">
            <v>3528876121.1399899</v>
          </cell>
          <cell r="I15">
            <v>273899856</v>
          </cell>
          <cell r="J15">
            <v>488899897</v>
          </cell>
          <cell r="K15">
            <v>10784.896000000001</v>
          </cell>
          <cell r="L15">
            <v>359.49653333333333</v>
          </cell>
          <cell r="M15">
            <v>9119</v>
          </cell>
          <cell r="N15">
            <v>303.96666666666664</v>
          </cell>
          <cell r="O15">
            <v>14023</v>
          </cell>
          <cell r="P15">
            <v>467.43333333333334</v>
          </cell>
          <cell r="Q15">
            <v>0.73946364027281841</v>
          </cell>
          <cell r="R15">
            <v>0.56023709082515927</v>
          </cell>
          <cell r="S15">
            <v>0.76908621550310208</v>
          </cell>
          <cell r="T15">
            <v>0.65028881123867932</v>
          </cell>
          <cell r="U15">
            <v>6966847100</v>
          </cell>
          <cell r="V15">
            <v>4654187906.01999</v>
          </cell>
          <cell r="W15">
            <v>9125467407.5199909</v>
          </cell>
          <cell r="X15">
            <v>548311683</v>
          </cell>
          <cell r="Y15">
            <v>1605545004</v>
          </cell>
          <cell r="Z15">
            <v>43608.821000000004</v>
          </cell>
          <cell r="AA15">
            <v>1453.6273666666668</v>
          </cell>
          <cell r="AB15">
            <v>36216.375</v>
          </cell>
          <cell r="AC15">
            <v>1207.2125000000001</v>
          </cell>
          <cell r="AD15">
            <v>56345</v>
          </cell>
          <cell r="AE15">
            <v>1878.1666666666667</v>
          </cell>
          <cell r="AF15">
            <v>0.51002186498245894</v>
          </cell>
          <cell r="AG15">
            <v>0.34151125109165736</v>
          </cell>
          <cell r="AH15">
            <v>0.7739607951016062</v>
          </cell>
          <cell r="AI15">
            <v>0.64276111456207297</v>
          </cell>
          <cell r="AJ15">
            <v>10706670300</v>
          </cell>
          <cell r="AK15">
            <v>7263663488.6299896</v>
          </cell>
          <cell r="AL15">
            <v>12654343528.659981</v>
          </cell>
          <cell r="AM15">
            <v>822211539</v>
          </cell>
          <cell r="AN15">
            <v>2094444901</v>
          </cell>
          <cell r="AO15">
            <v>54393.717000000004</v>
          </cell>
          <cell r="AP15">
            <v>45335.375</v>
          </cell>
          <cell r="AQ15">
            <v>70368</v>
          </cell>
          <cell r="AR15">
            <v>0.57400555565596911</v>
          </cell>
          <cell r="AS15">
            <v>0.39256775798085319</v>
          </cell>
          <cell r="AT15">
            <v>0.77298938437926334</v>
          </cell>
          <cell r="AU15">
            <v>0.64426124090495684</v>
          </cell>
        </row>
        <row r="16">
          <cell r="D16" t="str">
            <v>과천시</v>
          </cell>
          <cell r="E16" t="str">
            <v>시</v>
          </cell>
          <cell r="F16">
            <v>613253500</v>
          </cell>
          <cell r="G16">
            <v>386326187.43999898</v>
          </cell>
          <cell r="H16">
            <v>778726259.52999902</v>
          </cell>
          <cell r="I16">
            <v>44292251</v>
          </cell>
          <cell r="J16">
            <v>126704200</v>
          </cell>
          <cell r="K16">
            <v>2916.4830000000002</v>
          </cell>
          <cell r="L16">
            <v>97.216100000000012</v>
          </cell>
          <cell r="M16">
            <v>2608.625</v>
          </cell>
          <cell r="N16">
            <v>86.954166666666666</v>
          </cell>
          <cell r="O16">
            <v>3425</v>
          </cell>
          <cell r="P16">
            <v>114.16666666666667</v>
          </cell>
          <cell r="Q16">
            <v>0.4961001156852814</v>
          </cell>
          <cell r="R16">
            <v>0.34957208206199952</v>
          </cell>
          <cell r="S16">
            <v>0.85152788321167894</v>
          </cell>
          <cell r="T16">
            <v>0.76164233576642337</v>
          </cell>
          <cell r="U16">
            <v>578693100</v>
          </cell>
          <cell r="V16">
            <v>346431165.13</v>
          </cell>
          <cell r="W16">
            <v>738298281.27999997</v>
          </cell>
          <cell r="X16">
            <v>44564462</v>
          </cell>
          <cell r="Y16">
            <v>129238509</v>
          </cell>
          <cell r="Z16">
            <v>3418.0169999999998</v>
          </cell>
          <cell r="AA16">
            <v>113.93389999999999</v>
          </cell>
          <cell r="AB16">
            <v>2835.875</v>
          </cell>
          <cell r="AC16">
            <v>94.529166666666669</v>
          </cell>
          <cell r="AD16">
            <v>4677</v>
          </cell>
          <cell r="AE16">
            <v>155.9</v>
          </cell>
          <cell r="AF16">
            <v>0.4692292721166661</v>
          </cell>
          <cell r="AG16">
            <v>0.34482339934763562</v>
          </cell>
          <cell r="AH16">
            <v>0.73081398332264269</v>
          </cell>
          <cell r="AI16">
            <v>0.60634487919606583</v>
          </cell>
          <cell r="AJ16">
            <v>1191946600</v>
          </cell>
          <cell r="AK16">
            <v>732757352.56999898</v>
          </cell>
          <cell r="AL16">
            <v>1517024540.809999</v>
          </cell>
          <cell r="AM16">
            <v>88856713</v>
          </cell>
          <cell r="AN16">
            <v>255942709</v>
          </cell>
          <cell r="AO16">
            <v>6334.5</v>
          </cell>
          <cell r="AP16">
            <v>5444.5</v>
          </cell>
          <cell r="AQ16">
            <v>8102</v>
          </cell>
          <cell r="AR16">
            <v>0.48302274146385993</v>
          </cell>
          <cell r="AS16">
            <v>0.3471742303079241</v>
          </cell>
          <cell r="AT16">
            <v>0.7818439891384843</v>
          </cell>
          <cell r="AU16">
            <v>0.67199456924216239</v>
          </cell>
        </row>
        <row r="17">
          <cell r="D17" t="str">
            <v>광명시</v>
          </cell>
          <cell r="E17" t="str">
            <v>시</v>
          </cell>
          <cell r="F17">
            <v>1032353200</v>
          </cell>
          <cell r="G17">
            <v>686568460.21999896</v>
          </cell>
          <cell r="H17">
            <v>1290101218.0899899</v>
          </cell>
          <cell r="I17">
            <v>75216168</v>
          </cell>
          <cell r="J17">
            <v>200031420</v>
          </cell>
          <cell r="K17">
            <v>4813.0630000000001</v>
          </cell>
          <cell r="L17">
            <v>160.43543333333335</v>
          </cell>
          <cell r="M17">
            <v>4098</v>
          </cell>
          <cell r="N17">
            <v>136.6</v>
          </cell>
          <cell r="O17">
            <v>6738</v>
          </cell>
          <cell r="P17">
            <v>224.6</v>
          </cell>
          <cell r="Q17">
            <v>0.53218185565042075</v>
          </cell>
          <cell r="R17">
            <v>0.3760217669804074</v>
          </cell>
          <cell r="S17">
            <v>0.7143162659542891</v>
          </cell>
          <cell r="T17">
            <v>0.60819234194122884</v>
          </cell>
          <cell r="U17">
            <v>2605709400</v>
          </cell>
          <cell r="V17">
            <v>1672223395.7899899</v>
          </cell>
          <cell r="W17">
            <v>3536151582.5799999</v>
          </cell>
          <cell r="X17">
            <v>202175887</v>
          </cell>
          <cell r="Y17">
            <v>596083189</v>
          </cell>
          <cell r="Z17">
            <v>15885.521000000001</v>
          </cell>
          <cell r="AA17">
            <v>529.5173666666667</v>
          </cell>
          <cell r="AB17">
            <v>13195.125</v>
          </cell>
          <cell r="AC17">
            <v>439.83749999999998</v>
          </cell>
          <cell r="AD17">
            <v>21876</v>
          </cell>
          <cell r="AE17">
            <v>729.2</v>
          </cell>
          <cell r="AF17">
            <v>0.47289358409514914</v>
          </cell>
          <cell r="AG17">
            <v>0.33917394540042967</v>
          </cell>
          <cell r="AH17">
            <v>0.72616204973486931</v>
          </cell>
          <cell r="AI17">
            <v>0.60317814042786611</v>
          </cell>
          <cell r="AJ17">
            <v>3638062600</v>
          </cell>
          <cell r="AK17">
            <v>2358791856.0099888</v>
          </cell>
          <cell r="AL17">
            <v>4826252800.6699896</v>
          </cell>
          <cell r="AM17">
            <v>277392055</v>
          </cell>
          <cell r="AN17">
            <v>796114609</v>
          </cell>
          <cell r="AO17">
            <v>20698.584000000003</v>
          </cell>
          <cell r="AP17">
            <v>17293.125</v>
          </cell>
          <cell r="AQ17">
            <v>28614</v>
          </cell>
          <cell r="AR17">
            <v>0.48874187769081157</v>
          </cell>
          <cell r="AS17">
            <v>0.34843231346857495</v>
          </cell>
          <cell r="AT17">
            <v>0.72337261480394222</v>
          </cell>
          <cell r="AU17">
            <v>0.60435888026840012</v>
          </cell>
        </row>
        <row r="18">
          <cell r="D18" t="str">
            <v>광주시</v>
          </cell>
          <cell r="E18" t="str">
            <v>시</v>
          </cell>
          <cell r="F18">
            <v>649661300</v>
          </cell>
          <cell r="G18">
            <v>391856192.57999903</v>
          </cell>
          <cell r="H18">
            <v>720062686.15999997</v>
          </cell>
          <cell r="I18">
            <v>39379413</v>
          </cell>
          <cell r="J18">
            <v>106016459</v>
          </cell>
          <cell r="K18">
            <v>2612.424</v>
          </cell>
          <cell r="L18">
            <v>87.080799999999996</v>
          </cell>
          <cell r="M18">
            <v>2347.5</v>
          </cell>
          <cell r="N18">
            <v>78.25</v>
          </cell>
          <cell r="O18">
            <v>3008</v>
          </cell>
          <cell r="P18">
            <v>100.26666666666667</v>
          </cell>
          <cell r="Q18">
            <v>0.54419733185969799</v>
          </cell>
          <cell r="R18">
            <v>0.37144622044016767</v>
          </cell>
          <cell r="S18">
            <v>0.86849202127659575</v>
          </cell>
          <cell r="T18">
            <v>0.78041888297872342</v>
          </cell>
          <cell r="U18">
            <v>1166057500</v>
          </cell>
          <cell r="V18">
            <v>688658058.24999905</v>
          </cell>
          <cell r="W18">
            <v>1817064888.6400001</v>
          </cell>
          <cell r="X18">
            <v>79777484</v>
          </cell>
          <cell r="Y18">
            <v>290210510</v>
          </cell>
          <cell r="Z18">
            <v>7787.8490000000002</v>
          </cell>
          <cell r="AA18">
            <v>259.59496666666666</v>
          </cell>
          <cell r="AB18">
            <v>6629.875</v>
          </cell>
          <cell r="AC18">
            <v>220.99583333333334</v>
          </cell>
          <cell r="AD18">
            <v>9588</v>
          </cell>
          <cell r="AE18">
            <v>319.60000000000002</v>
          </cell>
          <cell r="AF18">
            <v>0.3789947527770634</v>
          </cell>
          <cell r="AG18">
            <v>0.27489522691648899</v>
          </cell>
          <cell r="AH18">
            <v>0.81224958281184811</v>
          </cell>
          <cell r="AI18">
            <v>0.69147632457238217</v>
          </cell>
          <cell r="AJ18">
            <v>1815718800</v>
          </cell>
          <cell r="AK18">
            <v>1080514250.829998</v>
          </cell>
          <cell r="AL18">
            <v>2537127574.8000002</v>
          </cell>
          <cell r="AM18">
            <v>119156897</v>
          </cell>
          <cell r="AN18">
            <v>396226969</v>
          </cell>
          <cell r="AO18">
            <v>10400.273000000001</v>
          </cell>
          <cell r="AP18">
            <v>8977.375</v>
          </cell>
          <cell r="AQ18">
            <v>12596</v>
          </cell>
          <cell r="AR18">
            <v>0.42588092989970128</v>
          </cell>
          <cell r="AS18">
            <v>0.30072889107152118</v>
          </cell>
          <cell r="AT18">
            <v>0.825680612892982</v>
          </cell>
          <cell r="AU18">
            <v>0.71271633852016514</v>
          </cell>
        </row>
        <row r="19">
          <cell r="D19" t="str">
            <v>구리시</v>
          </cell>
          <cell r="E19" t="str">
            <v>시</v>
          </cell>
          <cell r="F19">
            <v>990700700</v>
          </cell>
          <cell r="G19">
            <v>647638916</v>
          </cell>
          <cell r="H19">
            <v>1128417493</v>
          </cell>
          <cell r="I19">
            <v>69915127</v>
          </cell>
          <cell r="J19">
            <v>166053311</v>
          </cell>
          <cell r="K19">
            <v>3522.8969999999999</v>
          </cell>
          <cell r="L19">
            <v>117.4299</v>
          </cell>
          <cell r="M19">
            <v>3221.25</v>
          </cell>
          <cell r="N19">
            <v>107.375</v>
          </cell>
          <cell r="O19">
            <v>4036</v>
          </cell>
          <cell r="P19">
            <v>134.53333333333333</v>
          </cell>
          <cell r="Q19">
            <v>0.57393555135182572</v>
          </cell>
          <cell r="R19">
            <v>0.42104024652661098</v>
          </cell>
          <cell r="S19">
            <v>0.8728684340931615</v>
          </cell>
          <cell r="T19">
            <v>0.79812933597621405</v>
          </cell>
          <cell r="U19">
            <v>1965070500</v>
          </cell>
          <cell r="V19">
            <v>1243893461.72</v>
          </cell>
          <cell r="W19">
            <v>2585036987.23</v>
          </cell>
          <cell r="X19">
            <v>150829279</v>
          </cell>
          <cell r="Y19">
            <v>444551869</v>
          </cell>
          <cell r="Z19">
            <v>12136.171</v>
          </cell>
          <cell r="AA19">
            <v>404.53903333333335</v>
          </cell>
          <cell r="AB19">
            <v>9995.875</v>
          </cell>
          <cell r="AC19">
            <v>333.19583333333333</v>
          </cell>
          <cell r="AD19">
            <v>16004</v>
          </cell>
          <cell r="AE19">
            <v>533.4666666666667</v>
          </cell>
          <cell r="AF19">
            <v>0.48118981193104543</v>
          </cell>
          <cell r="AG19">
            <v>0.33928387105712515</v>
          </cell>
          <cell r="AH19">
            <v>0.75832110722319424</v>
          </cell>
          <cell r="AI19">
            <v>0.62458604098975257</v>
          </cell>
          <cell r="AJ19">
            <v>2955771200</v>
          </cell>
          <cell r="AK19">
            <v>1891532377.72</v>
          </cell>
          <cell r="AL19">
            <v>3713454480.23</v>
          </cell>
          <cell r="AM19">
            <v>220744406</v>
          </cell>
          <cell r="AN19">
            <v>610605180</v>
          </cell>
          <cell r="AO19">
            <v>15659.067999999999</v>
          </cell>
          <cell r="AP19">
            <v>13217.125</v>
          </cell>
          <cell r="AQ19">
            <v>20040</v>
          </cell>
          <cell r="AR19">
            <v>0.50937271152515762</v>
          </cell>
          <cell r="AS19">
            <v>0.36151741457548725</v>
          </cell>
          <cell r="AT19">
            <v>0.78139061876247506</v>
          </cell>
          <cell r="AU19">
            <v>0.65953717564870262</v>
          </cell>
        </row>
        <row r="20">
          <cell r="D20" t="str">
            <v>군포시</v>
          </cell>
          <cell r="E20" t="str">
            <v>시</v>
          </cell>
          <cell r="F20">
            <v>339371900</v>
          </cell>
          <cell r="G20">
            <v>214947905.83999899</v>
          </cell>
          <cell r="H20">
            <v>369496537.34999901</v>
          </cell>
          <cell r="I20">
            <v>24389448</v>
          </cell>
          <cell r="J20">
            <v>60577588</v>
          </cell>
          <cell r="K20">
            <v>1368.5989999999999</v>
          </cell>
          <cell r="L20">
            <v>45.619966666666663</v>
          </cell>
          <cell r="M20">
            <v>1244.5</v>
          </cell>
          <cell r="N20">
            <v>41.483333333333334</v>
          </cell>
          <cell r="O20">
            <v>1589</v>
          </cell>
          <cell r="P20">
            <v>52.966666666666669</v>
          </cell>
          <cell r="Q20">
            <v>0.58173185432694163</v>
          </cell>
          <cell r="R20">
            <v>0.40261503974043999</v>
          </cell>
          <cell r="S20">
            <v>0.86129578351164249</v>
          </cell>
          <cell r="T20">
            <v>0.78319697923222154</v>
          </cell>
          <cell r="U20">
            <v>1740785400</v>
          </cell>
          <cell r="V20">
            <v>1053539473.59999</v>
          </cell>
          <cell r="W20">
            <v>2300448542.3599901</v>
          </cell>
          <cell r="X20">
            <v>137256200</v>
          </cell>
          <cell r="Y20">
            <v>421371994</v>
          </cell>
          <cell r="Z20">
            <v>11093.159</v>
          </cell>
          <cell r="AA20">
            <v>369.77196666666663</v>
          </cell>
          <cell r="AB20">
            <v>9448.875</v>
          </cell>
          <cell r="AC20">
            <v>314.96249999999998</v>
          </cell>
          <cell r="AD20">
            <v>14634</v>
          </cell>
          <cell r="AE20">
            <v>487.8</v>
          </cell>
          <cell r="AF20">
            <v>0.4579713278520815</v>
          </cell>
          <cell r="AG20">
            <v>0.32573640857583908</v>
          </cell>
          <cell r="AH20">
            <v>0.75804011206778732</v>
          </cell>
          <cell r="AI20">
            <v>0.64567958179581797</v>
          </cell>
          <cell r="AJ20">
            <v>2080157300</v>
          </cell>
          <cell r="AK20">
            <v>1268487379.4399891</v>
          </cell>
          <cell r="AL20">
            <v>2669945079.7099891</v>
          </cell>
          <cell r="AM20">
            <v>161645648</v>
          </cell>
          <cell r="AN20">
            <v>481949582</v>
          </cell>
          <cell r="AO20">
            <v>12461.758</v>
          </cell>
          <cell r="AP20">
            <v>10693.375</v>
          </cell>
          <cell r="AQ20">
            <v>16223</v>
          </cell>
          <cell r="AR20">
            <v>0.47509867865063837</v>
          </cell>
          <cell r="AS20">
            <v>0.33539949828195931</v>
          </cell>
          <cell r="AT20">
            <v>0.76815373235529805</v>
          </cell>
          <cell r="AU20">
            <v>0.65914904764840043</v>
          </cell>
        </row>
        <row r="21">
          <cell r="D21" t="str">
            <v>김포시</v>
          </cell>
          <cell r="E21" t="str">
            <v>시</v>
          </cell>
          <cell r="F21">
            <v>1167398700</v>
          </cell>
          <cell r="G21">
            <v>786631156.10999894</v>
          </cell>
          <cell r="H21">
            <v>1197077595.5399899</v>
          </cell>
          <cell r="I21">
            <v>88413650</v>
          </cell>
          <cell r="J21">
            <v>185105893</v>
          </cell>
          <cell r="K21">
            <v>3678.0219999999999</v>
          </cell>
          <cell r="L21">
            <v>122.60073333333334</v>
          </cell>
          <cell r="M21">
            <v>3445.625</v>
          </cell>
          <cell r="N21">
            <v>114.85416666666667</v>
          </cell>
          <cell r="O21">
            <v>4179</v>
          </cell>
          <cell r="P21">
            <v>139.30000000000001</v>
          </cell>
          <cell r="Q21">
            <v>0.6571262874192858</v>
          </cell>
          <cell r="R21">
            <v>0.47763822408398421</v>
          </cell>
          <cell r="S21">
            <v>0.88012012443168219</v>
          </cell>
          <cell r="T21">
            <v>0.82450945202201487</v>
          </cell>
          <cell r="U21">
            <v>1638004100</v>
          </cell>
          <cell r="V21">
            <v>1103352956.6400001</v>
          </cell>
          <cell r="W21">
            <v>2310684729.3899999</v>
          </cell>
          <cell r="X21">
            <v>120744095</v>
          </cell>
          <cell r="Y21">
            <v>347590817</v>
          </cell>
          <cell r="Z21">
            <v>9508.3979999999992</v>
          </cell>
          <cell r="AA21">
            <v>316.94659999999999</v>
          </cell>
          <cell r="AB21">
            <v>7740.75</v>
          </cell>
          <cell r="AC21">
            <v>258.02499999999998</v>
          </cell>
          <cell r="AD21">
            <v>12947</v>
          </cell>
          <cell r="AE21">
            <v>431.56666666666666</v>
          </cell>
          <cell r="AF21">
            <v>0.4775004320607924</v>
          </cell>
          <cell r="AG21">
            <v>0.34737423745000723</v>
          </cell>
          <cell r="AH21">
            <v>0.73440936124198652</v>
          </cell>
          <cell r="AI21">
            <v>0.59787981771839038</v>
          </cell>
          <cell r="AJ21">
            <v>2805402800</v>
          </cell>
          <cell r="AK21">
            <v>1889984112.749999</v>
          </cell>
          <cell r="AL21">
            <v>3507762324.9299898</v>
          </cell>
          <cell r="AM21">
            <v>209157745</v>
          </cell>
          <cell r="AN21">
            <v>532696710</v>
          </cell>
          <cell r="AO21">
            <v>13186.419999999998</v>
          </cell>
          <cell r="AP21">
            <v>11186.375</v>
          </cell>
          <cell r="AQ21">
            <v>17126</v>
          </cell>
          <cell r="AR21">
            <v>0.53880050518751166</v>
          </cell>
          <cell r="AS21">
            <v>0.3926394533204457</v>
          </cell>
          <cell r="AT21">
            <v>0.76996496554945681</v>
          </cell>
          <cell r="AU21">
            <v>0.653180836155553</v>
          </cell>
        </row>
        <row r="22">
          <cell r="D22" t="str">
            <v>남양주시</v>
          </cell>
          <cell r="E22" t="str">
            <v>시</v>
          </cell>
          <cell r="F22">
            <v>1933172800</v>
          </cell>
          <cell r="G22">
            <v>1266243017.8399899</v>
          </cell>
          <cell r="H22">
            <v>2177885665.9299898</v>
          </cell>
          <cell r="I22">
            <v>133575654</v>
          </cell>
          <cell r="J22">
            <v>325853982</v>
          </cell>
          <cell r="K22">
            <v>6517.3459999999995</v>
          </cell>
          <cell r="L22">
            <v>217.24486666666664</v>
          </cell>
          <cell r="M22">
            <v>6010</v>
          </cell>
          <cell r="N22">
            <v>200.33333333333334</v>
          </cell>
          <cell r="O22">
            <v>7327</v>
          </cell>
          <cell r="P22">
            <v>244.23333333333332</v>
          </cell>
          <cell r="Q22">
            <v>0.58140931714121236</v>
          </cell>
          <cell r="R22">
            <v>0.40992487856109733</v>
          </cell>
          <cell r="S22">
            <v>0.88949720212911143</v>
          </cell>
          <cell r="T22">
            <v>0.82025385560256581</v>
          </cell>
          <cell r="U22">
            <v>2658986400</v>
          </cell>
          <cell r="V22">
            <v>1684969495.1399901</v>
          </cell>
          <cell r="W22">
            <v>4130672852.3400002</v>
          </cell>
          <cell r="X22">
            <v>198163248</v>
          </cell>
          <cell r="Y22">
            <v>724211289</v>
          </cell>
          <cell r="Z22">
            <v>19789.95</v>
          </cell>
          <cell r="AA22">
            <v>659.66500000000008</v>
          </cell>
          <cell r="AB22">
            <v>16386.75</v>
          </cell>
          <cell r="AC22">
            <v>546.22500000000002</v>
          </cell>
          <cell r="AD22">
            <v>25713</v>
          </cell>
          <cell r="AE22">
            <v>857.1</v>
          </cell>
          <cell r="AF22">
            <v>0.40791647157083999</v>
          </cell>
          <cell r="AG22">
            <v>0.27362628974429037</v>
          </cell>
          <cell r="AH22">
            <v>0.7696476490491192</v>
          </cell>
          <cell r="AI22">
            <v>0.63729436471823586</v>
          </cell>
          <cell r="AJ22">
            <v>4592159200</v>
          </cell>
          <cell r="AK22">
            <v>2951212512.97998</v>
          </cell>
          <cell r="AL22">
            <v>6308558518.26999</v>
          </cell>
          <cell r="AM22">
            <v>331738902</v>
          </cell>
          <cell r="AN22">
            <v>1050065271</v>
          </cell>
          <cell r="AO22">
            <v>26307.296000000002</v>
          </cell>
          <cell r="AP22">
            <v>22396.75</v>
          </cell>
          <cell r="AQ22">
            <v>33040</v>
          </cell>
          <cell r="AR22">
            <v>0.46781091186410956</v>
          </cell>
          <cell r="AS22">
            <v>0.31592217280367518</v>
          </cell>
          <cell r="AT22">
            <v>0.79622566585956422</v>
          </cell>
          <cell r="AU22">
            <v>0.67786773607748185</v>
          </cell>
        </row>
        <row r="23">
          <cell r="D23" t="str">
            <v>동두천시</v>
          </cell>
          <cell r="E23" t="str">
            <v>시</v>
          </cell>
          <cell r="F23">
            <v>871680700</v>
          </cell>
          <cell r="G23">
            <v>409893770</v>
          </cell>
          <cell r="H23">
            <v>1054651890.72999</v>
          </cell>
          <cell r="I23">
            <v>49440344</v>
          </cell>
          <cell r="J23">
            <v>229833971</v>
          </cell>
          <cell r="K23">
            <v>5182.3140000000003</v>
          </cell>
          <cell r="L23">
            <v>172.74380000000002</v>
          </cell>
          <cell r="M23">
            <v>4767.125</v>
          </cell>
          <cell r="N23">
            <v>158.90416666666667</v>
          </cell>
          <cell r="O23">
            <v>6323</v>
          </cell>
          <cell r="P23">
            <v>210.76666666666668</v>
          </cell>
          <cell r="Q23">
            <v>0.38865314100587928</v>
          </cell>
          <cell r="R23">
            <v>0.21511330020051736</v>
          </cell>
          <cell r="S23">
            <v>0.81959734303337028</v>
          </cell>
          <cell r="T23">
            <v>0.75393405029258265</v>
          </cell>
          <cell r="U23">
            <v>657802200</v>
          </cell>
          <cell r="V23">
            <v>301493524.799999</v>
          </cell>
          <cell r="W23">
            <v>764873019.50999904</v>
          </cell>
          <cell r="X23">
            <v>38845682</v>
          </cell>
          <cell r="Y23">
            <v>155443175</v>
          </cell>
          <cell r="Z23">
            <v>4065.4830000000002</v>
          </cell>
          <cell r="AA23">
            <v>135.51609999999999</v>
          </cell>
          <cell r="AB23">
            <v>3443.375</v>
          </cell>
          <cell r="AC23">
            <v>114.77916666666667</v>
          </cell>
          <cell r="AD23">
            <v>5464</v>
          </cell>
          <cell r="AE23">
            <v>182.13333333333333</v>
          </cell>
          <cell r="AF23">
            <v>0.39417461083036365</v>
          </cell>
          <cell r="AG23">
            <v>0.24990278280149644</v>
          </cell>
          <cell r="AH23">
            <v>0.74404886530014647</v>
          </cell>
          <cell r="AI23">
            <v>0.63019308199121526</v>
          </cell>
          <cell r="AJ23">
            <v>1529482900</v>
          </cell>
          <cell r="AK23">
            <v>711387294.799999</v>
          </cell>
          <cell r="AL23">
            <v>1819524910.239989</v>
          </cell>
          <cell r="AM23">
            <v>88286026</v>
          </cell>
          <cell r="AN23">
            <v>385277146</v>
          </cell>
          <cell r="AO23">
            <v>9247.7970000000005</v>
          </cell>
          <cell r="AP23">
            <v>8210.5</v>
          </cell>
          <cell r="AQ23">
            <v>11787</v>
          </cell>
          <cell r="AR23">
            <v>0.39097419925191873</v>
          </cell>
          <cell r="AS23">
            <v>0.22914939782075733</v>
          </cell>
          <cell r="AT23">
            <v>0.7845759735301604</v>
          </cell>
          <cell r="AU23">
            <v>0.69657249512174424</v>
          </cell>
        </row>
        <row r="24">
          <cell r="D24" t="str">
            <v>부천시</v>
          </cell>
          <cell r="E24" t="str">
            <v>시</v>
          </cell>
          <cell r="F24">
            <v>2374875000</v>
          </cell>
          <cell r="G24">
            <v>1427226999.98</v>
          </cell>
          <cell r="H24">
            <v>2857655111.8299899</v>
          </cell>
          <cell r="I24">
            <v>177469287</v>
          </cell>
          <cell r="J24">
            <v>483174992</v>
          </cell>
          <cell r="K24">
            <v>11499.21</v>
          </cell>
          <cell r="L24">
            <v>383.30699999999996</v>
          </cell>
          <cell r="M24">
            <v>10317.75</v>
          </cell>
          <cell r="N24">
            <v>343.92500000000001</v>
          </cell>
          <cell r="O24">
            <v>13530</v>
          </cell>
          <cell r="P24">
            <v>451</v>
          </cell>
          <cell r="Q24">
            <v>0.49943990584155201</v>
          </cell>
          <cell r="R24">
            <v>0.36729816306386981</v>
          </cell>
          <cell r="S24">
            <v>0.84990465631929035</v>
          </cell>
          <cell r="T24">
            <v>0.76258314855875831</v>
          </cell>
          <cell r="U24">
            <v>6656179100</v>
          </cell>
          <cell r="V24">
            <v>3785749699.7800002</v>
          </cell>
          <cell r="W24">
            <v>9453736862.1099892</v>
          </cell>
          <cell r="X24">
            <v>552848959</v>
          </cell>
          <cell r="Y24">
            <v>1763595875</v>
          </cell>
          <cell r="Z24">
            <v>48274.891000000003</v>
          </cell>
          <cell r="AA24">
            <v>1609.1630333333335</v>
          </cell>
          <cell r="AB24">
            <v>39762.875</v>
          </cell>
          <cell r="AC24">
            <v>1325.4291666666666</v>
          </cell>
          <cell r="AD24">
            <v>63887</v>
          </cell>
          <cell r="AE24">
            <v>2129.5666666666666</v>
          </cell>
          <cell r="AF24">
            <v>0.40045008180342506</v>
          </cell>
          <cell r="AG24">
            <v>0.31347825589578454</v>
          </cell>
          <cell r="AH24">
            <v>0.75562932991062348</v>
          </cell>
          <cell r="AI24">
            <v>0.62239383599167275</v>
          </cell>
          <cell r="AJ24">
            <v>9031054100</v>
          </cell>
          <cell r="AK24">
            <v>5212976699.7600002</v>
          </cell>
          <cell r="AL24">
            <v>12311391973.93998</v>
          </cell>
          <cell r="AM24">
            <v>730318246</v>
          </cell>
          <cell r="AN24">
            <v>2246770867</v>
          </cell>
          <cell r="AO24">
            <v>59774.101000000002</v>
          </cell>
          <cell r="AP24">
            <v>50080.625</v>
          </cell>
          <cell r="AQ24">
            <v>77417</v>
          </cell>
          <cell r="AR24">
            <v>0.42342707557313736</v>
          </cell>
          <cell r="AS24">
            <v>0.32505239262566954</v>
          </cell>
          <cell r="AT24">
            <v>0.77210562279602679</v>
          </cell>
          <cell r="AU24">
            <v>0.64689441595515196</v>
          </cell>
        </row>
        <row r="25">
          <cell r="D25" t="str">
            <v>성남시</v>
          </cell>
          <cell r="E25" t="str">
            <v>시</v>
          </cell>
          <cell r="F25">
            <v>4446853500</v>
          </cell>
          <cell r="G25">
            <v>2852201760.3799901</v>
          </cell>
          <cell r="H25">
            <v>5804551697.3699903</v>
          </cell>
          <cell r="I25">
            <v>308294294</v>
          </cell>
          <cell r="J25">
            <v>877841537</v>
          </cell>
          <cell r="K25">
            <v>20608.208999999999</v>
          </cell>
          <cell r="L25">
            <v>686.94029999999998</v>
          </cell>
          <cell r="M25">
            <v>18678</v>
          </cell>
          <cell r="N25">
            <v>622.6</v>
          </cell>
          <cell r="O25">
            <v>24443</v>
          </cell>
          <cell r="P25">
            <v>814.76666666666665</v>
          </cell>
          <cell r="Q25">
            <v>0.49137330651604094</v>
          </cell>
          <cell r="R25">
            <v>0.35119583775175134</v>
          </cell>
          <cell r="S25">
            <v>0.84311291576320413</v>
          </cell>
          <cell r="T25">
            <v>0.76414515403182914</v>
          </cell>
          <cell r="U25">
            <v>5456067510</v>
          </cell>
          <cell r="V25">
            <v>3354859095.51999</v>
          </cell>
          <cell r="W25">
            <v>10059864268.929899</v>
          </cell>
          <cell r="X25">
            <v>416635701</v>
          </cell>
          <cell r="Y25">
            <v>1660488096</v>
          </cell>
          <cell r="Z25">
            <v>44138.11</v>
          </cell>
          <cell r="AA25">
            <v>1471.2703333333334</v>
          </cell>
          <cell r="AB25">
            <v>36903.25</v>
          </cell>
          <cell r="AC25">
            <v>1230.1083333333333</v>
          </cell>
          <cell r="AD25">
            <v>59452</v>
          </cell>
          <cell r="AE25">
            <v>1981.7333333333333</v>
          </cell>
          <cell r="AF25">
            <v>0.33348949904637804</v>
          </cell>
          <cell r="AG25">
            <v>0.25091158557754573</v>
          </cell>
          <cell r="AH25">
            <v>0.74241589853999868</v>
          </cell>
          <cell r="AI25">
            <v>0.6207234407589316</v>
          </cell>
          <cell r="AJ25">
            <v>9902921010</v>
          </cell>
          <cell r="AK25">
            <v>6207060855.8999805</v>
          </cell>
          <cell r="AL25">
            <v>15864415966.299889</v>
          </cell>
          <cell r="AM25">
            <v>724929995</v>
          </cell>
          <cell r="AN25">
            <v>2538329633</v>
          </cell>
          <cell r="AO25">
            <v>64746.319000000003</v>
          </cell>
          <cell r="AP25">
            <v>55581.25</v>
          </cell>
          <cell r="AQ25">
            <v>83895</v>
          </cell>
          <cell r="AR25">
            <v>0.39125681456445538</v>
          </cell>
          <cell r="AS25">
            <v>0.28559332309540114</v>
          </cell>
          <cell r="AT25">
            <v>0.77175420466058764</v>
          </cell>
          <cell r="AU25">
            <v>0.66250968472495386</v>
          </cell>
        </row>
        <row r="26">
          <cell r="D26" t="str">
            <v>수원시</v>
          </cell>
          <cell r="E26" t="str">
            <v>시</v>
          </cell>
          <cell r="F26">
            <v>6818486900</v>
          </cell>
          <cell r="G26">
            <v>4211385769.1599998</v>
          </cell>
          <cell r="H26">
            <v>7313544837.7700005</v>
          </cell>
          <cell r="I26">
            <v>516780640</v>
          </cell>
          <cell r="J26">
            <v>1236055684</v>
          </cell>
          <cell r="K26">
            <v>27312.326000000001</v>
          </cell>
          <cell r="L26">
            <v>910.41086666666672</v>
          </cell>
          <cell r="M26">
            <v>24811</v>
          </cell>
          <cell r="N26">
            <v>827.0333333333333</v>
          </cell>
          <cell r="O26">
            <v>31880</v>
          </cell>
          <cell r="P26">
            <v>1062.6666666666667</v>
          </cell>
          <cell r="Q26">
            <v>0.57583372531070842</v>
          </cell>
          <cell r="R26">
            <v>0.41808847828574042</v>
          </cell>
          <cell r="S26">
            <v>0.85672289836888338</v>
          </cell>
          <cell r="T26">
            <v>0.77826223337515688</v>
          </cell>
          <cell r="U26">
            <v>11510624300</v>
          </cell>
          <cell r="V26">
            <v>6789822810.9300003</v>
          </cell>
          <cell r="W26">
            <v>12757507347.6499</v>
          </cell>
          <cell r="X26">
            <v>979162859</v>
          </cell>
          <cell r="Y26">
            <v>2292367727</v>
          </cell>
          <cell r="Z26">
            <v>61491.233</v>
          </cell>
          <cell r="AA26">
            <v>2049.7077666666669</v>
          </cell>
          <cell r="AB26">
            <v>51426.375</v>
          </cell>
          <cell r="AC26">
            <v>1714.2125000000001</v>
          </cell>
          <cell r="AD26">
            <v>81777</v>
          </cell>
          <cell r="AE26">
            <v>2725.9</v>
          </cell>
          <cell r="AF26">
            <v>0.53222174409962419</v>
          </cell>
          <cell r="AG26">
            <v>0.42714039613592936</v>
          </cell>
          <cell r="AH26">
            <v>0.75193798989936045</v>
          </cell>
          <cell r="AI26">
            <v>0.62886111009207968</v>
          </cell>
          <cell r="AJ26">
            <v>18329111200</v>
          </cell>
          <cell r="AK26">
            <v>11001208580.09</v>
          </cell>
          <cell r="AL26">
            <v>20071052185.419899</v>
          </cell>
          <cell r="AM26">
            <v>1495943499</v>
          </cell>
          <cell r="AN26">
            <v>3528423411</v>
          </cell>
          <cell r="AO26">
            <v>88803.559000000008</v>
          </cell>
          <cell r="AP26">
            <v>76237.375</v>
          </cell>
          <cell r="AQ26">
            <v>113657</v>
          </cell>
          <cell r="AR26">
            <v>0.54811319697935645</v>
          </cell>
          <cell r="AS26">
            <v>0.42396938370160925</v>
          </cell>
          <cell r="AT26">
            <v>0.78132942977555286</v>
          </cell>
          <cell r="AU26">
            <v>0.67076708869669266</v>
          </cell>
        </row>
        <row r="27">
          <cell r="D27" t="str">
            <v>시흥시</v>
          </cell>
          <cell r="E27" t="str">
            <v>시</v>
          </cell>
          <cell r="F27">
            <v>1474142400</v>
          </cell>
          <cell r="G27">
            <v>922474236.59000003</v>
          </cell>
          <cell r="H27">
            <v>1699197317.9299901</v>
          </cell>
          <cell r="I27">
            <v>103995917</v>
          </cell>
          <cell r="J27">
            <v>265610362</v>
          </cell>
          <cell r="K27">
            <v>6082.3459999999995</v>
          </cell>
          <cell r="L27">
            <v>202.74486666666664</v>
          </cell>
          <cell r="M27">
            <v>5500.625</v>
          </cell>
          <cell r="N27">
            <v>183.35416666666666</v>
          </cell>
          <cell r="O27">
            <v>7093</v>
          </cell>
          <cell r="P27">
            <v>236.43333333333334</v>
          </cell>
          <cell r="Q27">
            <v>0.54288823720236568</v>
          </cell>
          <cell r="R27">
            <v>0.39153561712325063</v>
          </cell>
          <cell r="S27">
            <v>0.85751388693077679</v>
          </cell>
          <cell r="T27">
            <v>0.77550049344424077</v>
          </cell>
          <cell r="U27">
            <v>3612311300</v>
          </cell>
          <cell r="V27">
            <v>2200437496.0999899</v>
          </cell>
          <cell r="W27">
            <v>4536280192.2299995</v>
          </cell>
          <cell r="X27">
            <v>277850889</v>
          </cell>
          <cell r="Y27">
            <v>820559939</v>
          </cell>
          <cell r="Z27">
            <v>22422.303</v>
          </cell>
          <cell r="AA27">
            <v>747.41009999999994</v>
          </cell>
          <cell r="AB27">
            <v>18741.125</v>
          </cell>
          <cell r="AC27">
            <v>624.70416666666665</v>
          </cell>
          <cell r="AD27">
            <v>28697</v>
          </cell>
          <cell r="AE27">
            <v>956.56666666666672</v>
          </cell>
          <cell r="AF27">
            <v>0.48507530462272264</v>
          </cell>
          <cell r="AG27">
            <v>0.3386113259911413</v>
          </cell>
          <cell r="AH27">
            <v>0.78134658675122837</v>
          </cell>
          <cell r="AI27">
            <v>0.65306913614663553</v>
          </cell>
          <cell r="AJ27">
            <v>5086453700</v>
          </cell>
          <cell r="AK27">
            <v>3122911732.68999</v>
          </cell>
          <cell r="AL27">
            <v>6235477510.1599894</v>
          </cell>
          <cell r="AM27">
            <v>381846806</v>
          </cell>
          <cell r="AN27">
            <v>1086170301</v>
          </cell>
          <cell r="AO27">
            <v>28504.648999999998</v>
          </cell>
          <cell r="AP27">
            <v>24241.75</v>
          </cell>
          <cell r="AQ27">
            <v>35790</v>
          </cell>
          <cell r="AR27">
            <v>0.50082960408430088</v>
          </cell>
          <cell r="AS27">
            <v>0.35155334817058304</v>
          </cell>
          <cell r="AT27">
            <v>0.79644171556300636</v>
          </cell>
          <cell r="AU27">
            <v>0.67733305392567755</v>
          </cell>
        </row>
        <row r="28">
          <cell r="D28" t="str">
            <v>안산시</v>
          </cell>
          <cell r="E28" t="str">
            <v>시</v>
          </cell>
          <cell r="F28">
            <v>2781836500</v>
          </cell>
          <cell r="G28">
            <v>1600391921.6600001</v>
          </cell>
          <cell r="H28">
            <v>2839864632.8299999</v>
          </cell>
          <cell r="I28">
            <v>199688559</v>
          </cell>
          <cell r="J28">
            <v>452604268</v>
          </cell>
          <cell r="K28">
            <v>10465.24</v>
          </cell>
          <cell r="L28">
            <v>348.84133333333335</v>
          </cell>
          <cell r="M28">
            <v>9379.125</v>
          </cell>
          <cell r="N28">
            <v>312.63749999999999</v>
          </cell>
          <cell r="O28">
            <v>12538</v>
          </cell>
          <cell r="P28">
            <v>417.93333333333334</v>
          </cell>
          <cell r="Q28">
            <v>0.56354514337014983</v>
          </cell>
          <cell r="R28">
            <v>0.44119901891866387</v>
          </cell>
          <cell r="S28">
            <v>0.83468176742702183</v>
          </cell>
          <cell r="T28">
            <v>0.74805591003349814</v>
          </cell>
          <cell r="U28">
            <v>7389030500</v>
          </cell>
          <cell r="V28">
            <v>4139001085.6199899</v>
          </cell>
          <cell r="W28">
            <v>8628303114.4399891</v>
          </cell>
          <cell r="X28">
            <v>580513390</v>
          </cell>
          <cell r="Y28">
            <v>1590459296</v>
          </cell>
          <cell r="Z28">
            <v>43068.171000000002</v>
          </cell>
          <cell r="AA28">
            <v>1435.6057000000001</v>
          </cell>
          <cell r="AB28">
            <v>36197.75</v>
          </cell>
          <cell r="AC28">
            <v>1206.5916666666667</v>
          </cell>
          <cell r="AD28">
            <v>54959</v>
          </cell>
          <cell r="AE28">
            <v>1831.9666666666667</v>
          </cell>
          <cell r="AF28">
            <v>0.47970047305050284</v>
          </cell>
          <cell r="AG28">
            <v>0.36499732590452916</v>
          </cell>
          <cell r="AH28">
            <v>0.78364182390509296</v>
          </cell>
          <cell r="AI28">
            <v>0.65863188922651428</v>
          </cell>
          <cell r="AJ28">
            <v>10170867000</v>
          </cell>
          <cell r="AK28">
            <v>5739393007.2799902</v>
          </cell>
          <cell r="AL28">
            <v>11468167747.269989</v>
          </cell>
          <cell r="AM28">
            <v>780201949</v>
          </cell>
          <cell r="AN28">
            <v>2043063564</v>
          </cell>
          <cell r="AO28">
            <v>53533.411</v>
          </cell>
          <cell r="AP28">
            <v>45576.875</v>
          </cell>
          <cell r="AQ28">
            <v>67497</v>
          </cell>
          <cell r="AR28">
            <v>0.50046294523780921</v>
          </cell>
          <cell r="AS28">
            <v>0.38187845094378081</v>
          </cell>
          <cell r="AT28">
            <v>0.79312282027349368</v>
          </cell>
          <cell r="AU28">
            <v>0.67524297376179687</v>
          </cell>
        </row>
        <row r="29">
          <cell r="D29" t="str">
            <v>안성시</v>
          </cell>
          <cell r="E29" t="str">
            <v>시</v>
          </cell>
          <cell r="F29">
            <v>497958500</v>
          </cell>
          <cell r="G29">
            <v>254636982.87999901</v>
          </cell>
          <cell r="H29">
            <v>552191543.33999896</v>
          </cell>
          <cell r="I29">
            <v>27339411</v>
          </cell>
          <cell r="J29">
            <v>92453181</v>
          </cell>
          <cell r="K29">
            <v>2116.404</v>
          </cell>
          <cell r="L29">
            <v>70.546800000000005</v>
          </cell>
          <cell r="M29">
            <v>1919.375</v>
          </cell>
          <cell r="N29">
            <v>63.979166666666664</v>
          </cell>
          <cell r="O29">
            <v>2531</v>
          </cell>
          <cell r="P29">
            <v>84.36666666666666</v>
          </cell>
          <cell r="Q29">
            <v>0.4611388673933608</v>
          </cell>
          <cell r="R29">
            <v>0.29571087445871658</v>
          </cell>
          <cell r="S29">
            <v>0.83619280916633743</v>
          </cell>
          <cell r="T29">
            <v>0.75834650335835641</v>
          </cell>
          <cell r="U29">
            <v>1225480300</v>
          </cell>
          <cell r="V29">
            <v>645027710.26999998</v>
          </cell>
          <cell r="W29">
            <v>1543623670.54</v>
          </cell>
          <cell r="X29">
            <v>70641192</v>
          </cell>
          <cell r="Y29">
            <v>229677265</v>
          </cell>
          <cell r="Z29">
            <v>6248.9930000000004</v>
          </cell>
          <cell r="AA29">
            <v>208.29976666666667</v>
          </cell>
          <cell r="AB29">
            <v>5147.625</v>
          </cell>
          <cell r="AC29">
            <v>171.58750000000001</v>
          </cell>
          <cell r="AD29">
            <v>8159</v>
          </cell>
          <cell r="AE29">
            <v>271.96666666666664</v>
          </cell>
          <cell r="AF29">
            <v>0.41786591031242248</v>
          </cell>
          <cell r="AG29">
            <v>0.3075671943411552</v>
          </cell>
          <cell r="AH29">
            <v>0.76590182620419178</v>
          </cell>
          <cell r="AI29">
            <v>0.63091371491604364</v>
          </cell>
          <cell r="AJ29">
            <v>1723438800</v>
          </cell>
          <cell r="AK29">
            <v>899664693.14999902</v>
          </cell>
          <cell r="AL29">
            <v>2095815213.8799989</v>
          </cell>
          <cell r="AM29">
            <v>97980603</v>
          </cell>
          <cell r="AN29">
            <v>322130446</v>
          </cell>
          <cell r="AO29">
            <v>8365.3970000000008</v>
          </cell>
          <cell r="AP29">
            <v>7067</v>
          </cell>
          <cell r="AQ29">
            <v>10690</v>
          </cell>
          <cell r="AR29">
            <v>0.42926718309504147</v>
          </cell>
          <cell r="AS29">
            <v>0.30416436638218297</v>
          </cell>
          <cell r="AT29">
            <v>0.78254415341440609</v>
          </cell>
          <cell r="AU29">
            <v>0.66108512628624883</v>
          </cell>
        </row>
        <row r="30">
          <cell r="D30" t="str">
            <v>안양시</v>
          </cell>
          <cell r="E30" t="str">
            <v>시</v>
          </cell>
          <cell r="F30">
            <v>4630599900</v>
          </cell>
          <cell r="G30">
            <v>2904858941.3499899</v>
          </cell>
          <cell r="H30">
            <v>5076896945.1299896</v>
          </cell>
          <cell r="I30">
            <v>340628842</v>
          </cell>
          <cell r="J30">
            <v>801113765</v>
          </cell>
          <cell r="K30">
            <v>17279.2</v>
          </cell>
          <cell r="L30">
            <v>575.97333333333336</v>
          </cell>
          <cell r="M30">
            <v>15870.5</v>
          </cell>
          <cell r="N30">
            <v>529.01666666666665</v>
          </cell>
          <cell r="O30">
            <v>20204</v>
          </cell>
          <cell r="P30">
            <v>673.4666666666667</v>
          </cell>
          <cell r="Q30">
            <v>0.57217213048542848</v>
          </cell>
          <cell r="R30">
            <v>0.42519409462400137</v>
          </cell>
          <cell r="S30">
            <v>0.85523658681449222</v>
          </cell>
          <cell r="T30">
            <v>0.78551276974856465</v>
          </cell>
          <cell r="U30">
            <v>5711220500</v>
          </cell>
          <cell r="V30">
            <v>3341739275.6099901</v>
          </cell>
          <cell r="W30">
            <v>7348074419.2599897</v>
          </cell>
          <cell r="X30">
            <v>455447282</v>
          </cell>
          <cell r="Y30">
            <v>1404381341</v>
          </cell>
          <cell r="Z30">
            <v>37432.298999999999</v>
          </cell>
          <cell r="AA30">
            <v>1247.7432999999999</v>
          </cell>
          <cell r="AB30">
            <v>31530.625</v>
          </cell>
          <cell r="AC30">
            <v>1051.0208333333333</v>
          </cell>
          <cell r="AD30">
            <v>49136</v>
          </cell>
          <cell r="AE30">
            <v>1637.8666666666666</v>
          </cell>
          <cell r="AF30">
            <v>0.45477754918363089</v>
          </cell>
          <cell r="AG30">
            <v>0.32430456650449047</v>
          </cell>
          <cell r="AH30">
            <v>0.76181005779876265</v>
          </cell>
          <cell r="AI30">
            <v>0.64170109492022143</v>
          </cell>
          <cell r="AJ30">
            <v>10341820400</v>
          </cell>
          <cell r="AK30">
            <v>6246598216.95998</v>
          </cell>
          <cell r="AL30">
            <v>12424971364.38998</v>
          </cell>
          <cell r="AM30">
            <v>796076124</v>
          </cell>
          <cell r="AN30">
            <v>2205495106</v>
          </cell>
          <cell r="AO30">
            <v>54711.498999999996</v>
          </cell>
          <cell r="AP30">
            <v>47401.125</v>
          </cell>
          <cell r="AQ30">
            <v>69340</v>
          </cell>
          <cell r="AR30">
            <v>0.50274548196245805</v>
          </cell>
          <cell r="AS30">
            <v>0.36095120856731566</v>
          </cell>
          <cell r="AT30">
            <v>0.78903229016440724</v>
          </cell>
          <cell r="AU30">
            <v>0.68360434092875688</v>
          </cell>
        </row>
        <row r="31">
          <cell r="D31" t="str">
            <v>양주시</v>
          </cell>
          <cell r="E31" t="str">
            <v>시</v>
          </cell>
          <cell r="F31">
            <v>400551400</v>
          </cell>
          <cell r="G31">
            <v>223227023.78999999</v>
          </cell>
          <cell r="H31">
            <v>486005770.19999999</v>
          </cell>
          <cell r="I31">
            <v>24226776</v>
          </cell>
          <cell r="J31">
            <v>76073582</v>
          </cell>
          <cell r="K31">
            <v>1870.4090000000001</v>
          </cell>
          <cell r="L31">
            <v>62.346966666666667</v>
          </cell>
          <cell r="M31">
            <v>1632.625</v>
          </cell>
          <cell r="N31">
            <v>54.420833333333334</v>
          </cell>
          <cell r="O31">
            <v>2392</v>
          </cell>
          <cell r="P31">
            <v>79.733333333333334</v>
          </cell>
          <cell r="Q31">
            <v>0.45930941045851803</v>
          </cell>
          <cell r="R31">
            <v>0.31846503560197809</v>
          </cell>
          <cell r="S31">
            <v>0.7819435618729097</v>
          </cell>
          <cell r="T31">
            <v>0.68253553511705689</v>
          </cell>
          <cell r="U31">
            <v>1221650400</v>
          </cell>
          <cell r="V31">
            <v>708917307.50999904</v>
          </cell>
          <cell r="W31">
            <v>1334990245.3199999</v>
          </cell>
          <cell r="X31">
            <v>80011214</v>
          </cell>
          <cell r="Y31">
            <v>207894082</v>
          </cell>
          <cell r="Z31">
            <v>5637.8909999999996</v>
          </cell>
          <cell r="AA31">
            <v>187.9297</v>
          </cell>
          <cell r="AB31">
            <v>4607</v>
          </cell>
          <cell r="AC31">
            <v>153.56666666666666</v>
          </cell>
          <cell r="AD31">
            <v>7459</v>
          </cell>
          <cell r="AE31">
            <v>248.63333333333333</v>
          </cell>
          <cell r="AF31">
            <v>0.53102808053857364</v>
          </cell>
          <cell r="AG31">
            <v>0.38486527961868583</v>
          </cell>
          <cell r="AH31">
            <v>0.7558507842874379</v>
          </cell>
          <cell r="AI31">
            <v>0.61764311569915542</v>
          </cell>
          <cell r="AJ31">
            <v>1622201800</v>
          </cell>
          <cell r="AK31">
            <v>932144331.299999</v>
          </cell>
          <cell r="AL31">
            <v>1820996015.52</v>
          </cell>
          <cell r="AM31">
            <v>104237990</v>
          </cell>
          <cell r="AN31">
            <v>283967664</v>
          </cell>
          <cell r="AO31">
            <v>7508.2999999999993</v>
          </cell>
          <cell r="AP31">
            <v>6239.625</v>
          </cell>
          <cell r="AQ31">
            <v>9851</v>
          </cell>
          <cell r="AR31">
            <v>0.51188707902461705</v>
          </cell>
          <cell r="AS31">
            <v>0.36707697113006499</v>
          </cell>
          <cell r="AT31">
            <v>0.76218658004263518</v>
          </cell>
          <cell r="AU31">
            <v>0.63340016242005892</v>
          </cell>
        </row>
        <row r="32">
          <cell r="D32" t="str">
            <v>여주시</v>
          </cell>
          <cell r="E32" t="str">
            <v>시</v>
          </cell>
          <cell r="F32">
            <v>413760400</v>
          </cell>
          <cell r="G32">
            <v>209949147.329999</v>
          </cell>
          <cell r="H32">
            <v>483429728.19999999</v>
          </cell>
          <cell r="I32">
            <v>21635364</v>
          </cell>
          <cell r="J32">
            <v>80296944</v>
          </cell>
          <cell r="K32">
            <v>1901.413</v>
          </cell>
          <cell r="L32">
            <v>63.380433333333336</v>
          </cell>
          <cell r="M32">
            <v>1744</v>
          </cell>
          <cell r="N32">
            <v>58.133333333333333</v>
          </cell>
          <cell r="O32">
            <v>2131</v>
          </cell>
          <cell r="P32">
            <v>71.033333333333331</v>
          </cell>
          <cell r="Q32">
            <v>0.43429093223481041</v>
          </cell>
          <cell r="R32">
            <v>0.26944193542409284</v>
          </cell>
          <cell r="S32">
            <v>0.89226325668700146</v>
          </cell>
          <cell r="T32">
            <v>0.81839511966213041</v>
          </cell>
          <cell r="U32">
            <v>454968800</v>
          </cell>
          <cell r="V32">
            <v>236920640.459999</v>
          </cell>
          <cell r="W32">
            <v>858729389.049999</v>
          </cell>
          <cell r="X32">
            <v>25812531</v>
          </cell>
          <cell r="Y32">
            <v>127578756</v>
          </cell>
          <cell r="Z32">
            <v>3517.4780000000001</v>
          </cell>
          <cell r="AA32">
            <v>117.24926666666667</v>
          </cell>
          <cell r="AB32">
            <v>2871.25</v>
          </cell>
          <cell r="AC32">
            <v>95.708333333333329</v>
          </cell>
          <cell r="AD32">
            <v>4553</v>
          </cell>
          <cell r="AE32">
            <v>151.76666666666668</v>
          </cell>
          <cell r="AF32">
            <v>0.27589674172221029</v>
          </cell>
          <cell r="AG32">
            <v>0.2023262477963024</v>
          </cell>
          <cell r="AH32">
            <v>0.77256270590819243</v>
          </cell>
          <cell r="AI32">
            <v>0.63062815725895016</v>
          </cell>
          <cell r="AJ32">
            <v>868729200</v>
          </cell>
          <cell r="AK32">
            <v>446869787.78999799</v>
          </cell>
          <cell r="AL32">
            <v>1342159117.249999</v>
          </cell>
          <cell r="AM32">
            <v>47447895</v>
          </cell>
          <cell r="AN32">
            <v>207875700</v>
          </cell>
          <cell r="AO32">
            <v>5418.8909999999996</v>
          </cell>
          <cell r="AP32">
            <v>4615.25</v>
          </cell>
          <cell r="AQ32">
            <v>6684</v>
          </cell>
          <cell r="AR32">
            <v>0.33294844258526257</v>
          </cell>
          <cell r="AS32">
            <v>0.22825128189586372</v>
          </cell>
          <cell r="AT32">
            <v>0.81072576301615795</v>
          </cell>
          <cell r="AU32">
            <v>0.69049222022740875</v>
          </cell>
        </row>
        <row r="33">
          <cell r="D33" t="str">
            <v>오산시</v>
          </cell>
          <cell r="E33" t="str">
            <v>시</v>
          </cell>
          <cell r="F33">
            <v>785007500</v>
          </cell>
          <cell r="G33">
            <v>467719880.18000001</v>
          </cell>
          <cell r="H33">
            <v>808080262.09000003</v>
          </cell>
          <cell r="I33">
            <v>53138315</v>
          </cell>
          <cell r="J33">
            <v>128620693</v>
          </cell>
          <cell r="K33">
            <v>3039.2269999999999</v>
          </cell>
          <cell r="L33">
            <v>101.30756666666666</v>
          </cell>
          <cell r="M33">
            <v>2692.25</v>
          </cell>
          <cell r="N33">
            <v>89.74166666666666</v>
          </cell>
          <cell r="O33">
            <v>3617</v>
          </cell>
          <cell r="P33">
            <v>120.56666666666666</v>
          </cell>
          <cell r="Q33">
            <v>0.57880374279938496</v>
          </cell>
          <cell r="R33">
            <v>0.41313970373336428</v>
          </cell>
          <cell r="S33">
            <v>0.84026181918717169</v>
          </cell>
          <cell r="T33">
            <v>0.74433231960188007</v>
          </cell>
          <cell r="U33">
            <v>2213266300</v>
          </cell>
          <cell r="V33">
            <v>1208648284.1799901</v>
          </cell>
          <cell r="W33">
            <v>2475670314.6999898</v>
          </cell>
          <cell r="X33">
            <v>161253230</v>
          </cell>
          <cell r="Y33">
            <v>428039279</v>
          </cell>
          <cell r="Z33">
            <v>11780.388000000001</v>
          </cell>
          <cell r="AA33">
            <v>392.67960000000005</v>
          </cell>
          <cell r="AB33">
            <v>9716.5</v>
          </cell>
          <cell r="AC33">
            <v>323.88333333333333</v>
          </cell>
          <cell r="AD33">
            <v>14837</v>
          </cell>
          <cell r="AE33">
            <v>494.56666666666666</v>
          </cell>
          <cell r="AF33">
            <v>0.48821051696718276</v>
          </cell>
          <cell r="AG33">
            <v>0.37672530982840013</v>
          </cell>
          <cell r="AH33">
            <v>0.79398719417672037</v>
          </cell>
          <cell r="AI33">
            <v>0.65488306261373597</v>
          </cell>
          <cell r="AJ33">
            <v>2998273800</v>
          </cell>
          <cell r="AK33">
            <v>1676368164.3599901</v>
          </cell>
          <cell r="AL33">
            <v>3283750576.7899899</v>
          </cell>
          <cell r="AM33">
            <v>214391545</v>
          </cell>
          <cell r="AN33">
            <v>556659972</v>
          </cell>
          <cell r="AO33">
            <v>14819.615000000002</v>
          </cell>
          <cell r="AP33">
            <v>12408.75</v>
          </cell>
          <cell r="AQ33">
            <v>18454</v>
          </cell>
          <cell r="AR33">
            <v>0.51050410960223214</v>
          </cell>
          <cell r="AS33">
            <v>0.38513914379315206</v>
          </cell>
          <cell r="AT33">
            <v>0.80305706079982664</v>
          </cell>
          <cell r="AU33">
            <v>0.67241519453776954</v>
          </cell>
        </row>
        <row r="34">
          <cell r="D34" t="str">
            <v>용인시</v>
          </cell>
          <cell r="E34" t="str">
            <v>시</v>
          </cell>
          <cell r="F34">
            <v>2165284200</v>
          </cell>
          <cell r="G34">
            <v>1300729793.3399999</v>
          </cell>
          <cell r="H34">
            <v>2156928359.4000001</v>
          </cell>
          <cell r="I34">
            <v>140183423</v>
          </cell>
          <cell r="J34">
            <v>306512709</v>
          </cell>
          <cell r="K34">
            <v>6220.348</v>
          </cell>
          <cell r="L34">
            <v>207.34493333333333</v>
          </cell>
          <cell r="M34">
            <v>5673.25</v>
          </cell>
          <cell r="N34">
            <v>189.10833333333332</v>
          </cell>
          <cell r="O34">
            <v>7273</v>
          </cell>
          <cell r="P34">
            <v>242.43333333333334</v>
          </cell>
          <cell r="Q34">
            <v>0.60304728604979174</v>
          </cell>
          <cell r="R34">
            <v>0.45734946344427108</v>
          </cell>
          <cell r="S34">
            <v>0.85526577753334254</v>
          </cell>
          <cell r="T34">
            <v>0.78004262340162245</v>
          </cell>
          <cell r="U34">
            <v>6324331500</v>
          </cell>
          <cell r="V34">
            <v>3898006432.5299902</v>
          </cell>
          <cell r="W34">
            <v>7351678209.8199997</v>
          </cell>
          <cell r="X34">
            <v>438090895</v>
          </cell>
          <cell r="Y34">
            <v>1089878012</v>
          </cell>
          <cell r="Z34">
            <v>29944.120999999999</v>
          </cell>
          <cell r="AA34">
            <v>998.13736666666659</v>
          </cell>
          <cell r="AB34">
            <v>24252.125</v>
          </cell>
          <cell r="AC34">
            <v>808.4041666666667</v>
          </cell>
          <cell r="AD34">
            <v>41679</v>
          </cell>
          <cell r="AE34">
            <v>1389.3</v>
          </cell>
          <cell r="AF34">
            <v>0.53021994723915289</v>
          </cell>
          <cell r="AG34">
            <v>0.40196323824908947</v>
          </cell>
          <cell r="AH34">
            <v>0.71844624391180212</v>
          </cell>
          <cell r="AI34">
            <v>0.58187876388588977</v>
          </cell>
          <cell r="AJ34">
            <v>8489615700</v>
          </cell>
          <cell r="AK34">
            <v>5198736225.8699903</v>
          </cell>
          <cell r="AL34">
            <v>9508606569.2199993</v>
          </cell>
          <cell r="AM34">
            <v>578274318</v>
          </cell>
          <cell r="AN34">
            <v>1396390721</v>
          </cell>
          <cell r="AO34">
            <v>36164.468999999997</v>
          </cell>
          <cell r="AP34">
            <v>29925.375</v>
          </cell>
          <cell r="AQ34">
            <v>48952</v>
          </cell>
          <cell r="AR34">
            <v>0.54674007048505402</v>
          </cell>
          <cell r="AS34">
            <v>0.41412071084651669</v>
          </cell>
          <cell r="AT34">
            <v>0.73877408481778062</v>
          </cell>
          <cell r="AU34">
            <v>0.61132078362477527</v>
          </cell>
        </row>
        <row r="35">
          <cell r="D35" t="str">
            <v>의왕시</v>
          </cell>
          <cell r="E35" t="str">
            <v>시</v>
          </cell>
          <cell r="F35">
            <v>214572000</v>
          </cell>
          <cell r="G35">
            <v>133378263.72</v>
          </cell>
          <cell r="H35">
            <v>232240193.709999</v>
          </cell>
          <cell r="I35">
            <v>15161559</v>
          </cell>
          <cell r="J35">
            <v>37567949</v>
          </cell>
          <cell r="K35">
            <v>954.58600000000001</v>
          </cell>
          <cell r="L35">
            <v>31.819533333333332</v>
          </cell>
          <cell r="M35">
            <v>829.375</v>
          </cell>
          <cell r="N35">
            <v>27.645833333333332</v>
          </cell>
          <cell r="O35">
            <v>1226</v>
          </cell>
          <cell r="P35">
            <v>40.866666666666667</v>
          </cell>
          <cell r="Q35">
            <v>0.57431171404615244</v>
          </cell>
          <cell r="R35">
            <v>0.40357696929369236</v>
          </cell>
          <cell r="S35">
            <v>0.77861827079934753</v>
          </cell>
          <cell r="T35">
            <v>0.67648858075040785</v>
          </cell>
          <cell r="U35">
            <v>299189300</v>
          </cell>
          <cell r="V35">
            <v>182600706.05999899</v>
          </cell>
          <cell r="W35">
            <v>399169844.35000002</v>
          </cell>
          <cell r="X35">
            <v>24217446</v>
          </cell>
          <cell r="Y35">
            <v>75658196</v>
          </cell>
          <cell r="Z35">
            <v>1966.75</v>
          </cell>
          <cell r="AA35">
            <v>65.558333333333337</v>
          </cell>
          <cell r="AB35">
            <v>1562.875</v>
          </cell>
          <cell r="AC35">
            <v>52.095833333333331</v>
          </cell>
          <cell r="AD35">
            <v>2595</v>
          </cell>
          <cell r="AE35">
            <v>86.5</v>
          </cell>
          <cell r="AF35">
            <v>0.45745115430085215</v>
          </cell>
          <cell r="AG35">
            <v>0.32009018560262792</v>
          </cell>
          <cell r="AH35">
            <v>0.75789980732177264</v>
          </cell>
          <cell r="AI35">
            <v>0.60226396917148362</v>
          </cell>
          <cell r="AJ35">
            <v>513761300</v>
          </cell>
          <cell r="AK35">
            <v>315978969.77999902</v>
          </cell>
          <cell r="AL35">
            <v>631410038.05999899</v>
          </cell>
          <cell r="AM35">
            <v>39379005</v>
          </cell>
          <cell r="AN35">
            <v>113226145</v>
          </cell>
          <cell r="AO35">
            <v>2921.3360000000002</v>
          </cell>
          <cell r="AP35">
            <v>2392.25</v>
          </cell>
          <cell r="AQ35">
            <v>3821</v>
          </cell>
          <cell r="AR35">
            <v>0.5004338713886165</v>
          </cell>
          <cell r="AS35">
            <v>0.34779074214705447</v>
          </cell>
          <cell r="AT35">
            <v>0.76454750065427901</v>
          </cell>
          <cell r="AU35">
            <v>0.62607956032452239</v>
          </cell>
        </row>
        <row r="36">
          <cell r="D36" t="str">
            <v>의정부시</v>
          </cell>
          <cell r="E36" t="str">
            <v>시</v>
          </cell>
          <cell r="F36">
            <v>2714216000</v>
          </cell>
          <cell r="G36">
            <v>1546770536.5599999</v>
          </cell>
          <cell r="H36">
            <v>3127406260.24999</v>
          </cell>
          <cell r="I36">
            <v>192566755</v>
          </cell>
          <cell r="J36">
            <v>536185004</v>
          </cell>
          <cell r="K36">
            <v>11120.939</v>
          </cell>
          <cell r="L36">
            <v>370.69796666666667</v>
          </cell>
          <cell r="M36">
            <v>10333.875</v>
          </cell>
          <cell r="N36">
            <v>344.46249999999998</v>
          </cell>
          <cell r="O36">
            <v>12580</v>
          </cell>
          <cell r="P36">
            <v>419.33333333333331</v>
          </cell>
          <cell r="Q36">
            <v>0.49458573905788578</v>
          </cell>
          <cell r="R36">
            <v>0.35914237355284184</v>
          </cell>
          <cell r="S36">
            <v>0.88401740858505562</v>
          </cell>
          <cell r="T36">
            <v>0.82145270270270265</v>
          </cell>
          <cell r="U36">
            <v>3019314000</v>
          </cell>
          <cell r="V36">
            <v>1714764124.0499899</v>
          </cell>
          <cell r="W36">
            <v>3699836727.3699899</v>
          </cell>
          <cell r="X36">
            <v>235983917</v>
          </cell>
          <cell r="Y36">
            <v>644432158</v>
          </cell>
          <cell r="Z36">
            <v>16943.042000000001</v>
          </cell>
          <cell r="AA36">
            <v>564.76806666666675</v>
          </cell>
          <cell r="AB36">
            <v>14326.125</v>
          </cell>
          <cell r="AC36">
            <v>477.53750000000002</v>
          </cell>
          <cell r="AD36">
            <v>23018</v>
          </cell>
          <cell r="AE36">
            <v>767.26666666666665</v>
          </cell>
          <cell r="AF36">
            <v>0.46347021514890502</v>
          </cell>
          <cell r="AG36">
            <v>0.36618892162734062</v>
          </cell>
          <cell r="AH36">
            <v>0.73607793900425755</v>
          </cell>
          <cell r="AI36">
            <v>0.6223879138065862</v>
          </cell>
          <cell r="AJ36">
            <v>5733530000</v>
          </cell>
          <cell r="AK36">
            <v>3261534660.6099901</v>
          </cell>
          <cell r="AL36">
            <v>6827242987.6199799</v>
          </cell>
          <cell r="AM36">
            <v>428550672</v>
          </cell>
          <cell r="AN36">
            <v>1180617162</v>
          </cell>
          <cell r="AO36">
            <v>28063.981</v>
          </cell>
          <cell r="AP36">
            <v>24660</v>
          </cell>
          <cell r="AQ36">
            <v>35598</v>
          </cell>
          <cell r="AR36">
            <v>0.47772353591694583</v>
          </cell>
          <cell r="AS36">
            <v>0.36298868574299109</v>
          </cell>
          <cell r="AT36">
            <v>0.78835836282937244</v>
          </cell>
          <cell r="AU36">
            <v>0.69273554694083939</v>
          </cell>
        </row>
        <row r="37">
          <cell r="D37" t="str">
            <v>이천시</v>
          </cell>
          <cell r="E37" t="str">
            <v>시</v>
          </cell>
          <cell r="F37">
            <v>956305700</v>
          </cell>
          <cell r="G37">
            <v>492711535</v>
          </cell>
          <cell r="H37">
            <v>973838433</v>
          </cell>
          <cell r="I37">
            <v>53683426</v>
          </cell>
          <cell r="J37">
            <v>166804528</v>
          </cell>
          <cell r="K37">
            <v>3372.8620000000001</v>
          </cell>
          <cell r="L37">
            <v>112.42873333333334</v>
          </cell>
          <cell r="M37">
            <v>3172.625</v>
          </cell>
          <cell r="N37">
            <v>105.75416666666666</v>
          </cell>
          <cell r="O37">
            <v>3706</v>
          </cell>
          <cell r="P37">
            <v>123.53333333333333</v>
          </cell>
          <cell r="Q37">
            <v>0.50594792555286217</v>
          </cell>
          <cell r="R37">
            <v>0.3218343449285741</v>
          </cell>
          <cell r="S37">
            <v>0.91010847274689699</v>
          </cell>
          <cell r="T37">
            <v>0.85607798165137616</v>
          </cell>
          <cell r="U37">
            <v>1335281600</v>
          </cell>
          <cell r="V37">
            <v>694381549.96999896</v>
          </cell>
          <cell r="W37">
            <v>1614678211.47999</v>
          </cell>
          <cell r="X37">
            <v>78524690</v>
          </cell>
          <cell r="Y37">
            <v>262411881</v>
          </cell>
          <cell r="Z37">
            <v>7051.777</v>
          </cell>
          <cell r="AA37">
            <v>235.05923333333334</v>
          </cell>
          <cell r="AB37">
            <v>5904</v>
          </cell>
          <cell r="AC37">
            <v>196.8</v>
          </cell>
          <cell r="AD37">
            <v>9056</v>
          </cell>
          <cell r="AE37">
            <v>301.86666666666667</v>
          </cell>
          <cell r="AF37">
            <v>0.43004330214720565</v>
          </cell>
          <cell r="AG37">
            <v>0.29924212920831889</v>
          </cell>
          <cell r="AH37">
            <v>0.77868562279151943</v>
          </cell>
          <cell r="AI37">
            <v>0.65194346289752647</v>
          </cell>
          <cell r="AJ37">
            <v>2291587300</v>
          </cell>
          <cell r="AK37">
            <v>1187093084.9699988</v>
          </cell>
          <cell r="AL37">
            <v>2588516644.47999</v>
          </cell>
          <cell r="AM37">
            <v>132208116</v>
          </cell>
          <cell r="AN37">
            <v>429216409</v>
          </cell>
          <cell r="AO37">
            <v>10424.638999999999</v>
          </cell>
          <cell r="AP37">
            <v>9076.625</v>
          </cell>
          <cell r="AQ37">
            <v>12762</v>
          </cell>
          <cell r="AR37">
            <v>0.45859974959074495</v>
          </cell>
          <cell r="AS37">
            <v>0.30802204488878243</v>
          </cell>
          <cell r="AT37">
            <v>0.81684994514966303</v>
          </cell>
          <cell r="AU37">
            <v>0.71122277072559159</v>
          </cell>
        </row>
        <row r="38">
          <cell r="D38" t="str">
            <v>파주시</v>
          </cell>
          <cell r="E38" t="str">
            <v>시</v>
          </cell>
          <cell r="F38">
            <v>1639994400</v>
          </cell>
          <cell r="G38">
            <v>1146023395</v>
          </cell>
          <cell r="H38">
            <v>2351396088.5700002</v>
          </cell>
          <cell r="I38">
            <v>105384576</v>
          </cell>
          <cell r="J38">
            <v>337251616</v>
          </cell>
          <cell r="K38">
            <v>5999.8</v>
          </cell>
          <cell r="L38">
            <v>199.99333333333334</v>
          </cell>
          <cell r="M38">
            <v>5729.75</v>
          </cell>
          <cell r="N38">
            <v>190.99166666666667</v>
          </cell>
          <cell r="O38">
            <v>6643</v>
          </cell>
          <cell r="P38">
            <v>221.43333333333334</v>
          </cell>
          <cell r="Q38">
            <v>0.48737998696636148</v>
          </cell>
          <cell r="R38">
            <v>0.31248056643856081</v>
          </cell>
          <cell r="S38">
            <v>0.90317627577901549</v>
          </cell>
          <cell r="T38">
            <v>0.86252446183953035</v>
          </cell>
          <cell r="U38">
            <v>1929960000</v>
          </cell>
          <cell r="V38">
            <v>1280471672</v>
          </cell>
          <cell r="W38">
            <v>3005700244.0999999</v>
          </cell>
          <cell r="X38">
            <v>135453871</v>
          </cell>
          <cell r="Y38">
            <v>463829060</v>
          </cell>
          <cell r="Z38">
            <v>12306.135</v>
          </cell>
          <cell r="AA38">
            <v>410.2045</v>
          </cell>
          <cell r="AB38">
            <v>10560.375</v>
          </cell>
          <cell r="AC38">
            <v>352.01249999999999</v>
          </cell>
          <cell r="AD38">
            <v>15024</v>
          </cell>
          <cell r="AE38">
            <v>500.8</v>
          </cell>
          <cell r="AF38">
            <v>0.42601442858897365</v>
          </cell>
          <cell r="AG38">
            <v>0.2920340329689563</v>
          </cell>
          <cell r="AH38">
            <v>0.8190984424920128</v>
          </cell>
          <cell r="AI38">
            <v>0.70290035942492013</v>
          </cell>
          <cell r="AJ38">
            <v>3569954400</v>
          </cell>
          <cell r="AK38">
            <v>2426495067</v>
          </cell>
          <cell r="AL38">
            <v>5357096332.6700001</v>
          </cell>
          <cell r="AM38">
            <v>240838447</v>
          </cell>
          <cell r="AN38">
            <v>801080676</v>
          </cell>
          <cell r="AO38">
            <v>18305.935000000001</v>
          </cell>
          <cell r="AP38">
            <v>16290.125</v>
          </cell>
          <cell r="AQ38">
            <v>21667</v>
          </cell>
          <cell r="AR38">
            <v>0.45294967951241311</v>
          </cell>
          <cell r="AS38">
            <v>0.30064193809113926</v>
          </cell>
          <cell r="AT38">
            <v>0.84487630959523707</v>
          </cell>
          <cell r="AU38">
            <v>0.75184035630221069</v>
          </cell>
        </row>
        <row r="39">
          <cell r="D39" t="str">
            <v>평택시</v>
          </cell>
          <cell r="E39" t="str">
            <v>시</v>
          </cell>
          <cell r="F39">
            <v>3259804100</v>
          </cell>
          <cell r="G39">
            <v>1669903731.79</v>
          </cell>
          <cell r="H39">
            <v>2984146930.1900001</v>
          </cell>
          <cell r="I39">
            <v>193942121</v>
          </cell>
          <cell r="J39">
            <v>512885253</v>
          </cell>
          <cell r="K39">
            <v>10673.348</v>
          </cell>
          <cell r="L39">
            <v>355.77826666666664</v>
          </cell>
          <cell r="M39">
            <v>9832.625</v>
          </cell>
          <cell r="N39">
            <v>327.75416666666666</v>
          </cell>
          <cell r="O39">
            <v>12632</v>
          </cell>
          <cell r="P39">
            <v>421.06666666666666</v>
          </cell>
          <cell r="Q39">
            <v>0.5595916591424932</v>
          </cell>
          <cell r="R39">
            <v>0.37813939836558336</v>
          </cell>
          <cell r="S39">
            <v>0.84494521849271687</v>
          </cell>
          <cell r="T39">
            <v>0.7783901994933502</v>
          </cell>
          <cell r="U39">
            <v>3545671860</v>
          </cell>
          <cell r="V39">
            <v>1883135769.5699999</v>
          </cell>
          <cell r="W39">
            <v>5128114740.4200001</v>
          </cell>
          <cell r="X39">
            <v>239590908</v>
          </cell>
          <cell r="Y39">
            <v>887079823</v>
          </cell>
          <cell r="Z39">
            <v>24215.206999999999</v>
          </cell>
          <cell r="AA39">
            <v>807.1735666666666</v>
          </cell>
          <cell r="AB39">
            <v>20098.75</v>
          </cell>
          <cell r="AC39">
            <v>669.95833333333337</v>
          </cell>
          <cell r="AD39">
            <v>31770</v>
          </cell>
          <cell r="AE39">
            <v>1059</v>
          </cell>
          <cell r="AF39">
            <v>0.36721794750945225</v>
          </cell>
          <cell r="AG39">
            <v>0.27008945732722411</v>
          </cell>
          <cell r="AH39">
            <v>0.76220355681460494</v>
          </cell>
          <cell r="AI39">
            <v>0.63263298709474347</v>
          </cell>
          <cell r="AJ39">
            <v>6805475960</v>
          </cell>
          <cell r="AK39">
            <v>3553039501.3599997</v>
          </cell>
          <cell r="AL39">
            <v>8112261670.6100006</v>
          </cell>
          <cell r="AM39">
            <v>433533029</v>
          </cell>
          <cell r="AN39">
            <v>1399965076</v>
          </cell>
          <cell r="AO39">
            <v>34888.555</v>
          </cell>
          <cell r="AP39">
            <v>29931.375</v>
          </cell>
          <cell r="AQ39">
            <v>44402</v>
          </cell>
          <cell r="AR39">
            <v>0.43798383800073221</v>
          </cell>
          <cell r="AS39">
            <v>0.30967417432918876</v>
          </cell>
          <cell r="AT39">
            <v>0.78574287194270531</v>
          </cell>
          <cell r="AU39">
            <v>0.67409970271609387</v>
          </cell>
        </row>
        <row r="40">
          <cell r="D40" t="str">
            <v>포천시</v>
          </cell>
          <cell r="E40" t="str">
            <v>시</v>
          </cell>
          <cell r="F40">
            <v>313066100</v>
          </cell>
          <cell r="G40">
            <v>163485893.46999899</v>
          </cell>
          <cell r="H40">
            <v>451178000</v>
          </cell>
          <cell r="I40">
            <v>15988969</v>
          </cell>
          <cell r="J40">
            <v>70025091</v>
          </cell>
          <cell r="K40">
            <v>1540.0060000000001</v>
          </cell>
          <cell r="L40">
            <v>51.333533333333335</v>
          </cell>
          <cell r="M40">
            <v>1429.625</v>
          </cell>
          <cell r="N40">
            <v>47.654166666666669</v>
          </cell>
          <cell r="O40">
            <v>1695</v>
          </cell>
          <cell r="P40">
            <v>56.5</v>
          </cell>
          <cell r="Q40">
            <v>0.36235342474588517</v>
          </cell>
          <cell r="R40">
            <v>0.22833199888308606</v>
          </cell>
          <cell r="S40">
            <v>0.9085581120943953</v>
          </cell>
          <cell r="T40">
            <v>0.84343657817109141</v>
          </cell>
          <cell r="U40">
            <v>1064960900</v>
          </cell>
          <cell r="V40">
            <v>553522595.87999904</v>
          </cell>
          <cell r="W40">
            <v>1253920998.48999</v>
          </cell>
          <cell r="X40">
            <v>57784887</v>
          </cell>
          <cell r="Y40">
            <v>183578403</v>
          </cell>
          <cell r="Z40">
            <v>4833.6639999999998</v>
          </cell>
          <cell r="AA40">
            <v>161.12213333333332</v>
          </cell>
          <cell r="AB40">
            <v>4005.125</v>
          </cell>
          <cell r="AC40">
            <v>133.50416666666666</v>
          </cell>
          <cell r="AD40">
            <v>6860</v>
          </cell>
          <cell r="AE40">
            <v>228.66666666666666</v>
          </cell>
          <cell r="AF40">
            <v>0.44143338898269341</v>
          </cell>
          <cell r="AG40">
            <v>0.31476952656571483</v>
          </cell>
          <cell r="AH40">
            <v>0.70461574344023326</v>
          </cell>
          <cell r="AI40">
            <v>0.58383746355685129</v>
          </cell>
          <cell r="AJ40">
            <v>1378027000</v>
          </cell>
          <cell r="AK40">
            <v>717008489.349998</v>
          </cell>
          <cell r="AL40">
            <v>1705098998.48999</v>
          </cell>
          <cell r="AM40">
            <v>73773856</v>
          </cell>
          <cell r="AN40">
            <v>253603494</v>
          </cell>
          <cell r="AO40">
            <v>6373.67</v>
          </cell>
          <cell r="AP40">
            <v>5434.75</v>
          </cell>
          <cell r="AQ40">
            <v>8555</v>
          </cell>
          <cell r="AR40">
            <v>0.4205084220828057</v>
          </cell>
          <cell r="AS40">
            <v>0.29090236430259908</v>
          </cell>
          <cell r="AT40">
            <v>0.74502279368790181</v>
          </cell>
          <cell r="AU40">
            <v>0.63527177089421394</v>
          </cell>
        </row>
        <row r="41">
          <cell r="D41" t="str">
            <v>하남시</v>
          </cell>
          <cell r="E41" t="str">
            <v>시</v>
          </cell>
          <cell r="F41">
            <v>381918100</v>
          </cell>
          <cell r="G41">
            <v>225168922.72999999</v>
          </cell>
          <cell r="H41">
            <v>410202376.37999898</v>
          </cell>
          <cell r="I41">
            <v>23845820</v>
          </cell>
          <cell r="J41">
            <v>58378928</v>
          </cell>
          <cell r="K41">
            <v>1243.068</v>
          </cell>
          <cell r="L41">
            <v>41.435600000000001</v>
          </cell>
          <cell r="M41">
            <v>1137.875</v>
          </cell>
          <cell r="N41">
            <v>37.929166666666667</v>
          </cell>
          <cell r="O41">
            <v>1428</v>
          </cell>
          <cell r="P41">
            <v>47.6</v>
          </cell>
          <cell r="Q41">
            <v>0.54892154627941592</v>
          </cell>
          <cell r="R41">
            <v>0.40846621918100312</v>
          </cell>
          <cell r="S41">
            <v>0.87049579831932777</v>
          </cell>
          <cell r="T41">
            <v>0.79683123249299714</v>
          </cell>
          <cell r="U41">
            <v>1045161500</v>
          </cell>
          <cell r="V41">
            <v>583815596.96999896</v>
          </cell>
          <cell r="W41">
            <v>1263349292.2899899</v>
          </cell>
          <cell r="X41">
            <v>72100147</v>
          </cell>
          <cell r="Y41">
            <v>217236268</v>
          </cell>
          <cell r="Z41">
            <v>5966.12</v>
          </cell>
          <cell r="AA41">
            <v>198.87066666666666</v>
          </cell>
          <cell r="AB41">
            <v>4939.125</v>
          </cell>
          <cell r="AC41">
            <v>164.63749999999999</v>
          </cell>
          <cell r="AD41">
            <v>7707</v>
          </cell>
          <cell r="AE41">
            <v>256.89999999999998</v>
          </cell>
          <cell r="AF41">
            <v>0.46211732616856493</v>
          </cell>
          <cell r="AG41">
            <v>0.33189737452127471</v>
          </cell>
          <cell r="AH41">
            <v>0.77411703646036067</v>
          </cell>
          <cell r="AI41">
            <v>0.64086220319190346</v>
          </cell>
          <cell r="AJ41">
            <v>1427079600</v>
          </cell>
          <cell r="AK41">
            <v>808984519.69999897</v>
          </cell>
          <cell r="AL41">
            <v>1673551668.6699889</v>
          </cell>
          <cell r="AM41">
            <v>95945967</v>
          </cell>
          <cell r="AN41">
            <v>275615196</v>
          </cell>
          <cell r="AO41">
            <v>7209.1880000000001</v>
          </cell>
          <cell r="AP41">
            <v>6077</v>
          </cell>
          <cell r="AQ41">
            <v>9135</v>
          </cell>
          <cell r="AR41">
            <v>0.48339381140405313</v>
          </cell>
          <cell r="AS41">
            <v>0.34811566413050754</v>
          </cell>
          <cell r="AT41">
            <v>0.78918314176245208</v>
          </cell>
          <cell r="AU41">
            <v>0.66524356869184453</v>
          </cell>
        </row>
        <row r="42">
          <cell r="D42" t="str">
            <v>화성시</v>
          </cell>
          <cell r="E42" t="str">
            <v>시</v>
          </cell>
          <cell r="F42">
            <v>1667855700</v>
          </cell>
          <cell r="G42">
            <v>1044542246.02999</v>
          </cell>
          <cell r="H42">
            <v>1953617033.0799999</v>
          </cell>
          <cell r="I42">
            <v>107256996</v>
          </cell>
          <cell r="J42">
            <v>275840471</v>
          </cell>
          <cell r="K42">
            <v>5820.7690000000002</v>
          </cell>
          <cell r="L42">
            <v>194.02563333333333</v>
          </cell>
          <cell r="M42">
            <v>5338.75</v>
          </cell>
          <cell r="N42">
            <v>177.95833333333334</v>
          </cell>
          <cell r="O42">
            <v>6734</v>
          </cell>
          <cell r="P42">
            <v>224.46666666666667</v>
          </cell>
          <cell r="Q42">
            <v>0.53467093516440301</v>
          </cell>
          <cell r="R42">
            <v>0.38883705357362153</v>
          </cell>
          <cell r="S42">
            <v>0.86438506088506095</v>
          </cell>
          <cell r="T42">
            <v>0.79280516780516785</v>
          </cell>
          <cell r="U42">
            <v>4451068800</v>
          </cell>
          <cell r="V42">
            <v>2745062445.6199999</v>
          </cell>
          <cell r="W42">
            <v>5415144510.0399904</v>
          </cell>
          <cell r="X42">
            <v>312559095</v>
          </cell>
          <cell r="Y42">
            <v>751895157</v>
          </cell>
          <cell r="Z42">
            <v>20331.404999999999</v>
          </cell>
          <cell r="AA42">
            <v>677.71349999999995</v>
          </cell>
          <cell r="AB42">
            <v>17102.25</v>
          </cell>
          <cell r="AC42">
            <v>570.07500000000005</v>
          </cell>
          <cell r="AD42">
            <v>26066</v>
          </cell>
          <cell r="AE42">
            <v>868.86666666666667</v>
          </cell>
          <cell r="AF42">
            <v>0.50692321147302633</v>
          </cell>
          <cell r="AG42">
            <v>0.41569505015444591</v>
          </cell>
          <cell r="AH42">
            <v>0.77999712268855981</v>
          </cell>
          <cell r="AI42">
            <v>0.65611332770659092</v>
          </cell>
          <cell r="AJ42">
            <v>6118924500</v>
          </cell>
          <cell r="AK42">
            <v>3789604691.6499901</v>
          </cell>
          <cell r="AL42">
            <v>7368761543.1199903</v>
          </cell>
          <cell r="AM42">
            <v>419816091</v>
          </cell>
          <cell r="AN42">
            <v>1027735628</v>
          </cell>
          <cell r="AO42">
            <v>26152.173999999999</v>
          </cell>
          <cell r="AP42">
            <v>22441</v>
          </cell>
          <cell r="AQ42">
            <v>32800</v>
          </cell>
          <cell r="AR42">
            <v>0.51427972929701327</v>
          </cell>
          <cell r="AS42">
            <v>0.40848646243487047</v>
          </cell>
          <cell r="AT42">
            <v>0.79732237804878048</v>
          </cell>
          <cell r="AU42">
            <v>0.68417682926829271</v>
          </cell>
        </row>
        <row r="43">
          <cell r="D43" t="str">
            <v>가평군</v>
          </cell>
          <cell r="E43" t="str">
            <v>군</v>
          </cell>
          <cell r="F43">
            <v>230734200</v>
          </cell>
          <cell r="G43">
            <v>127680418</v>
          </cell>
          <cell r="H43">
            <v>288479000</v>
          </cell>
          <cell r="I43">
            <v>11548715</v>
          </cell>
          <cell r="J43">
            <v>38419939</v>
          </cell>
          <cell r="K43">
            <v>911.66</v>
          </cell>
          <cell r="L43">
            <v>30.388666666666666</v>
          </cell>
          <cell r="M43">
            <v>825.25</v>
          </cell>
          <cell r="N43">
            <v>27.508333333333333</v>
          </cell>
          <cell r="O43">
            <v>1002</v>
          </cell>
          <cell r="P43">
            <v>33.4</v>
          </cell>
          <cell r="Q43">
            <v>0.44259865709462387</v>
          </cell>
          <cell r="R43">
            <v>0.3005917057806885</v>
          </cell>
          <cell r="S43">
            <v>0.90984031936127741</v>
          </cell>
          <cell r="T43">
            <v>0.82360279441117767</v>
          </cell>
          <cell r="U43">
            <v>523536500</v>
          </cell>
          <cell r="V43">
            <v>286462677.18999898</v>
          </cell>
          <cell r="W43">
            <v>675529977.55999994</v>
          </cell>
          <cell r="X43">
            <v>25778263</v>
          </cell>
          <cell r="Y43">
            <v>96871573</v>
          </cell>
          <cell r="Z43">
            <v>2634.627</v>
          </cell>
          <cell r="AA43">
            <v>87.820899999999995</v>
          </cell>
          <cell r="AB43">
            <v>2212.125</v>
          </cell>
          <cell r="AC43">
            <v>73.737499999999997</v>
          </cell>
          <cell r="AD43">
            <v>3193</v>
          </cell>
          <cell r="AE43">
            <v>106.43333333333334</v>
          </cell>
          <cell r="AF43">
            <v>0.42405620284194662</v>
          </cell>
          <cell r="AG43">
            <v>0.26610761239522762</v>
          </cell>
          <cell r="AH43">
            <v>0.82512590040714062</v>
          </cell>
          <cell r="AI43">
            <v>0.69280457250234884</v>
          </cell>
          <cell r="AJ43">
            <v>754270700</v>
          </cell>
          <cell r="AK43">
            <v>414143095.18999898</v>
          </cell>
          <cell r="AL43">
            <v>964008977.55999994</v>
          </cell>
          <cell r="AM43">
            <v>37326978</v>
          </cell>
          <cell r="AN43">
            <v>135291512</v>
          </cell>
          <cell r="AO43">
            <v>3546.2869999999998</v>
          </cell>
          <cell r="AP43">
            <v>3037.375</v>
          </cell>
          <cell r="AQ43">
            <v>4195</v>
          </cell>
          <cell r="AR43">
            <v>0.42960501907174686</v>
          </cell>
          <cell r="AS43">
            <v>0.2759003683837904</v>
          </cell>
          <cell r="AT43">
            <v>0.84536042908224074</v>
          </cell>
          <cell r="AU43">
            <v>0.72404648390941595</v>
          </cell>
        </row>
        <row r="44">
          <cell r="D44" t="str">
            <v>양평군</v>
          </cell>
          <cell r="E44" t="str">
            <v>군</v>
          </cell>
          <cell r="F44">
            <v>265596600</v>
          </cell>
          <cell r="G44">
            <v>136132461.24999899</v>
          </cell>
          <cell r="H44">
            <v>307484189.03999901</v>
          </cell>
          <cell r="I44">
            <v>13655320</v>
          </cell>
          <cell r="J44">
            <v>43227562</v>
          </cell>
          <cell r="K44">
            <v>951.76499999999999</v>
          </cell>
          <cell r="L44">
            <v>31.7255</v>
          </cell>
          <cell r="M44">
            <v>840.75</v>
          </cell>
          <cell r="N44">
            <v>28.024999999999999</v>
          </cell>
          <cell r="O44">
            <v>1271</v>
          </cell>
          <cell r="P44">
            <v>42.366666666666667</v>
          </cell>
          <cell r="Q44">
            <v>0.44272995523776421</v>
          </cell>
          <cell r="R44">
            <v>0.31589382718368436</v>
          </cell>
          <cell r="S44">
            <v>0.74883162863886699</v>
          </cell>
          <cell r="T44">
            <v>0.66148701809598742</v>
          </cell>
          <cell r="U44">
            <v>625109900</v>
          </cell>
          <cell r="V44">
            <v>338878595.72999901</v>
          </cell>
          <cell r="W44">
            <v>897077534.22000003</v>
          </cell>
          <cell r="X44">
            <v>33714133</v>
          </cell>
          <cell r="Y44">
            <v>129490229</v>
          </cell>
          <cell r="Z44">
            <v>3425.848</v>
          </cell>
          <cell r="AA44">
            <v>114.19493333333334</v>
          </cell>
          <cell r="AB44">
            <v>2817.875</v>
          </cell>
          <cell r="AC44">
            <v>93.92916666666666</v>
          </cell>
          <cell r="AD44">
            <v>4520</v>
          </cell>
          <cell r="AE44">
            <v>150.66666666666666</v>
          </cell>
          <cell r="AF44">
            <v>0.37775842421987588</v>
          </cell>
          <cell r="AG44">
            <v>0.26036044001435815</v>
          </cell>
          <cell r="AH44">
            <v>0.75793097345132743</v>
          </cell>
          <cell r="AI44">
            <v>0.62342367256637166</v>
          </cell>
          <cell r="AJ44">
            <v>890706500</v>
          </cell>
          <cell r="AK44">
            <v>475011056.97999799</v>
          </cell>
          <cell r="AL44">
            <v>1204561723.259999</v>
          </cell>
          <cell r="AM44">
            <v>47369453</v>
          </cell>
          <cell r="AN44">
            <v>172717791</v>
          </cell>
          <cell r="AO44">
            <v>4377.6130000000003</v>
          </cell>
          <cell r="AP44">
            <v>3658.625</v>
          </cell>
          <cell r="AQ44">
            <v>5791</v>
          </cell>
          <cell r="AR44">
            <v>0.39434347597766817</v>
          </cell>
          <cell r="AS44">
            <v>0.27425925682433028</v>
          </cell>
          <cell r="AT44">
            <v>0.75593386289069253</v>
          </cell>
          <cell r="AU44">
            <v>0.63177775859091689</v>
          </cell>
        </row>
        <row r="45">
          <cell r="D45" t="str">
            <v>연천군</v>
          </cell>
          <cell r="E45" t="str">
            <v>군</v>
          </cell>
          <cell r="F45">
            <v>77875600</v>
          </cell>
          <cell r="G45">
            <v>41451701.8699999</v>
          </cell>
          <cell r="H45">
            <v>89933296.879999906</v>
          </cell>
          <cell r="I45">
            <v>3230093</v>
          </cell>
          <cell r="J45">
            <v>11617641</v>
          </cell>
          <cell r="K45">
            <v>286.45</v>
          </cell>
          <cell r="L45">
            <v>9.5483333333333338</v>
          </cell>
          <cell r="M45">
            <v>256.375</v>
          </cell>
          <cell r="N45">
            <v>8.5458333333333325</v>
          </cell>
          <cell r="O45">
            <v>342</v>
          </cell>
          <cell r="P45">
            <v>11.4</v>
          </cell>
          <cell r="Q45">
            <v>0.46091607122231792</v>
          </cell>
          <cell r="R45">
            <v>0.27803346651871924</v>
          </cell>
          <cell r="S45">
            <v>0.83757309941520464</v>
          </cell>
          <cell r="T45">
            <v>0.7496345029239766</v>
          </cell>
          <cell r="U45">
            <v>257349900</v>
          </cell>
          <cell r="V45">
            <v>145955504.65999901</v>
          </cell>
          <cell r="W45">
            <v>336813397.02999902</v>
          </cell>
          <cell r="X45">
            <v>12568866</v>
          </cell>
          <cell r="Y45">
            <v>36088795</v>
          </cell>
          <cell r="Z45">
            <v>980.04300000000001</v>
          </cell>
          <cell r="AA45">
            <v>32.668100000000003</v>
          </cell>
          <cell r="AB45">
            <v>779.875</v>
          </cell>
          <cell r="AC45">
            <v>25.995833333333334</v>
          </cell>
          <cell r="AD45">
            <v>1361</v>
          </cell>
          <cell r="AE45">
            <v>45.366666666666667</v>
          </cell>
          <cell r="AF45">
            <v>0.4333423371725299</v>
          </cell>
          <cell r="AG45">
            <v>0.3482761339080454</v>
          </cell>
          <cell r="AH45">
            <v>0.72009037472446735</v>
          </cell>
          <cell r="AI45">
            <v>0.57301616458486404</v>
          </cell>
          <cell r="AJ45">
            <v>335225500</v>
          </cell>
          <cell r="AK45">
            <v>187407206.5299989</v>
          </cell>
          <cell r="AL45">
            <v>426746693.90999889</v>
          </cell>
          <cell r="AM45">
            <v>15798959</v>
          </cell>
          <cell r="AN45">
            <v>47706436</v>
          </cell>
          <cell r="AO45">
            <v>1266.4929999999999</v>
          </cell>
          <cell r="AP45">
            <v>1036.25</v>
          </cell>
          <cell r="AQ45">
            <v>1703</v>
          </cell>
          <cell r="AR45">
            <v>0.43915327102574619</v>
          </cell>
          <cell r="AS45">
            <v>0.33117038967237039</v>
          </cell>
          <cell r="AT45">
            <v>0.74368349970640046</v>
          </cell>
          <cell r="AU45">
            <v>0.60848502642395774</v>
          </cell>
        </row>
        <row r="46">
          <cell r="D46" t="str">
            <v>강원특별자치도</v>
          </cell>
          <cell r="E46" t="str">
            <v>광역</v>
          </cell>
          <cell r="F46">
            <v>8420616445</v>
          </cell>
          <cell r="G46">
            <v>4859473132.7899857</v>
          </cell>
          <cell r="H46">
            <v>10517168721.259985</v>
          </cell>
          <cell r="I46">
            <v>614015439</v>
          </cell>
          <cell r="J46">
            <v>1932065409</v>
          </cell>
          <cell r="K46">
            <v>47886.339000000007</v>
          </cell>
          <cell r="L46">
            <v>1596.2113000000002</v>
          </cell>
          <cell r="M46">
            <v>42019.875</v>
          </cell>
          <cell r="N46">
            <v>1400.6624999999999</v>
          </cell>
          <cell r="O46">
            <v>59965</v>
          </cell>
          <cell r="P46">
            <v>1998.8333333333333</v>
          </cell>
          <cell r="Q46">
            <v>0.46205145715374696</v>
          </cell>
          <cell r="R46">
            <v>0.31780261482855421</v>
          </cell>
          <cell r="S46">
            <v>0.7985714833652966</v>
          </cell>
          <cell r="T46">
            <v>0.70074001500875516</v>
          </cell>
          <cell r="U46">
            <v>14594328140</v>
          </cell>
          <cell r="V46">
            <v>8336883827.5699778</v>
          </cell>
          <cell r="W46">
            <v>18938930215.259987</v>
          </cell>
          <cell r="X46">
            <v>1096014503</v>
          </cell>
          <cell r="Y46">
            <v>3505680163</v>
          </cell>
          <cell r="Z46">
            <v>92282.209000000003</v>
          </cell>
          <cell r="AA46">
            <v>3076.0736333333334</v>
          </cell>
          <cell r="AB46">
            <v>77714.125</v>
          </cell>
          <cell r="AC46">
            <v>2590.4708333333333</v>
          </cell>
          <cell r="AD46">
            <v>123598</v>
          </cell>
          <cell r="AE46">
            <v>4119.9333333333334</v>
          </cell>
          <cell r="AF46">
            <v>0.44019824418871129</v>
          </cell>
          <cell r="AG46">
            <v>0.31263961686170516</v>
          </cell>
          <cell r="AH46">
            <v>0.74663189533811225</v>
          </cell>
          <cell r="AI46">
            <v>0.62876523082897784</v>
          </cell>
          <cell r="AJ46">
            <v>23014944585</v>
          </cell>
          <cell r="AK46">
            <v>13196356960.359962</v>
          </cell>
          <cell r="AL46">
            <v>29456098936.519974</v>
          </cell>
          <cell r="AM46">
            <v>1710029942</v>
          </cell>
          <cell r="AN46">
            <v>5437745572</v>
          </cell>
          <cell r="AO46">
            <v>140168.54800000001</v>
          </cell>
          <cell r="AP46">
            <v>119734</v>
          </cell>
          <cell r="AQ46">
            <v>183563</v>
          </cell>
          <cell r="AR46">
            <v>0.44800083639042182</v>
          </cell>
          <cell r="AS46">
            <v>0.31447406270813288</v>
          </cell>
          <cell r="AT46">
            <v>0.76359913490191389</v>
          </cell>
          <cell r="AU46">
            <v>0.65227741974145115</v>
          </cell>
        </row>
        <row r="47">
          <cell r="D47" t="str">
            <v>강릉시</v>
          </cell>
          <cell r="E47" t="str">
            <v>시</v>
          </cell>
          <cell r="F47">
            <v>1450279700</v>
          </cell>
          <cell r="G47">
            <v>885457214.62999904</v>
          </cell>
          <cell r="H47">
            <v>1682156496.6900001</v>
          </cell>
          <cell r="I47">
            <v>115241299</v>
          </cell>
          <cell r="J47">
            <v>313553428</v>
          </cell>
          <cell r="K47">
            <v>7872.6229999999996</v>
          </cell>
          <cell r="L47">
            <v>262.42076666666668</v>
          </cell>
          <cell r="M47">
            <v>6891.125</v>
          </cell>
          <cell r="N47">
            <v>229.70416666666668</v>
          </cell>
          <cell r="O47">
            <v>9734</v>
          </cell>
          <cell r="P47">
            <v>324.46666666666664</v>
          </cell>
          <cell r="Q47">
            <v>0.5263821864210162</v>
          </cell>
          <cell r="R47">
            <v>0.36753321351026658</v>
          </cell>
          <cell r="S47">
            <v>0.8087757345387302</v>
          </cell>
          <cell r="T47">
            <v>0.70794380521882061</v>
          </cell>
          <cell r="U47">
            <v>2545645500</v>
          </cell>
          <cell r="V47">
            <v>1500718265.8299899</v>
          </cell>
          <cell r="W47">
            <v>3133380977.8699999</v>
          </cell>
          <cell r="X47">
            <v>207894454</v>
          </cell>
          <cell r="Y47">
            <v>580827045</v>
          </cell>
          <cell r="Z47">
            <v>15490.828</v>
          </cell>
          <cell r="AA47">
            <v>516.36093333333326</v>
          </cell>
          <cell r="AB47">
            <v>13038.75</v>
          </cell>
          <cell r="AC47">
            <v>434.625</v>
          </cell>
          <cell r="AD47">
            <v>20779</v>
          </cell>
          <cell r="AE47">
            <v>692.63333333333333</v>
          </cell>
          <cell r="AF47">
            <v>0.47894535532992977</v>
          </cell>
          <cell r="AG47">
            <v>0.35792832959422544</v>
          </cell>
          <cell r="AH47">
            <v>0.74550401848019632</v>
          </cell>
          <cell r="AI47">
            <v>0.62749651090042835</v>
          </cell>
          <cell r="AJ47">
            <v>3995925200</v>
          </cell>
          <cell r="AK47">
            <v>2386175480.4599891</v>
          </cell>
          <cell r="AL47">
            <v>4815537474.5599995</v>
          </cell>
          <cell r="AM47">
            <v>323135753</v>
          </cell>
          <cell r="AN47">
            <v>894380473</v>
          </cell>
          <cell r="AO47">
            <v>23363.451000000001</v>
          </cell>
          <cell r="AP47">
            <v>19929.875</v>
          </cell>
          <cell r="AQ47">
            <v>30513</v>
          </cell>
          <cell r="AR47">
            <v>0.49551591967997638</v>
          </cell>
          <cell r="AS47">
            <v>0.36129562614008459</v>
          </cell>
          <cell r="AT47">
            <v>0.76568842788319735</v>
          </cell>
          <cell r="AU47">
            <v>0.65316012846983251</v>
          </cell>
        </row>
        <row r="48">
          <cell r="D48" t="str">
            <v>동해시</v>
          </cell>
          <cell r="E48" t="str">
            <v>시</v>
          </cell>
          <cell r="F48">
            <v>334147986</v>
          </cell>
          <cell r="G48">
            <v>193293533</v>
          </cell>
          <cell r="H48">
            <v>418227600</v>
          </cell>
          <cell r="I48">
            <v>22206914</v>
          </cell>
          <cell r="J48">
            <v>91673906</v>
          </cell>
          <cell r="K48">
            <v>2293.1439999999998</v>
          </cell>
          <cell r="L48">
            <v>76.438133333333326</v>
          </cell>
          <cell r="M48">
            <v>2008.5</v>
          </cell>
          <cell r="N48">
            <v>66.95</v>
          </cell>
          <cell r="O48">
            <v>2751</v>
          </cell>
          <cell r="P48">
            <v>91.7</v>
          </cell>
          <cell r="Q48">
            <v>0.46217306796586355</v>
          </cell>
          <cell r="R48">
            <v>0.24223811299149836</v>
          </cell>
          <cell r="S48">
            <v>0.8335674300254452</v>
          </cell>
          <cell r="T48">
            <v>0.73009814612868051</v>
          </cell>
          <cell r="U48">
            <v>852089870</v>
          </cell>
          <cell r="V48">
            <v>485214883</v>
          </cell>
          <cell r="W48">
            <v>1050406762</v>
          </cell>
          <cell r="X48">
            <v>59010372</v>
          </cell>
          <cell r="Y48">
            <v>220886138</v>
          </cell>
          <cell r="Z48">
            <v>5739.9430000000002</v>
          </cell>
          <cell r="AA48">
            <v>191.33143333333334</v>
          </cell>
          <cell r="AB48">
            <v>4926.125</v>
          </cell>
          <cell r="AC48">
            <v>164.20416666666668</v>
          </cell>
          <cell r="AD48">
            <v>7293</v>
          </cell>
          <cell r="AE48">
            <v>243.1</v>
          </cell>
          <cell r="AF48">
            <v>0.46193046403865401</v>
          </cell>
          <cell r="AG48">
            <v>0.2671528984765898</v>
          </cell>
          <cell r="AH48">
            <v>0.78704826546003015</v>
          </cell>
          <cell r="AI48">
            <v>0.67545934457699164</v>
          </cell>
          <cell r="AJ48">
            <v>1186237856</v>
          </cell>
          <cell r="AK48">
            <v>678508416</v>
          </cell>
          <cell r="AL48">
            <v>1468634362</v>
          </cell>
          <cell r="AM48">
            <v>81217286</v>
          </cell>
          <cell r="AN48">
            <v>312560044</v>
          </cell>
          <cell r="AO48">
            <v>8033.0869999999995</v>
          </cell>
          <cell r="AP48">
            <v>6934.625</v>
          </cell>
          <cell r="AQ48">
            <v>10044</v>
          </cell>
          <cell r="AR48">
            <v>0.46199955111767976</v>
          </cell>
          <cell r="AS48">
            <v>0.25984538829921588</v>
          </cell>
          <cell r="AT48">
            <v>0.7997896256471525</v>
          </cell>
          <cell r="AU48">
            <v>0.6904246316208682</v>
          </cell>
        </row>
        <row r="49">
          <cell r="D49" t="str">
            <v>삼척시</v>
          </cell>
          <cell r="E49" t="str">
            <v>시</v>
          </cell>
          <cell r="F49">
            <v>251101040</v>
          </cell>
          <cell r="G49">
            <v>129575722.61</v>
          </cell>
          <cell r="H49">
            <v>403820531</v>
          </cell>
          <cell r="I49">
            <v>16146193</v>
          </cell>
          <cell r="J49">
            <v>79373557</v>
          </cell>
          <cell r="K49">
            <v>1777.8979999999999</v>
          </cell>
          <cell r="L49">
            <v>59.263266666666667</v>
          </cell>
          <cell r="M49">
            <v>1653.5</v>
          </cell>
          <cell r="N49">
            <v>55.116666666666667</v>
          </cell>
          <cell r="O49">
            <v>2169</v>
          </cell>
          <cell r="P49">
            <v>72.3</v>
          </cell>
          <cell r="Q49">
            <v>0.32087452881389034</v>
          </cell>
          <cell r="R49">
            <v>0.20342030280941045</v>
          </cell>
          <cell r="S49">
            <v>0.81968556938681414</v>
          </cell>
          <cell r="T49">
            <v>0.76233287229137847</v>
          </cell>
          <cell r="U49">
            <v>463787180</v>
          </cell>
          <cell r="V49">
            <v>239422940.11999899</v>
          </cell>
          <cell r="W49">
            <v>577902537.64999902</v>
          </cell>
          <cell r="X49">
            <v>29432916</v>
          </cell>
          <cell r="Y49">
            <v>134156868</v>
          </cell>
          <cell r="Z49">
            <v>3412.6350000000002</v>
          </cell>
          <cell r="AA49">
            <v>113.75450000000001</v>
          </cell>
          <cell r="AB49">
            <v>3014</v>
          </cell>
          <cell r="AC49">
            <v>100.46666666666667</v>
          </cell>
          <cell r="AD49">
            <v>4108</v>
          </cell>
          <cell r="AE49">
            <v>136.93333333333334</v>
          </cell>
          <cell r="AF49">
            <v>0.41429639865157181</v>
          </cell>
          <cell r="AG49">
            <v>0.21939179438804429</v>
          </cell>
          <cell r="AH49">
            <v>0.83072906523855894</v>
          </cell>
          <cell r="AI49">
            <v>0.73369036027263879</v>
          </cell>
          <cell r="AJ49">
            <v>714888220</v>
          </cell>
          <cell r="AK49">
            <v>368998662.72999901</v>
          </cell>
          <cell r="AL49">
            <v>981723068.64999902</v>
          </cell>
          <cell r="AM49">
            <v>45579109</v>
          </cell>
          <cell r="AN49">
            <v>213530425</v>
          </cell>
          <cell r="AO49">
            <v>5190.5330000000004</v>
          </cell>
          <cell r="AP49">
            <v>4667.5</v>
          </cell>
          <cell r="AQ49">
            <v>6277</v>
          </cell>
          <cell r="AR49">
            <v>0.37586838336947881</v>
          </cell>
          <cell r="AS49">
            <v>0.21345486948756834</v>
          </cell>
          <cell r="AT49">
            <v>0.8269130157718656</v>
          </cell>
          <cell r="AU49">
            <v>0.74358770113111361</v>
          </cell>
        </row>
        <row r="50">
          <cell r="D50" t="str">
            <v>속초시</v>
          </cell>
          <cell r="E50" t="str">
            <v>시</v>
          </cell>
          <cell r="F50">
            <v>502584260</v>
          </cell>
          <cell r="G50">
            <v>268776925.31999898</v>
          </cell>
          <cell r="H50">
            <v>713555803.54999995</v>
          </cell>
          <cell r="I50">
            <v>34228818</v>
          </cell>
          <cell r="J50">
            <v>133404315</v>
          </cell>
          <cell r="K50">
            <v>3368.3960000000002</v>
          </cell>
          <cell r="L50">
            <v>112.27986666666668</v>
          </cell>
          <cell r="M50">
            <v>2973.125</v>
          </cell>
          <cell r="N50">
            <v>99.104166666666671</v>
          </cell>
          <cell r="O50">
            <v>4139</v>
          </cell>
          <cell r="P50">
            <v>137.96666666666667</v>
          </cell>
          <cell r="Q50">
            <v>0.37667260778037437</v>
          </cell>
          <cell r="R50">
            <v>0.25657954167374569</v>
          </cell>
          <cell r="S50">
            <v>0.81381879681082392</v>
          </cell>
          <cell r="T50">
            <v>0.71831964242570667</v>
          </cell>
          <cell r="U50">
            <v>1154378920</v>
          </cell>
          <cell r="V50">
            <v>605081273.64999998</v>
          </cell>
          <cell r="W50">
            <v>1511997730.8099899</v>
          </cell>
          <cell r="X50">
            <v>85583380</v>
          </cell>
          <cell r="Y50">
            <v>298229236</v>
          </cell>
          <cell r="Z50">
            <v>8070.3109999999997</v>
          </cell>
          <cell r="AA50">
            <v>269.01036666666664</v>
          </cell>
          <cell r="AB50">
            <v>6744</v>
          </cell>
          <cell r="AC50">
            <v>224.8</v>
          </cell>
          <cell r="AD50">
            <v>10734</v>
          </cell>
          <cell r="AE50">
            <v>357.8</v>
          </cell>
          <cell r="AF50">
            <v>0.40018662814120287</v>
          </cell>
          <cell r="AG50">
            <v>0.28697179776163861</v>
          </cell>
          <cell r="AH50">
            <v>0.75184563070616728</v>
          </cell>
          <cell r="AI50">
            <v>0.62828395751816657</v>
          </cell>
          <cell r="AJ50">
            <v>1656963180</v>
          </cell>
          <cell r="AK50">
            <v>873858198.96999896</v>
          </cell>
          <cell r="AL50">
            <v>2225553534.3599901</v>
          </cell>
          <cell r="AM50">
            <v>119812198</v>
          </cell>
          <cell r="AN50">
            <v>431633551</v>
          </cell>
          <cell r="AO50">
            <v>11438.707</v>
          </cell>
          <cell r="AP50">
            <v>9717.125</v>
          </cell>
          <cell r="AQ50">
            <v>14873</v>
          </cell>
          <cell r="AR50">
            <v>0.39264757530143946</v>
          </cell>
          <cell r="AS50">
            <v>0.27757851010984086</v>
          </cell>
          <cell r="AT50">
            <v>0.76909211322530757</v>
          </cell>
          <cell r="AU50">
            <v>0.65333994486653668</v>
          </cell>
        </row>
        <row r="51">
          <cell r="D51" t="str">
            <v>원주시</v>
          </cell>
          <cell r="E51" t="str">
            <v>시</v>
          </cell>
          <cell r="F51">
            <v>2435228080</v>
          </cell>
          <cell r="G51">
            <v>1490567049.68999</v>
          </cell>
          <cell r="H51">
            <v>2802507847.7199898</v>
          </cell>
          <cell r="I51">
            <v>188557012</v>
          </cell>
          <cell r="J51">
            <v>521601575</v>
          </cell>
          <cell r="K51">
            <v>13111.322</v>
          </cell>
          <cell r="L51">
            <v>437.04406666666665</v>
          </cell>
          <cell r="M51">
            <v>11523.625</v>
          </cell>
          <cell r="N51">
            <v>384.12083333333334</v>
          </cell>
          <cell r="O51">
            <v>15930</v>
          </cell>
          <cell r="P51">
            <v>531</v>
          </cell>
          <cell r="Q51">
            <v>0.53186900115289837</v>
          </cell>
          <cell r="R51">
            <v>0.3614962473991763</v>
          </cell>
          <cell r="S51">
            <v>0.82305850596359076</v>
          </cell>
          <cell r="T51">
            <v>0.72339139987445067</v>
          </cell>
          <cell r="U51">
            <v>3765743400</v>
          </cell>
          <cell r="V51">
            <v>2284612565.1299901</v>
          </cell>
          <cell r="W51">
            <v>4905857118.9099998</v>
          </cell>
          <cell r="X51">
            <v>306003637</v>
          </cell>
          <cell r="Y51">
            <v>907888881</v>
          </cell>
          <cell r="Z51">
            <v>23785.513999999999</v>
          </cell>
          <cell r="AA51">
            <v>792.85046666666665</v>
          </cell>
          <cell r="AB51">
            <v>20131.25</v>
          </cell>
          <cell r="AC51">
            <v>671.04166666666663</v>
          </cell>
          <cell r="AD51">
            <v>32858</v>
          </cell>
          <cell r="AE51">
            <v>1095.2666666666667</v>
          </cell>
          <cell r="AF51">
            <v>0.46569080789649925</v>
          </cell>
          <cell r="AG51">
            <v>0.33704965817287058</v>
          </cell>
          <cell r="AH51">
            <v>0.72388806378964021</v>
          </cell>
          <cell r="AI51">
            <v>0.61267423458518477</v>
          </cell>
          <cell r="AJ51">
            <v>6200971480</v>
          </cell>
          <cell r="AK51">
            <v>3775179614.8199801</v>
          </cell>
          <cell r="AL51">
            <v>7708364966.6299896</v>
          </cell>
          <cell r="AM51">
            <v>494560649</v>
          </cell>
          <cell r="AN51">
            <v>1429490456</v>
          </cell>
          <cell r="AO51">
            <v>36896.835999999996</v>
          </cell>
          <cell r="AP51">
            <v>31654.875</v>
          </cell>
          <cell r="AQ51">
            <v>48788</v>
          </cell>
          <cell r="AR51">
            <v>0.48975102128181225</v>
          </cell>
          <cell r="AS51">
            <v>0.34596988523020961</v>
          </cell>
          <cell r="AT51">
            <v>0.75626867262441577</v>
          </cell>
          <cell r="AU51">
            <v>0.64882501844715912</v>
          </cell>
        </row>
        <row r="52">
          <cell r="D52" t="str">
            <v>춘천시</v>
          </cell>
          <cell r="E52" t="str">
            <v>시</v>
          </cell>
          <cell r="F52">
            <v>2031645920</v>
          </cell>
          <cell r="G52">
            <v>1134914734.8</v>
          </cell>
          <cell r="H52">
            <v>2381316870.6900001</v>
          </cell>
          <cell r="I52">
            <v>169719372</v>
          </cell>
          <cell r="J52">
            <v>465786645</v>
          </cell>
          <cell r="K52">
            <v>11374.458000000001</v>
          </cell>
          <cell r="L52">
            <v>379.14860000000004</v>
          </cell>
          <cell r="M52">
            <v>9982</v>
          </cell>
          <cell r="N52">
            <v>332.73333333333335</v>
          </cell>
          <cell r="O52">
            <v>14973</v>
          </cell>
          <cell r="P52">
            <v>499.1</v>
          </cell>
          <cell r="Q52">
            <v>0.47659122931890707</v>
          </cell>
          <cell r="R52">
            <v>0.36437148600514296</v>
          </cell>
          <cell r="S52">
            <v>0.75966459627329197</v>
          </cell>
          <cell r="T52">
            <v>0.66666666666666663</v>
          </cell>
          <cell r="U52">
            <v>3165197780</v>
          </cell>
          <cell r="V52">
            <v>1771834332.3399999</v>
          </cell>
          <cell r="W52">
            <v>3804968946.3400002</v>
          </cell>
          <cell r="X52">
            <v>276907775</v>
          </cell>
          <cell r="Y52">
            <v>763043750</v>
          </cell>
          <cell r="Z52">
            <v>19886.613000000001</v>
          </cell>
          <cell r="AA52">
            <v>662.88710000000003</v>
          </cell>
          <cell r="AB52">
            <v>16777.125</v>
          </cell>
          <cell r="AC52">
            <v>559.23749999999995</v>
          </cell>
          <cell r="AD52">
            <v>26695</v>
          </cell>
          <cell r="AE52">
            <v>889.83333333333337</v>
          </cell>
          <cell r="AF52">
            <v>0.46566328328233203</v>
          </cell>
          <cell r="AG52">
            <v>0.36289894911006088</v>
          </cell>
          <cell r="AH52">
            <v>0.74495647124929765</v>
          </cell>
          <cell r="AI52">
            <v>0.62847443341449705</v>
          </cell>
          <cell r="AJ52">
            <v>5196843700</v>
          </cell>
          <cell r="AK52">
            <v>2906749067.1399999</v>
          </cell>
          <cell r="AL52">
            <v>6186285817.0300007</v>
          </cell>
          <cell r="AM52">
            <v>446627147</v>
          </cell>
          <cell r="AN52">
            <v>1228830395</v>
          </cell>
          <cell r="AO52">
            <v>31261.071000000004</v>
          </cell>
          <cell r="AP52">
            <v>26759.125</v>
          </cell>
          <cell r="AQ52">
            <v>41668</v>
          </cell>
          <cell r="AR52">
            <v>0.4698698303169434</v>
          </cell>
          <cell r="AS52">
            <v>0.36345711240321332</v>
          </cell>
          <cell r="AT52">
            <v>0.75024169626571957</v>
          </cell>
          <cell r="AU52">
            <v>0.64219844964961126</v>
          </cell>
        </row>
        <row r="53">
          <cell r="D53" t="str">
            <v>태백시</v>
          </cell>
          <cell r="E53" t="str">
            <v>시</v>
          </cell>
          <cell r="F53">
            <v>206205400</v>
          </cell>
          <cell r="G53">
            <v>123709971.93000001</v>
          </cell>
          <cell r="H53">
            <v>379303027.94999897</v>
          </cell>
          <cell r="I53">
            <v>12659572</v>
          </cell>
          <cell r="J53">
            <v>62598049</v>
          </cell>
          <cell r="K53">
            <v>1555.08</v>
          </cell>
          <cell r="L53">
            <v>51.835999999999999</v>
          </cell>
          <cell r="M53">
            <v>1366.375</v>
          </cell>
          <cell r="N53">
            <v>45.545833333333334</v>
          </cell>
          <cell r="O53">
            <v>1861</v>
          </cell>
          <cell r="P53">
            <v>62.033333333333331</v>
          </cell>
          <cell r="Q53">
            <v>0.32615076288372757</v>
          </cell>
          <cell r="R53">
            <v>0.202235887575346</v>
          </cell>
          <cell r="S53">
            <v>0.83561526061257385</v>
          </cell>
          <cell r="T53">
            <v>0.73421547555077915</v>
          </cell>
          <cell r="U53">
            <v>514113700</v>
          </cell>
          <cell r="V53">
            <v>316332989.859999</v>
          </cell>
          <cell r="W53">
            <v>765457898.30999899</v>
          </cell>
          <cell r="X53">
            <v>32750641</v>
          </cell>
          <cell r="Y53">
            <v>131586596</v>
          </cell>
          <cell r="Z53">
            <v>3517.931</v>
          </cell>
          <cell r="AA53">
            <v>117.26436666666667</v>
          </cell>
          <cell r="AB53">
            <v>3000.875</v>
          </cell>
          <cell r="AC53">
            <v>100.02916666666667</v>
          </cell>
          <cell r="AD53">
            <v>4376</v>
          </cell>
          <cell r="AE53">
            <v>145.86666666666667</v>
          </cell>
          <cell r="AF53">
            <v>0.41325981554100949</v>
          </cell>
          <cell r="AG53">
            <v>0.24889040370038906</v>
          </cell>
          <cell r="AH53">
            <v>0.80391476234003656</v>
          </cell>
          <cell r="AI53">
            <v>0.68575754113345522</v>
          </cell>
          <cell r="AJ53">
            <v>720319100</v>
          </cell>
          <cell r="AK53">
            <v>440042961.78999901</v>
          </cell>
          <cell r="AL53">
            <v>1144760926.2599978</v>
          </cell>
          <cell r="AM53">
            <v>45410213</v>
          </cell>
          <cell r="AN53">
            <v>194184645</v>
          </cell>
          <cell r="AO53">
            <v>5073.0110000000004</v>
          </cell>
          <cell r="AP53">
            <v>4367.25</v>
          </cell>
          <cell r="AQ53">
            <v>6237</v>
          </cell>
          <cell r="AR53">
            <v>0.38439725858537604</v>
          </cell>
          <cell r="AS53">
            <v>0.23385068886368435</v>
          </cell>
          <cell r="AT53">
            <v>0.81337357704024382</v>
          </cell>
          <cell r="AU53">
            <v>0.70021645021645018</v>
          </cell>
        </row>
        <row r="54">
          <cell r="D54" t="str">
            <v>고성군</v>
          </cell>
          <cell r="E54" t="str">
            <v>군</v>
          </cell>
          <cell r="F54">
            <v>49466280</v>
          </cell>
          <cell r="G54">
            <v>27561976</v>
          </cell>
          <cell r="H54">
            <v>76614930</v>
          </cell>
          <cell r="I54">
            <v>2417249</v>
          </cell>
          <cell r="J54">
            <v>13197349</v>
          </cell>
          <cell r="K54">
            <v>301.78300000000002</v>
          </cell>
          <cell r="L54">
            <v>10.059433333333335</v>
          </cell>
          <cell r="M54">
            <v>271.125</v>
          </cell>
          <cell r="N54">
            <v>9.0374999999999996</v>
          </cell>
          <cell r="O54">
            <v>360</v>
          </cell>
          <cell r="P54">
            <v>12</v>
          </cell>
          <cell r="Q54">
            <v>0.35974680130883108</v>
          </cell>
          <cell r="R54">
            <v>0.18316170921902572</v>
          </cell>
          <cell r="S54">
            <v>0.83828611111111118</v>
          </cell>
          <cell r="T54">
            <v>0.75312500000000004</v>
          </cell>
          <cell r="U54">
            <v>178808800</v>
          </cell>
          <cell r="V54">
            <v>99636696</v>
          </cell>
          <cell r="W54">
            <v>283656697</v>
          </cell>
          <cell r="X54">
            <v>8447151</v>
          </cell>
          <cell r="Y54">
            <v>47807881</v>
          </cell>
          <cell r="Z54">
            <v>1180.23</v>
          </cell>
          <cell r="AA54">
            <v>39.341000000000001</v>
          </cell>
          <cell r="AB54">
            <v>1044.875</v>
          </cell>
          <cell r="AC54">
            <v>34.829166666666666</v>
          </cell>
          <cell r="AD54">
            <v>1379</v>
          </cell>
          <cell r="AE54">
            <v>45.966666666666669</v>
          </cell>
          <cell r="AF54">
            <v>0.35125804204086886</v>
          </cell>
          <cell r="AG54">
            <v>0.17668950857704821</v>
          </cell>
          <cell r="AH54">
            <v>0.85585931834662798</v>
          </cell>
          <cell r="AI54">
            <v>0.75770485859318348</v>
          </cell>
          <cell r="AJ54">
            <v>228275080</v>
          </cell>
          <cell r="AK54">
            <v>127198672</v>
          </cell>
          <cell r="AL54">
            <v>360271627</v>
          </cell>
          <cell r="AM54">
            <v>10864400</v>
          </cell>
          <cell r="AN54">
            <v>61005230</v>
          </cell>
          <cell r="AO54">
            <v>1482.0129999999999</v>
          </cell>
          <cell r="AP54">
            <v>1316</v>
          </cell>
          <cell r="AQ54">
            <v>1739</v>
          </cell>
          <cell r="AR54">
            <v>0.35306325135617744</v>
          </cell>
          <cell r="AS54">
            <v>0.17808964903500896</v>
          </cell>
          <cell r="AT54">
            <v>0.85222139160437027</v>
          </cell>
          <cell r="AU54">
            <v>0.7567567567567568</v>
          </cell>
        </row>
        <row r="55">
          <cell r="D55" t="str">
            <v>양구군</v>
          </cell>
          <cell r="E55" t="str">
            <v>군</v>
          </cell>
          <cell r="F55">
            <v>60572480</v>
          </cell>
          <cell r="G55">
            <v>34043130.630000003</v>
          </cell>
          <cell r="H55">
            <v>91320000</v>
          </cell>
          <cell r="I55">
            <v>2461799</v>
          </cell>
          <cell r="J55">
            <v>10607906</v>
          </cell>
          <cell r="K55">
            <v>297.77199999999999</v>
          </cell>
          <cell r="L55">
            <v>9.9257333333333335</v>
          </cell>
          <cell r="M55">
            <v>234.375</v>
          </cell>
          <cell r="N55">
            <v>7.8125</v>
          </cell>
          <cell r="O55">
            <v>399</v>
          </cell>
          <cell r="P55">
            <v>13.3</v>
          </cell>
          <cell r="Q55">
            <v>0.37278942871222082</v>
          </cell>
          <cell r="R55">
            <v>0.23207209792394465</v>
          </cell>
          <cell r="S55">
            <v>0.7462957393483709</v>
          </cell>
          <cell r="T55">
            <v>0.58740601503759393</v>
          </cell>
          <cell r="U55">
            <v>93204200</v>
          </cell>
          <cell r="V55">
            <v>51875140.719999999</v>
          </cell>
          <cell r="W55">
            <v>138407732.72999999</v>
          </cell>
          <cell r="X55">
            <v>4061247</v>
          </cell>
          <cell r="Y55">
            <v>15449714</v>
          </cell>
          <cell r="Z55">
            <v>469.90499999999997</v>
          </cell>
          <cell r="AA55">
            <v>15.663499999999999</v>
          </cell>
          <cell r="AB55">
            <v>326.625</v>
          </cell>
          <cell r="AC55">
            <v>10.887499999999999</v>
          </cell>
          <cell r="AD55">
            <v>720</v>
          </cell>
          <cell r="AE55">
            <v>24</v>
          </cell>
          <cell r="AF55">
            <v>0.37479944000813775</v>
          </cell>
          <cell r="AG55">
            <v>0.26286874954448997</v>
          </cell>
          <cell r="AH55">
            <v>0.65264583333333326</v>
          </cell>
          <cell r="AI55">
            <v>0.45364583333333336</v>
          </cell>
          <cell r="AJ55">
            <v>153776680</v>
          </cell>
          <cell r="AK55">
            <v>85918271.349999994</v>
          </cell>
          <cell r="AL55">
            <v>229727732.72999999</v>
          </cell>
          <cell r="AM55">
            <v>6523046</v>
          </cell>
          <cell r="AN55">
            <v>26057620</v>
          </cell>
          <cell r="AO55">
            <v>767.67699999999991</v>
          </cell>
          <cell r="AP55">
            <v>561</v>
          </cell>
          <cell r="AQ55">
            <v>1119</v>
          </cell>
          <cell r="AR55">
            <v>0.37400043228990604</v>
          </cell>
          <cell r="AS55">
            <v>0.25033161125229397</v>
          </cell>
          <cell r="AT55">
            <v>0.68603842716711338</v>
          </cell>
          <cell r="AU55">
            <v>0.50134048257372654</v>
          </cell>
        </row>
        <row r="56">
          <cell r="D56" t="str">
            <v>양양군</v>
          </cell>
          <cell r="E56" t="str">
            <v>군</v>
          </cell>
          <cell r="F56">
            <v>67947200</v>
          </cell>
          <cell r="G56">
            <v>36864887</v>
          </cell>
          <cell r="H56">
            <v>98792000</v>
          </cell>
          <cell r="I56">
            <v>3042891</v>
          </cell>
          <cell r="J56">
            <v>19788716</v>
          </cell>
          <cell r="K56">
            <v>498.61200000000002</v>
          </cell>
          <cell r="L56">
            <v>16.6204</v>
          </cell>
          <cell r="M56">
            <v>438</v>
          </cell>
          <cell r="N56">
            <v>14.6</v>
          </cell>
          <cell r="O56">
            <v>577</v>
          </cell>
          <cell r="P56">
            <v>19.233333333333334</v>
          </cell>
          <cell r="Q56">
            <v>0.37315660174912946</v>
          </cell>
          <cell r="R56">
            <v>0.15376899643210806</v>
          </cell>
          <cell r="S56">
            <v>0.86414558058925484</v>
          </cell>
          <cell r="T56">
            <v>0.75909878682842291</v>
          </cell>
          <cell r="U56">
            <v>177442360</v>
          </cell>
          <cell r="V56">
            <v>95696123</v>
          </cell>
          <cell r="W56">
            <v>258412203</v>
          </cell>
          <cell r="X56">
            <v>8393705</v>
          </cell>
          <cell r="Y56">
            <v>47769844</v>
          </cell>
          <cell r="Z56">
            <v>1243.1020000000001</v>
          </cell>
          <cell r="AA56">
            <v>41.436733333333336</v>
          </cell>
          <cell r="AB56">
            <v>1044.25</v>
          </cell>
          <cell r="AC56">
            <v>34.80833333333333</v>
          </cell>
          <cell r="AD56">
            <v>1620</v>
          </cell>
          <cell r="AE56">
            <v>54</v>
          </cell>
          <cell r="AF56">
            <v>0.37032354466634843</v>
          </cell>
          <cell r="AG56">
            <v>0.17571137556990976</v>
          </cell>
          <cell r="AH56">
            <v>0.76734691358024698</v>
          </cell>
          <cell r="AI56">
            <v>0.64459876543209882</v>
          </cell>
          <cell r="AJ56">
            <v>245389560</v>
          </cell>
          <cell r="AK56">
            <v>132561010</v>
          </cell>
          <cell r="AL56">
            <v>357204203</v>
          </cell>
          <cell r="AM56">
            <v>11436596</v>
          </cell>
          <cell r="AN56">
            <v>67558560</v>
          </cell>
          <cell r="AO56">
            <v>1741.7140000000002</v>
          </cell>
          <cell r="AP56">
            <v>1482.25</v>
          </cell>
          <cell r="AQ56">
            <v>2197</v>
          </cell>
          <cell r="AR56">
            <v>0.37110708353003335</v>
          </cell>
          <cell r="AS56">
            <v>0.16928418841372581</v>
          </cell>
          <cell r="AT56">
            <v>0.79276923076923089</v>
          </cell>
          <cell r="AU56">
            <v>0.67467000455166137</v>
          </cell>
        </row>
        <row r="57">
          <cell r="D57" t="str">
            <v>영월군</v>
          </cell>
          <cell r="E57" t="str">
            <v>군</v>
          </cell>
          <cell r="F57">
            <v>59891700</v>
          </cell>
          <cell r="G57">
            <v>26731650</v>
          </cell>
          <cell r="H57">
            <v>84932000</v>
          </cell>
          <cell r="I57">
            <v>2877461</v>
          </cell>
          <cell r="J57">
            <v>15481990</v>
          </cell>
          <cell r="K57">
            <v>371.76499999999999</v>
          </cell>
          <cell r="L57">
            <v>12.392166666666666</v>
          </cell>
          <cell r="M57">
            <v>337.75</v>
          </cell>
          <cell r="N57">
            <v>11.258333333333333</v>
          </cell>
          <cell r="O57">
            <v>448</v>
          </cell>
          <cell r="P57">
            <v>14.933333333333334</v>
          </cell>
          <cell r="Q57">
            <v>0.31474179343474779</v>
          </cell>
          <cell r="R57">
            <v>0.18585860086461753</v>
          </cell>
          <cell r="S57">
            <v>0.82983258928571424</v>
          </cell>
          <cell r="T57">
            <v>0.75390625</v>
          </cell>
          <cell r="U57">
            <v>182869480</v>
          </cell>
          <cell r="V57">
            <v>81545877</v>
          </cell>
          <cell r="W57">
            <v>289094507</v>
          </cell>
          <cell r="X57">
            <v>8880735</v>
          </cell>
          <cell r="Y57">
            <v>43087837</v>
          </cell>
          <cell r="Z57">
            <v>1156.1659999999999</v>
          </cell>
          <cell r="AA57">
            <v>38.538866666666664</v>
          </cell>
          <cell r="AB57">
            <v>942.75</v>
          </cell>
          <cell r="AC57">
            <v>31.425000000000001</v>
          </cell>
          <cell r="AD57">
            <v>1544</v>
          </cell>
          <cell r="AE57">
            <v>51.466666666666669</v>
          </cell>
          <cell r="AF57">
            <v>0.28207342244659112</v>
          </cell>
          <cell r="AG57">
            <v>0.20610770041670926</v>
          </cell>
          <cell r="AH57">
            <v>0.74881217616580309</v>
          </cell>
          <cell r="AI57">
            <v>0.61058937823834192</v>
          </cell>
          <cell r="AJ57">
            <v>242761180</v>
          </cell>
          <cell r="AK57">
            <v>108277527</v>
          </cell>
          <cell r="AL57">
            <v>374026507</v>
          </cell>
          <cell r="AM57">
            <v>11758196</v>
          </cell>
          <cell r="AN57">
            <v>58569827</v>
          </cell>
          <cell r="AO57">
            <v>1527.931</v>
          </cell>
          <cell r="AP57">
            <v>1280.5</v>
          </cell>
          <cell r="AQ57">
            <v>1992</v>
          </cell>
          <cell r="AR57">
            <v>0.28949158675537401</v>
          </cell>
          <cell r="AS57">
            <v>0.2007551772348585</v>
          </cell>
          <cell r="AT57">
            <v>0.76703363453815265</v>
          </cell>
          <cell r="AU57">
            <v>0.64282128514056225</v>
          </cell>
        </row>
        <row r="58">
          <cell r="D58" t="str">
            <v>인제군</v>
          </cell>
          <cell r="E58" t="str">
            <v>군</v>
          </cell>
          <cell r="F58">
            <v>3964880</v>
          </cell>
          <cell r="G58">
            <v>2239564</v>
          </cell>
          <cell r="H58">
            <v>6176000</v>
          </cell>
          <cell r="I58">
            <v>133758</v>
          </cell>
          <cell r="J58">
            <v>501637</v>
          </cell>
          <cell r="K58">
            <v>13.996</v>
          </cell>
          <cell r="L58">
            <v>0.46653333333333336</v>
          </cell>
          <cell r="M58">
            <v>8.5</v>
          </cell>
          <cell r="N58">
            <v>0.28333333333333333</v>
          </cell>
          <cell r="O58">
            <v>29</v>
          </cell>
          <cell r="P58">
            <v>0.96666666666666667</v>
          </cell>
          <cell r="Q58">
            <v>0.36262370466321242</v>
          </cell>
          <cell r="R58">
            <v>0.26664301078269748</v>
          </cell>
          <cell r="S58">
            <v>0.48262068965517241</v>
          </cell>
          <cell r="T58">
            <v>0.29310344827586204</v>
          </cell>
          <cell r="U58">
            <v>177174350</v>
          </cell>
          <cell r="V58">
            <v>99492084</v>
          </cell>
          <cell r="W58">
            <v>252118000</v>
          </cell>
          <cell r="X58">
            <v>6997470</v>
          </cell>
          <cell r="Y58">
            <v>31721719</v>
          </cell>
          <cell r="Z58">
            <v>859.04100000000005</v>
          </cell>
          <cell r="AA58">
            <v>28.634700000000002</v>
          </cell>
          <cell r="AB58">
            <v>664.375</v>
          </cell>
          <cell r="AC58">
            <v>22.145833333333332</v>
          </cell>
          <cell r="AD58">
            <v>1178</v>
          </cell>
          <cell r="AE58">
            <v>39.266666666666666</v>
          </cell>
          <cell r="AF58">
            <v>0.39462507238673955</v>
          </cell>
          <cell r="AG58">
            <v>0.22058924360309728</v>
          </cell>
          <cell r="AH58">
            <v>0.72923684210526318</v>
          </cell>
          <cell r="AI58">
            <v>0.56398556876061123</v>
          </cell>
          <cell r="AJ58">
            <v>181139230</v>
          </cell>
          <cell r="AK58">
            <v>101731648</v>
          </cell>
          <cell r="AL58">
            <v>258294000</v>
          </cell>
          <cell r="AM58">
            <v>7131228</v>
          </cell>
          <cell r="AN58">
            <v>32223356</v>
          </cell>
          <cell r="AO58">
            <v>873.03700000000003</v>
          </cell>
          <cell r="AP58">
            <v>672.875</v>
          </cell>
          <cell r="AQ58">
            <v>1207</v>
          </cell>
          <cell r="AR58">
            <v>0.39385989608740429</v>
          </cell>
          <cell r="AS58">
            <v>0.22130618548856301</v>
          </cell>
          <cell r="AT58">
            <v>0.72331151615575806</v>
          </cell>
          <cell r="AU58">
            <v>0.55747721623860813</v>
          </cell>
        </row>
        <row r="59">
          <cell r="D59" t="str">
            <v>정선군</v>
          </cell>
          <cell r="E59" t="str">
            <v>군</v>
          </cell>
          <cell r="F59">
            <v>349494240</v>
          </cell>
          <cell r="G59">
            <v>193697074.03999999</v>
          </cell>
          <cell r="H59">
            <v>558795036.99999905</v>
          </cell>
          <cell r="I59">
            <v>14549216</v>
          </cell>
          <cell r="J59">
            <v>71777765</v>
          </cell>
          <cell r="K59">
            <v>1783.2470000000001</v>
          </cell>
          <cell r="L59">
            <v>59.441566666666667</v>
          </cell>
          <cell r="M59">
            <v>1570.375</v>
          </cell>
          <cell r="N59">
            <v>52.345833333333331</v>
          </cell>
          <cell r="O59">
            <v>2091</v>
          </cell>
          <cell r="P59">
            <v>69.7</v>
          </cell>
          <cell r="Q59">
            <v>0.34663349030424606</v>
          </cell>
          <cell r="R59">
            <v>0.2026980918115798</v>
          </cell>
          <cell r="S59">
            <v>0.85282018173122909</v>
          </cell>
          <cell r="T59">
            <v>0.75101626016260159</v>
          </cell>
          <cell r="U59">
            <v>372790160</v>
          </cell>
          <cell r="V59">
            <v>205876582.389999</v>
          </cell>
          <cell r="W59">
            <v>652301794.31999898</v>
          </cell>
          <cell r="X59">
            <v>16805197</v>
          </cell>
          <cell r="Y59">
            <v>81589535</v>
          </cell>
          <cell r="Z59">
            <v>2141.683</v>
          </cell>
          <cell r="AA59">
            <v>71.389433333333329</v>
          </cell>
          <cell r="AB59">
            <v>1788.625</v>
          </cell>
          <cell r="AC59">
            <v>59.62083333333333</v>
          </cell>
          <cell r="AD59">
            <v>2888</v>
          </cell>
          <cell r="AE59">
            <v>96.266666666666666</v>
          </cell>
          <cell r="AF59">
            <v>0.31561553897704342</v>
          </cell>
          <cell r="AG59">
            <v>0.20597245712945905</v>
          </cell>
          <cell r="AH59">
            <v>0.74157998614958454</v>
          </cell>
          <cell r="AI59">
            <v>0.61932998614958445</v>
          </cell>
          <cell r="AJ59">
            <v>722284400</v>
          </cell>
          <cell r="AK59">
            <v>399573656.42999899</v>
          </cell>
          <cell r="AL59">
            <v>1211096831.319998</v>
          </cell>
          <cell r="AM59">
            <v>31354413</v>
          </cell>
          <cell r="AN59">
            <v>153367300</v>
          </cell>
          <cell r="AO59">
            <v>3924.9300000000003</v>
          </cell>
          <cell r="AP59">
            <v>3359</v>
          </cell>
          <cell r="AQ59">
            <v>4979</v>
          </cell>
          <cell r="AR59">
            <v>0.32992709261281433</v>
          </cell>
          <cell r="AS59">
            <v>0.2044400142664049</v>
          </cell>
          <cell r="AT59">
            <v>0.78829684675637679</v>
          </cell>
          <cell r="AU59">
            <v>0.67463346053424378</v>
          </cell>
        </row>
        <row r="60">
          <cell r="D60" t="str">
            <v>철원군</v>
          </cell>
          <cell r="E60" t="str">
            <v>군</v>
          </cell>
          <cell r="F60">
            <v>98037050</v>
          </cell>
          <cell r="G60">
            <v>49405935.899999902</v>
          </cell>
          <cell r="H60">
            <v>113276782.209999</v>
          </cell>
          <cell r="I60">
            <v>4420303</v>
          </cell>
          <cell r="J60">
            <v>18099423</v>
          </cell>
          <cell r="K60">
            <v>488.54899999999998</v>
          </cell>
          <cell r="L60">
            <v>16.284966666666666</v>
          </cell>
          <cell r="M60">
            <v>390.25</v>
          </cell>
          <cell r="N60">
            <v>13.008333333333333</v>
          </cell>
          <cell r="O60">
            <v>759</v>
          </cell>
          <cell r="P60">
            <v>25.3</v>
          </cell>
          <cell r="Q60">
            <v>0.43615236005210972</v>
          </cell>
          <cell r="R60">
            <v>0.2442234208239677</v>
          </cell>
          <cell r="S60">
            <v>0.64367457180500653</v>
          </cell>
          <cell r="T60">
            <v>0.51416337285902503</v>
          </cell>
          <cell r="U60">
            <v>276284830</v>
          </cell>
          <cell r="V60">
            <v>147440116</v>
          </cell>
          <cell r="W60">
            <v>356711780</v>
          </cell>
          <cell r="X60">
            <v>12222192</v>
          </cell>
          <cell r="Y60">
            <v>52327034</v>
          </cell>
          <cell r="Z60">
            <v>1349.4069999999999</v>
          </cell>
          <cell r="AA60">
            <v>44.980233333333331</v>
          </cell>
          <cell r="AB60">
            <v>1059.25</v>
          </cell>
          <cell r="AC60">
            <v>35.30833333333333</v>
          </cell>
          <cell r="AD60">
            <v>1931</v>
          </cell>
          <cell r="AE60">
            <v>64.36666666666666</v>
          </cell>
          <cell r="AF60">
            <v>0.41333122219849311</v>
          </cell>
          <cell r="AG60">
            <v>0.23357318513409339</v>
          </cell>
          <cell r="AH60">
            <v>0.69881253236664942</v>
          </cell>
          <cell r="AI60">
            <v>0.54854997410668049</v>
          </cell>
          <cell r="AJ60">
            <v>374321880</v>
          </cell>
          <cell r="AK60">
            <v>196846051.89999992</v>
          </cell>
          <cell r="AL60">
            <v>469988562.20999897</v>
          </cell>
          <cell r="AM60">
            <v>16642495</v>
          </cell>
          <cell r="AN60">
            <v>70426457</v>
          </cell>
          <cell r="AO60">
            <v>1837.9559999999999</v>
          </cell>
          <cell r="AP60">
            <v>1449.5</v>
          </cell>
          <cell r="AQ60">
            <v>2690</v>
          </cell>
          <cell r="AR60">
            <v>0.41883157959075124</v>
          </cell>
          <cell r="AS60">
            <v>0.23631026902290428</v>
          </cell>
          <cell r="AT60">
            <v>0.6832550185873606</v>
          </cell>
          <cell r="AU60">
            <v>0.53884758364312269</v>
          </cell>
        </row>
        <row r="61">
          <cell r="D61" t="str">
            <v>평창군</v>
          </cell>
          <cell r="E61" t="str">
            <v>군</v>
          </cell>
          <cell r="F61">
            <v>106369250</v>
          </cell>
          <cell r="G61">
            <v>58499940</v>
          </cell>
          <cell r="H61">
            <v>180453000</v>
          </cell>
          <cell r="I61">
            <v>4589092</v>
          </cell>
          <cell r="J61">
            <v>18862361</v>
          </cell>
          <cell r="K61">
            <v>543.60599999999999</v>
          </cell>
          <cell r="L61">
            <v>18.120200000000001</v>
          </cell>
          <cell r="M61">
            <v>343.375</v>
          </cell>
          <cell r="N61">
            <v>11.445833333333333</v>
          </cell>
          <cell r="O61">
            <v>1086</v>
          </cell>
          <cell r="P61">
            <v>36.200000000000003</v>
          </cell>
          <cell r="Q61">
            <v>0.32418380409303255</v>
          </cell>
          <cell r="R61">
            <v>0.24329361525845042</v>
          </cell>
          <cell r="S61">
            <v>0.50055801104972375</v>
          </cell>
          <cell r="T61">
            <v>0.31618324125230202</v>
          </cell>
          <cell r="U61">
            <v>165723610</v>
          </cell>
          <cell r="V61">
            <v>90308273</v>
          </cell>
          <cell r="W61">
            <v>275811099</v>
          </cell>
          <cell r="X61">
            <v>7394248</v>
          </cell>
          <cell r="Y61">
            <v>27413920</v>
          </cell>
          <cell r="Z61">
            <v>793.28</v>
          </cell>
          <cell r="AA61">
            <v>26.442666666666664</v>
          </cell>
          <cell r="AB61">
            <v>487.25</v>
          </cell>
          <cell r="AC61">
            <v>16.241666666666667</v>
          </cell>
          <cell r="AD61">
            <v>1598</v>
          </cell>
          <cell r="AE61">
            <v>53.266666666666666</v>
          </cell>
          <cell r="AF61">
            <v>0.32742798722541622</v>
          </cell>
          <cell r="AG61">
            <v>0.26972603699142628</v>
          </cell>
          <cell r="AH61">
            <v>0.49642052565707134</v>
          </cell>
          <cell r="AI61">
            <v>0.30491239048811014</v>
          </cell>
          <cell r="AJ61">
            <v>272092860</v>
          </cell>
          <cell r="AK61">
            <v>148808213</v>
          </cell>
          <cell r="AL61">
            <v>456264099</v>
          </cell>
          <cell r="AM61">
            <v>11983340</v>
          </cell>
          <cell r="AN61">
            <v>46276281</v>
          </cell>
          <cell r="AO61">
            <v>1336.886</v>
          </cell>
          <cell r="AP61">
            <v>830.625</v>
          </cell>
          <cell r="AQ61">
            <v>2684</v>
          </cell>
          <cell r="AR61">
            <v>0.32614490889409203</v>
          </cell>
          <cell r="AS61">
            <v>0.25895209686361786</v>
          </cell>
          <cell r="AT61">
            <v>0.49809463487332339</v>
          </cell>
          <cell r="AU61">
            <v>0.30947280178837555</v>
          </cell>
        </row>
        <row r="62">
          <cell r="D62" t="str">
            <v>홍천군</v>
          </cell>
          <cell r="E62" t="str">
            <v>군</v>
          </cell>
          <cell r="F62">
            <v>318856299</v>
          </cell>
          <cell r="G62">
            <v>152919832.239999</v>
          </cell>
          <cell r="H62">
            <v>381476250.17999899</v>
          </cell>
          <cell r="I62">
            <v>16472100</v>
          </cell>
          <cell r="J62">
            <v>72801533</v>
          </cell>
          <cell r="K62">
            <v>1648.5150000000001</v>
          </cell>
          <cell r="L62">
            <v>54.950500000000005</v>
          </cell>
          <cell r="M62">
            <v>1510.625</v>
          </cell>
          <cell r="N62">
            <v>50.354166666666664</v>
          </cell>
          <cell r="O62">
            <v>1963</v>
          </cell>
          <cell r="P62">
            <v>65.433333333333337</v>
          </cell>
          <cell r="Q62">
            <v>0.40086330975478551</v>
          </cell>
          <cell r="R62">
            <v>0.22626034536937567</v>
          </cell>
          <cell r="S62">
            <v>0.83979368313805403</v>
          </cell>
          <cell r="T62">
            <v>0.76954915944982172</v>
          </cell>
          <cell r="U62">
            <v>264842700</v>
          </cell>
          <cell r="V62">
            <v>132494967.97</v>
          </cell>
          <cell r="W62">
            <v>336859280.22999901</v>
          </cell>
          <cell r="X62">
            <v>13833243</v>
          </cell>
          <cell r="Y62">
            <v>67700263</v>
          </cell>
          <cell r="Z62">
            <v>1748.0650000000001</v>
          </cell>
          <cell r="AA62">
            <v>58.268833333333333</v>
          </cell>
          <cell r="AB62">
            <v>1520.125</v>
          </cell>
          <cell r="AC62">
            <v>50.670833333333334</v>
          </cell>
          <cell r="AD62">
            <v>2083</v>
          </cell>
          <cell r="AE62">
            <v>69.433333333333337</v>
          </cell>
          <cell r="AF62">
            <v>0.39332438126548208</v>
          </cell>
          <cell r="AG62">
            <v>0.20433071286591606</v>
          </cell>
          <cell r="AH62">
            <v>0.83920547287566016</v>
          </cell>
          <cell r="AI62">
            <v>0.72977676428228522</v>
          </cell>
          <cell r="AJ62">
            <v>583698999</v>
          </cell>
          <cell r="AK62">
            <v>285414800.20999897</v>
          </cell>
          <cell r="AL62">
            <v>718335530.40999794</v>
          </cell>
          <cell r="AM62">
            <v>30305343</v>
          </cell>
          <cell r="AN62">
            <v>140501796</v>
          </cell>
          <cell r="AO62">
            <v>3396.58</v>
          </cell>
          <cell r="AP62">
            <v>3030.75</v>
          </cell>
          <cell r="AQ62">
            <v>4046</v>
          </cell>
          <cell r="AR62">
            <v>0.39732797296981165</v>
          </cell>
          <cell r="AS62">
            <v>0.21569363426500257</v>
          </cell>
          <cell r="AT62">
            <v>0.83949085516559563</v>
          </cell>
          <cell r="AU62">
            <v>0.74907315867523483</v>
          </cell>
        </row>
        <row r="63">
          <cell r="D63" t="str">
            <v>화천군</v>
          </cell>
          <cell r="E63" t="str">
            <v>군</v>
          </cell>
          <cell r="F63">
            <v>61859480</v>
          </cell>
          <cell r="G63">
            <v>33767046.999999903</v>
          </cell>
          <cell r="H63">
            <v>92150544.269999996</v>
          </cell>
          <cell r="I63">
            <v>2619701</v>
          </cell>
          <cell r="J63">
            <v>13837583</v>
          </cell>
          <cell r="K63">
            <v>356.58600000000001</v>
          </cell>
          <cell r="L63">
            <v>11.886200000000001</v>
          </cell>
          <cell r="M63">
            <v>315.375</v>
          </cell>
          <cell r="N63">
            <v>10.512499999999999</v>
          </cell>
          <cell r="O63">
            <v>428</v>
          </cell>
          <cell r="P63">
            <v>14.266666666666667</v>
          </cell>
          <cell r="Q63">
            <v>0.36643350581916107</v>
          </cell>
          <cell r="R63">
            <v>0.18931781655799282</v>
          </cell>
          <cell r="S63">
            <v>0.83314485981308417</v>
          </cell>
          <cell r="T63">
            <v>0.73685747663551404</v>
          </cell>
          <cell r="U63">
            <v>126136880</v>
          </cell>
          <cell r="V63">
            <v>67545730.560000002</v>
          </cell>
          <cell r="W63">
            <v>161074150.08999899</v>
          </cell>
          <cell r="X63">
            <v>5524726</v>
          </cell>
          <cell r="Y63">
            <v>23819449</v>
          </cell>
          <cell r="Z63">
            <v>667.60299999999995</v>
          </cell>
          <cell r="AA63">
            <v>22.25343333333333</v>
          </cell>
          <cell r="AB63">
            <v>512.875</v>
          </cell>
          <cell r="AC63">
            <v>17.095833333333335</v>
          </cell>
          <cell r="AD63">
            <v>933</v>
          </cell>
          <cell r="AE63">
            <v>31.1</v>
          </cell>
          <cell r="AF63">
            <v>0.41934556551910612</v>
          </cell>
          <cell r="AG63">
            <v>0.2319418052029667</v>
          </cell>
          <cell r="AH63">
            <v>0.71554448017148975</v>
          </cell>
          <cell r="AI63">
            <v>0.54970525187566988</v>
          </cell>
          <cell r="AJ63">
            <v>187996360</v>
          </cell>
          <cell r="AK63">
            <v>101312777.55999991</v>
          </cell>
          <cell r="AL63">
            <v>253224694.359999</v>
          </cell>
          <cell r="AM63">
            <v>8144427</v>
          </cell>
          <cell r="AN63">
            <v>37657032</v>
          </cell>
          <cell r="AO63">
            <v>1024.1889999999999</v>
          </cell>
          <cell r="AP63">
            <v>828.25</v>
          </cell>
          <cell r="AQ63">
            <v>1361</v>
          </cell>
          <cell r="AR63">
            <v>0.40009043279154977</v>
          </cell>
          <cell r="AS63">
            <v>0.21627904716441806</v>
          </cell>
          <cell r="AT63">
            <v>0.75252681851579706</v>
          </cell>
          <cell r="AU63">
            <v>0.60855988243938286</v>
          </cell>
        </row>
        <row r="64">
          <cell r="D64" t="str">
            <v>횡성군</v>
          </cell>
          <cell r="E64" t="str">
            <v>군</v>
          </cell>
          <cell r="F64">
            <v>32965200</v>
          </cell>
          <cell r="G64">
            <v>17446944</v>
          </cell>
          <cell r="H64">
            <v>52294000</v>
          </cell>
          <cell r="I64">
            <v>1672689</v>
          </cell>
          <cell r="J64">
            <v>9117671</v>
          </cell>
          <cell r="K64">
            <v>228.98699999999999</v>
          </cell>
          <cell r="L64">
            <v>7.6329000000000002</v>
          </cell>
          <cell r="M64">
            <v>201.875</v>
          </cell>
          <cell r="N64">
            <v>6.729166666666667</v>
          </cell>
          <cell r="O64">
            <v>268</v>
          </cell>
          <cell r="P64">
            <v>8.9333333333333336</v>
          </cell>
          <cell r="Q64">
            <v>0.33363185069032775</v>
          </cell>
          <cell r="R64">
            <v>0.18345573118398328</v>
          </cell>
          <cell r="S64">
            <v>0.85442910447761189</v>
          </cell>
          <cell r="T64">
            <v>0.75326492537313428</v>
          </cell>
          <cell r="U64">
            <v>118094420</v>
          </cell>
          <cell r="V64">
            <v>61754987</v>
          </cell>
          <cell r="W64">
            <v>184511000</v>
          </cell>
          <cell r="X64">
            <v>5871414</v>
          </cell>
          <cell r="Y64">
            <v>30374453</v>
          </cell>
          <cell r="Z64">
            <v>769.952</v>
          </cell>
          <cell r="AA64">
            <v>25.665066666666668</v>
          </cell>
          <cell r="AB64">
            <v>691</v>
          </cell>
          <cell r="AC64">
            <v>23.033333333333335</v>
          </cell>
          <cell r="AD64">
            <v>881</v>
          </cell>
          <cell r="AE64">
            <v>29.366666666666667</v>
          </cell>
          <cell r="AF64">
            <v>0.33469542195316271</v>
          </cell>
          <cell r="AG64">
            <v>0.19330106125697144</v>
          </cell>
          <cell r="AH64">
            <v>0.87395232690124858</v>
          </cell>
          <cell r="AI64">
            <v>0.78433598183881947</v>
          </cell>
          <cell r="AJ64">
            <v>151059620</v>
          </cell>
          <cell r="AK64">
            <v>79201931</v>
          </cell>
          <cell r="AL64">
            <v>236805000</v>
          </cell>
          <cell r="AM64">
            <v>7544103</v>
          </cell>
          <cell r="AN64">
            <v>39492124</v>
          </cell>
          <cell r="AO64">
            <v>998.93899999999996</v>
          </cell>
          <cell r="AP64">
            <v>892.875</v>
          </cell>
          <cell r="AQ64">
            <v>1149</v>
          </cell>
          <cell r="AR64">
            <v>0.33446055193091362</v>
          </cell>
          <cell r="AS64">
            <v>0.19102803890720083</v>
          </cell>
          <cell r="AT64">
            <v>0.86939860748476938</v>
          </cell>
          <cell r="AU64">
            <v>0.77708877284595301</v>
          </cell>
        </row>
        <row r="65">
          <cell r="D65" t="str">
            <v>충청북도</v>
          </cell>
          <cell r="E65" t="str">
            <v>광역</v>
          </cell>
          <cell r="F65">
            <v>8253632294</v>
          </cell>
          <cell r="G65">
            <v>4555923686.22999</v>
          </cell>
          <cell r="H65">
            <v>9493166559.6399879</v>
          </cell>
          <cell r="I65">
            <v>551826747</v>
          </cell>
          <cell r="J65">
            <v>1559936072</v>
          </cell>
          <cell r="K65">
            <v>37454.875</v>
          </cell>
          <cell r="L65">
            <v>1248.4958333333334</v>
          </cell>
          <cell r="M65">
            <v>33384</v>
          </cell>
          <cell r="N65">
            <v>1112.8</v>
          </cell>
          <cell r="O65">
            <v>45959</v>
          </cell>
          <cell r="P65">
            <v>1531.9666666666667</v>
          </cell>
          <cell r="Q65">
            <v>0.4799161225717255</v>
          </cell>
          <cell r="R65">
            <v>0.35374959070758638</v>
          </cell>
          <cell r="S65">
            <v>0.81496279292412799</v>
          </cell>
          <cell r="T65">
            <v>0.72638656193563833</v>
          </cell>
          <cell r="U65">
            <v>13801844578</v>
          </cell>
          <cell r="V65">
            <v>7800546679.6899891</v>
          </cell>
          <cell r="W65">
            <v>17377786490.179989</v>
          </cell>
          <cell r="X65">
            <v>1057001035</v>
          </cell>
          <cell r="Y65">
            <v>3016757687</v>
          </cell>
          <cell r="Z65">
            <v>82099.065999999977</v>
          </cell>
          <cell r="AA65">
            <v>2736.6355333333327</v>
          </cell>
          <cell r="AB65">
            <v>66381</v>
          </cell>
          <cell r="AC65">
            <v>2212.6999999999998</v>
          </cell>
          <cell r="AD65">
            <v>108472</v>
          </cell>
          <cell r="AE65">
            <v>3615.7333333333331</v>
          </cell>
          <cell r="AF65">
            <v>0.44888033836173546</v>
          </cell>
          <cell r="AG65">
            <v>0.35037651169495471</v>
          </cell>
          <cell r="AH65">
            <v>0.75686874032008244</v>
          </cell>
          <cell r="AI65">
            <v>0.61196437790397518</v>
          </cell>
          <cell r="AJ65">
            <v>22055476872</v>
          </cell>
          <cell r="AK65">
            <v>12356470365.919979</v>
          </cell>
          <cell r="AL65">
            <v>26870953049.819977</v>
          </cell>
          <cell r="AM65">
            <v>1608827782</v>
          </cell>
          <cell r="AN65">
            <v>4576693759</v>
          </cell>
          <cell r="AO65">
            <v>119553.94099999998</v>
          </cell>
          <cell r="AP65">
            <v>99765</v>
          </cell>
          <cell r="AQ65">
            <v>154431</v>
          </cell>
          <cell r="AR65">
            <v>0.45984488689368469</v>
          </cell>
          <cell r="AS65">
            <v>0.35152620356917352</v>
          </cell>
          <cell r="AT65">
            <v>0.77415765617006937</v>
          </cell>
          <cell r="AU65">
            <v>0.64601666763797427</v>
          </cell>
        </row>
        <row r="66">
          <cell r="D66" t="str">
            <v>제천시</v>
          </cell>
          <cell r="E66" t="str">
            <v>시</v>
          </cell>
          <cell r="F66">
            <v>555089300</v>
          </cell>
          <cell r="G66">
            <v>269680032.81</v>
          </cell>
          <cell r="H66">
            <v>602196622.69999897</v>
          </cell>
          <cell r="I66">
            <v>34862251</v>
          </cell>
          <cell r="J66">
            <v>102538437</v>
          </cell>
          <cell r="K66">
            <v>2697.4540000000002</v>
          </cell>
          <cell r="L66">
            <v>89.915133333333344</v>
          </cell>
          <cell r="M66">
            <v>2279.75</v>
          </cell>
          <cell r="N66">
            <v>75.99166666666666</v>
          </cell>
          <cell r="O66">
            <v>3326</v>
          </cell>
          <cell r="P66">
            <v>110.86666666666666</v>
          </cell>
          <cell r="Q66">
            <v>0.44782720899507372</v>
          </cell>
          <cell r="R66">
            <v>0.33999202659974231</v>
          </cell>
          <cell r="S66">
            <v>0.81102044497895376</v>
          </cell>
          <cell r="T66">
            <v>0.68543295249549008</v>
          </cell>
          <cell r="U66">
            <v>1306976800</v>
          </cell>
          <cell r="V66">
            <v>671877306.89999998</v>
          </cell>
          <cell r="W66">
            <v>1731416245.18999</v>
          </cell>
          <cell r="X66">
            <v>90813654</v>
          </cell>
          <cell r="Y66">
            <v>300238724</v>
          </cell>
          <cell r="Z66">
            <v>8480.1720000000005</v>
          </cell>
          <cell r="AA66">
            <v>282.67240000000004</v>
          </cell>
          <cell r="AB66">
            <v>6710</v>
          </cell>
          <cell r="AC66">
            <v>223.66666666666666</v>
          </cell>
          <cell r="AD66">
            <v>11378</v>
          </cell>
          <cell r="AE66">
            <v>379.26666666666665</v>
          </cell>
          <cell r="AF66">
            <v>0.38805071210722886</v>
          </cell>
          <cell r="AG66">
            <v>0.30247148932061141</v>
          </cell>
          <cell r="AH66">
            <v>0.74531306029179123</v>
          </cell>
          <cell r="AI66">
            <v>0.58973457549657238</v>
          </cell>
          <cell r="AJ66">
            <v>1862066100</v>
          </cell>
          <cell r="AK66">
            <v>941557339.71000004</v>
          </cell>
          <cell r="AL66">
            <v>2333612867.8899889</v>
          </cell>
          <cell r="AM66">
            <v>125675905</v>
          </cell>
          <cell r="AN66">
            <v>402777161</v>
          </cell>
          <cell r="AO66">
            <v>11177.626</v>
          </cell>
          <cell r="AP66">
            <v>8989.75</v>
          </cell>
          <cell r="AQ66">
            <v>14704</v>
          </cell>
          <cell r="AR66">
            <v>0.40347623749664158</v>
          </cell>
          <cell r="AS66">
            <v>0.31202341435640635</v>
          </cell>
          <cell r="AT66">
            <v>0.76017587051142543</v>
          </cell>
          <cell r="AU66">
            <v>0.61138125680087052</v>
          </cell>
        </row>
        <row r="67">
          <cell r="D67" t="str">
            <v>청주시</v>
          </cell>
          <cell r="E67" t="str">
            <v>시</v>
          </cell>
          <cell r="F67">
            <v>5284187451</v>
          </cell>
          <cell r="G67">
            <v>3115081663.22999</v>
          </cell>
          <cell r="H67">
            <v>6025817440.1499901</v>
          </cell>
          <cell r="I67">
            <v>393887904</v>
          </cell>
          <cell r="J67">
            <v>988723297</v>
          </cell>
          <cell r="K67">
            <v>23603.039000000001</v>
          </cell>
          <cell r="L67">
            <v>786.76796666666667</v>
          </cell>
          <cell r="M67">
            <v>21118.75</v>
          </cell>
          <cell r="N67">
            <v>703.95833333333337</v>
          </cell>
          <cell r="O67">
            <v>29760</v>
          </cell>
          <cell r="P67">
            <v>992</v>
          </cell>
          <cell r="Q67">
            <v>0.51695586435696128</v>
          </cell>
          <cell r="R67">
            <v>0.39838032055595429</v>
          </cell>
          <cell r="S67">
            <v>0.7931128696236559</v>
          </cell>
          <cell r="T67">
            <v>0.70963541666666663</v>
          </cell>
          <cell r="U67">
            <v>7961678998</v>
          </cell>
          <cell r="V67">
            <v>4798558099.0499897</v>
          </cell>
          <cell r="W67">
            <v>9658134810</v>
          </cell>
          <cell r="X67">
            <v>687431209</v>
          </cell>
          <cell r="Y67">
            <v>1684681228</v>
          </cell>
          <cell r="Z67">
            <v>45978.409</v>
          </cell>
          <cell r="AA67">
            <v>1532.6136333333334</v>
          </cell>
          <cell r="AB67">
            <v>36702.75</v>
          </cell>
          <cell r="AC67">
            <v>1223.425</v>
          </cell>
          <cell r="AD67">
            <v>61215</v>
          </cell>
          <cell r="AE67">
            <v>2040.5</v>
          </cell>
          <cell r="AF67">
            <v>0.49684107681760448</v>
          </cell>
          <cell r="AG67">
            <v>0.4080482393788506</v>
          </cell>
          <cell r="AH67">
            <v>0.75109710038389288</v>
          </cell>
          <cell r="AI67">
            <v>0.59957118353344774</v>
          </cell>
          <cell r="AJ67">
            <v>13245866449</v>
          </cell>
          <cell r="AK67">
            <v>7913639762.2799797</v>
          </cell>
          <cell r="AL67">
            <v>15683952250.14999</v>
          </cell>
          <cell r="AM67">
            <v>1081319113</v>
          </cell>
          <cell r="AN67">
            <v>2673404525</v>
          </cell>
          <cell r="AO67">
            <v>69581.448000000004</v>
          </cell>
          <cell r="AP67">
            <v>57821.5</v>
          </cell>
          <cell r="AQ67">
            <v>90975</v>
          </cell>
          <cell r="AR67">
            <v>0.50456923331963721</v>
          </cell>
          <cell r="AS67">
            <v>0.40447268749947224</v>
          </cell>
          <cell r="AT67">
            <v>0.76484141797197036</v>
          </cell>
          <cell r="AU67">
            <v>0.63557570761198134</v>
          </cell>
        </row>
        <row r="68">
          <cell r="D68" t="str">
            <v>충주시</v>
          </cell>
          <cell r="E68" t="str">
            <v>시</v>
          </cell>
          <cell r="F68">
            <v>941514200</v>
          </cell>
          <cell r="G68">
            <v>513491278</v>
          </cell>
          <cell r="H68">
            <v>1173966000</v>
          </cell>
          <cell r="I68">
            <v>58653603</v>
          </cell>
          <cell r="J68">
            <v>190303000</v>
          </cell>
          <cell r="K68">
            <v>4798.67</v>
          </cell>
          <cell r="L68">
            <v>159.95566666666667</v>
          </cell>
          <cell r="M68">
            <v>4231.25</v>
          </cell>
          <cell r="N68">
            <v>141.04166666666666</v>
          </cell>
          <cell r="O68">
            <v>5672</v>
          </cell>
          <cell r="P68">
            <v>189.06666666666666</v>
          </cell>
          <cell r="Q68">
            <v>0.43739876452980753</v>
          </cell>
          <cell r="R68">
            <v>0.30821165719930849</v>
          </cell>
          <cell r="S68">
            <v>0.84602785613540199</v>
          </cell>
          <cell r="T68">
            <v>0.7459890691114246</v>
          </cell>
          <cell r="U68">
            <v>2330413520</v>
          </cell>
          <cell r="V68">
            <v>1244692617</v>
          </cell>
          <cell r="W68">
            <v>2864853538</v>
          </cell>
          <cell r="X68">
            <v>168586184</v>
          </cell>
          <cell r="Y68">
            <v>546345702</v>
          </cell>
          <cell r="Z68">
            <v>14568.537</v>
          </cell>
          <cell r="AA68">
            <v>485.61790000000002</v>
          </cell>
          <cell r="AB68">
            <v>12323.125</v>
          </cell>
          <cell r="AC68">
            <v>410.77083333333331</v>
          </cell>
          <cell r="AD68">
            <v>18125</v>
          </cell>
          <cell r="AE68">
            <v>604.16666666666663</v>
          </cell>
          <cell r="AF68">
            <v>0.43446989540307873</v>
          </cell>
          <cell r="AG68">
            <v>0.30857053214266889</v>
          </cell>
          <cell r="AH68">
            <v>0.80378135172413789</v>
          </cell>
          <cell r="AI68">
            <v>0.67989655172413788</v>
          </cell>
          <cell r="AJ68">
            <v>3271927720</v>
          </cell>
          <cell r="AK68">
            <v>1758183895</v>
          </cell>
          <cell r="AL68">
            <v>4038819538</v>
          </cell>
          <cell r="AM68">
            <v>227239787</v>
          </cell>
          <cell r="AN68">
            <v>736648702</v>
          </cell>
          <cell r="AO68">
            <v>19367.207000000002</v>
          </cell>
          <cell r="AP68">
            <v>16554.375</v>
          </cell>
          <cell r="AQ68">
            <v>23797</v>
          </cell>
          <cell r="AR68">
            <v>0.4353212314781072</v>
          </cell>
          <cell r="AS68">
            <v>0.30847782176639199</v>
          </cell>
          <cell r="AT68">
            <v>0.81385077951002238</v>
          </cell>
          <cell r="AU68">
            <v>0.69564966172206577</v>
          </cell>
        </row>
        <row r="69">
          <cell r="D69" t="str">
            <v>괴산군</v>
          </cell>
          <cell r="E69" t="str">
            <v>군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>
            <v>205279680</v>
          </cell>
          <cell r="V69">
            <v>109772930</v>
          </cell>
          <cell r="W69">
            <v>281524008</v>
          </cell>
          <cell r="X69">
            <v>11229294</v>
          </cell>
          <cell r="Y69">
            <v>31527009</v>
          </cell>
          <cell r="Z69">
            <v>906.91099999999994</v>
          </cell>
          <cell r="AA69">
            <v>30.230366666666665</v>
          </cell>
          <cell r="AB69">
            <v>664.875</v>
          </cell>
          <cell r="AC69">
            <v>22.162500000000001</v>
          </cell>
          <cell r="AD69">
            <v>1448</v>
          </cell>
          <cell r="AE69">
            <v>48.266666666666666</v>
          </cell>
          <cell r="AF69">
            <v>0.38992386752322739</v>
          </cell>
          <cell r="AG69">
            <v>0.3561801247939505</v>
          </cell>
          <cell r="AH69">
            <v>0.62631975138121543</v>
          </cell>
          <cell r="AI69">
            <v>0.459167817679558</v>
          </cell>
          <cell r="AJ69">
            <v>205279680</v>
          </cell>
          <cell r="AK69">
            <v>109772930</v>
          </cell>
          <cell r="AL69">
            <v>281524008</v>
          </cell>
          <cell r="AM69">
            <v>11229294</v>
          </cell>
          <cell r="AN69">
            <v>31527009</v>
          </cell>
          <cell r="AO69">
            <v>906.91099999999994</v>
          </cell>
          <cell r="AP69">
            <v>664.875</v>
          </cell>
          <cell r="AQ69">
            <v>1448</v>
          </cell>
          <cell r="AR69">
            <v>0.38992386752322739</v>
          </cell>
          <cell r="AS69">
            <v>0.3561801247939505</v>
          </cell>
          <cell r="AT69">
            <v>0.62631975138121543</v>
          </cell>
          <cell r="AU69">
            <v>0.459167817679558</v>
          </cell>
        </row>
        <row r="70">
          <cell r="D70" t="str">
            <v>단양군</v>
          </cell>
          <cell r="E70" t="str">
            <v>군</v>
          </cell>
          <cell r="F70">
            <v>41665700</v>
          </cell>
          <cell r="G70">
            <v>23343214.190000001</v>
          </cell>
          <cell r="H70">
            <v>77649509.789999902</v>
          </cell>
          <cell r="I70">
            <v>2165132</v>
          </cell>
          <cell r="J70">
            <v>11786136</v>
          </cell>
          <cell r="K70">
            <v>318.36900000000003</v>
          </cell>
          <cell r="L70">
            <v>10.612300000000001</v>
          </cell>
          <cell r="M70">
            <v>260.625</v>
          </cell>
          <cell r="N70">
            <v>8.6875</v>
          </cell>
          <cell r="O70">
            <v>411</v>
          </cell>
          <cell r="P70">
            <v>13.7</v>
          </cell>
          <cell r="Q70">
            <v>0.30062281465949781</v>
          </cell>
          <cell r="R70">
            <v>0.1837015965198433</v>
          </cell>
          <cell r="S70">
            <v>0.7746204379562045</v>
          </cell>
          <cell r="T70">
            <v>0.63412408759124084</v>
          </cell>
          <cell r="U70">
            <v>180401800</v>
          </cell>
          <cell r="V70">
            <v>96254175.719999894</v>
          </cell>
          <cell r="W70">
            <v>277292122.33999902</v>
          </cell>
          <cell r="X70">
            <v>9596331</v>
          </cell>
          <cell r="Y70">
            <v>47579763</v>
          </cell>
          <cell r="Z70">
            <v>1291.7449999999999</v>
          </cell>
          <cell r="AA70">
            <v>43.058166666666665</v>
          </cell>
          <cell r="AB70">
            <v>1040</v>
          </cell>
          <cell r="AC70">
            <v>34.666666666666664</v>
          </cell>
          <cell r="AD70">
            <v>1798</v>
          </cell>
          <cell r="AE70">
            <v>59.93333333333333</v>
          </cell>
          <cell r="AF70">
            <v>0.34712192653630014</v>
          </cell>
          <cell r="AG70">
            <v>0.2016893400667002</v>
          </cell>
          <cell r="AH70">
            <v>0.71843437152391543</v>
          </cell>
          <cell r="AI70">
            <v>0.57842046718576201</v>
          </cell>
          <cell r="AJ70">
            <v>222067500</v>
          </cell>
          <cell r="AK70">
            <v>119597389.90999989</v>
          </cell>
          <cell r="AL70">
            <v>354941632.12999892</v>
          </cell>
          <cell r="AM70">
            <v>11761463</v>
          </cell>
          <cell r="AN70">
            <v>59365899</v>
          </cell>
          <cell r="AO70">
            <v>1610.114</v>
          </cell>
          <cell r="AP70">
            <v>1300.625</v>
          </cell>
          <cell r="AQ70">
            <v>2209</v>
          </cell>
          <cell r="AR70">
            <v>0.33694945614662869</v>
          </cell>
          <cell r="AS70">
            <v>0.19811816544713659</v>
          </cell>
          <cell r="AT70">
            <v>0.72888818469895877</v>
          </cell>
          <cell r="AU70">
            <v>0.5887845178813943</v>
          </cell>
        </row>
        <row r="71">
          <cell r="D71" t="str">
            <v>보은군</v>
          </cell>
          <cell r="E71" t="str">
            <v>군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 t="e">
            <v>#DIV/0!</v>
          </cell>
          <cell r="R71" t="e">
            <v>#DIV/0!</v>
          </cell>
          <cell r="S71" t="e">
            <v>#DIV/0!</v>
          </cell>
          <cell r="T71" t="e">
            <v>#DIV/0!</v>
          </cell>
          <cell r="U71">
            <v>168435880</v>
          </cell>
          <cell r="V71">
            <v>87007668</v>
          </cell>
          <cell r="W71">
            <v>323852282</v>
          </cell>
          <cell r="X71">
            <v>9645238</v>
          </cell>
          <cell r="Y71">
            <v>42534240</v>
          </cell>
          <cell r="Z71">
            <v>1159.0060000000001</v>
          </cell>
          <cell r="AA71">
            <v>38.633533333333339</v>
          </cell>
          <cell r="AB71">
            <v>859.875</v>
          </cell>
          <cell r="AC71">
            <v>28.662500000000001</v>
          </cell>
          <cell r="AD71">
            <v>2109</v>
          </cell>
          <cell r="AE71">
            <v>70.3</v>
          </cell>
          <cell r="AF71">
            <v>0.26866467471734534</v>
          </cell>
          <cell r="AG71">
            <v>0.22676408465274095</v>
          </cell>
          <cell r="AH71">
            <v>0.54955239449976301</v>
          </cell>
          <cell r="AI71">
            <v>0.40771692745376958</v>
          </cell>
          <cell r="AJ71">
            <v>168435880</v>
          </cell>
          <cell r="AK71">
            <v>87007668</v>
          </cell>
          <cell r="AL71">
            <v>323852282</v>
          </cell>
          <cell r="AM71">
            <v>9645238</v>
          </cell>
          <cell r="AN71">
            <v>42534240</v>
          </cell>
          <cell r="AO71">
            <v>1159.0060000000001</v>
          </cell>
          <cell r="AP71">
            <v>859.875</v>
          </cell>
          <cell r="AQ71">
            <v>2109</v>
          </cell>
          <cell r="AR71">
            <v>0.26866467471734534</v>
          </cell>
          <cell r="AS71">
            <v>0.22676408465274095</v>
          </cell>
          <cell r="AT71">
            <v>0.54955239449976301</v>
          </cell>
          <cell r="AU71">
            <v>0.40771692745376958</v>
          </cell>
        </row>
        <row r="72">
          <cell r="D72" t="str">
            <v>영동군</v>
          </cell>
          <cell r="E72" t="str">
            <v>군</v>
          </cell>
          <cell r="F72">
            <v>108217260</v>
          </cell>
          <cell r="G72">
            <v>46205830</v>
          </cell>
          <cell r="H72">
            <v>130485000</v>
          </cell>
          <cell r="I72">
            <v>4483574</v>
          </cell>
          <cell r="J72">
            <v>27060552</v>
          </cell>
          <cell r="K72">
            <v>708.63199999999995</v>
          </cell>
          <cell r="L72">
            <v>23.621066666666664</v>
          </cell>
          <cell r="M72">
            <v>615.375</v>
          </cell>
          <cell r="N72">
            <v>20.512499999999999</v>
          </cell>
          <cell r="O72">
            <v>814</v>
          </cell>
          <cell r="P72">
            <v>27.133333333333333</v>
          </cell>
          <cell r="Q72">
            <v>0.35410836494616238</v>
          </cell>
          <cell r="R72">
            <v>0.16568671622071862</v>
          </cell>
          <cell r="S72">
            <v>0.87055528255528247</v>
          </cell>
          <cell r="T72">
            <v>0.75598894348894352</v>
          </cell>
          <cell r="U72">
            <v>235851580</v>
          </cell>
          <cell r="V72">
            <v>117459180</v>
          </cell>
          <cell r="W72">
            <v>363760472</v>
          </cell>
          <cell r="X72">
            <v>11477856</v>
          </cell>
          <cell r="Y72">
            <v>57045362</v>
          </cell>
          <cell r="Z72">
            <v>1588.5640000000001</v>
          </cell>
          <cell r="AA72">
            <v>52.952133333333336</v>
          </cell>
          <cell r="AB72">
            <v>1286.5</v>
          </cell>
          <cell r="AC72">
            <v>42.883333333333333</v>
          </cell>
          <cell r="AD72">
            <v>2078</v>
          </cell>
          <cell r="AE72">
            <v>69.266666666666666</v>
          </cell>
          <cell r="AF72">
            <v>0.32290253900924121</v>
          </cell>
          <cell r="AG72">
            <v>0.20120577024298664</v>
          </cell>
          <cell r="AH72">
            <v>0.76446775745909534</v>
          </cell>
          <cell r="AI72">
            <v>0.61910490856592881</v>
          </cell>
          <cell r="AJ72">
            <v>344068840</v>
          </cell>
          <cell r="AK72">
            <v>163665010</v>
          </cell>
          <cell r="AL72">
            <v>494245472</v>
          </cell>
          <cell r="AM72">
            <v>15961430</v>
          </cell>
          <cell r="AN72">
            <v>84105914</v>
          </cell>
          <cell r="AO72">
            <v>2297.1959999999999</v>
          </cell>
          <cell r="AP72">
            <v>1901.875</v>
          </cell>
          <cell r="AQ72">
            <v>2892</v>
          </cell>
          <cell r="AR72">
            <v>0.33114114194656696</v>
          </cell>
          <cell r="AS72">
            <v>0.18977773667616288</v>
          </cell>
          <cell r="AT72">
            <v>0.79432780082987553</v>
          </cell>
          <cell r="AU72">
            <v>0.65763312586445366</v>
          </cell>
        </row>
        <row r="73">
          <cell r="D73" t="str">
            <v>옥천군</v>
          </cell>
          <cell r="E73" t="str">
            <v>군</v>
          </cell>
          <cell r="F73">
            <v>150057090</v>
          </cell>
          <cell r="G73">
            <v>60935280</v>
          </cell>
          <cell r="H73">
            <v>172508000</v>
          </cell>
          <cell r="I73">
            <v>7135085</v>
          </cell>
          <cell r="J73">
            <v>35118131</v>
          </cell>
          <cell r="K73">
            <v>842.31600000000003</v>
          </cell>
          <cell r="L73">
            <v>28.077200000000001</v>
          </cell>
          <cell r="M73">
            <v>756.375</v>
          </cell>
          <cell r="N73">
            <v>25.212499999999999</v>
          </cell>
          <cell r="O73">
            <v>962</v>
          </cell>
          <cell r="P73">
            <v>32.06666666666667</v>
          </cell>
          <cell r="Q73">
            <v>0.35323161824379157</v>
          </cell>
          <cell r="R73">
            <v>0.2031738249396017</v>
          </cell>
          <cell r="S73">
            <v>0.87558835758835762</v>
          </cell>
          <cell r="T73">
            <v>0.78625259875259879</v>
          </cell>
          <cell r="U73">
            <v>286291360</v>
          </cell>
          <cell r="V73">
            <v>125358186</v>
          </cell>
          <cell r="W73">
            <v>391448105</v>
          </cell>
          <cell r="X73">
            <v>14840357</v>
          </cell>
          <cell r="Y73">
            <v>73394980</v>
          </cell>
          <cell r="Z73">
            <v>1964.0940000000001</v>
          </cell>
          <cell r="AA73">
            <v>65.469800000000006</v>
          </cell>
          <cell r="AB73">
            <v>1629.25</v>
          </cell>
          <cell r="AC73">
            <v>54.30833333333333</v>
          </cell>
          <cell r="AD73">
            <v>2576</v>
          </cell>
          <cell r="AE73">
            <v>85.86666666666666</v>
          </cell>
          <cell r="AF73">
            <v>0.32024215828046992</v>
          </cell>
          <cell r="AG73">
            <v>0.20219852910921154</v>
          </cell>
          <cell r="AH73">
            <v>0.76245885093167709</v>
          </cell>
          <cell r="AI73">
            <v>0.63247282608695654</v>
          </cell>
          <cell r="AJ73">
            <v>436348450</v>
          </cell>
          <cell r="AK73">
            <v>186293466</v>
          </cell>
          <cell r="AL73">
            <v>563956105</v>
          </cell>
          <cell r="AM73">
            <v>21975442</v>
          </cell>
          <cell r="AN73">
            <v>108513111</v>
          </cell>
          <cell r="AO73">
            <v>2806.41</v>
          </cell>
          <cell r="AP73">
            <v>2385.625</v>
          </cell>
          <cell r="AQ73">
            <v>3538</v>
          </cell>
          <cell r="AR73">
            <v>0.33033327301244481</v>
          </cell>
          <cell r="AS73">
            <v>0.20251416439438363</v>
          </cell>
          <cell r="AT73">
            <v>0.79321933295647251</v>
          </cell>
          <cell r="AU73">
            <v>0.67428631995477673</v>
          </cell>
        </row>
        <row r="74">
          <cell r="D74" t="str">
            <v>음성군</v>
          </cell>
          <cell r="E74" t="str">
            <v>군</v>
          </cell>
          <cell r="F74">
            <v>564832640</v>
          </cell>
          <cell r="G74">
            <v>262486532</v>
          </cell>
          <cell r="H74">
            <v>634934876</v>
          </cell>
          <cell r="I74">
            <v>23496602</v>
          </cell>
          <cell r="J74">
            <v>99081816</v>
          </cell>
          <cell r="K74">
            <v>1999.7650000000001</v>
          </cell>
          <cell r="L74">
            <v>66.658833333333334</v>
          </cell>
          <cell r="M74">
            <v>1874.75</v>
          </cell>
          <cell r="N74">
            <v>62.491666666666667</v>
          </cell>
          <cell r="O74">
            <v>2150</v>
          </cell>
          <cell r="P74">
            <v>71.666666666666671</v>
          </cell>
          <cell r="Q74">
            <v>0.41340701530466883</v>
          </cell>
          <cell r="R74">
            <v>0.23714343305940214</v>
          </cell>
          <cell r="S74">
            <v>0.9301232558139535</v>
          </cell>
          <cell r="T74">
            <v>0.87197674418604654</v>
          </cell>
          <cell r="U74">
            <v>580562390</v>
          </cell>
          <cell r="V74">
            <v>290739088</v>
          </cell>
          <cell r="W74">
            <v>723183687</v>
          </cell>
          <cell r="X74">
            <v>26933789</v>
          </cell>
          <cell r="Y74">
            <v>106150492</v>
          </cell>
          <cell r="Z74">
            <v>2803.393</v>
          </cell>
          <cell r="AA74">
            <v>93.446433333333331</v>
          </cell>
          <cell r="AB74">
            <v>2338.75</v>
          </cell>
          <cell r="AC74">
            <v>77.958333333333329</v>
          </cell>
          <cell r="AD74">
            <v>3481</v>
          </cell>
          <cell r="AE74">
            <v>116.03333333333333</v>
          </cell>
          <cell r="AF74">
            <v>0.40202661263845679</v>
          </cell>
          <cell r="AG74">
            <v>0.25373211647478749</v>
          </cell>
          <cell r="AH74">
            <v>0.80534128124102267</v>
          </cell>
          <cell r="AI74">
            <v>0.67186153404194193</v>
          </cell>
          <cell r="AJ74">
            <v>1145395030</v>
          </cell>
          <cell r="AK74">
            <v>553225620</v>
          </cell>
          <cell r="AL74">
            <v>1358118563</v>
          </cell>
          <cell r="AM74">
            <v>50430391</v>
          </cell>
          <cell r="AN74">
            <v>205232308</v>
          </cell>
          <cell r="AO74">
            <v>4803.1580000000004</v>
          </cell>
          <cell r="AP74">
            <v>4213.5</v>
          </cell>
          <cell r="AQ74">
            <v>5631</v>
          </cell>
          <cell r="AR74">
            <v>0.40734707195074249</v>
          </cell>
          <cell r="AS74">
            <v>0.24572345110497903</v>
          </cell>
          <cell r="AT74">
            <v>0.85298490499023272</v>
          </cell>
          <cell r="AU74">
            <v>0.74826851358550883</v>
          </cell>
        </row>
        <row r="75">
          <cell r="D75" t="str">
            <v>증평군</v>
          </cell>
          <cell r="E75" t="str">
            <v>군</v>
          </cell>
          <cell r="F75">
            <v>216093010</v>
          </cell>
          <cell r="G75">
            <v>83378451</v>
          </cell>
          <cell r="H75">
            <v>250561288</v>
          </cell>
          <cell r="I75">
            <v>9694203</v>
          </cell>
          <cell r="J75">
            <v>44652092</v>
          </cell>
          <cell r="K75">
            <v>1093.9369999999999</v>
          </cell>
          <cell r="L75">
            <v>36.464566666666663</v>
          </cell>
          <cell r="M75">
            <v>985.75</v>
          </cell>
          <cell r="N75">
            <v>32.858333333333334</v>
          </cell>
          <cell r="O75">
            <v>1270</v>
          </cell>
          <cell r="P75">
            <v>42.333333333333336</v>
          </cell>
          <cell r="Q75">
            <v>0.33276669219548394</v>
          </cell>
          <cell r="R75">
            <v>0.21710523663706507</v>
          </cell>
          <cell r="S75">
            <v>0.86136771653543298</v>
          </cell>
          <cell r="T75">
            <v>0.77618110236220472</v>
          </cell>
          <cell r="U75">
            <v>160998020</v>
          </cell>
          <cell r="V75">
            <v>73272610.069999993</v>
          </cell>
          <cell r="W75">
            <v>261399086.27000001</v>
          </cell>
          <cell r="X75">
            <v>8371844</v>
          </cell>
          <cell r="Y75">
            <v>53269091</v>
          </cell>
          <cell r="Z75">
            <v>1420.5920000000001</v>
          </cell>
          <cell r="AA75">
            <v>47.35306666666667</v>
          </cell>
          <cell r="AB75">
            <v>1178.625</v>
          </cell>
          <cell r="AC75">
            <v>39.287500000000001</v>
          </cell>
          <cell r="AD75">
            <v>1821</v>
          </cell>
          <cell r="AE75">
            <v>60.7</v>
          </cell>
          <cell r="AF75">
            <v>0.2803093580607105</v>
          </cell>
          <cell r="AG75">
            <v>0.15716138276134653</v>
          </cell>
          <cell r="AH75">
            <v>0.78011641954969801</v>
          </cell>
          <cell r="AI75">
            <v>0.64724052718286651</v>
          </cell>
          <cell r="AJ75">
            <v>377091030</v>
          </cell>
          <cell r="AK75">
            <v>156651061.06999999</v>
          </cell>
          <cell r="AL75">
            <v>511960374.26999998</v>
          </cell>
          <cell r="AM75">
            <v>18066047</v>
          </cell>
          <cell r="AN75">
            <v>97921183</v>
          </cell>
          <cell r="AO75">
            <v>2514.529</v>
          </cell>
          <cell r="AP75">
            <v>2164.375</v>
          </cell>
          <cell r="AQ75">
            <v>3091</v>
          </cell>
          <cell r="AR75">
            <v>0.30598278488519237</v>
          </cell>
          <cell r="AS75">
            <v>0.18449580005584695</v>
          </cell>
          <cell r="AT75">
            <v>0.81350016175994821</v>
          </cell>
          <cell r="AU75">
            <v>0.70021837593011971</v>
          </cell>
        </row>
        <row r="76">
          <cell r="D76" t="str">
            <v>진천군</v>
          </cell>
          <cell r="E76" t="str">
            <v>군</v>
          </cell>
          <cell r="F76">
            <v>391975643</v>
          </cell>
          <cell r="G76">
            <v>181321405</v>
          </cell>
          <cell r="H76">
            <v>425047823</v>
          </cell>
          <cell r="I76">
            <v>17448393</v>
          </cell>
          <cell r="J76">
            <v>60672611</v>
          </cell>
          <cell r="K76">
            <v>1392.693</v>
          </cell>
          <cell r="L76">
            <v>46.423099999999998</v>
          </cell>
          <cell r="M76">
            <v>1261.375</v>
          </cell>
          <cell r="N76">
            <v>42.045833333333334</v>
          </cell>
          <cell r="O76">
            <v>1594</v>
          </cell>
          <cell r="P76">
            <v>53.133333333333333</v>
          </cell>
          <cell r="Q76">
            <v>0.4265905980184258</v>
          </cell>
          <cell r="R76">
            <v>0.28758269526261199</v>
          </cell>
          <cell r="S76">
            <v>0.8737095357590966</v>
          </cell>
          <cell r="T76">
            <v>0.79132685069008779</v>
          </cell>
          <cell r="U76">
            <v>384954550</v>
          </cell>
          <cell r="V76">
            <v>185554818.94999999</v>
          </cell>
          <cell r="W76">
            <v>500922134.38</v>
          </cell>
          <cell r="X76">
            <v>18075279</v>
          </cell>
          <cell r="Y76">
            <v>73991096</v>
          </cell>
          <cell r="Z76">
            <v>1937.643</v>
          </cell>
          <cell r="AA76">
            <v>64.588099999999997</v>
          </cell>
          <cell r="AB76">
            <v>1647.25</v>
          </cell>
          <cell r="AC76">
            <v>54.908333333333331</v>
          </cell>
          <cell r="AD76">
            <v>2443</v>
          </cell>
          <cell r="AE76">
            <v>81.433333333333337</v>
          </cell>
          <cell r="AF76">
            <v>0.37042647192994255</v>
          </cell>
          <cell r="AG76">
            <v>0.24428992104671621</v>
          </cell>
          <cell r="AH76">
            <v>0.79314081047891938</v>
          </cell>
          <cell r="AI76">
            <v>0.67427343430208764</v>
          </cell>
          <cell r="AJ76">
            <v>776930193</v>
          </cell>
          <cell r="AK76">
            <v>366876223.94999999</v>
          </cell>
          <cell r="AL76">
            <v>925969957.38</v>
          </cell>
          <cell r="AM76">
            <v>35523672</v>
          </cell>
          <cell r="AN76">
            <v>134663707</v>
          </cell>
          <cell r="AO76">
            <v>3330.3360000000002</v>
          </cell>
          <cell r="AP76">
            <v>2908.625</v>
          </cell>
          <cell r="AQ76">
            <v>4037</v>
          </cell>
          <cell r="AR76">
            <v>0.39620748062719396</v>
          </cell>
          <cell r="AS76">
            <v>0.26379544118743142</v>
          </cell>
          <cell r="AT76">
            <v>0.82495318305672538</v>
          </cell>
          <cell r="AU76">
            <v>0.72049170175873178</v>
          </cell>
        </row>
        <row r="77">
          <cell r="D77" t="str">
            <v>충청남도</v>
          </cell>
          <cell r="E77" t="str">
            <v>광역</v>
          </cell>
          <cell r="F77">
            <v>9688243050</v>
          </cell>
          <cell r="G77">
            <v>5094045513.539979</v>
          </cell>
          <cell r="H77">
            <v>11233475952.849989</v>
          </cell>
          <cell r="I77">
            <v>592564029</v>
          </cell>
          <cell r="J77">
            <v>1911975300</v>
          </cell>
          <cell r="K77">
            <v>41714.656000000003</v>
          </cell>
          <cell r="L77">
            <v>1390.4885333333334</v>
          </cell>
          <cell r="M77">
            <v>37153.5</v>
          </cell>
          <cell r="N77">
            <v>1238.45</v>
          </cell>
          <cell r="O77">
            <v>48446</v>
          </cell>
          <cell r="P77">
            <v>1614.8666666666666</v>
          </cell>
          <cell r="Q77">
            <v>0.45347010443794061</v>
          </cell>
          <cell r="R77">
            <v>0.30992242891422289</v>
          </cell>
          <cell r="S77">
            <v>0.86105470007843787</v>
          </cell>
          <cell r="T77">
            <v>0.76690542046815013</v>
          </cell>
          <cell r="U77">
            <v>10486628650</v>
          </cell>
          <cell r="V77">
            <v>5933831072.2999973</v>
          </cell>
          <cell r="W77">
            <v>13706407246.41</v>
          </cell>
          <cell r="X77">
            <v>762559345</v>
          </cell>
          <cell r="Y77">
            <v>2506373385</v>
          </cell>
          <cell r="Z77">
            <v>66886.61</v>
          </cell>
          <cell r="AA77">
            <v>2229.5536666666667</v>
          </cell>
          <cell r="AB77">
            <v>56873.875</v>
          </cell>
          <cell r="AC77">
            <v>1895.7958333333333</v>
          </cell>
          <cell r="AD77">
            <v>81696</v>
          </cell>
          <cell r="AE77">
            <v>2723.2</v>
          </cell>
          <cell r="AF77">
            <v>0.43292388483890948</v>
          </cell>
          <cell r="AG77">
            <v>0.30424810188446844</v>
          </cell>
          <cell r="AH77">
            <v>0.81872564140227189</v>
          </cell>
          <cell r="AI77">
            <v>0.69616474490795144</v>
          </cell>
          <cell r="AJ77">
            <v>20174871700</v>
          </cell>
          <cell r="AK77">
            <v>11027876585.839977</v>
          </cell>
          <cell r="AL77">
            <v>24939883199.259987</v>
          </cell>
          <cell r="AM77">
            <v>1355123374</v>
          </cell>
          <cell r="AN77">
            <v>4418348685</v>
          </cell>
          <cell r="AO77">
            <v>108601.266</v>
          </cell>
          <cell r="AP77">
            <v>94027.375</v>
          </cell>
          <cell r="AQ77">
            <v>130142</v>
          </cell>
          <cell r="AR77">
            <v>0.44217835736164135</v>
          </cell>
          <cell r="AS77">
            <v>0.30670358330942821</v>
          </cell>
          <cell r="AT77">
            <v>0.83448284181893628</v>
          </cell>
          <cell r="AU77">
            <v>0.72249830953881145</v>
          </cell>
        </row>
        <row r="78">
          <cell r="D78" t="str">
            <v>계룡시</v>
          </cell>
          <cell r="E78" t="str">
            <v>시</v>
          </cell>
          <cell r="F78">
            <v>190203800</v>
          </cell>
          <cell r="G78">
            <v>95580706</v>
          </cell>
          <cell r="H78">
            <v>213433054</v>
          </cell>
          <cell r="I78">
            <v>10159418</v>
          </cell>
          <cell r="J78">
            <v>37651981</v>
          </cell>
          <cell r="K78">
            <v>867.47299999999996</v>
          </cell>
          <cell r="L78">
            <v>28.915766666666666</v>
          </cell>
          <cell r="M78">
            <v>783.875</v>
          </cell>
          <cell r="N78">
            <v>26.129166666666666</v>
          </cell>
          <cell r="O78">
            <v>1105</v>
          </cell>
          <cell r="P78">
            <v>36.833333333333336</v>
          </cell>
          <cell r="Q78">
            <v>0.44782522767068683</v>
          </cell>
          <cell r="R78">
            <v>0.26982426236749668</v>
          </cell>
          <cell r="S78">
            <v>0.78504343891402706</v>
          </cell>
          <cell r="T78">
            <v>0.70938914027149325</v>
          </cell>
          <cell r="U78">
            <v>85625200</v>
          </cell>
          <cell r="V78">
            <v>43193848</v>
          </cell>
          <cell r="W78">
            <v>105979475</v>
          </cell>
          <cell r="X78">
            <v>4347239</v>
          </cell>
          <cell r="Y78">
            <v>16388289</v>
          </cell>
          <cell r="Z78">
            <v>426.18799999999999</v>
          </cell>
          <cell r="AA78">
            <v>14.206266666666666</v>
          </cell>
          <cell r="AB78">
            <v>357.625</v>
          </cell>
          <cell r="AC78">
            <v>11.920833333333333</v>
          </cell>
          <cell r="AD78">
            <v>583</v>
          </cell>
          <cell r="AE78">
            <v>19.433333333333334</v>
          </cell>
          <cell r="AF78">
            <v>0.40756805032295168</v>
          </cell>
          <cell r="AG78">
            <v>0.26526497061407694</v>
          </cell>
          <cell r="AH78">
            <v>0.73102572898799312</v>
          </cell>
          <cell r="AI78">
            <v>0.61342195540308753</v>
          </cell>
          <cell r="AJ78">
            <v>275829000</v>
          </cell>
          <cell r="AK78">
            <v>138774554</v>
          </cell>
          <cell r="AL78">
            <v>319412529</v>
          </cell>
          <cell r="AM78">
            <v>14506657</v>
          </cell>
          <cell r="AN78">
            <v>54040270</v>
          </cell>
          <cell r="AO78">
            <v>1293.6610000000001</v>
          </cell>
          <cell r="AP78">
            <v>1141.5</v>
          </cell>
          <cell r="AQ78">
            <v>1688</v>
          </cell>
          <cell r="AR78">
            <v>0.43446809815027637</v>
          </cell>
          <cell r="AS78">
            <v>0.26844160845236337</v>
          </cell>
          <cell r="AT78">
            <v>0.76638684834123227</v>
          </cell>
          <cell r="AU78">
            <v>0.67624407582938384</v>
          </cell>
        </row>
        <row r="79">
          <cell r="D79" t="str">
            <v>공주시</v>
          </cell>
          <cell r="E79" t="str">
            <v>시</v>
          </cell>
          <cell r="F79">
            <v>180764200</v>
          </cell>
          <cell r="G79">
            <v>90817017</v>
          </cell>
          <cell r="H79">
            <v>242449004</v>
          </cell>
          <cell r="I79">
            <v>9900811</v>
          </cell>
          <cell r="J79">
            <v>46136611</v>
          </cell>
          <cell r="K79">
            <v>1160.3879999999999</v>
          </cell>
          <cell r="L79">
            <v>38.679600000000001</v>
          </cell>
          <cell r="M79">
            <v>1021</v>
          </cell>
          <cell r="N79">
            <v>34.033333333333331</v>
          </cell>
          <cell r="O79">
            <v>1359</v>
          </cell>
          <cell r="P79">
            <v>45.3</v>
          </cell>
          <cell r="Q79">
            <v>0.37458193476431029</v>
          </cell>
          <cell r="R79">
            <v>0.21459770853130067</v>
          </cell>
          <cell r="S79">
            <v>0.85385430463576151</v>
          </cell>
          <cell r="T79">
            <v>0.7512877115526122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e">
            <v>#DIV/0!</v>
          </cell>
          <cell r="AG79" t="e">
            <v>#DIV/0!</v>
          </cell>
          <cell r="AH79" t="e">
            <v>#DIV/0!</v>
          </cell>
          <cell r="AI79" t="e">
            <v>#DIV/0!</v>
          </cell>
          <cell r="AJ79">
            <v>180764200</v>
          </cell>
          <cell r="AK79">
            <v>90817017</v>
          </cell>
          <cell r="AL79">
            <v>242449004</v>
          </cell>
          <cell r="AM79">
            <v>9900811</v>
          </cell>
          <cell r="AN79">
            <v>46136611</v>
          </cell>
          <cell r="AO79">
            <v>1160.3879999999999</v>
          </cell>
          <cell r="AP79">
            <v>1021</v>
          </cell>
          <cell r="AQ79">
            <v>1359</v>
          </cell>
          <cell r="AR79">
            <v>0.37458193476431029</v>
          </cell>
          <cell r="AS79">
            <v>0.21459770853130067</v>
          </cell>
          <cell r="AT79">
            <v>0.85385430463576151</v>
          </cell>
          <cell r="AU79">
            <v>0.7512877115526122</v>
          </cell>
        </row>
        <row r="80">
          <cell r="D80" t="str">
            <v>논산시</v>
          </cell>
          <cell r="E80" t="str">
            <v>시</v>
          </cell>
          <cell r="F80">
            <v>580046800</v>
          </cell>
          <cell r="G80">
            <v>307842617.89999998</v>
          </cell>
          <cell r="H80">
            <v>904932772.86000001</v>
          </cell>
          <cell r="I80">
            <v>31734502</v>
          </cell>
          <cell r="J80">
            <v>173021151</v>
          </cell>
          <cell r="K80">
            <v>4193.3469999999998</v>
          </cell>
          <cell r="L80">
            <v>139.77823333333333</v>
          </cell>
          <cell r="M80">
            <v>3699.25</v>
          </cell>
          <cell r="N80">
            <v>123.30833333333334</v>
          </cell>
          <cell r="O80">
            <v>5380</v>
          </cell>
          <cell r="P80">
            <v>179.33333333333334</v>
          </cell>
          <cell r="Q80">
            <v>0.34018285902838613</v>
          </cell>
          <cell r="R80">
            <v>0.18341400352838944</v>
          </cell>
          <cell r="S80">
            <v>0.77943252788104089</v>
          </cell>
          <cell r="T80">
            <v>0.68759293680297395</v>
          </cell>
          <cell r="U80">
            <v>547312000</v>
          </cell>
          <cell r="V80">
            <v>294265096.19999897</v>
          </cell>
          <cell r="W80">
            <v>708031531.65999997</v>
          </cell>
          <cell r="X80">
            <v>32762549</v>
          </cell>
          <cell r="Y80">
            <v>151270958</v>
          </cell>
          <cell r="Z80">
            <v>3702.9720000000002</v>
          </cell>
          <cell r="AA80">
            <v>123.4324</v>
          </cell>
          <cell r="AB80">
            <v>3337.625</v>
          </cell>
          <cell r="AC80">
            <v>111.25416666666666</v>
          </cell>
          <cell r="AD80">
            <v>4420</v>
          </cell>
          <cell r="AE80">
            <v>147.33333333333334</v>
          </cell>
          <cell r="AF80">
            <v>0.41561015723422107</v>
          </cell>
          <cell r="AG80">
            <v>0.21658188348354349</v>
          </cell>
          <cell r="AH80">
            <v>0.83777647058823534</v>
          </cell>
          <cell r="AI80">
            <v>0.75511877828054297</v>
          </cell>
          <cell r="AJ80">
            <v>1127358800</v>
          </cell>
          <cell r="AK80">
            <v>602107714.09999895</v>
          </cell>
          <cell r="AL80">
            <v>1612964304.52</v>
          </cell>
          <cell r="AM80">
            <v>64497051</v>
          </cell>
          <cell r="AN80">
            <v>324292109</v>
          </cell>
          <cell r="AO80">
            <v>7896.3189999999995</v>
          </cell>
          <cell r="AP80">
            <v>7036.875</v>
          </cell>
          <cell r="AQ80">
            <v>9800</v>
          </cell>
          <cell r="AR80">
            <v>0.373292646596528</v>
          </cell>
          <cell r="AS80">
            <v>0.19888566267889052</v>
          </cell>
          <cell r="AT80">
            <v>0.80574683673469383</v>
          </cell>
          <cell r="AU80">
            <v>0.71804846938775513</v>
          </cell>
        </row>
        <row r="81">
          <cell r="D81" t="str">
            <v>당진시</v>
          </cell>
          <cell r="E81" t="str">
            <v>시</v>
          </cell>
          <cell r="F81">
            <v>498804400</v>
          </cell>
          <cell r="G81">
            <v>222466226</v>
          </cell>
          <cell r="H81">
            <v>592805000</v>
          </cell>
          <cell r="I81">
            <v>22282289</v>
          </cell>
          <cell r="J81">
            <v>90059481</v>
          </cell>
          <cell r="K81">
            <v>2283.721</v>
          </cell>
          <cell r="L81">
            <v>76.12403333333333</v>
          </cell>
          <cell r="M81">
            <v>1578.25</v>
          </cell>
          <cell r="N81">
            <v>52.608333333333334</v>
          </cell>
          <cell r="O81">
            <v>2614</v>
          </cell>
          <cell r="P81">
            <v>87.13333333333334</v>
          </cell>
          <cell r="Q81">
            <v>0.37527724293823433</v>
          </cell>
          <cell r="R81">
            <v>0.24741747068251482</v>
          </cell>
          <cell r="S81">
            <v>0.87364996174445297</v>
          </cell>
          <cell r="T81">
            <v>0.60376817138485084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 t="e">
            <v>#DIV/0!</v>
          </cell>
          <cell r="AG81" t="e">
            <v>#DIV/0!</v>
          </cell>
          <cell r="AH81" t="e">
            <v>#DIV/0!</v>
          </cell>
          <cell r="AI81" t="e">
            <v>#DIV/0!</v>
          </cell>
          <cell r="AJ81">
            <v>498804400</v>
          </cell>
          <cell r="AK81">
            <v>222466226</v>
          </cell>
          <cell r="AL81">
            <v>592805000</v>
          </cell>
          <cell r="AM81">
            <v>22282289</v>
          </cell>
          <cell r="AN81">
            <v>90059481</v>
          </cell>
          <cell r="AO81">
            <v>2283.721</v>
          </cell>
          <cell r="AP81">
            <v>1578.25</v>
          </cell>
          <cell r="AQ81">
            <v>2614</v>
          </cell>
          <cell r="AR81">
            <v>0.37527724293823433</v>
          </cell>
          <cell r="AS81">
            <v>0.24741747068251482</v>
          </cell>
          <cell r="AT81">
            <v>0.87364996174445297</v>
          </cell>
          <cell r="AU81">
            <v>0.60376817138485084</v>
          </cell>
        </row>
        <row r="82">
          <cell r="D82" t="str">
            <v>보령시</v>
          </cell>
          <cell r="E82" t="str">
            <v>시</v>
          </cell>
          <cell r="F82">
            <v>257189500</v>
          </cell>
          <cell r="G82">
            <v>117145748</v>
          </cell>
          <cell r="H82">
            <v>296766943</v>
          </cell>
          <cell r="I82">
            <v>12607477</v>
          </cell>
          <cell r="J82">
            <v>62142454</v>
          </cell>
          <cell r="K82">
            <v>1445.4749999999999</v>
          </cell>
          <cell r="L82">
            <v>48.182499999999997</v>
          </cell>
          <cell r="M82">
            <v>1304.625</v>
          </cell>
          <cell r="N82">
            <v>43.487499999999997</v>
          </cell>
          <cell r="O82">
            <v>1654</v>
          </cell>
          <cell r="P82">
            <v>55.133333333333333</v>
          </cell>
          <cell r="Q82">
            <v>0.39473988179337077</v>
          </cell>
          <cell r="R82">
            <v>0.20288025638639889</v>
          </cell>
          <cell r="S82">
            <v>0.87392684401451026</v>
          </cell>
          <cell r="T82">
            <v>0.78876964933494553</v>
          </cell>
          <cell r="U82">
            <v>739858300</v>
          </cell>
          <cell r="V82">
            <v>345427945</v>
          </cell>
          <cell r="W82">
            <v>866058584</v>
          </cell>
          <cell r="X82">
            <v>41394209</v>
          </cell>
          <cell r="Y82">
            <v>194817000</v>
          </cell>
          <cell r="Z82">
            <v>4955.1130000000003</v>
          </cell>
          <cell r="AA82">
            <v>165.17043333333334</v>
          </cell>
          <cell r="AB82">
            <v>4407.5</v>
          </cell>
          <cell r="AC82">
            <v>146.91666666666666</v>
          </cell>
          <cell r="AD82">
            <v>5744</v>
          </cell>
          <cell r="AE82">
            <v>191.46666666666667</v>
          </cell>
          <cell r="AF82">
            <v>0.39885055281664411</v>
          </cell>
          <cell r="AG82">
            <v>0.21247739673642443</v>
          </cell>
          <cell r="AH82">
            <v>0.86265894846796665</v>
          </cell>
          <cell r="AI82">
            <v>0.76732242339832868</v>
          </cell>
          <cell r="AJ82">
            <v>997047800</v>
          </cell>
          <cell r="AK82">
            <v>462573693</v>
          </cell>
          <cell r="AL82">
            <v>1162825527</v>
          </cell>
          <cell r="AM82">
            <v>54001686</v>
          </cell>
          <cell r="AN82">
            <v>256959454</v>
          </cell>
          <cell r="AO82">
            <v>6400.5879999999997</v>
          </cell>
          <cell r="AP82">
            <v>5712.125</v>
          </cell>
          <cell r="AQ82">
            <v>7398</v>
          </cell>
          <cell r="AR82">
            <v>0.39780146054533594</v>
          </cell>
          <cell r="AS82">
            <v>0.21015644748373413</v>
          </cell>
          <cell r="AT82">
            <v>0.86517815625844818</v>
          </cell>
          <cell r="AU82">
            <v>0.772117464179508</v>
          </cell>
        </row>
        <row r="83">
          <cell r="D83" t="str">
            <v>서산시</v>
          </cell>
          <cell r="E83" t="str">
            <v>시</v>
          </cell>
          <cell r="F83">
            <v>664837800</v>
          </cell>
          <cell r="G83">
            <v>281044753.17999899</v>
          </cell>
          <cell r="H83">
            <v>604437274.85999894</v>
          </cell>
          <cell r="I83">
            <v>33550888</v>
          </cell>
          <cell r="J83">
            <v>124481593</v>
          </cell>
          <cell r="K83">
            <v>2604.17</v>
          </cell>
          <cell r="L83">
            <v>86.805666666666667</v>
          </cell>
          <cell r="M83">
            <v>2398</v>
          </cell>
          <cell r="N83">
            <v>79.933333333333337</v>
          </cell>
          <cell r="O83">
            <v>2983</v>
          </cell>
          <cell r="P83">
            <v>99.433333333333337</v>
          </cell>
          <cell r="Q83">
            <v>0.46496926127710303</v>
          </cell>
          <cell r="R83">
            <v>0.26952489272851771</v>
          </cell>
          <cell r="S83">
            <v>0.87300368756285618</v>
          </cell>
          <cell r="T83">
            <v>0.80388870264834056</v>
          </cell>
          <cell r="U83">
            <v>0</v>
          </cell>
          <cell r="V83">
            <v>0</v>
          </cell>
          <cell r="W83">
            <v>966738000</v>
          </cell>
          <cell r="X83">
            <v>0</v>
          </cell>
          <cell r="Y83">
            <v>207461901</v>
          </cell>
          <cell r="Z83">
            <v>5260.0959999999995</v>
          </cell>
          <cell r="AA83">
            <v>175.33653333333331</v>
          </cell>
          <cell r="AB83">
            <v>4587.25</v>
          </cell>
          <cell r="AC83">
            <v>152.90833333333333</v>
          </cell>
          <cell r="AD83">
            <v>6224</v>
          </cell>
          <cell r="AE83">
            <v>207.46666666666667</v>
          </cell>
          <cell r="AF83">
            <v>0</v>
          </cell>
          <cell r="AG83">
            <v>0</v>
          </cell>
          <cell r="AH83">
            <v>0.84513110539845748</v>
          </cell>
          <cell r="AI83">
            <v>0.73702602827763497</v>
          </cell>
          <cell r="AJ83">
            <v>664837800</v>
          </cell>
          <cell r="AK83">
            <v>281044753.17999899</v>
          </cell>
          <cell r="AL83">
            <v>1571175274.8599989</v>
          </cell>
          <cell r="AM83">
            <v>33550888</v>
          </cell>
          <cell r="AN83">
            <v>331943494</v>
          </cell>
          <cell r="AO83">
            <v>7864.2659999999996</v>
          </cell>
          <cell r="AP83">
            <v>6985.25</v>
          </cell>
          <cell r="AQ83">
            <v>9207</v>
          </cell>
          <cell r="AR83">
            <v>0.17887549382741003</v>
          </cell>
          <cell r="AS83">
            <v>0.1010740942553313</v>
          </cell>
          <cell r="AT83">
            <v>0.85416161616161612</v>
          </cell>
          <cell r="AU83">
            <v>0.75868904094710543</v>
          </cell>
        </row>
        <row r="84">
          <cell r="D84" t="str">
            <v>아산시</v>
          </cell>
          <cell r="E84" t="str">
            <v>시</v>
          </cell>
          <cell r="F84">
            <v>1836385700</v>
          </cell>
          <cell r="G84">
            <v>1057624266.60999</v>
          </cell>
          <cell r="H84">
            <v>2040067889.02999</v>
          </cell>
          <cell r="I84">
            <v>113009416</v>
          </cell>
          <cell r="J84">
            <v>322508003</v>
          </cell>
          <cell r="K84">
            <v>7280.1760000000004</v>
          </cell>
          <cell r="L84">
            <v>242.67253333333335</v>
          </cell>
          <cell r="M84">
            <v>6626.125</v>
          </cell>
          <cell r="N84">
            <v>220.87083333333334</v>
          </cell>
          <cell r="O84">
            <v>8287</v>
          </cell>
          <cell r="P84">
            <v>276.23333333333335</v>
          </cell>
          <cell r="Q84">
            <v>0.51842601527975052</v>
          </cell>
          <cell r="R84">
            <v>0.35040809824492947</v>
          </cell>
          <cell r="S84">
            <v>0.87850561119826243</v>
          </cell>
          <cell r="T84">
            <v>0.79958066851695431</v>
          </cell>
          <cell r="U84">
            <v>2815360600</v>
          </cell>
          <cell r="V84">
            <v>1692937509.5799999</v>
          </cell>
          <cell r="W84">
            <v>3367863356.23</v>
          </cell>
          <cell r="X84">
            <v>191448471</v>
          </cell>
          <cell r="Y84">
            <v>547310142</v>
          </cell>
          <cell r="Z84">
            <v>14904.964</v>
          </cell>
          <cell r="AA84">
            <v>496.83213333333333</v>
          </cell>
          <cell r="AB84">
            <v>12562.875</v>
          </cell>
          <cell r="AC84">
            <v>418.76249999999999</v>
          </cell>
          <cell r="AD84">
            <v>18532</v>
          </cell>
          <cell r="AE84">
            <v>617.73333333333335</v>
          </cell>
          <cell r="AF84">
            <v>0.50267404894807877</v>
          </cell>
          <cell r="AG84">
            <v>0.34979887326845843</v>
          </cell>
          <cell r="AH84">
            <v>0.80428253831210883</v>
          </cell>
          <cell r="AI84">
            <v>0.67790173753507443</v>
          </cell>
          <cell r="AJ84">
            <v>4651746300</v>
          </cell>
          <cell r="AK84">
            <v>2750561776.18999</v>
          </cell>
          <cell r="AL84">
            <v>5407931245.2599897</v>
          </cell>
          <cell r="AM84">
            <v>304457887</v>
          </cell>
          <cell r="AN84">
            <v>869818145</v>
          </cell>
          <cell r="AO84">
            <v>22185.14</v>
          </cell>
          <cell r="AP84">
            <v>19189</v>
          </cell>
          <cell r="AQ84">
            <v>26819</v>
          </cell>
          <cell r="AR84">
            <v>0.50861626219838429</v>
          </cell>
          <cell r="AS84">
            <v>0.35002475948578882</v>
          </cell>
          <cell r="AT84">
            <v>0.82721727133748457</v>
          </cell>
          <cell r="AU84">
            <v>0.7155002050784891</v>
          </cell>
        </row>
        <row r="85">
          <cell r="D85" t="str">
            <v>천안시</v>
          </cell>
          <cell r="E85" t="str">
            <v>시</v>
          </cell>
          <cell r="F85">
            <v>4511303600</v>
          </cell>
          <cell r="G85">
            <v>2506814817.2199898</v>
          </cell>
          <cell r="H85">
            <v>5099681956.8599997</v>
          </cell>
          <cell r="I85">
            <v>316821041</v>
          </cell>
          <cell r="J85">
            <v>819780180</v>
          </cell>
          <cell r="K85">
            <v>15885.746999999999</v>
          </cell>
          <cell r="L85">
            <v>529.5249</v>
          </cell>
          <cell r="M85">
            <v>14878.75</v>
          </cell>
          <cell r="N85">
            <v>495.95833333333331</v>
          </cell>
          <cell r="O85">
            <v>17983</v>
          </cell>
          <cell r="P85">
            <v>599.43333333333328</v>
          </cell>
          <cell r="Q85">
            <v>0.49156297165705953</v>
          </cell>
          <cell r="R85">
            <v>0.38647072560353923</v>
          </cell>
          <cell r="S85">
            <v>0.88337579936606792</v>
          </cell>
          <cell r="T85">
            <v>0.82737863537785683</v>
          </cell>
          <cell r="U85">
            <v>5850500800</v>
          </cell>
          <cell r="V85">
            <v>3333437728.5100002</v>
          </cell>
          <cell r="W85">
            <v>6702929022.3400002</v>
          </cell>
          <cell r="X85">
            <v>470588103</v>
          </cell>
          <cell r="Y85">
            <v>1180323494</v>
          </cell>
          <cell r="Z85">
            <v>32354.542000000001</v>
          </cell>
          <cell r="AA85">
            <v>1078.4847333333335</v>
          </cell>
          <cell r="AB85">
            <v>27116.875</v>
          </cell>
          <cell r="AC85">
            <v>903.89583333333337</v>
          </cell>
          <cell r="AD85">
            <v>39604</v>
          </cell>
          <cell r="AE85">
            <v>1320.1333333333334</v>
          </cell>
          <cell r="AF85">
            <v>0.49731061113732239</v>
          </cell>
          <cell r="AG85">
            <v>0.39869417612388897</v>
          </cell>
          <cell r="AH85">
            <v>0.81695136854863148</v>
          </cell>
          <cell r="AI85">
            <v>0.68470040904959095</v>
          </cell>
          <cell r="AJ85">
            <v>10361804400</v>
          </cell>
          <cell r="AK85">
            <v>5840252545.72999</v>
          </cell>
          <cell r="AL85">
            <v>11802610979.200001</v>
          </cell>
          <cell r="AM85">
            <v>787409144</v>
          </cell>
          <cell r="AN85">
            <v>2000103674</v>
          </cell>
          <cell r="AO85">
            <v>48240.289000000004</v>
          </cell>
          <cell r="AP85">
            <v>41995.625</v>
          </cell>
          <cell r="AQ85">
            <v>57587</v>
          </cell>
          <cell r="AR85">
            <v>0.4948271662958641</v>
          </cell>
          <cell r="AS85">
            <v>0.39368416459395994</v>
          </cell>
          <cell r="AT85">
            <v>0.83769408026117009</v>
          </cell>
          <cell r="AU85">
            <v>0.72925530067549971</v>
          </cell>
        </row>
        <row r="86">
          <cell r="D86" t="str">
            <v>금산군</v>
          </cell>
          <cell r="E86" t="str">
            <v>군</v>
          </cell>
          <cell r="F86">
            <v>3166820</v>
          </cell>
          <cell r="G86">
            <v>1712868</v>
          </cell>
          <cell r="H86">
            <v>5420000</v>
          </cell>
          <cell r="I86">
            <v>196403</v>
          </cell>
          <cell r="J86">
            <v>1025938</v>
          </cell>
          <cell r="K86">
            <v>27.396999999999998</v>
          </cell>
          <cell r="L86">
            <v>0.91323333333333323</v>
          </cell>
          <cell r="M86">
            <v>25.25</v>
          </cell>
          <cell r="N86">
            <v>0.84166666666666667</v>
          </cell>
          <cell r="O86">
            <v>28</v>
          </cell>
          <cell r="P86">
            <v>0.93333333333333335</v>
          </cell>
          <cell r="Q86">
            <v>0.31602730627306275</v>
          </cell>
          <cell r="R86">
            <v>0.1914374942735331</v>
          </cell>
          <cell r="S86">
            <v>0.97846428571428568</v>
          </cell>
          <cell r="T86">
            <v>0.9017857142857143</v>
          </cell>
          <cell r="U86">
            <v>29891550</v>
          </cell>
          <cell r="V86">
            <v>13671305.849999901</v>
          </cell>
          <cell r="W86">
            <v>320330000</v>
          </cell>
          <cell r="X86">
            <v>1423103</v>
          </cell>
          <cell r="Y86">
            <v>59457928</v>
          </cell>
          <cell r="Z86">
            <v>1586.202</v>
          </cell>
          <cell r="AA86">
            <v>52.873399999999997</v>
          </cell>
          <cell r="AB86">
            <v>1285.125</v>
          </cell>
          <cell r="AC86">
            <v>42.837499999999999</v>
          </cell>
          <cell r="AD86">
            <v>1961</v>
          </cell>
          <cell r="AE86">
            <v>65.36666666666666</v>
          </cell>
          <cell r="AF86">
            <v>4.2678818249929452E-2</v>
          </cell>
          <cell r="AG86">
            <v>2.393462146881405E-2</v>
          </cell>
          <cell r="AH86">
            <v>0.80887404385517592</v>
          </cell>
          <cell r="AI86">
            <v>0.6553416624171341</v>
          </cell>
          <cell r="AJ86">
            <v>33058370</v>
          </cell>
          <cell r="AK86">
            <v>15384173.849999901</v>
          </cell>
          <cell r="AL86">
            <v>325750000</v>
          </cell>
          <cell r="AM86">
            <v>1619506</v>
          </cell>
          <cell r="AN86">
            <v>60483866</v>
          </cell>
          <cell r="AO86">
            <v>1613.5989999999999</v>
          </cell>
          <cell r="AP86">
            <v>1310.375</v>
          </cell>
          <cell r="AQ86">
            <v>1989</v>
          </cell>
          <cell r="AR86">
            <v>4.7226934305448658E-2</v>
          </cell>
          <cell r="AS86">
            <v>2.6775834732521892E-2</v>
          </cell>
          <cell r="AT86">
            <v>0.8112614379084967</v>
          </cell>
          <cell r="AU86">
            <v>0.65881096028154851</v>
          </cell>
        </row>
        <row r="87">
          <cell r="D87" t="str">
            <v>부여군</v>
          </cell>
          <cell r="E87" t="str">
            <v>군</v>
          </cell>
          <cell r="F87">
            <v>41748600</v>
          </cell>
          <cell r="G87">
            <v>21810861.759999901</v>
          </cell>
          <cell r="H87">
            <v>81366000</v>
          </cell>
          <cell r="I87">
            <v>2140601</v>
          </cell>
          <cell r="J87">
            <v>15163805</v>
          </cell>
          <cell r="K87">
            <v>385.798</v>
          </cell>
          <cell r="L87">
            <v>12.859933333333334</v>
          </cell>
          <cell r="M87">
            <v>340</v>
          </cell>
          <cell r="N87">
            <v>11.333333333333334</v>
          </cell>
          <cell r="O87">
            <v>447</v>
          </cell>
          <cell r="P87">
            <v>14.9</v>
          </cell>
          <cell r="Q87">
            <v>0.26805867020622742</v>
          </cell>
          <cell r="R87">
            <v>0.14116516270157786</v>
          </cell>
          <cell r="S87">
            <v>0.86308277404921696</v>
          </cell>
          <cell r="T87">
            <v>0.76062639821029088</v>
          </cell>
          <cell r="U87">
            <v>341489000</v>
          </cell>
          <cell r="V87">
            <v>172394354.359999</v>
          </cell>
          <cell r="W87">
            <v>480004985.39999998</v>
          </cell>
          <cell r="X87">
            <v>17212477</v>
          </cell>
          <cell r="Y87">
            <v>111361085</v>
          </cell>
          <cell r="Z87">
            <v>2764.0520000000001</v>
          </cell>
          <cell r="AA87">
            <v>92.135066666666674</v>
          </cell>
          <cell r="AB87">
            <v>2435.125</v>
          </cell>
          <cell r="AC87">
            <v>81.170833333333334</v>
          </cell>
          <cell r="AD87">
            <v>3310</v>
          </cell>
          <cell r="AE87">
            <v>110.33333333333333</v>
          </cell>
          <cell r="AF87">
            <v>0.35915117468277657</v>
          </cell>
          <cell r="AG87">
            <v>0.15456455906477565</v>
          </cell>
          <cell r="AH87">
            <v>0.83506102719033237</v>
          </cell>
          <cell r="AI87">
            <v>0.7356873111782477</v>
          </cell>
          <cell r="AJ87">
            <v>383237600</v>
          </cell>
          <cell r="AK87">
            <v>194205216.1199989</v>
          </cell>
          <cell r="AL87">
            <v>561370985.39999998</v>
          </cell>
          <cell r="AM87">
            <v>19353078</v>
          </cell>
          <cell r="AN87">
            <v>126524890</v>
          </cell>
          <cell r="AO87">
            <v>3149.8500000000004</v>
          </cell>
          <cell r="AP87">
            <v>2775.125</v>
          </cell>
          <cell r="AQ87">
            <v>3757</v>
          </cell>
          <cell r="AR87">
            <v>0.34594808276672812</v>
          </cell>
          <cell r="AS87">
            <v>0.15295866291604759</v>
          </cell>
          <cell r="AT87">
            <v>0.83839499600745282</v>
          </cell>
          <cell r="AU87">
            <v>0.73865451157838702</v>
          </cell>
        </row>
        <row r="88">
          <cell r="D88" t="str">
            <v>서천군</v>
          </cell>
          <cell r="E88" t="str">
            <v>군</v>
          </cell>
          <cell r="F88">
            <v>44725600</v>
          </cell>
          <cell r="G88">
            <v>24036717.32</v>
          </cell>
          <cell r="H88">
            <v>98190000</v>
          </cell>
          <cell r="I88">
            <v>2206946</v>
          </cell>
          <cell r="J88">
            <v>13193448</v>
          </cell>
          <cell r="K88">
            <v>389.93400000000003</v>
          </cell>
          <cell r="L88">
            <v>12.997800000000002</v>
          </cell>
          <cell r="M88">
            <v>295.75</v>
          </cell>
          <cell r="N88">
            <v>9.8583333333333325</v>
          </cell>
          <cell r="O88">
            <v>473</v>
          </cell>
          <cell r="P88">
            <v>15.766666666666667</v>
          </cell>
          <cell r="Q88">
            <v>0.24479801731337203</v>
          </cell>
          <cell r="R88">
            <v>0.16727590846608104</v>
          </cell>
          <cell r="S88">
            <v>0.82438477801268506</v>
          </cell>
          <cell r="T88">
            <v>0.62526427061310785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e">
            <v>#DIV/0!</v>
          </cell>
          <cell r="AG88" t="e">
            <v>#DIV/0!</v>
          </cell>
          <cell r="AH88" t="e">
            <v>#DIV/0!</v>
          </cell>
          <cell r="AI88" t="e">
            <v>#DIV/0!</v>
          </cell>
          <cell r="AJ88">
            <v>44725600</v>
          </cell>
          <cell r="AK88">
            <v>24036717.32</v>
          </cell>
          <cell r="AL88">
            <v>98190000</v>
          </cell>
          <cell r="AM88">
            <v>2206946</v>
          </cell>
          <cell r="AN88">
            <v>13193448</v>
          </cell>
          <cell r="AO88">
            <v>389.93400000000003</v>
          </cell>
          <cell r="AP88">
            <v>295.75</v>
          </cell>
          <cell r="AQ88">
            <v>473</v>
          </cell>
          <cell r="AR88">
            <v>0.24479801731337203</v>
          </cell>
          <cell r="AS88">
            <v>0.16727590846608104</v>
          </cell>
          <cell r="AT88">
            <v>0.82438477801268506</v>
          </cell>
          <cell r="AU88">
            <v>0.62526427061310785</v>
          </cell>
        </row>
        <row r="89">
          <cell r="D89" t="str">
            <v>예산군</v>
          </cell>
          <cell r="E89" t="str">
            <v>군</v>
          </cell>
          <cell r="F89">
            <v>217015230</v>
          </cell>
          <cell r="G89">
            <v>90680031</v>
          </cell>
          <cell r="H89">
            <v>262524483</v>
          </cell>
          <cell r="I89">
            <v>8888557</v>
          </cell>
          <cell r="J89">
            <v>49261927</v>
          </cell>
          <cell r="K89">
            <v>1253.6859999999999</v>
          </cell>
          <cell r="L89">
            <v>41.789533333333331</v>
          </cell>
          <cell r="M89">
            <v>1021.875</v>
          </cell>
          <cell r="N89">
            <v>34.0625</v>
          </cell>
          <cell r="O89">
            <v>1394</v>
          </cell>
          <cell r="P89">
            <v>46.466666666666669</v>
          </cell>
          <cell r="Q89">
            <v>0.34541552073068932</v>
          </cell>
          <cell r="R89">
            <v>0.18043461840215874</v>
          </cell>
          <cell r="S89">
            <v>0.89934433285509319</v>
          </cell>
          <cell r="T89">
            <v>0.73305236728837875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 t="e">
            <v>#DIV/0!</v>
          </cell>
          <cell r="AG89" t="e">
            <v>#DIV/0!</v>
          </cell>
          <cell r="AH89" t="e">
            <v>#DIV/0!</v>
          </cell>
          <cell r="AI89" t="e">
            <v>#DIV/0!</v>
          </cell>
          <cell r="AJ89">
            <v>217015230</v>
          </cell>
          <cell r="AK89">
            <v>90680031</v>
          </cell>
          <cell r="AL89">
            <v>262524483</v>
          </cell>
          <cell r="AM89">
            <v>8888557</v>
          </cell>
          <cell r="AN89">
            <v>49261927</v>
          </cell>
          <cell r="AO89">
            <v>1253.6859999999999</v>
          </cell>
          <cell r="AP89">
            <v>1021.875</v>
          </cell>
          <cell r="AQ89">
            <v>1394</v>
          </cell>
          <cell r="AR89">
            <v>0.34541552073068932</v>
          </cell>
          <cell r="AS89">
            <v>0.18043461840215874</v>
          </cell>
          <cell r="AT89">
            <v>0.89934433285509319</v>
          </cell>
          <cell r="AU89">
            <v>0.73305236728837875</v>
          </cell>
        </row>
        <row r="90">
          <cell r="D90" t="str">
            <v>청양군</v>
          </cell>
          <cell r="E90" t="str">
            <v>군</v>
          </cell>
          <cell r="F90">
            <v>28450100</v>
          </cell>
          <cell r="G90">
            <v>13167638.5499999</v>
          </cell>
          <cell r="H90">
            <v>59496292.240000002</v>
          </cell>
          <cell r="I90">
            <v>1312553</v>
          </cell>
          <cell r="J90">
            <v>10514722</v>
          </cell>
          <cell r="K90">
            <v>257.96800000000002</v>
          </cell>
          <cell r="L90">
            <v>8.5989333333333331</v>
          </cell>
          <cell r="M90">
            <v>209.375</v>
          </cell>
          <cell r="N90">
            <v>6.979166666666667</v>
          </cell>
          <cell r="O90">
            <v>369</v>
          </cell>
          <cell r="P90">
            <v>12.3</v>
          </cell>
          <cell r="Q90">
            <v>0.2213186411160451</v>
          </cell>
          <cell r="R90">
            <v>0.12483002403677435</v>
          </cell>
          <cell r="S90">
            <v>0.69910027100271011</v>
          </cell>
          <cell r="T90">
            <v>0.56741192411924124</v>
          </cell>
          <cell r="U90">
            <v>76591200</v>
          </cell>
          <cell r="V90">
            <v>38503284.799999997</v>
          </cell>
          <cell r="W90">
            <v>188472291.78</v>
          </cell>
          <cell r="X90">
            <v>3383194</v>
          </cell>
          <cell r="Y90">
            <v>37982588</v>
          </cell>
          <cell r="Z90">
            <v>932.48099999999999</v>
          </cell>
          <cell r="AA90">
            <v>31.082699999999999</v>
          </cell>
          <cell r="AB90">
            <v>783.875</v>
          </cell>
          <cell r="AC90">
            <v>26.129166666666666</v>
          </cell>
          <cell r="AD90">
            <v>1318</v>
          </cell>
          <cell r="AE90">
            <v>43.93333333333333</v>
          </cell>
          <cell r="AF90">
            <v>0.20429148728633345</v>
          </cell>
          <cell r="AG90">
            <v>8.9072234888259855E-2</v>
          </cell>
          <cell r="AH90">
            <v>0.70749696509863425</v>
          </cell>
          <cell r="AI90">
            <v>0.59474582701062217</v>
          </cell>
          <cell r="AJ90">
            <v>105041300</v>
          </cell>
          <cell r="AK90">
            <v>51670923.349999897</v>
          </cell>
          <cell r="AL90">
            <v>247968584.02000001</v>
          </cell>
          <cell r="AM90">
            <v>4695747</v>
          </cell>
          <cell r="AN90">
            <v>48497310</v>
          </cell>
          <cell r="AO90">
            <v>1190.4490000000001</v>
          </cell>
          <cell r="AP90">
            <v>993.25</v>
          </cell>
          <cell r="AQ90">
            <v>1687</v>
          </cell>
          <cell r="AR90">
            <v>0.20837689400941353</v>
          </cell>
          <cell r="AS90">
            <v>9.6824896061245461E-2</v>
          </cell>
          <cell r="AT90">
            <v>0.70566034380557208</v>
          </cell>
          <cell r="AU90">
            <v>0.58876704208654418</v>
          </cell>
        </row>
        <row r="91">
          <cell r="D91" t="str">
            <v>태안군</v>
          </cell>
          <cell r="E91" t="str">
            <v>군</v>
          </cell>
          <cell r="F91">
            <v>199874000</v>
          </cell>
          <cell r="G91">
            <v>74718698</v>
          </cell>
          <cell r="H91">
            <v>250848000</v>
          </cell>
          <cell r="I91">
            <v>7271917</v>
          </cell>
          <cell r="J91">
            <v>47851704</v>
          </cell>
          <cell r="K91">
            <v>1287.6849999999999</v>
          </cell>
          <cell r="L91">
            <v>42.92283333333333</v>
          </cell>
          <cell r="M91">
            <v>834.75</v>
          </cell>
          <cell r="N91">
            <v>27.824999999999999</v>
          </cell>
          <cell r="O91">
            <v>1576</v>
          </cell>
          <cell r="P91">
            <v>52.533333333333331</v>
          </cell>
          <cell r="Q91">
            <v>0.29786443583365224</v>
          </cell>
          <cell r="R91">
            <v>0.1519677752750456</v>
          </cell>
          <cell r="S91">
            <v>0.81705901015228422</v>
          </cell>
          <cell r="T91">
            <v>0.52966370558375631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 t="e">
            <v>#DIV/0!</v>
          </cell>
          <cell r="AG91" t="e">
            <v>#DIV/0!</v>
          </cell>
          <cell r="AH91" t="e">
            <v>#DIV/0!</v>
          </cell>
          <cell r="AI91" t="e">
            <v>#DIV/0!</v>
          </cell>
          <cell r="AJ91">
            <v>199874000</v>
          </cell>
          <cell r="AK91">
            <v>74718698</v>
          </cell>
          <cell r="AL91">
            <v>250848000</v>
          </cell>
          <cell r="AM91">
            <v>7271917</v>
          </cell>
          <cell r="AN91">
            <v>47851704</v>
          </cell>
          <cell r="AO91">
            <v>1287.6849999999999</v>
          </cell>
          <cell r="AP91">
            <v>834.75</v>
          </cell>
          <cell r="AQ91">
            <v>1576</v>
          </cell>
          <cell r="AR91">
            <v>0.29786443583365224</v>
          </cell>
          <cell r="AS91">
            <v>0.1519677752750456</v>
          </cell>
          <cell r="AT91">
            <v>0.81705901015228422</v>
          </cell>
          <cell r="AU91">
            <v>0.52966370558375631</v>
          </cell>
        </row>
        <row r="92">
          <cell r="D92" t="str">
            <v>홍성군</v>
          </cell>
          <cell r="E92" t="str">
            <v>군</v>
          </cell>
          <cell r="F92">
            <v>433726900</v>
          </cell>
          <cell r="G92">
            <v>188582547</v>
          </cell>
          <cell r="H92">
            <v>481057283</v>
          </cell>
          <cell r="I92">
            <v>20481210</v>
          </cell>
          <cell r="J92">
            <v>99182302</v>
          </cell>
          <cell r="K92">
            <v>2391.6909999999998</v>
          </cell>
          <cell r="L92">
            <v>79.723033333333333</v>
          </cell>
          <cell r="M92">
            <v>2136.625</v>
          </cell>
          <cell r="N92">
            <v>71.220833333333331</v>
          </cell>
          <cell r="O92">
            <v>2794</v>
          </cell>
          <cell r="P92">
            <v>93.13333333333334</v>
          </cell>
          <cell r="Q92">
            <v>0.39201682141459232</v>
          </cell>
          <cell r="R92">
            <v>0.20650065169892912</v>
          </cell>
          <cell r="S92">
            <v>0.85600966356478159</v>
          </cell>
          <cell r="T92">
            <v>0.76471904080171793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 t="e">
            <v>#DIV/0!</v>
          </cell>
          <cell r="AG92" t="e">
            <v>#DIV/0!</v>
          </cell>
          <cell r="AH92" t="e">
            <v>#DIV/0!</v>
          </cell>
          <cell r="AI92" t="e">
            <v>#DIV/0!</v>
          </cell>
          <cell r="AJ92">
            <v>433726900</v>
          </cell>
          <cell r="AK92">
            <v>188582547</v>
          </cell>
          <cell r="AL92">
            <v>481057283</v>
          </cell>
          <cell r="AM92">
            <v>20481210</v>
          </cell>
          <cell r="AN92">
            <v>99182302</v>
          </cell>
          <cell r="AO92">
            <v>2391.6909999999998</v>
          </cell>
          <cell r="AP92">
            <v>2136.625</v>
          </cell>
          <cell r="AQ92">
            <v>2794</v>
          </cell>
          <cell r="AR92">
            <v>0.39201682141459232</v>
          </cell>
          <cell r="AS92">
            <v>0.20650065169892912</v>
          </cell>
          <cell r="AT92">
            <v>0.85600966356478159</v>
          </cell>
          <cell r="AU92">
            <v>0.76471904080171793</v>
          </cell>
        </row>
        <row r="93">
          <cell r="D93" t="str">
            <v>전북특별자치도</v>
          </cell>
          <cell r="E93" t="str">
            <v>광역</v>
          </cell>
          <cell r="F93">
            <v>7226785150</v>
          </cell>
          <cell r="G93">
            <v>4183056432.7099891</v>
          </cell>
          <cell r="H93">
            <v>9593481498.3099899</v>
          </cell>
          <cell r="I93">
            <v>551843616</v>
          </cell>
          <cell r="J93">
            <v>1705648170</v>
          </cell>
          <cell r="K93">
            <v>41960.93</v>
          </cell>
          <cell r="L93">
            <v>1398.6976666666667</v>
          </cell>
          <cell r="M93">
            <v>37331.625</v>
          </cell>
          <cell r="N93">
            <v>1244.3875</v>
          </cell>
          <cell r="O93">
            <v>52510</v>
          </cell>
          <cell r="P93">
            <v>1750.3333333333333</v>
          </cell>
          <cell r="Q93">
            <v>0.43603111481967061</v>
          </cell>
          <cell r="R93">
            <v>0.32353894883257195</v>
          </cell>
          <cell r="S93">
            <v>0.79910359931441632</v>
          </cell>
          <cell r="T93">
            <v>0.71094315368501237</v>
          </cell>
          <cell r="U93">
            <v>12216113994</v>
          </cell>
          <cell r="V93">
            <v>6877845023.219986</v>
          </cell>
          <cell r="W93">
            <v>17433586235.489986</v>
          </cell>
          <cell r="X93">
            <v>986614438</v>
          </cell>
          <cell r="Y93">
            <v>3163733985</v>
          </cell>
          <cell r="Z93">
            <v>84668.078000000009</v>
          </cell>
          <cell r="AA93">
            <v>2822.2692666666671</v>
          </cell>
          <cell r="AB93">
            <v>69685.125</v>
          </cell>
          <cell r="AC93">
            <v>2322.8375000000001</v>
          </cell>
          <cell r="AD93">
            <v>116684</v>
          </cell>
          <cell r="AE93">
            <v>3889.4666666666667</v>
          </cell>
          <cell r="AF93">
            <v>0.39451693589116998</v>
          </cell>
          <cell r="AG93">
            <v>0.311851262678142</v>
          </cell>
          <cell r="AH93">
            <v>0.72561857666860929</v>
          </cell>
          <cell r="AI93">
            <v>0.59721234273765045</v>
          </cell>
          <cell r="AJ93">
            <v>19442899144</v>
          </cell>
          <cell r="AK93">
            <v>11060901455.929976</v>
          </cell>
          <cell r="AL93">
            <v>27027067733.799976</v>
          </cell>
          <cell r="AM93">
            <v>1538458054</v>
          </cell>
          <cell r="AN93">
            <v>4869382155</v>
          </cell>
          <cell r="AO93">
            <v>126629.008</v>
          </cell>
          <cell r="AP93">
            <v>107016.75</v>
          </cell>
          <cell r="AQ93">
            <v>169194</v>
          </cell>
          <cell r="AR93">
            <v>0.40925273747315338</v>
          </cell>
          <cell r="AS93">
            <v>0.31594522775754497</v>
          </cell>
          <cell r="AT93">
            <v>0.74842493232620544</v>
          </cell>
          <cell r="AU93">
            <v>0.63250913152948685</v>
          </cell>
        </row>
        <row r="94">
          <cell r="D94" t="str">
            <v>군산시</v>
          </cell>
          <cell r="E94" t="str">
            <v>시</v>
          </cell>
          <cell r="F94">
            <v>1352956700</v>
          </cell>
          <cell r="G94">
            <v>769120868.88</v>
          </cell>
          <cell r="H94">
            <v>1808824338.04</v>
          </cell>
          <cell r="I94">
            <v>90121978</v>
          </cell>
          <cell r="J94">
            <v>308317704</v>
          </cell>
          <cell r="K94">
            <v>7530.0910000000003</v>
          </cell>
          <cell r="L94">
            <v>251.00303333333335</v>
          </cell>
          <cell r="M94">
            <v>6797.75</v>
          </cell>
          <cell r="N94">
            <v>226.59166666666667</v>
          </cell>
          <cell r="O94">
            <v>9080</v>
          </cell>
          <cell r="P94">
            <v>302.66666666666669</v>
          </cell>
          <cell r="Q94">
            <v>0.42520484311561257</v>
          </cell>
          <cell r="R94">
            <v>0.29230231294145859</v>
          </cell>
          <cell r="S94">
            <v>0.82930517621145383</v>
          </cell>
          <cell r="T94">
            <v>0.74865088105726874</v>
          </cell>
          <cell r="U94">
            <v>2824580900</v>
          </cell>
          <cell r="V94">
            <v>1588958660.0699999</v>
          </cell>
          <cell r="W94">
            <v>3878184261.6199899</v>
          </cell>
          <cell r="X94">
            <v>213978010</v>
          </cell>
          <cell r="Y94">
            <v>704601928</v>
          </cell>
          <cell r="Z94">
            <v>19210.55</v>
          </cell>
          <cell r="AA94">
            <v>640.35166666666669</v>
          </cell>
          <cell r="AB94">
            <v>15835.25</v>
          </cell>
          <cell r="AC94">
            <v>527.8416666666667</v>
          </cell>
          <cell r="AD94">
            <v>25506</v>
          </cell>
          <cell r="AE94">
            <v>850.2</v>
          </cell>
          <cell r="AF94">
            <v>0.40971716475541115</v>
          </cell>
          <cell r="AG94">
            <v>0.30368638162454759</v>
          </cell>
          <cell r="AH94">
            <v>0.75317768368227078</v>
          </cell>
          <cell r="AI94">
            <v>0.62084411511017012</v>
          </cell>
          <cell r="AJ94">
            <v>4177537600</v>
          </cell>
          <cell r="AK94">
            <v>2358079528.9499998</v>
          </cell>
          <cell r="AL94">
            <v>5687008599.6599903</v>
          </cell>
          <cell r="AM94">
            <v>304099988</v>
          </cell>
          <cell r="AN94">
            <v>1012919632</v>
          </cell>
          <cell r="AO94">
            <v>26740.641</v>
          </cell>
          <cell r="AP94">
            <v>22633</v>
          </cell>
          <cell r="AQ94">
            <v>34586</v>
          </cell>
          <cell r="AR94">
            <v>0.41464321490405037</v>
          </cell>
          <cell r="AS94">
            <v>0.30022124005984319</v>
          </cell>
          <cell r="AT94">
            <v>0.77316373677210426</v>
          </cell>
          <cell r="AU94">
            <v>0.65439773318683858</v>
          </cell>
        </row>
        <row r="95">
          <cell r="D95" t="str">
            <v>김제시</v>
          </cell>
          <cell r="E95" t="str">
            <v>시</v>
          </cell>
          <cell r="F95">
            <v>103351100</v>
          </cell>
          <cell r="G95">
            <v>56998567.759999998</v>
          </cell>
          <cell r="H95">
            <v>202074000</v>
          </cell>
          <cell r="I95">
            <v>5658136</v>
          </cell>
          <cell r="J95">
            <v>31294665</v>
          </cell>
          <cell r="K95">
            <v>857.53700000000003</v>
          </cell>
          <cell r="L95">
            <v>28.584566666666667</v>
          </cell>
          <cell r="M95">
            <v>688.125</v>
          </cell>
          <cell r="N95">
            <v>22.9375</v>
          </cell>
          <cell r="O95">
            <v>1104</v>
          </cell>
          <cell r="P95">
            <v>36.799999999999997</v>
          </cell>
          <cell r="Q95">
            <v>0.28206779575798963</v>
          </cell>
          <cell r="R95">
            <v>0.18080193540975753</v>
          </cell>
          <cell r="S95">
            <v>0.77675452898550723</v>
          </cell>
          <cell r="T95">
            <v>0.62330163043478259</v>
          </cell>
          <cell r="U95">
            <v>539363050</v>
          </cell>
          <cell r="V95">
            <v>273833764.12999898</v>
          </cell>
          <cell r="W95">
            <v>1055174048.37</v>
          </cell>
          <cell r="X95">
            <v>32557861</v>
          </cell>
          <cell r="Y95">
            <v>178742969</v>
          </cell>
          <cell r="Z95">
            <v>5032.3320000000003</v>
          </cell>
          <cell r="AA95">
            <v>167.74440000000001</v>
          </cell>
          <cell r="AB95">
            <v>3703.5</v>
          </cell>
          <cell r="AC95">
            <v>123.45</v>
          </cell>
          <cell r="AD95">
            <v>7155</v>
          </cell>
          <cell r="AE95">
            <v>238.5</v>
          </cell>
          <cell r="AF95">
            <v>0.25951525679863796</v>
          </cell>
          <cell r="AG95">
            <v>0.18214904441919616</v>
          </cell>
          <cell r="AH95">
            <v>0.70333081761006289</v>
          </cell>
          <cell r="AI95">
            <v>0.51761006289308176</v>
          </cell>
          <cell r="AJ95">
            <v>642714150</v>
          </cell>
          <cell r="AK95">
            <v>330832331.88999897</v>
          </cell>
          <cell r="AL95">
            <v>1257248048.3699999</v>
          </cell>
          <cell r="AM95">
            <v>38215997</v>
          </cell>
          <cell r="AN95">
            <v>210037634</v>
          </cell>
          <cell r="AO95">
            <v>5889.8690000000006</v>
          </cell>
          <cell r="AP95">
            <v>4391.625</v>
          </cell>
          <cell r="AQ95">
            <v>8259</v>
          </cell>
          <cell r="AR95">
            <v>0.26314006398253498</v>
          </cell>
          <cell r="AS95">
            <v>0.18194833122144197</v>
          </cell>
          <cell r="AT95">
            <v>0.71314553820075077</v>
          </cell>
          <cell r="AU95">
            <v>0.53173810388666909</v>
          </cell>
        </row>
        <row r="96">
          <cell r="D96" t="str">
            <v>남원시</v>
          </cell>
          <cell r="E96" t="str">
            <v>시</v>
          </cell>
          <cell r="F96">
            <v>133717300</v>
          </cell>
          <cell r="G96">
            <v>71576330.609999895</v>
          </cell>
          <cell r="H96">
            <v>292937570.25999999</v>
          </cell>
          <cell r="I96">
            <v>7625117</v>
          </cell>
          <cell r="J96">
            <v>59659110</v>
          </cell>
          <cell r="K96">
            <v>1473.059</v>
          </cell>
          <cell r="L96">
            <v>49.101966666666662</v>
          </cell>
          <cell r="M96">
            <v>1292.875</v>
          </cell>
          <cell r="N96">
            <v>43.095833333333331</v>
          </cell>
          <cell r="O96">
            <v>1861</v>
          </cell>
          <cell r="P96">
            <v>62.033333333333331</v>
          </cell>
          <cell r="Q96">
            <v>0.24433987947149124</v>
          </cell>
          <cell r="R96">
            <v>0.12781144405271885</v>
          </cell>
          <cell r="S96">
            <v>0.79154164427727025</v>
          </cell>
          <cell r="T96">
            <v>0.6947205803331542</v>
          </cell>
          <cell r="U96">
            <v>549414000</v>
          </cell>
          <cell r="V96">
            <v>281536033.42000002</v>
          </cell>
          <cell r="W96">
            <v>876918233.46000004</v>
          </cell>
          <cell r="X96">
            <v>33513722</v>
          </cell>
          <cell r="Y96">
            <v>185823115</v>
          </cell>
          <cell r="Z96">
            <v>4697.5420000000004</v>
          </cell>
          <cell r="AA96">
            <v>156.58473333333333</v>
          </cell>
          <cell r="AB96">
            <v>4048</v>
          </cell>
          <cell r="AC96">
            <v>134.93333333333334</v>
          </cell>
          <cell r="AD96">
            <v>6029</v>
          </cell>
          <cell r="AE96">
            <v>200.96666666666667</v>
          </cell>
          <cell r="AF96">
            <v>0.32105163591953306</v>
          </cell>
          <cell r="AG96">
            <v>0.18035281563329728</v>
          </cell>
          <cell r="AH96">
            <v>0.77915773760159235</v>
          </cell>
          <cell r="AI96">
            <v>0.67142146292917571</v>
          </cell>
          <cell r="AJ96">
            <v>683131300</v>
          </cell>
          <cell r="AK96">
            <v>353112364.02999991</v>
          </cell>
          <cell r="AL96">
            <v>1169855803.72</v>
          </cell>
          <cell r="AM96">
            <v>41138839</v>
          </cell>
          <cell r="AN96">
            <v>245482225</v>
          </cell>
          <cell r="AO96">
            <v>6170.6010000000006</v>
          </cell>
          <cell r="AP96">
            <v>5340.875</v>
          </cell>
          <cell r="AQ96">
            <v>7890</v>
          </cell>
          <cell r="AR96">
            <v>0.30184263984257315</v>
          </cell>
          <cell r="AS96">
            <v>0.16758377923289558</v>
          </cell>
          <cell r="AT96">
            <v>0.7820787072243347</v>
          </cell>
          <cell r="AU96">
            <v>0.67691698352344742</v>
          </cell>
        </row>
        <row r="97">
          <cell r="D97" t="str">
            <v>익산시</v>
          </cell>
          <cell r="E97" t="str">
            <v>시</v>
          </cell>
          <cell r="F97">
            <v>878118600</v>
          </cell>
          <cell r="G97">
            <v>503329380.44999897</v>
          </cell>
          <cell r="H97">
            <v>1138790428.0799899</v>
          </cell>
          <cell r="I97">
            <v>64236329</v>
          </cell>
          <cell r="J97">
            <v>216342385</v>
          </cell>
          <cell r="K97">
            <v>5322.692</v>
          </cell>
          <cell r="L97">
            <v>177.42306666666667</v>
          </cell>
          <cell r="M97">
            <v>4676.125</v>
          </cell>
          <cell r="N97">
            <v>155.87083333333334</v>
          </cell>
          <cell r="O97">
            <v>6417</v>
          </cell>
          <cell r="P97">
            <v>213.9</v>
          </cell>
          <cell r="Q97">
            <v>0.44198595987377282</v>
          </cell>
          <cell r="R97">
            <v>0.29691975985195873</v>
          </cell>
          <cell r="S97">
            <v>0.82946735234533275</v>
          </cell>
          <cell r="T97">
            <v>0.72870889823905249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 t="e">
            <v>#DIV/0!</v>
          </cell>
          <cell r="AG97" t="e">
            <v>#DIV/0!</v>
          </cell>
          <cell r="AH97" t="e">
            <v>#DIV/0!</v>
          </cell>
          <cell r="AI97" t="e">
            <v>#DIV/0!</v>
          </cell>
          <cell r="AJ97">
            <v>878118600</v>
          </cell>
          <cell r="AK97">
            <v>503329380.44999897</v>
          </cell>
          <cell r="AL97">
            <v>1138790428.0799899</v>
          </cell>
          <cell r="AM97">
            <v>64236329</v>
          </cell>
          <cell r="AN97">
            <v>216342385</v>
          </cell>
          <cell r="AO97">
            <v>5322.692</v>
          </cell>
          <cell r="AP97">
            <v>4676.125</v>
          </cell>
          <cell r="AQ97">
            <v>6417</v>
          </cell>
          <cell r="AR97">
            <v>0.44198595987377282</v>
          </cell>
          <cell r="AS97">
            <v>0.29691975985195873</v>
          </cell>
          <cell r="AT97">
            <v>0.82946735234533275</v>
          </cell>
          <cell r="AU97">
            <v>0.72870889823905249</v>
          </cell>
        </row>
        <row r="98">
          <cell r="D98" t="str">
            <v>전주시</v>
          </cell>
          <cell r="E98" t="str">
            <v>시</v>
          </cell>
          <cell r="F98">
            <v>4022044500</v>
          </cell>
          <cell r="G98">
            <v>2378164486.95999</v>
          </cell>
          <cell r="H98">
            <v>4905964310.1000004</v>
          </cell>
          <cell r="I98">
            <v>339480747</v>
          </cell>
          <cell r="J98">
            <v>882336270</v>
          </cell>
          <cell r="K98">
            <v>21467.98</v>
          </cell>
          <cell r="L98">
            <v>715.59933333333333</v>
          </cell>
          <cell r="M98">
            <v>19383.875</v>
          </cell>
          <cell r="N98">
            <v>646.12916666666672</v>
          </cell>
          <cell r="O98">
            <v>26807</v>
          </cell>
          <cell r="P98">
            <v>893.56666666666672</v>
          </cell>
          <cell r="Q98">
            <v>0.48474965096342393</v>
          </cell>
          <cell r="R98">
            <v>0.38475211610648169</v>
          </cell>
          <cell r="S98">
            <v>0.80083485656731446</v>
          </cell>
          <cell r="T98">
            <v>0.7230900511060544</v>
          </cell>
          <cell r="U98">
            <v>6874309274</v>
          </cell>
          <cell r="V98">
            <v>3960877020.7799902</v>
          </cell>
          <cell r="W98">
            <v>8894554145.6800003</v>
          </cell>
          <cell r="X98">
            <v>620815302</v>
          </cell>
          <cell r="Y98">
            <v>1666919037</v>
          </cell>
          <cell r="Z98">
            <v>44345.711000000003</v>
          </cell>
          <cell r="AA98">
            <v>1478.1903666666667</v>
          </cell>
          <cell r="AB98">
            <v>36959.625</v>
          </cell>
          <cell r="AC98">
            <v>1231.9875</v>
          </cell>
          <cell r="AD98">
            <v>61294</v>
          </cell>
          <cell r="AE98">
            <v>2043.1333333333334</v>
          </cell>
          <cell r="AF98">
            <v>0.44531484725445741</v>
          </cell>
          <cell r="AG98">
            <v>0.3724327866080997</v>
          </cell>
          <cell r="AH98">
            <v>0.72349187522432867</v>
          </cell>
          <cell r="AI98">
            <v>0.60298928116944561</v>
          </cell>
          <cell r="AJ98">
            <v>10896353774</v>
          </cell>
          <cell r="AK98">
            <v>6339041507.7399807</v>
          </cell>
          <cell r="AL98">
            <v>13800518455.780001</v>
          </cell>
          <cell r="AM98">
            <v>960296049</v>
          </cell>
          <cell r="AN98">
            <v>2549255307</v>
          </cell>
          <cell r="AO98">
            <v>65813.691000000006</v>
          </cell>
          <cell r="AP98">
            <v>56343.5</v>
          </cell>
          <cell r="AQ98">
            <v>88101</v>
          </cell>
          <cell r="AR98">
            <v>0.45933357707188399</v>
          </cell>
          <cell r="AS98">
            <v>0.37669669505565923</v>
          </cell>
          <cell r="AT98">
            <v>0.74702547076650672</v>
          </cell>
          <cell r="AU98">
            <v>0.63953303594737854</v>
          </cell>
        </row>
        <row r="99">
          <cell r="D99" t="str">
            <v>정읍시</v>
          </cell>
          <cell r="E99" t="str">
            <v>시</v>
          </cell>
          <cell r="F99">
            <v>464395100</v>
          </cell>
          <cell r="G99">
            <v>246875561.03999999</v>
          </cell>
          <cell r="H99">
            <v>717503662.42999995</v>
          </cell>
          <cell r="I99">
            <v>27761248</v>
          </cell>
          <cell r="J99">
            <v>130641696</v>
          </cell>
          <cell r="K99">
            <v>3301.2150000000001</v>
          </cell>
          <cell r="L99">
            <v>110.04050000000001</v>
          </cell>
          <cell r="M99">
            <v>2823.875</v>
          </cell>
          <cell r="N99">
            <v>94.129166666666663</v>
          </cell>
          <cell r="O99">
            <v>4509</v>
          </cell>
          <cell r="P99">
            <v>150.30000000000001</v>
          </cell>
          <cell r="Q99">
            <v>0.34407568067861299</v>
          </cell>
          <cell r="R99">
            <v>0.21249913963150019</v>
          </cell>
          <cell r="S99">
            <v>0.73213905522288758</v>
          </cell>
          <cell r="T99">
            <v>0.62627522732313157</v>
          </cell>
          <cell r="U99">
            <v>715873500</v>
          </cell>
          <cell r="V99">
            <v>375829748.989999</v>
          </cell>
          <cell r="W99">
            <v>1215655779.0999999</v>
          </cell>
          <cell r="X99">
            <v>46581350</v>
          </cell>
          <cell r="Y99">
            <v>230273407</v>
          </cell>
          <cell r="Z99">
            <v>6054.473</v>
          </cell>
          <cell r="AA99">
            <v>201.81576666666666</v>
          </cell>
          <cell r="AB99">
            <v>4998.75</v>
          </cell>
          <cell r="AC99">
            <v>166.625</v>
          </cell>
          <cell r="AD99">
            <v>8936</v>
          </cell>
          <cell r="AE99">
            <v>297.86666666666667</v>
          </cell>
          <cell r="AF99">
            <v>0.30915803260380276</v>
          </cell>
          <cell r="AG99">
            <v>0.20228714468970357</v>
          </cell>
          <cell r="AH99">
            <v>0.67753726499552369</v>
          </cell>
          <cell r="AI99">
            <v>0.55939458370635631</v>
          </cell>
          <cell r="AJ99">
            <v>1180268600</v>
          </cell>
          <cell r="AK99">
            <v>622705310.02999902</v>
          </cell>
          <cell r="AL99">
            <v>1933159441.5299997</v>
          </cell>
          <cell r="AM99">
            <v>74342598</v>
          </cell>
          <cell r="AN99">
            <v>360915103</v>
          </cell>
          <cell r="AO99">
            <v>9355.6880000000001</v>
          </cell>
          <cell r="AP99">
            <v>7822.625</v>
          </cell>
          <cell r="AQ99">
            <v>13445</v>
          </cell>
          <cell r="AR99">
            <v>0.32211792605019618</v>
          </cell>
          <cell r="AS99">
            <v>0.20598361604169277</v>
          </cell>
          <cell r="AT99">
            <v>0.69584886574934923</v>
          </cell>
          <cell r="AU99">
            <v>0.58182409817776126</v>
          </cell>
        </row>
        <row r="100">
          <cell r="D100" t="str">
            <v>고창군</v>
          </cell>
          <cell r="E100" t="str">
            <v>군</v>
          </cell>
          <cell r="F100">
            <v>23290200</v>
          </cell>
          <cell r="G100">
            <v>11439577</v>
          </cell>
          <cell r="H100">
            <v>45464000</v>
          </cell>
          <cell r="I100">
            <v>1088136</v>
          </cell>
          <cell r="J100">
            <v>7239794</v>
          </cell>
          <cell r="K100">
            <v>205.398</v>
          </cell>
          <cell r="L100">
            <v>6.8465999999999996</v>
          </cell>
          <cell r="M100">
            <v>163.875</v>
          </cell>
          <cell r="N100">
            <v>5.4625000000000004</v>
          </cell>
          <cell r="O100">
            <v>261</v>
          </cell>
          <cell r="P100">
            <v>8.6999999999999993</v>
          </cell>
          <cell r="Q100">
            <v>0.2516183573816646</v>
          </cell>
          <cell r="R100">
            <v>0.15029930409622153</v>
          </cell>
          <cell r="S100">
            <v>0.78696551724137931</v>
          </cell>
          <cell r="T100">
            <v>0.62787356321839083</v>
          </cell>
          <cell r="U100">
            <v>3896900</v>
          </cell>
          <cell r="V100">
            <v>1478315</v>
          </cell>
          <cell r="W100">
            <v>6151000</v>
          </cell>
          <cell r="X100">
            <v>131372</v>
          </cell>
          <cell r="Y100">
            <v>809156</v>
          </cell>
          <cell r="Z100">
            <v>21.553999999999998</v>
          </cell>
          <cell r="AA100">
            <v>0.71846666666666659</v>
          </cell>
          <cell r="AB100">
            <v>17.625</v>
          </cell>
          <cell r="AC100">
            <v>0.58750000000000002</v>
          </cell>
          <cell r="AD100">
            <v>26</v>
          </cell>
          <cell r="AE100">
            <v>0.8666666666666667</v>
          </cell>
          <cell r="AF100">
            <v>0.24033734352137864</v>
          </cell>
          <cell r="AG100">
            <v>0.16235682612499938</v>
          </cell>
          <cell r="AH100">
            <v>0.82899999999999996</v>
          </cell>
          <cell r="AI100">
            <v>0.67788461538461542</v>
          </cell>
          <cell r="AJ100">
            <v>27187100</v>
          </cell>
          <cell r="AK100">
            <v>12917892</v>
          </cell>
          <cell r="AL100">
            <v>51615000</v>
          </cell>
          <cell r="AM100">
            <v>1219508</v>
          </cell>
          <cell r="AN100">
            <v>8048950</v>
          </cell>
          <cell r="AO100">
            <v>226.952</v>
          </cell>
          <cell r="AP100">
            <v>181.5</v>
          </cell>
          <cell r="AQ100">
            <v>287</v>
          </cell>
          <cell r="AR100">
            <v>0.25027399011915141</v>
          </cell>
          <cell r="AS100">
            <v>0.15151143938029185</v>
          </cell>
          <cell r="AT100">
            <v>0.79077351916376304</v>
          </cell>
          <cell r="AU100">
            <v>0.63240418118466901</v>
          </cell>
        </row>
        <row r="101">
          <cell r="D101" t="str">
            <v>무주군</v>
          </cell>
          <cell r="E101" t="str">
            <v>군</v>
          </cell>
          <cell r="F101">
            <v>15620810</v>
          </cell>
          <cell r="G101">
            <v>8578387.9999999907</v>
          </cell>
          <cell r="H101">
            <v>85272929.120000005</v>
          </cell>
          <cell r="I101">
            <v>880319</v>
          </cell>
          <cell r="J101">
            <v>9429826</v>
          </cell>
          <cell r="K101">
            <v>259.935</v>
          </cell>
          <cell r="L101">
            <v>8.6645000000000003</v>
          </cell>
          <cell r="M101">
            <v>168.75</v>
          </cell>
          <cell r="N101">
            <v>5.625</v>
          </cell>
          <cell r="O101">
            <v>554</v>
          </cell>
          <cell r="P101">
            <v>18.466666666666665</v>
          </cell>
          <cell r="Q101">
            <v>0.1005991947095905</v>
          </cell>
          <cell r="R101">
            <v>9.3354744827741254E-2</v>
          </cell>
          <cell r="S101">
            <v>0.4691967509025271</v>
          </cell>
          <cell r="T101">
            <v>0.3046028880866426</v>
          </cell>
          <cell r="U101">
            <v>67918030</v>
          </cell>
          <cell r="V101">
            <v>37991041.149999902</v>
          </cell>
          <cell r="W101">
            <v>144820565.53999901</v>
          </cell>
          <cell r="X101">
            <v>3334384</v>
          </cell>
          <cell r="Y101">
            <v>16074468</v>
          </cell>
          <cell r="Z101">
            <v>439.49900000000002</v>
          </cell>
          <cell r="AA101">
            <v>14.649966666666668</v>
          </cell>
          <cell r="AB101">
            <v>292</v>
          </cell>
          <cell r="AC101">
            <v>9.7333333333333325</v>
          </cell>
          <cell r="AD101">
            <v>905</v>
          </cell>
          <cell r="AE101">
            <v>30.166666666666668</v>
          </cell>
          <cell r="AF101">
            <v>0.26233181046035131</v>
          </cell>
          <cell r="AG101">
            <v>0.20743355238879446</v>
          </cell>
          <cell r="AH101">
            <v>0.48563425414364642</v>
          </cell>
          <cell r="AI101">
            <v>0.32265193370165746</v>
          </cell>
          <cell r="AJ101">
            <v>83538840</v>
          </cell>
          <cell r="AK101">
            <v>46569429.149999894</v>
          </cell>
          <cell r="AL101">
            <v>230093494.65999901</v>
          </cell>
          <cell r="AM101">
            <v>4214703</v>
          </cell>
          <cell r="AN101">
            <v>25504294</v>
          </cell>
          <cell r="AO101">
            <v>699.43399999999997</v>
          </cell>
          <cell r="AP101">
            <v>460.75</v>
          </cell>
          <cell r="AQ101">
            <v>1459</v>
          </cell>
          <cell r="AR101">
            <v>0.20239350625194288</v>
          </cell>
          <cell r="AS101">
            <v>0.16525464300246853</v>
          </cell>
          <cell r="AT101">
            <v>0.47939273474982863</v>
          </cell>
          <cell r="AU101">
            <v>0.31579849211788896</v>
          </cell>
        </row>
        <row r="102">
          <cell r="D102" t="str">
            <v>부안군</v>
          </cell>
          <cell r="E102" t="str">
            <v>군</v>
          </cell>
          <cell r="F102">
            <v>3494200</v>
          </cell>
          <cell r="G102">
            <v>1702749</v>
          </cell>
          <cell r="H102">
            <v>5336000</v>
          </cell>
          <cell r="I102">
            <v>141492</v>
          </cell>
          <cell r="J102">
            <v>999180</v>
          </cell>
          <cell r="K102">
            <v>24.050999999999998</v>
          </cell>
          <cell r="L102">
            <v>0.80169999999999997</v>
          </cell>
          <cell r="M102">
            <v>21</v>
          </cell>
          <cell r="N102">
            <v>0.7</v>
          </cell>
          <cell r="O102">
            <v>30</v>
          </cell>
          <cell r="P102">
            <v>1</v>
          </cell>
          <cell r="Q102">
            <v>0.31910588455772115</v>
          </cell>
          <cell r="R102">
            <v>0.141608118657299</v>
          </cell>
          <cell r="S102">
            <v>0.80169999999999997</v>
          </cell>
          <cell r="T102">
            <v>0.7</v>
          </cell>
          <cell r="U102">
            <v>63194100</v>
          </cell>
          <cell r="V102">
            <v>32395149.5</v>
          </cell>
          <cell r="W102">
            <v>148584000</v>
          </cell>
          <cell r="X102">
            <v>3321346</v>
          </cell>
          <cell r="Y102">
            <v>23122320</v>
          </cell>
          <cell r="Z102">
            <v>682.2</v>
          </cell>
          <cell r="AA102">
            <v>22.740000000000002</v>
          </cell>
          <cell r="AB102">
            <v>530.25</v>
          </cell>
          <cell r="AC102">
            <v>17.675000000000001</v>
          </cell>
          <cell r="AD102">
            <v>887</v>
          </cell>
          <cell r="AE102">
            <v>29.566666666666666</v>
          </cell>
          <cell r="AF102">
            <v>0.21802582714154956</v>
          </cell>
          <cell r="AG102">
            <v>0.14364241996477861</v>
          </cell>
          <cell r="AH102">
            <v>0.76910935738444197</v>
          </cell>
          <cell r="AI102">
            <v>0.59780157835400227</v>
          </cell>
          <cell r="AJ102">
            <v>66688300</v>
          </cell>
          <cell r="AK102">
            <v>34097898.5</v>
          </cell>
          <cell r="AL102">
            <v>153920000</v>
          </cell>
          <cell r="AM102">
            <v>3462838</v>
          </cell>
          <cell r="AN102">
            <v>24121500</v>
          </cell>
          <cell r="AO102">
            <v>706.25100000000009</v>
          </cell>
          <cell r="AP102">
            <v>551.25</v>
          </cell>
          <cell r="AQ102">
            <v>917</v>
          </cell>
          <cell r="AR102">
            <v>0.22153000584719335</v>
          </cell>
          <cell r="AS102">
            <v>0.14355815351449952</v>
          </cell>
          <cell r="AT102">
            <v>0.77017557251908408</v>
          </cell>
          <cell r="AU102">
            <v>0.60114503816793896</v>
          </cell>
        </row>
        <row r="103">
          <cell r="D103" t="str">
            <v>순창군</v>
          </cell>
          <cell r="E103" t="str">
            <v>군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 t="e">
            <v>#DIV/0!</v>
          </cell>
          <cell r="R103" t="e">
            <v>#DIV/0!</v>
          </cell>
          <cell r="S103" t="e">
            <v>#DIV/0!</v>
          </cell>
          <cell r="T103" t="e">
            <v>#DIV/0!</v>
          </cell>
          <cell r="U103">
            <v>109794100</v>
          </cell>
          <cell r="V103">
            <v>60918578.399999902</v>
          </cell>
          <cell r="W103">
            <v>231025617.63</v>
          </cell>
          <cell r="X103">
            <v>6477796</v>
          </cell>
          <cell r="Y103">
            <v>34300447</v>
          </cell>
          <cell r="Z103">
            <v>819.53099999999995</v>
          </cell>
          <cell r="AA103">
            <v>27.317699999999999</v>
          </cell>
          <cell r="AB103">
            <v>633.75</v>
          </cell>
          <cell r="AC103">
            <v>21.125</v>
          </cell>
          <cell r="AD103">
            <v>1241</v>
          </cell>
          <cell r="AE103">
            <v>41.366666666666667</v>
          </cell>
          <cell r="AF103">
            <v>0.26368754696963648</v>
          </cell>
          <cell r="AG103">
            <v>0.1888545650731607</v>
          </cell>
          <cell r="AH103">
            <v>0.66037953263497173</v>
          </cell>
          <cell r="AI103">
            <v>0.51067687348912172</v>
          </cell>
          <cell r="AJ103">
            <v>109794100</v>
          </cell>
          <cell r="AK103">
            <v>60918578.399999902</v>
          </cell>
          <cell r="AL103">
            <v>231025617.63</v>
          </cell>
          <cell r="AM103">
            <v>6477796</v>
          </cell>
          <cell r="AN103">
            <v>34300447</v>
          </cell>
          <cell r="AO103">
            <v>819.53099999999995</v>
          </cell>
          <cell r="AP103">
            <v>633.75</v>
          </cell>
          <cell r="AQ103">
            <v>1241</v>
          </cell>
          <cell r="AR103">
            <v>0.26368754696963648</v>
          </cell>
          <cell r="AS103">
            <v>0.1888545650731607</v>
          </cell>
          <cell r="AT103">
            <v>0.66037953263497173</v>
          </cell>
          <cell r="AU103">
            <v>0.51067687348912172</v>
          </cell>
        </row>
        <row r="104">
          <cell r="D104" t="str">
            <v>완주군</v>
          </cell>
          <cell r="E104" t="str">
            <v>군</v>
          </cell>
          <cell r="F104">
            <v>211446180</v>
          </cell>
          <cell r="G104">
            <v>125039188.01000001</v>
          </cell>
          <cell r="H104">
            <v>352765260.27999902</v>
          </cell>
          <cell r="I104">
            <v>13590377</v>
          </cell>
          <cell r="J104">
            <v>55356712</v>
          </cell>
          <cell r="K104">
            <v>1402.713</v>
          </cell>
          <cell r="L104">
            <v>46.757100000000001</v>
          </cell>
          <cell r="M104">
            <v>1228.25</v>
          </cell>
          <cell r="N104">
            <v>40.94166666666667</v>
          </cell>
          <cell r="O104">
            <v>1707</v>
          </cell>
          <cell r="P104">
            <v>56.9</v>
          </cell>
          <cell r="Q104">
            <v>0.35445436977199268</v>
          </cell>
          <cell r="R104">
            <v>0.24550549534083599</v>
          </cell>
          <cell r="S104">
            <v>0.82174165202108962</v>
          </cell>
          <cell r="T104">
            <v>0.71953719976567077</v>
          </cell>
          <cell r="U104">
            <v>230650410</v>
          </cell>
          <cell r="V104">
            <v>124595694.779999</v>
          </cell>
          <cell r="W104">
            <v>460288209.08999902</v>
          </cell>
          <cell r="X104">
            <v>12842142</v>
          </cell>
          <cell r="Y104">
            <v>68470589</v>
          </cell>
          <cell r="Z104">
            <v>1849.826</v>
          </cell>
          <cell r="AA104">
            <v>61.660866666666671</v>
          </cell>
          <cell r="AB104">
            <v>1519.875</v>
          </cell>
          <cell r="AC104">
            <v>50.662500000000001</v>
          </cell>
          <cell r="AD104">
            <v>2312</v>
          </cell>
          <cell r="AE104">
            <v>77.066666666666663</v>
          </cell>
          <cell r="AF104">
            <v>0.27069060714444049</v>
          </cell>
          <cell r="AG104">
            <v>0.18755705460632155</v>
          </cell>
          <cell r="AH104">
            <v>0.80009775086505186</v>
          </cell>
          <cell r="AI104">
            <v>0.65738538062283736</v>
          </cell>
          <cell r="AJ104">
            <v>442096590</v>
          </cell>
          <cell r="AK104">
            <v>249634882.78999901</v>
          </cell>
          <cell r="AL104">
            <v>813053469.36999798</v>
          </cell>
          <cell r="AM104">
            <v>26432519</v>
          </cell>
          <cell r="AN104">
            <v>123827301</v>
          </cell>
          <cell r="AO104">
            <v>3252.5389999999998</v>
          </cell>
          <cell r="AP104">
            <v>2748.125</v>
          </cell>
          <cell r="AQ104">
            <v>4019</v>
          </cell>
          <cell r="AR104">
            <v>0.30703378337888515</v>
          </cell>
          <cell r="AS104">
            <v>0.21346277264009816</v>
          </cell>
          <cell r="AT104">
            <v>0.80929061955710369</v>
          </cell>
          <cell r="AU104">
            <v>0.68378327942274197</v>
          </cell>
        </row>
        <row r="105">
          <cell r="D105" t="str">
            <v>임실군</v>
          </cell>
          <cell r="E105" t="str">
            <v>군</v>
          </cell>
          <cell r="F105">
            <v>5081700</v>
          </cell>
          <cell r="G105">
            <v>3078014</v>
          </cell>
          <cell r="H105">
            <v>7858000</v>
          </cell>
          <cell r="I105">
            <v>279022</v>
          </cell>
          <cell r="J105">
            <v>668627</v>
          </cell>
          <cell r="K105">
            <v>20.571000000000002</v>
          </cell>
          <cell r="L105">
            <v>0.68570000000000009</v>
          </cell>
          <cell r="M105">
            <v>15.5</v>
          </cell>
          <cell r="N105">
            <v>0.51666666666666672</v>
          </cell>
          <cell r="O105">
            <v>30</v>
          </cell>
          <cell r="P105">
            <v>1</v>
          </cell>
          <cell r="Q105">
            <v>0.39170450496309495</v>
          </cell>
          <cell r="R105">
            <v>0.41730591196586436</v>
          </cell>
          <cell r="S105">
            <v>0.68570000000000009</v>
          </cell>
          <cell r="T105">
            <v>0.51666666666666672</v>
          </cell>
          <cell r="U105">
            <v>94919300</v>
          </cell>
          <cell r="V105">
            <v>57849756</v>
          </cell>
          <cell r="W105">
            <v>165507375</v>
          </cell>
          <cell r="X105">
            <v>5206323</v>
          </cell>
          <cell r="Y105">
            <v>17936993</v>
          </cell>
          <cell r="Z105">
            <v>482.98</v>
          </cell>
          <cell r="AA105">
            <v>16.099333333333334</v>
          </cell>
          <cell r="AB105">
            <v>351.5</v>
          </cell>
          <cell r="AC105">
            <v>11.716666666666667</v>
          </cell>
          <cell r="AD105">
            <v>895</v>
          </cell>
          <cell r="AE105">
            <v>29.833333333333332</v>
          </cell>
          <cell r="AF105">
            <v>0.34952977775159566</v>
          </cell>
          <cell r="AG105">
            <v>0.29025617616063071</v>
          </cell>
          <cell r="AH105">
            <v>0.53964245810055866</v>
          </cell>
          <cell r="AI105">
            <v>0.39273743016759777</v>
          </cell>
          <cell r="AJ105">
            <v>100001000</v>
          </cell>
          <cell r="AK105">
            <v>60927770</v>
          </cell>
          <cell r="AL105">
            <v>173365375</v>
          </cell>
          <cell r="AM105">
            <v>5485345</v>
          </cell>
          <cell r="AN105">
            <v>18605620</v>
          </cell>
          <cell r="AO105">
            <v>503.55100000000004</v>
          </cell>
          <cell r="AP105">
            <v>367</v>
          </cell>
          <cell r="AQ105">
            <v>925</v>
          </cell>
          <cell r="AR105">
            <v>0.35144139941438712</v>
          </cell>
          <cell r="AS105">
            <v>0.29482194089742775</v>
          </cell>
          <cell r="AT105">
            <v>0.54437945945945954</v>
          </cell>
          <cell r="AU105">
            <v>0.39675675675675676</v>
          </cell>
        </row>
        <row r="106">
          <cell r="D106" t="str">
            <v>장수군</v>
          </cell>
          <cell r="E106" t="str">
            <v>군</v>
          </cell>
          <cell r="F106">
            <v>11342450</v>
          </cell>
          <cell r="G106">
            <v>6227669</v>
          </cell>
          <cell r="H106">
            <v>24717000</v>
          </cell>
          <cell r="I106">
            <v>909164</v>
          </cell>
          <cell r="J106">
            <v>2573044</v>
          </cell>
          <cell r="K106">
            <v>71.528000000000006</v>
          </cell>
          <cell r="L106">
            <v>2.384266666666667</v>
          </cell>
          <cell r="M106">
            <v>53.5</v>
          </cell>
          <cell r="N106">
            <v>1.7833333333333334</v>
          </cell>
          <cell r="O106">
            <v>120</v>
          </cell>
          <cell r="P106">
            <v>4</v>
          </cell>
          <cell r="Q106">
            <v>0.25195893514585105</v>
          </cell>
          <cell r="R106">
            <v>0.3533418006065967</v>
          </cell>
          <cell r="S106">
            <v>0.59606666666666674</v>
          </cell>
          <cell r="T106">
            <v>0.44583333333333336</v>
          </cell>
          <cell r="U106">
            <v>41825750</v>
          </cell>
          <cell r="V106">
            <v>25660189</v>
          </cell>
          <cell r="W106">
            <v>158531000</v>
          </cell>
          <cell r="X106">
            <v>2221154</v>
          </cell>
          <cell r="Y106">
            <v>13991269</v>
          </cell>
          <cell r="Z106">
            <v>383.75099999999998</v>
          </cell>
          <cell r="AA106">
            <v>12.791699999999999</v>
          </cell>
          <cell r="AB106">
            <v>293.75</v>
          </cell>
          <cell r="AC106">
            <v>9.7916666666666661</v>
          </cell>
          <cell r="AD106">
            <v>638</v>
          </cell>
          <cell r="AE106">
            <v>21.266666666666666</v>
          </cell>
          <cell r="AF106">
            <v>0.16186227930184002</v>
          </cell>
          <cell r="AG106">
            <v>0.15875286223143875</v>
          </cell>
          <cell r="AH106">
            <v>0.60149059561128526</v>
          </cell>
          <cell r="AI106">
            <v>0.46042319749216298</v>
          </cell>
          <cell r="AJ106">
            <v>53168200</v>
          </cell>
          <cell r="AK106">
            <v>31887858</v>
          </cell>
          <cell r="AL106">
            <v>183248000</v>
          </cell>
          <cell r="AM106">
            <v>3130318</v>
          </cell>
          <cell r="AN106">
            <v>16564313</v>
          </cell>
          <cell r="AO106">
            <v>455.279</v>
          </cell>
          <cell r="AP106">
            <v>347.25</v>
          </cell>
          <cell r="AQ106">
            <v>758</v>
          </cell>
          <cell r="AR106">
            <v>0.1740147668733083</v>
          </cell>
          <cell r="AS106">
            <v>0.1889796455790228</v>
          </cell>
          <cell r="AT106">
            <v>0.60063192612137206</v>
          </cell>
          <cell r="AU106">
            <v>0.45811345646437995</v>
          </cell>
        </row>
        <row r="107">
          <cell r="D107" t="str">
            <v>진안군</v>
          </cell>
          <cell r="E107" t="str">
            <v>군</v>
          </cell>
          <cell r="F107">
            <v>1926310</v>
          </cell>
          <cell r="G107">
            <v>925652</v>
          </cell>
          <cell r="H107">
            <v>5974000</v>
          </cell>
          <cell r="I107">
            <v>71551</v>
          </cell>
          <cell r="J107">
            <v>789157</v>
          </cell>
          <cell r="K107">
            <v>24.16</v>
          </cell>
          <cell r="L107">
            <v>0.80533333333333335</v>
          </cell>
          <cell r="M107">
            <v>18.125</v>
          </cell>
          <cell r="N107">
            <v>0.60416666666666663</v>
          </cell>
          <cell r="O107">
            <v>30</v>
          </cell>
          <cell r="P107">
            <v>1</v>
          </cell>
          <cell r="Q107">
            <v>0.15494676933377971</v>
          </cell>
          <cell r="R107">
            <v>9.0667636477912511E-2</v>
          </cell>
          <cell r="S107">
            <v>0.80533333333333335</v>
          </cell>
          <cell r="T107">
            <v>0.60416666666666663</v>
          </cell>
          <cell r="U107">
            <v>100374680</v>
          </cell>
          <cell r="V107">
            <v>55921072</v>
          </cell>
          <cell r="W107">
            <v>198192000</v>
          </cell>
          <cell r="X107">
            <v>5633676</v>
          </cell>
          <cell r="Y107">
            <v>22668287</v>
          </cell>
          <cell r="Z107">
            <v>648.12900000000002</v>
          </cell>
          <cell r="AA107">
            <v>21.604300000000002</v>
          </cell>
          <cell r="AB107">
            <v>501.25</v>
          </cell>
          <cell r="AC107">
            <v>16.708333333333332</v>
          </cell>
          <cell r="AD107">
            <v>860</v>
          </cell>
          <cell r="AE107">
            <v>28.666666666666668</v>
          </cell>
          <cell r="AF107">
            <v>0.28215605069831273</v>
          </cell>
          <cell r="AG107">
            <v>0.24852676340298674</v>
          </cell>
          <cell r="AH107">
            <v>0.75363837209302331</v>
          </cell>
          <cell r="AI107">
            <v>0.58284883720930236</v>
          </cell>
          <cell r="AJ107">
            <v>102300990</v>
          </cell>
          <cell r="AK107">
            <v>56846724</v>
          </cell>
          <cell r="AL107">
            <v>204166000</v>
          </cell>
          <cell r="AM107">
            <v>5705227</v>
          </cell>
          <cell r="AN107">
            <v>23457444</v>
          </cell>
          <cell r="AO107">
            <v>672.28899999999999</v>
          </cell>
          <cell r="AP107">
            <v>519.375</v>
          </cell>
          <cell r="AQ107">
            <v>890</v>
          </cell>
          <cell r="AR107">
            <v>0.27843384304928342</v>
          </cell>
          <cell r="AS107">
            <v>0.24321605542360028</v>
          </cell>
          <cell r="AT107">
            <v>0.75538089887640447</v>
          </cell>
          <cell r="AU107">
            <v>0.5835674157303371</v>
          </cell>
        </row>
        <row r="108">
          <cell r="D108" t="str">
            <v>전라남도</v>
          </cell>
          <cell r="E108" t="str">
            <v>광역</v>
          </cell>
          <cell r="F108">
            <v>8214043130</v>
          </cell>
          <cell r="G108">
            <v>4597580502.1199884</v>
          </cell>
          <cell r="H108">
            <v>11221014274.529997</v>
          </cell>
          <cell r="I108">
            <v>554135920</v>
          </cell>
          <cell r="J108">
            <v>1837829096</v>
          </cell>
          <cell r="K108">
            <v>44815.824999999997</v>
          </cell>
          <cell r="L108">
            <v>1493.8608333333332</v>
          </cell>
          <cell r="M108">
            <v>38614.375</v>
          </cell>
          <cell r="N108">
            <v>1287.1458333333333</v>
          </cell>
          <cell r="O108">
            <v>57248</v>
          </cell>
          <cell r="P108">
            <v>1908.2666666666667</v>
          </cell>
          <cell r="Q108">
            <v>0.4097294941114013</v>
          </cell>
          <cell r="R108">
            <v>0.30151656713133246</v>
          </cell>
          <cell r="S108">
            <v>0.78283651830631629</v>
          </cell>
          <cell r="T108">
            <v>0.67451046324762443</v>
          </cell>
          <cell r="U108">
            <v>6554074135</v>
          </cell>
          <cell r="V108">
            <v>3518246853.8799992</v>
          </cell>
          <cell r="W108">
            <v>12910814138.059988</v>
          </cell>
          <cell r="X108">
            <v>433982680</v>
          </cell>
          <cell r="Y108">
            <v>2088191937</v>
          </cell>
          <cell r="Z108">
            <v>56785.862000000008</v>
          </cell>
          <cell r="AA108">
            <v>1892.862066666667</v>
          </cell>
          <cell r="AB108">
            <v>44986.25</v>
          </cell>
          <cell r="AC108">
            <v>1499.5416666666667</v>
          </cell>
          <cell r="AD108">
            <v>75063</v>
          </cell>
          <cell r="AE108">
            <v>2502.1</v>
          </cell>
          <cell r="AF108">
            <v>0.2725038728199568</v>
          </cell>
          <cell r="AG108">
            <v>0.20782700685238784</v>
          </cell>
          <cell r="AH108">
            <v>0.75650935880527037</v>
          </cell>
          <cell r="AI108">
            <v>0.59931324354209126</v>
          </cell>
          <cell r="AJ108">
            <v>14768117265</v>
          </cell>
          <cell r="AK108">
            <v>8115827355.9999876</v>
          </cell>
          <cell r="AL108">
            <v>24131828412.589985</v>
          </cell>
          <cell r="AM108">
            <v>988118600</v>
          </cell>
          <cell r="AN108">
            <v>3926021033</v>
          </cell>
          <cell r="AO108">
            <v>101601.68700000001</v>
          </cell>
          <cell r="AP108">
            <v>83600.625</v>
          </cell>
          <cell r="AQ108">
            <v>132311</v>
          </cell>
          <cell r="AR108">
            <v>0.33631216073813214</v>
          </cell>
          <cell r="AS108">
            <v>0.25168448963834167</v>
          </cell>
          <cell r="AT108">
            <v>0.76790052981233614</v>
          </cell>
          <cell r="AU108">
            <v>0.63184939271867036</v>
          </cell>
        </row>
        <row r="109">
          <cell r="D109" t="str">
            <v>광양시</v>
          </cell>
          <cell r="E109" t="str">
            <v>시</v>
          </cell>
          <cell r="F109">
            <v>623852130</v>
          </cell>
          <cell r="G109">
            <v>363958826</v>
          </cell>
          <cell r="H109">
            <v>717251406</v>
          </cell>
          <cell r="I109">
            <v>40273838</v>
          </cell>
          <cell r="J109">
            <v>134918056</v>
          </cell>
          <cell r="K109">
            <v>2860.27</v>
          </cell>
          <cell r="L109">
            <v>95.342333333333329</v>
          </cell>
          <cell r="M109">
            <v>2641.5</v>
          </cell>
          <cell r="N109">
            <v>88.05</v>
          </cell>
          <cell r="O109">
            <v>3368</v>
          </cell>
          <cell r="P109">
            <v>112.26666666666667</v>
          </cell>
          <cell r="Q109">
            <v>0.50743550023797379</v>
          </cell>
          <cell r="R109">
            <v>0.29850591680627242</v>
          </cell>
          <cell r="S109">
            <v>0.84924881235154392</v>
          </cell>
          <cell r="T109">
            <v>0.78429334916864613</v>
          </cell>
          <cell r="U109">
            <v>674652540</v>
          </cell>
          <cell r="V109">
            <v>393543460</v>
          </cell>
          <cell r="W109">
            <v>804921292</v>
          </cell>
          <cell r="X109">
            <v>44455309</v>
          </cell>
          <cell r="Y109">
            <v>154632026</v>
          </cell>
          <cell r="Z109">
            <v>4051.203</v>
          </cell>
          <cell r="AA109">
            <v>135.0401</v>
          </cell>
          <cell r="AB109">
            <v>3484.375</v>
          </cell>
          <cell r="AC109">
            <v>116.14583333333333</v>
          </cell>
          <cell r="AD109">
            <v>4877</v>
          </cell>
          <cell r="AE109">
            <v>162.56666666666666</v>
          </cell>
          <cell r="AF109">
            <v>0.48892166713860513</v>
          </cell>
          <cell r="AG109">
            <v>0.28749095611021741</v>
          </cell>
          <cell r="AH109">
            <v>0.83067521017018664</v>
          </cell>
          <cell r="AI109">
            <v>0.7144504818535985</v>
          </cell>
          <cell r="AJ109">
            <v>1298504670</v>
          </cell>
          <cell r="AK109">
            <v>757502286</v>
          </cell>
          <cell r="AL109">
            <v>1522172698</v>
          </cell>
          <cell r="AM109">
            <v>84729147</v>
          </cell>
          <cell r="AN109">
            <v>289550082</v>
          </cell>
          <cell r="AO109">
            <v>6911.473</v>
          </cell>
          <cell r="AP109">
            <v>6125.875</v>
          </cell>
          <cell r="AQ109">
            <v>8245</v>
          </cell>
          <cell r="AR109">
            <v>0.49764542945441792</v>
          </cell>
          <cell r="AS109">
            <v>0.29262346055906141</v>
          </cell>
          <cell r="AT109">
            <v>0.83826234081261375</v>
          </cell>
          <cell r="AU109">
            <v>0.74298059429957553</v>
          </cell>
        </row>
        <row r="110">
          <cell r="D110" t="str">
            <v>나주시</v>
          </cell>
          <cell r="E110" t="str">
            <v>시</v>
          </cell>
          <cell r="F110">
            <v>303546620</v>
          </cell>
          <cell r="G110">
            <v>182364580</v>
          </cell>
          <cell r="H110">
            <v>538111810</v>
          </cell>
          <cell r="I110">
            <v>16198652</v>
          </cell>
          <cell r="J110">
            <v>68186997</v>
          </cell>
          <cell r="K110">
            <v>1839.2650000000001</v>
          </cell>
          <cell r="L110">
            <v>61.30883333333334</v>
          </cell>
          <cell r="M110">
            <v>1515.625</v>
          </cell>
          <cell r="N110">
            <v>50.520833333333336</v>
          </cell>
          <cell r="O110">
            <v>2357</v>
          </cell>
          <cell r="P110">
            <v>78.566666666666663</v>
          </cell>
          <cell r="Q110">
            <v>0.33889718941496566</v>
          </cell>
          <cell r="R110">
            <v>0.23756218506000493</v>
          </cell>
          <cell r="S110">
            <v>0.78034153585065769</v>
          </cell>
          <cell r="T110">
            <v>0.64303139584217228</v>
          </cell>
          <cell r="U110">
            <v>419239600</v>
          </cell>
          <cell r="V110">
            <v>250140397</v>
          </cell>
          <cell r="W110">
            <v>785426788</v>
          </cell>
          <cell r="X110">
            <v>24062837</v>
          </cell>
          <cell r="Y110">
            <v>93234999</v>
          </cell>
          <cell r="Z110">
            <v>2672.3649999999998</v>
          </cell>
          <cell r="AA110">
            <v>89.078833333333321</v>
          </cell>
          <cell r="AB110">
            <v>2087.375</v>
          </cell>
          <cell r="AC110">
            <v>69.579166666666666</v>
          </cell>
          <cell r="AD110">
            <v>3538</v>
          </cell>
          <cell r="AE110">
            <v>117.93333333333334</v>
          </cell>
          <cell r="AF110">
            <v>0.31847703798969484</v>
          </cell>
          <cell r="AG110">
            <v>0.25808802765150457</v>
          </cell>
          <cell r="AH110">
            <v>0.75533210853589594</v>
          </cell>
          <cell r="AI110">
            <v>0.58998728094968911</v>
          </cell>
          <cell r="AJ110">
            <v>722786220</v>
          </cell>
          <cell r="AK110">
            <v>432504977</v>
          </cell>
          <cell r="AL110">
            <v>1323538598</v>
          </cell>
          <cell r="AM110">
            <v>40261489</v>
          </cell>
          <cell r="AN110">
            <v>161421996</v>
          </cell>
          <cell r="AO110">
            <v>4511.63</v>
          </cell>
          <cell r="AP110">
            <v>3603</v>
          </cell>
          <cell r="AQ110">
            <v>5895</v>
          </cell>
          <cell r="AR110">
            <v>0.32677927009726693</v>
          </cell>
          <cell r="AS110">
            <v>0.24941761344593955</v>
          </cell>
          <cell r="AT110">
            <v>0.765331636980492</v>
          </cell>
          <cell r="AU110">
            <v>0.61119592875318063</v>
          </cell>
        </row>
        <row r="111">
          <cell r="D111" t="str">
            <v>목포시</v>
          </cell>
          <cell r="E111" t="str">
            <v>시</v>
          </cell>
          <cell r="F111">
            <v>1937388240</v>
          </cell>
          <cell r="G111">
            <v>1010403487</v>
          </cell>
          <cell r="H111">
            <v>2248452631</v>
          </cell>
          <cell r="I111">
            <v>141287389</v>
          </cell>
          <cell r="J111">
            <v>387254177</v>
          </cell>
          <cell r="K111">
            <v>9299.0259999999998</v>
          </cell>
          <cell r="L111">
            <v>309.96753333333334</v>
          </cell>
          <cell r="M111">
            <v>7924.5</v>
          </cell>
          <cell r="N111">
            <v>264.14999999999998</v>
          </cell>
          <cell r="O111">
            <v>11155</v>
          </cell>
          <cell r="P111">
            <v>371.83333333333331</v>
          </cell>
          <cell r="Q111">
            <v>0.4493772619753269</v>
          </cell>
          <cell r="R111">
            <v>0.36484406725973156</v>
          </cell>
          <cell r="S111">
            <v>0.83361954280591666</v>
          </cell>
          <cell r="T111">
            <v>0.71039892424921558</v>
          </cell>
          <cell r="U111">
            <v>2664897370</v>
          </cell>
          <cell r="V111">
            <v>1361612074</v>
          </cell>
          <cell r="W111">
            <v>3287525627</v>
          </cell>
          <cell r="X111">
            <v>208052896</v>
          </cell>
          <cell r="Y111">
            <v>588214900</v>
          </cell>
          <cell r="Z111">
            <v>16367.459000000001</v>
          </cell>
          <cell r="AA111">
            <v>545.58196666666674</v>
          </cell>
          <cell r="AB111">
            <v>11744.875</v>
          </cell>
          <cell r="AC111">
            <v>391.49583333333334</v>
          </cell>
          <cell r="AD111">
            <v>22165</v>
          </cell>
          <cell r="AE111">
            <v>738.83333333333337</v>
          </cell>
          <cell r="AF111">
            <v>0.41417534902762904</v>
          </cell>
          <cell r="AG111">
            <v>0.35370218605479053</v>
          </cell>
          <cell r="AH111">
            <v>0.73843713061132421</v>
          </cell>
          <cell r="AI111">
            <v>0.52988382585156779</v>
          </cell>
          <cell r="AJ111">
            <v>4602285610</v>
          </cell>
          <cell r="AK111">
            <v>2372015561</v>
          </cell>
          <cell r="AL111">
            <v>5535978258</v>
          </cell>
          <cell r="AM111">
            <v>349340285</v>
          </cell>
          <cell r="AN111">
            <v>975469077</v>
          </cell>
          <cell r="AO111">
            <v>25666.485000000001</v>
          </cell>
          <cell r="AP111">
            <v>19669.375</v>
          </cell>
          <cell r="AQ111">
            <v>33320</v>
          </cell>
          <cell r="AR111">
            <v>0.42847270174376467</v>
          </cell>
          <cell r="AS111">
            <v>0.35812543240671074</v>
          </cell>
          <cell r="AT111">
            <v>0.77030267106842742</v>
          </cell>
          <cell r="AU111">
            <v>0.59031737695078035</v>
          </cell>
        </row>
        <row r="112">
          <cell r="D112" t="str">
            <v>순천시</v>
          </cell>
          <cell r="E112" t="str">
            <v>시</v>
          </cell>
          <cell r="F112">
            <v>1774467940</v>
          </cell>
          <cell r="G112">
            <v>1011542962</v>
          </cell>
          <cell r="H112">
            <v>2006094188</v>
          </cell>
          <cell r="I112">
            <v>127984128</v>
          </cell>
          <cell r="J112">
            <v>359564086</v>
          </cell>
          <cell r="K112">
            <v>8477.0069999999996</v>
          </cell>
          <cell r="L112">
            <v>282.56689999999998</v>
          </cell>
          <cell r="M112">
            <v>7613.75</v>
          </cell>
          <cell r="N112">
            <v>253.79166666666666</v>
          </cell>
          <cell r="O112">
            <v>10173</v>
          </cell>
          <cell r="P112">
            <v>339.1</v>
          </cell>
          <cell r="Q112">
            <v>0.50423502946712095</v>
          </cell>
          <cell r="R112">
            <v>0.35594246751328773</v>
          </cell>
          <cell r="S112">
            <v>0.8332848717192568</v>
          </cell>
          <cell r="T112">
            <v>0.74842720927946527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e">
            <v>#DIV/0!</v>
          </cell>
          <cell r="AG112" t="e">
            <v>#DIV/0!</v>
          </cell>
          <cell r="AH112" t="e">
            <v>#DIV/0!</v>
          </cell>
          <cell r="AI112" t="e">
            <v>#DIV/0!</v>
          </cell>
          <cell r="AJ112">
            <v>1774467940</v>
          </cell>
          <cell r="AK112">
            <v>1011542962</v>
          </cell>
          <cell r="AL112">
            <v>2006094188</v>
          </cell>
          <cell r="AM112">
            <v>127984128</v>
          </cell>
          <cell r="AN112">
            <v>359564086</v>
          </cell>
          <cell r="AO112">
            <v>8477.0069999999996</v>
          </cell>
          <cell r="AP112">
            <v>7613.75</v>
          </cell>
          <cell r="AQ112">
            <v>10173</v>
          </cell>
          <cell r="AR112">
            <v>0.50423502946712095</v>
          </cell>
          <cell r="AS112">
            <v>0.35594246751328773</v>
          </cell>
          <cell r="AT112">
            <v>0.8332848717192568</v>
          </cell>
          <cell r="AU112">
            <v>0.74842720927946527</v>
          </cell>
        </row>
        <row r="113">
          <cell r="D113" t="str">
            <v>여수시</v>
          </cell>
          <cell r="E113" t="str">
            <v>시</v>
          </cell>
          <cell r="F113">
            <v>2256483200</v>
          </cell>
          <cell r="G113">
            <v>1355130122.6599901</v>
          </cell>
          <cell r="H113">
            <v>2837426836.9000001</v>
          </cell>
          <cell r="I113">
            <v>162962845</v>
          </cell>
          <cell r="J113">
            <v>479440990</v>
          </cell>
          <cell r="K113">
            <v>11661.156999999999</v>
          </cell>
          <cell r="L113">
            <v>388.7052333333333</v>
          </cell>
          <cell r="M113">
            <v>10415.375</v>
          </cell>
          <cell r="N113">
            <v>347.17916666666667</v>
          </cell>
          <cell r="O113">
            <v>14963</v>
          </cell>
          <cell r="P113">
            <v>498.76666666666665</v>
          </cell>
          <cell r="Q113">
            <v>0.4775912122338713</v>
          </cell>
          <cell r="R113">
            <v>0.33990177811037808</v>
          </cell>
          <cell r="S113">
            <v>0.77933282095836387</v>
          </cell>
          <cell r="T113">
            <v>0.69607531912049725</v>
          </cell>
          <cell r="U113">
            <v>599772600</v>
          </cell>
          <cell r="V113">
            <v>363744021.98000002</v>
          </cell>
          <cell r="W113">
            <v>3716273262.1299901</v>
          </cell>
          <cell r="X113">
            <v>45918477</v>
          </cell>
          <cell r="Y113">
            <v>654458794</v>
          </cell>
          <cell r="Z113">
            <v>17678.647000000001</v>
          </cell>
          <cell r="AA113">
            <v>589.28823333333332</v>
          </cell>
          <cell r="AB113">
            <v>14918.75</v>
          </cell>
          <cell r="AC113">
            <v>497.29166666666669</v>
          </cell>
          <cell r="AD113">
            <v>22047</v>
          </cell>
          <cell r="AE113">
            <v>734.9</v>
          </cell>
          <cell r="AF113">
            <v>9.7878707060287423E-2</v>
          </cell>
          <cell r="AG113">
            <v>7.016251813097342E-2</v>
          </cell>
          <cell r="AH113">
            <v>0.80186179525559032</v>
          </cell>
          <cell r="AI113">
            <v>0.67667936680727536</v>
          </cell>
          <cell r="AJ113">
            <v>2856255800</v>
          </cell>
          <cell r="AK113">
            <v>1718874144.6399901</v>
          </cell>
          <cell r="AL113">
            <v>6553700099.0299902</v>
          </cell>
          <cell r="AM113">
            <v>208881322</v>
          </cell>
          <cell r="AN113">
            <v>1133899784</v>
          </cell>
          <cell r="AO113">
            <v>29339.804</v>
          </cell>
          <cell r="AP113">
            <v>25334.125</v>
          </cell>
          <cell r="AQ113">
            <v>37010</v>
          </cell>
          <cell r="AR113">
            <v>0.26227537401267415</v>
          </cell>
          <cell r="AS113">
            <v>0.18421497644451443</v>
          </cell>
          <cell r="AT113">
            <v>0.79275341799513643</v>
          </cell>
          <cell r="AU113">
            <v>0.68452107538503104</v>
          </cell>
        </row>
        <row r="114">
          <cell r="D114" t="str">
            <v>강진군</v>
          </cell>
          <cell r="E114" t="str">
            <v>군</v>
          </cell>
          <cell r="F114">
            <v>0</v>
          </cell>
          <cell r="G114">
            <v>0</v>
          </cell>
          <cell r="H114">
            <v>152820000</v>
          </cell>
          <cell r="I114">
            <v>0</v>
          </cell>
          <cell r="J114">
            <v>18912661</v>
          </cell>
          <cell r="K114">
            <v>506.62200000000001</v>
          </cell>
          <cell r="L114">
            <v>16.8874</v>
          </cell>
          <cell r="M114">
            <v>388.5</v>
          </cell>
          <cell r="N114">
            <v>12.95</v>
          </cell>
          <cell r="O114">
            <v>794</v>
          </cell>
          <cell r="P114">
            <v>26.466666666666665</v>
          </cell>
          <cell r="Q114">
            <v>0</v>
          </cell>
          <cell r="R114">
            <v>0</v>
          </cell>
          <cell r="S114">
            <v>0.63806297229219144</v>
          </cell>
          <cell r="T114">
            <v>0.48929471032745592</v>
          </cell>
          <cell r="U114">
            <v>129701900</v>
          </cell>
          <cell r="V114">
            <v>65313815.859999903</v>
          </cell>
          <cell r="W114">
            <v>302002003.00999999</v>
          </cell>
          <cell r="X114">
            <v>6248675</v>
          </cell>
          <cell r="Y114">
            <v>35156759</v>
          </cell>
          <cell r="Z114">
            <v>993.76599999999996</v>
          </cell>
          <cell r="AA114">
            <v>33.12553333333333</v>
          </cell>
          <cell r="AB114">
            <v>713.125</v>
          </cell>
          <cell r="AC114">
            <v>23.770833333333332</v>
          </cell>
          <cell r="AD114">
            <v>1530</v>
          </cell>
          <cell r="AE114">
            <v>51</v>
          </cell>
          <cell r="AF114">
            <v>0.21626947903996918</v>
          </cell>
          <cell r="AG114">
            <v>0.1777375155656413</v>
          </cell>
          <cell r="AH114">
            <v>0.64952026143790842</v>
          </cell>
          <cell r="AI114">
            <v>0.46609477124183007</v>
          </cell>
          <cell r="AJ114">
            <v>129701900</v>
          </cell>
          <cell r="AK114">
            <v>65313815.859999903</v>
          </cell>
          <cell r="AL114">
            <v>454822003.00999999</v>
          </cell>
          <cell r="AM114">
            <v>6248675</v>
          </cell>
          <cell r="AN114">
            <v>54069420</v>
          </cell>
          <cell r="AO114">
            <v>1500.3879999999999</v>
          </cell>
          <cell r="AP114">
            <v>1101.625</v>
          </cell>
          <cell r="AQ114">
            <v>2324</v>
          </cell>
          <cell r="AR114">
            <v>0.14360302586012724</v>
          </cell>
          <cell r="AS114">
            <v>0.11556763508837342</v>
          </cell>
          <cell r="AT114">
            <v>0.64560585197934595</v>
          </cell>
          <cell r="AU114">
            <v>0.47402108433734941</v>
          </cell>
        </row>
        <row r="115">
          <cell r="D115" t="str">
            <v>고흥군</v>
          </cell>
          <cell r="E115" t="str">
            <v>군</v>
          </cell>
          <cell r="F115">
            <v>38160100</v>
          </cell>
          <cell r="G115">
            <v>20675626</v>
          </cell>
          <cell r="H115">
            <v>107273034</v>
          </cell>
          <cell r="I115">
            <v>1850790</v>
          </cell>
          <cell r="J115">
            <v>12206775</v>
          </cell>
          <cell r="K115">
            <v>317.39100000000002</v>
          </cell>
          <cell r="L115">
            <v>10.579700000000001</v>
          </cell>
          <cell r="M115">
            <v>242.625</v>
          </cell>
          <cell r="N115">
            <v>8.0875000000000004</v>
          </cell>
          <cell r="O115">
            <v>613</v>
          </cell>
          <cell r="P115">
            <v>20.433333333333334</v>
          </cell>
          <cell r="Q115">
            <v>0.19273833533970897</v>
          </cell>
          <cell r="R115">
            <v>0.1516198996049325</v>
          </cell>
          <cell r="S115">
            <v>0.51776672104404575</v>
          </cell>
          <cell r="T115">
            <v>0.3957993474714519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e">
            <v>#DIV/0!</v>
          </cell>
          <cell r="AG115" t="e">
            <v>#DIV/0!</v>
          </cell>
          <cell r="AH115" t="e">
            <v>#DIV/0!</v>
          </cell>
          <cell r="AI115" t="e">
            <v>#DIV/0!</v>
          </cell>
          <cell r="AJ115">
            <v>38160100</v>
          </cell>
          <cell r="AK115">
            <v>20675626</v>
          </cell>
          <cell r="AL115">
            <v>107273034</v>
          </cell>
          <cell r="AM115">
            <v>1850790</v>
          </cell>
          <cell r="AN115">
            <v>12206775</v>
          </cell>
          <cell r="AO115">
            <v>317.39100000000002</v>
          </cell>
          <cell r="AP115">
            <v>242.625</v>
          </cell>
          <cell r="AQ115">
            <v>613</v>
          </cell>
          <cell r="AR115">
            <v>0.19273833533970897</v>
          </cell>
          <cell r="AS115">
            <v>0.1516198996049325</v>
          </cell>
          <cell r="AT115">
            <v>0.51776672104404575</v>
          </cell>
          <cell r="AU115">
            <v>0.3957993474714519</v>
          </cell>
        </row>
        <row r="116">
          <cell r="D116" t="str">
            <v>곡성군</v>
          </cell>
          <cell r="E116" t="str">
            <v>군</v>
          </cell>
          <cell r="F116">
            <v>30842700</v>
          </cell>
          <cell r="G116">
            <v>17950054.059999902</v>
          </cell>
          <cell r="H116">
            <v>93430466.129999906</v>
          </cell>
          <cell r="I116">
            <v>1493054</v>
          </cell>
          <cell r="J116">
            <v>12455158</v>
          </cell>
          <cell r="K116">
            <v>345.988</v>
          </cell>
          <cell r="L116">
            <v>11.532933333333334</v>
          </cell>
          <cell r="M116">
            <v>262.5</v>
          </cell>
          <cell r="N116">
            <v>8.75</v>
          </cell>
          <cell r="O116">
            <v>498</v>
          </cell>
          <cell r="P116">
            <v>16.600000000000001</v>
          </cell>
          <cell r="Q116">
            <v>0.19212206471306748</v>
          </cell>
          <cell r="R116">
            <v>0.11987435245703025</v>
          </cell>
          <cell r="S116">
            <v>0.69475502008032131</v>
          </cell>
          <cell r="T116">
            <v>0.52710843373493976</v>
          </cell>
          <cell r="U116">
            <v>46170800</v>
          </cell>
          <cell r="V116">
            <v>26822389.689999901</v>
          </cell>
          <cell r="W116">
            <v>177905147.75999999</v>
          </cell>
          <cell r="X116">
            <v>2184831</v>
          </cell>
          <cell r="Y116">
            <v>22738582</v>
          </cell>
          <cell r="Z116">
            <v>629.97400000000005</v>
          </cell>
          <cell r="AA116">
            <v>20.999133333333337</v>
          </cell>
          <cell r="AB116">
            <v>476.875</v>
          </cell>
          <cell r="AC116">
            <v>15.895833333333334</v>
          </cell>
          <cell r="AD116">
            <v>989</v>
          </cell>
          <cell r="AE116">
            <v>32.966666666666669</v>
          </cell>
          <cell r="AF116">
            <v>0.15076792340030656</v>
          </cell>
          <cell r="AG116">
            <v>9.608475145899599E-2</v>
          </cell>
          <cell r="AH116">
            <v>0.63698078867542973</v>
          </cell>
          <cell r="AI116">
            <v>0.48217896865520726</v>
          </cell>
          <cell r="AJ116">
            <v>77013500</v>
          </cell>
          <cell r="AK116">
            <v>44772443.749999806</v>
          </cell>
          <cell r="AL116">
            <v>271335613.88999987</v>
          </cell>
          <cell r="AM116">
            <v>3677885</v>
          </cell>
          <cell r="AN116">
            <v>35193740</v>
          </cell>
          <cell r="AO116">
            <v>975.96199999999999</v>
          </cell>
          <cell r="AP116">
            <v>739.375</v>
          </cell>
          <cell r="AQ116">
            <v>1487</v>
          </cell>
          <cell r="AR116">
            <v>0.1650076195605884</v>
          </cell>
          <cell r="AS116">
            <v>0.10450395439643527</v>
          </cell>
          <cell r="AT116">
            <v>0.65632952252858101</v>
          </cell>
          <cell r="AU116">
            <v>0.49722595830531269</v>
          </cell>
        </row>
        <row r="117">
          <cell r="D117" t="str">
            <v>구례군</v>
          </cell>
          <cell r="E117" t="str">
            <v>군</v>
          </cell>
          <cell r="F117">
            <v>43927340</v>
          </cell>
          <cell r="G117">
            <v>20432694</v>
          </cell>
          <cell r="H117">
            <v>84518000</v>
          </cell>
          <cell r="I117">
            <v>1930017</v>
          </cell>
          <cell r="J117">
            <v>15165141</v>
          </cell>
          <cell r="K117">
            <v>390.97</v>
          </cell>
          <cell r="L117">
            <v>13.032333333333334</v>
          </cell>
          <cell r="M117">
            <v>330.625</v>
          </cell>
          <cell r="N117">
            <v>11.020833333333334</v>
          </cell>
          <cell r="O117">
            <v>493</v>
          </cell>
          <cell r="P117">
            <v>16.433333333333334</v>
          </cell>
          <cell r="Q117">
            <v>0.24175553136609954</v>
          </cell>
          <cell r="R117">
            <v>0.12726667031978139</v>
          </cell>
          <cell r="S117">
            <v>0.79304259634888441</v>
          </cell>
          <cell r="T117">
            <v>0.67063894523326573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 t="e">
            <v>#DIV/0!</v>
          </cell>
          <cell r="AG117" t="e">
            <v>#DIV/0!</v>
          </cell>
          <cell r="AH117" t="e">
            <v>#DIV/0!</v>
          </cell>
          <cell r="AI117" t="e">
            <v>#DIV/0!</v>
          </cell>
          <cell r="AJ117">
            <v>43927340</v>
          </cell>
          <cell r="AK117">
            <v>20432694</v>
          </cell>
          <cell r="AL117">
            <v>84518000</v>
          </cell>
          <cell r="AM117">
            <v>1930017</v>
          </cell>
          <cell r="AN117">
            <v>15165141</v>
          </cell>
          <cell r="AO117">
            <v>390.97</v>
          </cell>
          <cell r="AP117">
            <v>330.625</v>
          </cell>
          <cell r="AQ117">
            <v>493</v>
          </cell>
          <cell r="AR117">
            <v>0.24175553136609954</v>
          </cell>
          <cell r="AS117">
            <v>0.12726667031978139</v>
          </cell>
          <cell r="AT117">
            <v>0.79304259634888441</v>
          </cell>
          <cell r="AU117">
            <v>0.67063894523326573</v>
          </cell>
        </row>
        <row r="118">
          <cell r="D118" t="str">
            <v>담양군</v>
          </cell>
          <cell r="E118" t="str">
            <v>군</v>
          </cell>
          <cell r="F118">
            <v>90398920</v>
          </cell>
          <cell r="G118">
            <v>48916013</v>
          </cell>
          <cell r="H118">
            <v>139030194</v>
          </cell>
          <cell r="I118">
            <v>4833649</v>
          </cell>
          <cell r="J118">
            <v>24338250</v>
          </cell>
          <cell r="K118">
            <v>566.88199999999995</v>
          </cell>
          <cell r="L118">
            <v>18.896066666666666</v>
          </cell>
          <cell r="M118">
            <v>481.5</v>
          </cell>
          <cell r="N118">
            <v>16.05</v>
          </cell>
          <cell r="O118">
            <v>911</v>
          </cell>
          <cell r="P118">
            <v>30.366666666666667</v>
          </cell>
          <cell r="Q118">
            <v>0.35183733542082235</v>
          </cell>
          <cell r="R118">
            <v>0.19860298090454326</v>
          </cell>
          <cell r="S118">
            <v>0.62226344676180012</v>
          </cell>
          <cell r="T118">
            <v>0.52854006586169044</v>
          </cell>
          <cell r="U118">
            <v>115677730</v>
          </cell>
          <cell r="V118">
            <v>61941832</v>
          </cell>
          <cell r="W118">
            <v>189409285</v>
          </cell>
          <cell r="X118">
            <v>6225582</v>
          </cell>
          <cell r="Y118">
            <v>28344037</v>
          </cell>
          <cell r="Z118">
            <v>689.65700000000004</v>
          </cell>
          <cell r="AA118">
            <v>22.988566666666667</v>
          </cell>
          <cell r="AB118">
            <v>562.875</v>
          </cell>
          <cell r="AC118">
            <v>18.762499999999999</v>
          </cell>
          <cell r="AD118">
            <v>1105</v>
          </cell>
          <cell r="AE118">
            <v>36.833333333333336</v>
          </cell>
          <cell r="AF118">
            <v>0.32702637571331311</v>
          </cell>
          <cell r="AG118">
            <v>0.21964344740306399</v>
          </cell>
          <cell r="AH118">
            <v>0.62412398190045248</v>
          </cell>
          <cell r="AI118">
            <v>0.50938914027149318</v>
          </cell>
          <cell r="AJ118">
            <v>206076650</v>
          </cell>
          <cell r="AK118">
            <v>110857845</v>
          </cell>
          <cell r="AL118">
            <v>328439479</v>
          </cell>
          <cell r="AM118">
            <v>11059231</v>
          </cell>
          <cell r="AN118">
            <v>52682287</v>
          </cell>
          <cell r="AO118">
            <v>1256.539</v>
          </cell>
          <cell r="AP118">
            <v>1044.375</v>
          </cell>
          <cell r="AQ118">
            <v>2016</v>
          </cell>
          <cell r="AR118">
            <v>0.33752898810316284</v>
          </cell>
          <cell r="AS118">
            <v>0.20992313792299866</v>
          </cell>
          <cell r="AT118">
            <v>0.62328323412698416</v>
          </cell>
          <cell r="AU118">
            <v>0.51804315476190477</v>
          </cell>
        </row>
        <row r="119">
          <cell r="D119" t="str">
            <v>무안군</v>
          </cell>
          <cell r="E119" t="str">
            <v>군</v>
          </cell>
          <cell r="F119">
            <v>108284750</v>
          </cell>
          <cell r="G119">
            <v>59880240.399999902</v>
          </cell>
          <cell r="H119">
            <v>199449410.96999899</v>
          </cell>
          <cell r="I119">
            <v>6814468</v>
          </cell>
          <cell r="J119">
            <v>32478873</v>
          </cell>
          <cell r="K119">
            <v>807.54499999999996</v>
          </cell>
          <cell r="L119">
            <v>26.918166666666664</v>
          </cell>
          <cell r="M119">
            <v>682.625</v>
          </cell>
          <cell r="N119">
            <v>22.754166666666666</v>
          </cell>
          <cell r="O119">
            <v>1051</v>
          </cell>
          <cell r="P119">
            <v>35.033333333333331</v>
          </cell>
          <cell r="Q119">
            <v>0.30022771242481655</v>
          </cell>
          <cell r="R119">
            <v>0.20981232938716809</v>
          </cell>
          <cell r="S119">
            <v>0.76835870599429112</v>
          </cell>
          <cell r="T119">
            <v>0.649500475737393</v>
          </cell>
          <cell r="U119">
            <v>400028240</v>
          </cell>
          <cell r="V119">
            <v>222278256.24999899</v>
          </cell>
          <cell r="W119">
            <v>584008230.97999895</v>
          </cell>
          <cell r="X119">
            <v>22724206</v>
          </cell>
          <cell r="Y119">
            <v>69623614</v>
          </cell>
          <cell r="Z119">
            <v>1975.039</v>
          </cell>
          <cell r="AA119">
            <v>65.834633333333329</v>
          </cell>
          <cell r="AB119">
            <v>1544.625</v>
          </cell>
          <cell r="AC119">
            <v>51.487499999999997</v>
          </cell>
          <cell r="AD119">
            <v>2666</v>
          </cell>
          <cell r="AE119">
            <v>88.86666666666666</v>
          </cell>
          <cell r="AF119">
            <v>0.38060808813773644</v>
          </cell>
          <cell r="AG119">
            <v>0.32638647571497797</v>
          </cell>
          <cell r="AH119">
            <v>0.74082483120780196</v>
          </cell>
          <cell r="AI119">
            <v>0.57937921980495122</v>
          </cell>
          <cell r="AJ119">
            <v>508312990</v>
          </cell>
          <cell r="AK119">
            <v>282158496.6499989</v>
          </cell>
          <cell r="AL119">
            <v>783457641.9499979</v>
          </cell>
          <cell r="AM119">
            <v>29538674</v>
          </cell>
          <cell r="AN119">
            <v>102102487</v>
          </cell>
          <cell r="AO119">
            <v>2782.5839999999998</v>
          </cell>
          <cell r="AP119">
            <v>2227.25</v>
          </cell>
          <cell r="AQ119">
            <v>3717</v>
          </cell>
          <cell r="AR119">
            <v>0.3601451840430282</v>
          </cell>
          <cell r="AS119">
            <v>0.28930415769402368</v>
          </cell>
          <cell r="AT119">
            <v>0.74861016949152537</v>
          </cell>
          <cell r="AU119">
            <v>0.59920634920634919</v>
          </cell>
        </row>
        <row r="120">
          <cell r="D120" t="str">
            <v>보성군</v>
          </cell>
          <cell r="E120" t="str">
            <v>군</v>
          </cell>
          <cell r="F120">
            <v>87860960</v>
          </cell>
          <cell r="G120">
            <v>45285312</v>
          </cell>
          <cell r="H120">
            <v>160283828</v>
          </cell>
          <cell r="I120">
            <v>4034641</v>
          </cell>
          <cell r="J120">
            <v>17544708</v>
          </cell>
          <cell r="K120">
            <v>501.67899999999997</v>
          </cell>
          <cell r="L120">
            <v>16.722633333333331</v>
          </cell>
          <cell r="M120">
            <v>345.375</v>
          </cell>
          <cell r="N120">
            <v>11.512499999999999</v>
          </cell>
          <cell r="O120">
            <v>883</v>
          </cell>
          <cell r="P120">
            <v>29.433333333333334</v>
          </cell>
          <cell r="Q120">
            <v>0.28253200940521583</v>
          </cell>
          <cell r="R120">
            <v>0.22996341688901292</v>
          </cell>
          <cell r="S120">
            <v>0.56815288788221963</v>
          </cell>
          <cell r="T120">
            <v>0.39113816534541335</v>
          </cell>
          <cell r="U120">
            <v>131389300</v>
          </cell>
          <cell r="V120">
            <v>72319541</v>
          </cell>
          <cell r="W120">
            <v>228564440</v>
          </cell>
          <cell r="X120">
            <v>6191231</v>
          </cell>
          <cell r="Y120">
            <v>21390457</v>
          </cell>
          <cell r="Z120">
            <v>612.279</v>
          </cell>
          <cell r="AA120">
            <v>20.409299999999998</v>
          </cell>
          <cell r="AB120">
            <v>440.375</v>
          </cell>
          <cell r="AC120">
            <v>14.679166666666667</v>
          </cell>
          <cell r="AD120">
            <v>1040</v>
          </cell>
          <cell r="AE120">
            <v>34.666666666666664</v>
          </cell>
          <cell r="AF120">
            <v>0.31640766603938913</v>
          </cell>
          <cell r="AG120">
            <v>0.28943893064089282</v>
          </cell>
          <cell r="AH120">
            <v>0.58872980769230765</v>
          </cell>
          <cell r="AI120">
            <v>0.42343750000000002</v>
          </cell>
          <cell r="AJ120">
            <v>219250260</v>
          </cell>
          <cell r="AK120">
            <v>117604853</v>
          </cell>
          <cell r="AL120">
            <v>388848268</v>
          </cell>
          <cell r="AM120">
            <v>10225872</v>
          </cell>
          <cell r="AN120">
            <v>38935165</v>
          </cell>
          <cell r="AO120">
            <v>1113.9580000000001</v>
          </cell>
          <cell r="AP120">
            <v>785.75</v>
          </cell>
          <cell r="AQ120">
            <v>1923</v>
          </cell>
          <cell r="AR120">
            <v>0.30244407054938971</v>
          </cell>
          <cell r="AS120">
            <v>0.26263846576738537</v>
          </cell>
          <cell r="AT120">
            <v>0.57928133125325021</v>
          </cell>
          <cell r="AU120">
            <v>0.40860634425377013</v>
          </cell>
        </row>
        <row r="121">
          <cell r="D121" t="str">
            <v>신안군</v>
          </cell>
          <cell r="E121" t="str">
            <v>군</v>
          </cell>
          <cell r="F121">
            <v>30517030</v>
          </cell>
          <cell r="G121">
            <v>15857121.7399999</v>
          </cell>
          <cell r="H121">
            <v>39161935.539999999</v>
          </cell>
          <cell r="I121">
            <v>1969982</v>
          </cell>
          <cell r="J121">
            <v>5357588</v>
          </cell>
          <cell r="K121">
            <v>147.81899999999999</v>
          </cell>
          <cell r="L121">
            <v>4.9272999999999998</v>
          </cell>
          <cell r="M121">
            <v>112.375</v>
          </cell>
          <cell r="N121">
            <v>3.7458333333333331</v>
          </cell>
          <cell r="O121">
            <v>260</v>
          </cell>
          <cell r="P121">
            <v>8.6666666666666661</v>
          </cell>
          <cell r="Q121">
            <v>0.4049115939073909</v>
          </cell>
          <cell r="R121">
            <v>0.36769941996286387</v>
          </cell>
          <cell r="S121">
            <v>0.56853461538461536</v>
          </cell>
          <cell r="T121">
            <v>0.43221153846153848</v>
          </cell>
          <cell r="U121">
            <v>100576670</v>
          </cell>
          <cell r="V121">
            <v>50883295.529999897</v>
          </cell>
          <cell r="W121">
            <v>229552417.68999901</v>
          </cell>
          <cell r="X121">
            <v>5169829</v>
          </cell>
          <cell r="Y121">
            <v>25901899</v>
          </cell>
          <cell r="Z121">
            <v>742.98699999999997</v>
          </cell>
          <cell r="AA121">
            <v>24.766233333333332</v>
          </cell>
          <cell r="AB121">
            <v>512.75</v>
          </cell>
          <cell r="AC121">
            <v>17.091666666666665</v>
          </cell>
          <cell r="AD121">
            <v>1277</v>
          </cell>
          <cell r="AE121">
            <v>42.56666666666667</v>
          </cell>
          <cell r="AF121">
            <v>0.22166307827223877</v>
          </cell>
          <cell r="AG121">
            <v>0.19959266307076559</v>
          </cell>
          <cell r="AH121">
            <v>0.58182223962411905</v>
          </cell>
          <cell r="AI121">
            <v>0.40152701644479249</v>
          </cell>
          <cell r="AJ121">
            <v>131093700</v>
          </cell>
          <cell r="AK121">
            <v>66740417.269999795</v>
          </cell>
          <cell r="AL121">
            <v>268714353.22999901</v>
          </cell>
          <cell r="AM121">
            <v>7139811</v>
          </cell>
          <cell r="AN121">
            <v>31259487</v>
          </cell>
          <cell r="AO121">
            <v>890.80599999999993</v>
          </cell>
          <cell r="AP121">
            <v>625.125</v>
          </cell>
          <cell r="AQ121">
            <v>1537</v>
          </cell>
          <cell r="AR121">
            <v>0.24836937985547458</v>
          </cell>
          <cell r="AS121">
            <v>0.22840461201426626</v>
          </cell>
          <cell r="AT121">
            <v>0.57957449577098241</v>
          </cell>
          <cell r="AU121">
            <v>0.40671763175016268</v>
          </cell>
        </row>
        <row r="122">
          <cell r="D122" t="str">
            <v>영광군</v>
          </cell>
          <cell r="E122" t="str">
            <v>군</v>
          </cell>
          <cell r="F122">
            <v>91835960</v>
          </cell>
          <cell r="G122">
            <v>40038602.259999901</v>
          </cell>
          <cell r="H122">
            <v>208832000</v>
          </cell>
          <cell r="I122">
            <v>3771104</v>
          </cell>
          <cell r="J122">
            <v>39959942</v>
          </cell>
          <cell r="K122">
            <v>843.30899999999997</v>
          </cell>
          <cell r="L122">
            <v>28.110299999999999</v>
          </cell>
          <cell r="M122">
            <v>757.5</v>
          </cell>
          <cell r="N122">
            <v>25.25</v>
          </cell>
          <cell r="O122">
            <v>972</v>
          </cell>
          <cell r="P122">
            <v>32.4</v>
          </cell>
          <cell r="Q122">
            <v>0.19172637459776232</v>
          </cell>
          <cell r="R122">
            <v>9.4372108948506478E-2</v>
          </cell>
          <cell r="S122">
            <v>0.86760185185185179</v>
          </cell>
          <cell r="T122">
            <v>0.77932098765432101</v>
          </cell>
          <cell r="U122">
            <v>190544820</v>
          </cell>
          <cell r="V122">
            <v>99714444.919999897</v>
          </cell>
          <cell r="W122">
            <v>395193499</v>
          </cell>
          <cell r="X122">
            <v>9824871</v>
          </cell>
          <cell r="Y122">
            <v>71757046</v>
          </cell>
          <cell r="Z122">
            <v>1686.8140000000001</v>
          </cell>
          <cell r="AA122">
            <v>56.227133333333335</v>
          </cell>
          <cell r="AB122">
            <v>1520.625</v>
          </cell>
          <cell r="AC122">
            <v>50.6875</v>
          </cell>
          <cell r="AD122">
            <v>2087</v>
          </cell>
          <cell r="AE122">
            <v>69.566666666666663</v>
          </cell>
          <cell r="AF122">
            <v>0.25231802945219983</v>
          </cell>
          <cell r="AG122">
            <v>0.1369185543117257</v>
          </cell>
          <cell r="AH122">
            <v>0.80824820316243418</v>
          </cell>
          <cell r="AI122">
            <v>0.72861763296597992</v>
          </cell>
          <cell r="AJ122">
            <v>282380780</v>
          </cell>
          <cell r="AK122">
            <v>139753047.1799998</v>
          </cell>
          <cell r="AL122">
            <v>604025499</v>
          </cell>
          <cell r="AM122">
            <v>13595975</v>
          </cell>
          <cell r="AN122">
            <v>111716988</v>
          </cell>
          <cell r="AO122">
            <v>2530.123</v>
          </cell>
          <cell r="AP122">
            <v>2278.125</v>
          </cell>
          <cell r="AQ122">
            <v>3059</v>
          </cell>
          <cell r="AR122">
            <v>0.23136944948742932</v>
          </cell>
          <cell r="AS122">
            <v>0.1217001571864791</v>
          </cell>
          <cell r="AT122">
            <v>0.82710787839163125</v>
          </cell>
          <cell r="AU122">
            <v>0.74472866949983652</v>
          </cell>
        </row>
        <row r="123">
          <cell r="D123" t="str">
            <v>영암군</v>
          </cell>
          <cell r="E123" t="str">
            <v>군</v>
          </cell>
          <cell r="F123">
            <v>44749440</v>
          </cell>
          <cell r="G123">
            <v>24476083.300000001</v>
          </cell>
          <cell r="H123">
            <v>232776000</v>
          </cell>
          <cell r="I123">
            <v>2120256</v>
          </cell>
          <cell r="J123">
            <v>24776104</v>
          </cell>
          <cell r="K123">
            <v>707.59699999999998</v>
          </cell>
          <cell r="L123">
            <v>23.586566666666666</v>
          </cell>
          <cell r="M123">
            <v>491.375</v>
          </cell>
          <cell r="N123">
            <v>16.379166666666666</v>
          </cell>
          <cell r="O123">
            <v>1193</v>
          </cell>
          <cell r="P123">
            <v>39.766666666666666</v>
          </cell>
          <cell r="Q123">
            <v>0.10514865493006152</v>
          </cell>
          <cell r="R123">
            <v>8.557665079223109E-2</v>
          </cell>
          <cell r="S123">
            <v>0.59312405699916171</v>
          </cell>
          <cell r="T123">
            <v>0.41188181056160938</v>
          </cell>
          <cell r="U123">
            <v>134640530</v>
          </cell>
          <cell r="V123">
            <v>74203571.959999904</v>
          </cell>
          <cell r="W123">
            <v>256114000</v>
          </cell>
          <cell r="X123">
            <v>6364432</v>
          </cell>
          <cell r="Y123">
            <v>26662142</v>
          </cell>
          <cell r="Z123">
            <v>778.78300000000002</v>
          </cell>
          <cell r="AA123">
            <v>25.959433333333333</v>
          </cell>
          <cell r="AB123">
            <v>532.875</v>
          </cell>
          <cell r="AC123">
            <v>17.762499999999999</v>
          </cell>
          <cell r="AD123">
            <v>1295</v>
          </cell>
          <cell r="AE123">
            <v>43.166666666666664</v>
          </cell>
          <cell r="AF123">
            <v>0.28972868316452793</v>
          </cell>
          <cell r="AG123">
            <v>0.23870670255975682</v>
          </cell>
          <cell r="AH123">
            <v>0.60137683397683395</v>
          </cell>
          <cell r="AI123">
            <v>0.4114864864864865</v>
          </cell>
          <cell r="AJ123">
            <v>179389970</v>
          </cell>
          <cell r="AK123">
            <v>98679655.259999901</v>
          </cell>
          <cell r="AL123">
            <v>488890000</v>
          </cell>
          <cell r="AM123">
            <v>8484688</v>
          </cell>
          <cell r="AN123">
            <v>51438246</v>
          </cell>
          <cell r="AO123">
            <v>1486.38</v>
          </cell>
          <cell r="AP123">
            <v>1024.25</v>
          </cell>
          <cell r="AQ123">
            <v>2488</v>
          </cell>
          <cell r="AR123">
            <v>0.20184429065843013</v>
          </cell>
          <cell r="AS123">
            <v>0.16494901478561302</v>
          </cell>
          <cell r="AT123">
            <v>0.59741961414791001</v>
          </cell>
          <cell r="AU123">
            <v>0.41167604501607719</v>
          </cell>
        </row>
        <row r="124">
          <cell r="D124" t="str">
            <v>완도군</v>
          </cell>
          <cell r="E124" t="str">
            <v>군</v>
          </cell>
          <cell r="F124">
            <v>115926100</v>
          </cell>
          <cell r="G124">
            <v>56614046.679999903</v>
          </cell>
          <cell r="H124">
            <v>241476196.97999999</v>
          </cell>
          <cell r="I124">
            <v>5628249</v>
          </cell>
          <cell r="J124">
            <v>31883305</v>
          </cell>
          <cell r="K124">
            <v>898.12099999999998</v>
          </cell>
          <cell r="L124">
            <v>29.937366666666666</v>
          </cell>
          <cell r="M124">
            <v>686.375</v>
          </cell>
          <cell r="N124">
            <v>22.879166666666666</v>
          </cell>
          <cell r="O124">
            <v>1334</v>
          </cell>
          <cell r="P124">
            <v>44.466666666666669</v>
          </cell>
          <cell r="Q124">
            <v>0.23444980245688107</v>
          </cell>
          <cell r="R124">
            <v>0.17652652383433901</v>
          </cell>
          <cell r="S124">
            <v>0.67325412293853071</v>
          </cell>
          <cell r="T124">
            <v>0.51452398800599697</v>
          </cell>
          <cell r="U124">
            <v>117421200</v>
          </cell>
          <cell r="V124">
            <v>56349159.189999901</v>
          </cell>
          <cell r="W124">
            <v>373169000</v>
          </cell>
          <cell r="X124">
            <v>5676357</v>
          </cell>
          <cell r="Y124">
            <v>52444604</v>
          </cell>
          <cell r="Z124">
            <v>1474.5</v>
          </cell>
          <cell r="AA124">
            <v>49.15</v>
          </cell>
          <cell r="AB124">
            <v>1147.625</v>
          </cell>
          <cell r="AC124">
            <v>38.25416666666667</v>
          </cell>
          <cell r="AD124">
            <v>2066</v>
          </cell>
          <cell r="AE124">
            <v>68.86666666666666</v>
          </cell>
          <cell r="AF124">
            <v>0.15100171554979086</v>
          </cell>
          <cell r="AG124">
            <v>0.1082352914705963</v>
          </cell>
          <cell r="AH124">
            <v>0.71369796708615685</v>
          </cell>
          <cell r="AI124">
            <v>0.55548160696999027</v>
          </cell>
          <cell r="AJ124">
            <v>233347300</v>
          </cell>
          <cell r="AK124">
            <v>112963205.8699998</v>
          </cell>
          <cell r="AL124">
            <v>614645196.98000002</v>
          </cell>
          <cell r="AM124">
            <v>11304606</v>
          </cell>
          <cell r="AN124">
            <v>84327909</v>
          </cell>
          <cell r="AO124">
            <v>2372.6210000000001</v>
          </cell>
          <cell r="AP124">
            <v>1834</v>
          </cell>
          <cell r="AQ124">
            <v>3400</v>
          </cell>
          <cell r="AR124">
            <v>0.18378603855530579</v>
          </cell>
          <cell r="AS124">
            <v>0.13405533392272301</v>
          </cell>
          <cell r="AT124">
            <v>0.69782970588235294</v>
          </cell>
          <cell r="AU124">
            <v>0.53941176470588237</v>
          </cell>
        </row>
        <row r="125">
          <cell r="D125" t="str">
            <v>장성군</v>
          </cell>
          <cell r="E125" t="str">
            <v>군</v>
          </cell>
          <cell r="F125">
            <v>37703320</v>
          </cell>
          <cell r="G125">
            <v>20254062</v>
          </cell>
          <cell r="H125">
            <v>69421341</v>
          </cell>
          <cell r="I125">
            <v>1908733</v>
          </cell>
          <cell r="J125">
            <v>13171024</v>
          </cell>
          <cell r="K125">
            <v>315.73399999999998</v>
          </cell>
          <cell r="L125">
            <v>10.524466666666665</v>
          </cell>
          <cell r="M125">
            <v>277.75</v>
          </cell>
          <cell r="N125">
            <v>9.2583333333333329</v>
          </cell>
          <cell r="O125">
            <v>405</v>
          </cell>
          <cell r="P125">
            <v>13.5</v>
          </cell>
          <cell r="Q125">
            <v>0.29175555683950272</v>
          </cell>
          <cell r="R125">
            <v>0.14491910423973109</v>
          </cell>
          <cell r="S125">
            <v>0.77959012345679013</v>
          </cell>
          <cell r="T125">
            <v>0.68580246913580245</v>
          </cell>
          <cell r="U125">
            <v>190128230</v>
          </cell>
          <cell r="V125">
            <v>101958989</v>
          </cell>
          <cell r="W125">
            <v>338305001</v>
          </cell>
          <cell r="X125">
            <v>9541917</v>
          </cell>
          <cell r="Y125">
            <v>66008774</v>
          </cell>
          <cell r="Z125">
            <v>1631.1020000000001</v>
          </cell>
          <cell r="AA125">
            <v>54.370066666666666</v>
          </cell>
          <cell r="AB125">
            <v>1451.375</v>
          </cell>
          <cell r="AC125">
            <v>48.37916666666667</v>
          </cell>
          <cell r="AD125">
            <v>1832</v>
          </cell>
          <cell r="AE125">
            <v>61.06666666666667</v>
          </cell>
          <cell r="AF125">
            <v>0.30138185571782311</v>
          </cell>
          <cell r="AG125">
            <v>0.14455528290829944</v>
          </cell>
          <cell r="AH125">
            <v>0.89033951965065505</v>
          </cell>
          <cell r="AI125">
            <v>0.79223526200873362</v>
          </cell>
          <cell r="AJ125">
            <v>227831550</v>
          </cell>
          <cell r="AK125">
            <v>122213051</v>
          </cell>
          <cell r="AL125">
            <v>407726342</v>
          </cell>
          <cell r="AM125">
            <v>11450650</v>
          </cell>
          <cell r="AN125">
            <v>79179798</v>
          </cell>
          <cell r="AO125">
            <v>1946.836</v>
          </cell>
          <cell r="AP125">
            <v>1729.125</v>
          </cell>
          <cell r="AQ125">
            <v>2237</v>
          </cell>
          <cell r="AR125">
            <v>0.29974283829814458</v>
          </cell>
          <cell r="AS125">
            <v>0.14461580212669903</v>
          </cell>
          <cell r="AT125">
            <v>0.87028877961555651</v>
          </cell>
          <cell r="AU125">
            <v>0.77296602592758157</v>
          </cell>
        </row>
        <row r="126">
          <cell r="D126" t="str">
            <v>장흥군</v>
          </cell>
          <cell r="E126" t="str">
            <v>군</v>
          </cell>
          <cell r="F126">
            <v>83308400</v>
          </cell>
          <cell r="G126">
            <v>42816276</v>
          </cell>
          <cell r="H126">
            <v>179154329</v>
          </cell>
          <cell r="I126">
            <v>3760739</v>
          </cell>
          <cell r="J126">
            <v>18811292</v>
          </cell>
          <cell r="K126">
            <v>521.95699999999999</v>
          </cell>
          <cell r="L126">
            <v>17.398566666666667</v>
          </cell>
          <cell r="M126">
            <v>386.375</v>
          </cell>
          <cell r="N126">
            <v>12.879166666666666</v>
          </cell>
          <cell r="O126">
            <v>835</v>
          </cell>
          <cell r="P126">
            <v>27.833333333333332</v>
          </cell>
          <cell r="Q126">
            <v>0.2389910209761105</v>
          </cell>
          <cell r="R126">
            <v>0.19991922936500056</v>
          </cell>
          <cell r="S126">
            <v>0.62509820359281432</v>
          </cell>
          <cell r="T126">
            <v>0.46272455089820358</v>
          </cell>
          <cell r="U126">
            <v>88245900</v>
          </cell>
          <cell r="V126">
            <v>43606913</v>
          </cell>
          <cell r="W126">
            <v>182358551</v>
          </cell>
          <cell r="X126">
            <v>3954514</v>
          </cell>
          <cell r="Y126">
            <v>23214160</v>
          </cell>
          <cell r="Z126">
            <v>623.15599999999995</v>
          </cell>
          <cell r="AA126">
            <v>20.771866666666664</v>
          </cell>
          <cell r="AB126">
            <v>465.375</v>
          </cell>
          <cell r="AC126">
            <v>15.512499999999999</v>
          </cell>
          <cell r="AD126">
            <v>989</v>
          </cell>
          <cell r="AE126">
            <v>32.966666666666669</v>
          </cell>
          <cell r="AF126">
            <v>0.23912732778842929</v>
          </cell>
          <cell r="AG126">
            <v>0.17034921789114921</v>
          </cell>
          <cell r="AH126">
            <v>0.63008695652173907</v>
          </cell>
          <cell r="AI126">
            <v>0.47055106167846311</v>
          </cell>
          <cell r="AJ126">
            <v>171554300</v>
          </cell>
          <cell r="AK126">
            <v>86423189</v>
          </cell>
          <cell r="AL126">
            <v>361512880</v>
          </cell>
          <cell r="AM126">
            <v>7715253</v>
          </cell>
          <cell r="AN126">
            <v>42025452</v>
          </cell>
          <cell r="AO126">
            <v>1145.1129999999998</v>
          </cell>
          <cell r="AP126">
            <v>851.75</v>
          </cell>
          <cell r="AQ126">
            <v>1824</v>
          </cell>
          <cell r="AR126">
            <v>0.23905977845104717</v>
          </cell>
          <cell r="AS126">
            <v>0.18358524734011189</v>
          </cell>
          <cell r="AT126">
            <v>0.62780317982456135</v>
          </cell>
          <cell r="AU126">
            <v>0.46696820175438597</v>
          </cell>
        </row>
        <row r="127">
          <cell r="D127" t="str">
            <v>진도군</v>
          </cell>
          <cell r="E127" t="str">
            <v>군</v>
          </cell>
          <cell r="F127">
            <v>78233530</v>
          </cell>
          <cell r="G127">
            <v>40846306</v>
          </cell>
          <cell r="H127">
            <v>189946398</v>
          </cell>
          <cell r="I127">
            <v>3631161</v>
          </cell>
          <cell r="J127">
            <v>19087273</v>
          </cell>
          <cell r="K127">
            <v>555.46900000000005</v>
          </cell>
          <cell r="L127">
            <v>18.515633333333334</v>
          </cell>
          <cell r="M127">
            <v>389.5</v>
          </cell>
          <cell r="N127">
            <v>12.983333333333333</v>
          </cell>
          <cell r="O127">
            <v>860</v>
          </cell>
          <cell r="P127">
            <v>28.666666666666668</v>
          </cell>
          <cell r="Q127">
            <v>0.21504122441953336</v>
          </cell>
          <cell r="R127">
            <v>0.19023990488321721</v>
          </cell>
          <cell r="S127">
            <v>0.64589418604651172</v>
          </cell>
          <cell r="T127">
            <v>0.45290697674418606</v>
          </cell>
          <cell r="U127">
            <v>73482825</v>
          </cell>
          <cell r="V127">
            <v>40299091</v>
          </cell>
          <cell r="W127">
            <v>203431021</v>
          </cell>
          <cell r="X127">
            <v>3610614</v>
          </cell>
          <cell r="Y127">
            <v>21789820</v>
          </cell>
          <cell r="Z127">
            <v>624.98299999999995</v>
          </cell>
          <cell r="AA127">
            <v>20.832766666666664</v>
          </cell>
          <cell r="AB127">
            <v>430.875</v>
          </cell>
          <cell r="AC127">
            <v>14.362500000000001</v>
          </cell>
          <cell r="AD127">
            <v>1008</v>
          </cell>
          <cell r="AE127">
            <v>33.6</v>
          </cell>
          <cell r="AF127">
            <v>0.19809707881277358</v>
          </cell>
          <cell r="AG127">
            <v>0.16570187362722594</v>
          </cell>
          <cell r="AH127">
            <v>0.6200228174603174</v>
          </cell>
          <cell r="AI127">
            <v>0.42745535714285715</v>
          </cell>
          <cell r="AJ127">
            <v>151716355</v>
          </cell>
          <cell r="AK127">
            <v>81145397</v>
          </cell>
          <cell r="AL127">
            <v>393377419</v>
          </cell>
          <cell r="AM127">
            <v>7241775</v>
          </cell>
          <cell r="AN127">
            <v>40877093</v>
          </cell>
          <cell r="AO127">
            <v>1180.452</v>
          </cell>
          <cell r="AP127">
            <v>820.375</v>
          </cell>
          <cell r="AQ127">
            <v>1868</v>
          </cell>
          <cell r="AR127">
            <v>0.20627873660434992</v>
          </cell>
          <cell r="AS127">
            <v>0.17715973589413514</v>
          </cell>
          <cell r="AT127">
            <v>0.63193361884368304</v>
          </cell>
          <cell r="AU127">
            <v>0.43917291220556748</v>
          </cell>
        </row>
        <row r="128">
          <cell r="D128" t="str">
            <v>함평군</v>
          </cell>
          <cell r="E128" t="str">
            <v>군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 t="e">
            <v>#DIV/0!</v>
          </cell>
          <cell r="R128" t="e">
            <v>#DIV/0!</v>
          </cell>
          <cell r="S128" t="e">
            <v>#DIV/0!</v>
          </cell>
          <cell r="T128" t="e">
            <v>#DIV/0!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 t="e">
            <v>#DIV/0!</v>
          </cell>
          <cell r="AG128" t="e">
            <v>#DIV/0!</v>
          </cell>
          <cell r="AH128" t="e">
            <v>#DIV/0!</v>
          </cell>
          <cell r="AI128" t="e">
            <v>#DIV/0!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 t="e">
            <v>#DIV/0!</v>
          </cell>
          <cell r="AS128" t="e">
            <v>#DIV/0!</v>
          </cell>
          <cell r="AT128" t="e">
            <v>#DIV/0!</v>
          </cell>
          <cell r="AU128" t="e">
            <v>#DIV/0!</v>
          </cell>
        </row>
        <row r="129">
          <cell r="D129" t="str">
            <v>해남군</v>
          </cell>
          <cell r="E129" t="str">
            <v>군</v>
          </cell>
          <cell r="F129">
            <v>223747260</v>
          </cell>
          <cell r="G129">
            <v>123038532.39999899</v>
          </cell>
          <cell r="H129">
            <v>498891322.72000003</v>
          </cell>
          <cell r="I129">
            <v>10815485</v>
          </cell>
          <cell r="J129">
            <v>58661387</v>
          </cell>
          <cell r="K129">
            <v>1688.645</v>
          </cell>
          <cell r="L129">
            <v>56.288166666666669</v>
          </cell>
          <cell r="M129">
            <v>1265.125</v>
          </cell>
          <cell r="N129">
            <v>42.170833333333334</v>
          </cell>
          <cell r="O129">
            <v>2345</v>
          </cell>
          <cell r="P129">
            <v>78.166666666666671</v>
          </cell>
          <cell r="Q129">
            <v>0.24662391746800072</v>
          </cell>
          <cell r="R129">
            <v>0.18437145033751076</v>
          </cell>
          <cell r="S129">
            <v>0.7201044776119403</v>
          </cell>
          <cell r="T129">
            <v>0.53949893390191894</v>
          </cell>
          <cell r="U129">
            <v>274907710</v>
          </cell>
          <cell r="V129">
            <v>138656200.75999999</v>
          </cell>
          <cell r="W129">
            <v>549506000</v>
          </cell>
          <cell r="X129">
            <v>13317326</v>
          </cell>
          <cell r="Y129">
            <v>68355607</v>
          </cell>
          <cell r="Z129">
            <v>1926.2929999999999</v>
          </cell>
          <cell r="AA129">
            <v>64.209766666666667</v>
          </cell>
          <cell r="AB129">
            <v>1504.875</v>
          </cell>
          <cell r="AC129">
            <v>50.162500000000001</v>
          </cell>
          <cell r="AD129">
            <v>2653</v>
          </cell>
          <cell r="AE129">
            <v>88.433333333333337</v>
          </cell>
          <cell r="AF129">
            <v>0.2523288203586494</v>
          </cell>
          <cell r="AG129">
            <v>0.19482419342717563</v>
          </cell>
          <cell r="AH129">
            <v>0.72608104033169996</v>
          </cell>
          <cell r="AI129">
            <v>0.56723520542781758</v>
          </cell>
          <cell r="AJ129">
            <v>498654970</v>
          </cell>
          <cell r="AK129">
            <v>261694733.15999898</v>
          </cell>
          <cell r="AL129">
            <v>1048397322.72</v>
          </cell>
          <cell r="AM129">
            <v>24132811</v>
          </cell>
          <cell r="AN129">
            <v>127016994</v>
          </cell>
          <cell r="AO129">
            <v>3614.9380000000001</v>
          </cell>
          <cell r="AP129">
            <v>2770</v>
          </cell>
          <cell r="AQ129">
            <v>4998</v>
          </cell>
          <cell r="AR129">
            <v>0.24961407997594717</v>
          </cell>
          <cell r="AS129">
            <v>0.1899967102039905</v>
          </cell>
          <cell r="AT129">
            <v>0.72327691076430578</v>
          </cell>
          <cell r="AU129">
            <v>0.55422168867547017</v>
          </cell>
        </row>
        <row r="130">
          <cell r="D130" t="str">
            <v>화순군</v>
          </cell>
          <cell r="E130" t="str">
            <v>군</v>
          </cell>
          <cell r="F130">
            <v>212809190</v>
          </cell>
          <cell r="G130">
            <v>97099554.6199999</v>
          </cell>
          <cell r="H130">
            <v>277212946.28999901</v>
          </cell>
          <cell r="I130">
            <v>10866740</v>
          </cell>
          <cell r="J130">
            <v>63655309</v>
          </cell>
          <cell r="K130">
            <v>1563.3720000000001</v>
          </cell>
          <cell r="L130">
            <v>52.112400000000001</v>
          </cell>
          <cell r="M130">
            <v>1403.5</v>
          </cell>
          <cell r="N130">
            <v>46.783333333333331</v>
          </cell>
          <cell r="O130">
            <v>1785</v>
          </cell>
          <cell r="P130">
            <v>59.5</v>
          </cell>
          <cell r="Q130">
            <v>0.35027063461322533</v>
          </cell>
          <cell r="R130">
            <v>0.17071223391594878</v>
          </cell>
          <cell r="S130">
            <v>0.87583865546218487</v>
          </cell>
          <cell r="T130">
            <v>0.78627450980392155</v>
          </cell>
          <cell r="U130">
            <v>202596170</v>
          </cell>
          <cell r="V130">
            <v>94859400.739999995</v>
          </cell>
          <cell r="W130">
            <v>307148572.49000001</v>
          </cell>
          <cell r="X130">
            <v>10458776</v>
          </cell>
          <cell r="Y130">
            <v>64263717</v>
          </cell>
          <cell r="Z130">
            <v>1626.855</v>
          </cell>
          <cell r="AA130">
            <v>54.228500000000004</v>
          </cell>
          <cell r="AB130">
            <v>1446.625</v>
          </cell>
          <cell r="AC130">
            <v>48.220833333333331</v>
          </cell>
          <cell r="AD130">
            <v>1899</v>
          </cell>
          <cell r="AE130">
            <v>63.3</v>
          </cell>
          <cell r="AF130">
            <v>0.30883881364315435</v>
          </cell>
          <cell r="AG130">
            <v>0.16274776013967571</v>
          </cell>
          <cell r="AH130">
            <v>0.85669036334913118</v>
          </cell>
          <cell r="AI130">
            <v>0.7617825171142707</v>
          </cell>
          <cell r="AJ130">
            <v>415405360</v>
          </cell>
          <cell r="AK130">
            <v>191958955.3599999</v>
          </cell>
          <cell r="AL130">
            <v>584361518.77999902</v>
          </cell>
          <cell r="AM130">
            <v>21325516</v>
          </cell>
          <cell r="AN130">
            <v>127919026</v>
          </cell>
          <cell r="AO130">
            <v>3190.2269999999999</v>
          </cell>
          <cell r="AP130">
            <v>2850.125</v>
          </cell>
          <cell r="AQ130">
            <v>3684</v>
          </cell>
          <cell r="AR130">
            <v>0.32849349108538545</v>
          </cell>
          <cell r="AS130">
            <v>0.16671105672740191</v>
          </cell>
          <cell r="AT130">
            <v>0.86596824104234527</v>
          </cell>
          <cell r="AU130">
            <v>0.77364956568946797</v>
          </cell>
        </row>
        <row r="131">
          <cell r="D131" t="str">
            <v>경상북도</v>
          </cell>
          <cell r="E131" t="str">
            <v>광역</v>
          </cell>
          <cell r="F131">
            <v>7913572426</v>
          </cell>
          <cell r="G131">
            <v>4683195994.6499968</v>
          </cell>
          <cell r="H131">
            <v>11101798400.439987</v>
          </cell>
          <cell r="I131">
            <v>550663826</v>
          </cell>
          <cell r="J131">
            <v>1852952308</v>
          </cell>
          <cell r="K131">
            <v>45380.070000000007</v>
          </cell>
          <cell r="L131">
            <v>1512.6690000000003</v>
          </cell>
          <cell r="M131">
            <v>39429.75</v>
          </cell>
          <cell r="N131">
            <v>1314.325</v>
          </cell>
          <cell r="O131">
            <v>58608</v>
          </cell>
          <cell r="P131">
            <v>1953.6</v>
          </cell>
          <cell r="Q131">
            <v>0.42184120317518936</v>
          </cell>
          <cell r="R131">
            <v>0.29718186680927788</v>
          </cell>
          <cell r="S131">
            <v>0.7742982186732188</v>
          </cell>
          <cell r="T131">
            <v>0.67277078214578212</v>
          </cell>
          <cell r="U131">
            <v>11144532062</v>
          </cell>
          <cell r="V131">
            <v>6518240000.4599886</v>
          </cell>
          <cell r="W131">
            <v>17119377553.719999</v>
          </cell>
          <cell r="X131">
            <v>797442521</v>
          </cell>
          <cell r="Y131">
            <v>2918350596</v>
          </cell>
          <cell r="Z131">
            <v>78224.390999999989</v>
          </cell>
          <cell r="AA131">
            <v>2607.4796999999994</v>
          </cell>
          <cell r="AB131">
            <v>63340.125</v>
          </cell>
          <cell r="AC131">
            <v>2111.3375000000001</v>
          </cell>
          <cell r="AD131">
            <v>111899</v>
          </cell>
          <cell r="AE131">
            <v>3729.9666666666667</v>
          </cell>
          <cell r="AF131">
            <v>0.3807521611113478</v>
          </cell>
          <cell r="AG131">
            <v>0.2732511035833064</v>
          </cell>
          <cell r="AH131">
            <v>0.69906246704617547</v>
          </cell>
          <cell r="AI131">
            <v>0.56604728371120383</v>
          </cell>
          <cell r="AJ131">
            <v>19058104488</v>
          </cell>
          <cell r="AK131">
            <v>11201435995.109985</v>
          </cell>
          <cell r="AL131">
            <v>28221175954.159988</v>
          </cell>
          <cell r="AM131">
            <v>1348106347</v>
          </cell>
          <cell r="AN131">
            <v>4771302904</v>
          </cell>
          <cell r="AO131">
            <v>123604.461</v>
          </cell>
          <cell r="AP131">
            <v>102769.875</v>
          </cell>
          <cell r="AQ131">
            <v>170507</v>
          </cell>
          <cell r="AR131">
            <v>0.39691599008151252</v>
          </cell>
          <cell r="AS131">
            <v>0.28254469987009651</v>
          </cell>
          <cell r="AT131">
            <v>0.72492308820165741</v>
          </cell>
          <cell r="AU131">
            <v>0.60273111954347913</v>
          </cell>
        </row>
        <row r="132">
          <cell r="D132" t="str">
            <v>경산시</v>
          </cell>
          <cell r="E132" t="str">
            <v>시</v>
          </cell>
          <cell r="F132">
            <v>628951200</v>
          </cell>
          <cell r="G132">
            <v>382372126</v>
          </cell>
          <cell r="H132">
            <v>825768025</v>
          </cell>
          <cell r="I132">
            <v>44347083</v>
          </cell>
          <cell r="J132">
            <v>139519710</v>
          </cell>
          <cell r="K132">
            <v>3634.402</v>
          </cell>
          <cell r="L132">
            <v>121.14673333333333</v>
          </cell>
          <cell r="M132">
            <v>3056</v>
          </cell>
          <cell r="N132">
            <v>101.86666666666666</v>
          </cell>
          <cell r="O132">
            <v>4516</v>
          </cell>
          <cell r="P132">
            <v>150.53333333333333</v>
          </cell>
          <cell r="Q132">
            <v>0.46305029308927287</v>
          </cell>
          <cell r="R132">
            <v>0.31785532667749955</v>
          </cell>
          <cell r="S132">
            <v>0.80478343666961916</v>
          </cell>
          <cell r="T132">
            <v>0.6767050487156776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 t="e">
            <v>#DIV/0!</v>
          </cell>
          <cell r="AG132" t="e">
            <v>#DIV/0!</v>
          </cell>
          <cell r="AH132" t="e">
            <v>#DIV/0!</v>
          </cell>
          <cell r="AI132" t="e">
            <v>#DIV/0!</v>
          </cell>
          <cell r="AJ132">
            <v>628951200</v>
          </cell>
          <cell r="AK132">
            <v>382372126</v>
          </cell>
          <cell r="AL132">
            <v>825768025</v>
          </cell>
          <cell r="AM132">
            <v>44347083</v>
          </cell>
          <cell r="AN132">
            <v>139519710</v>
          </cell>
          <cell r="AO132">
            <v>3634.402</v>
          </cell>
          <cell r="AP132">
            <v>3056</v>
          </cell>
          <cell r="AQ132">
            <v>4516</v>
          </cell>
          <cell r="AR132">
            <v>0.46305029308927287</v>
          </cell>
          <cell r="AS132">
            <v>0.31785532667749955</v>
          </cell>
          <cell r="AT132">
            <v>0.80478343666961916</v>
          </cell>
          <cell r="AU132">
            <v>0.6767050487156776</v>
          </cell>
        </row>
        <row r="133">
          <cell r="D133" t="str">
            <v>경주시</v>
          </cell>
          <cell r="E133" t="str">
            <v>시</v>
          </cell>
          <cell r="F133">
            <v>1337576600</v>
          </cell>
          <cell r="G133">
            <v>810258760.53999901</v>
          </cell>
          <cell r="H133">
            <v>1833228999.76999</v>
          </cell>
          <cell r="I133">
            <v>85921214</v>
          </cell>
          <cell r="J133">
            <v>273406249</v>
          </cell>
          <cell r="K133">
            <v>6664.78</v>
          </cell>
          <cell r="L133">
            <v>222.15933333333334</v>
          </cell>
          <cell r="M133">
            <v>5994.625</v>
          </cell>
          <cell r="N133">
            <v>199.82083333333333</v>
          </cell>
          <cell r="O133">
            <v>8465</v>
          </cell>
          <cell r="P133">
            <v>282.16666666666669</v>
          </cell>
          <cell r="Q133">
            <v>0.44198447692113746</v>
          </cell>
          <cell r="R133">
            <v>0.31426207087168662</v>
          </cell>
          <cell r="S133">
            <v>0.78733372711163607</v>
          </cell>
          <cell r="T133">
            <v>0.70816597755463673</v>
          </cell>
          <cell r="U133">
            <v>2860309820</v>
          </cell>
          <cell r="V133">
            <v>1707866112</v>
          </cell>
          <cell r="W133">
            <v>3775845199</v>
          </cell>
          <cell r="X133">
            <v>194405999</v>
          </cell>
          <cell r="Y133">
            <v>599369951</v>
          </cell>
          <cell r="Z133">
            <v>16103.385</v>
          </cell>
          <cell r="AA133">
            <v>536.77949999999998</v>
          </cell>
          <cell r="AB133">
            <v>13521.125</v>
          </cell>
          <cell r="AC133">
            <v>450.70416666666665</v>
          </cell>
          <cell r="AD133">
            <v>20997</v>
          </cell>
          <cell r="AE133">
            <v>699.9</v>
          </cell>
          <cell r="AF133">
            <v>0.45231359390801129</v>
          </cell>
          <cell r="AG133">
            <v>0.32435059294455687</v>
          </cell>
          <cell r="AH133">
            <v>0.76693741963137596</v>
          </cell>
          <cell r="AI133">
            <v>0.64395508882221275</v>
          </cell>
          <cell r="AJ133">
            <v>4197886420</v>
          </cell>
          <cell r="AK133">
            <v>2518124872.539999</v>
          </cell>
          <cell r="AL133">
            <v>5609074198.76999</v>
          </cell>
          <cell r="AM133">
            <v>280327213</v>
          </cell>
          <cell r="AN133">
            <v>872776200</v>
          </cell>
          <cell r="AO133">
            <v>22768.165000000001</v>
          </cell>
          <cell r="AP133">
            <v>19515.75</v>
          </cell>
          <cell r="AQ133">
            <v>29462</v>
          </cell>
          <cell r="AR133">
            <v>0.44893770046618331</v>
          </cell>
          <cell r="AS133">
            <v>0.32119025816698482</v>
          </cell>
          <cell r="AT133">
            <v>0.77279767157694657</v>
          </cell>
          <cell r="AU133">
            <v>0.66240411377367459</v>
          </cell>
        </row>
        <row r="134">
          <cell r="D134" t="str">
            <v>구미시</v>
          </cell>
          <cell r="E134" t="str">
            <v>시</v>
          </cell>
          <cell r="F134">
            <v>1116013500</v>
          </cell>
          <cell r="G134">
            <v>682481171</v>
          </cell>
          <cell r="H134">
            <v>1290149510</v>
          </cell>
          <cell r="I134">
            <v>84553079</v>
          </cell>
          <cell r="J134">
            <v>225170246</v>
          </cell>
          <cell r="K134">
            <v>5434.22</v>
          </cell>
          <cell r="L134">
            <v>181.14066666666668</v>
          </cell>
          <cell r="M134">
            <v>4846.625</v>
          </cell>
          <cell r="N134">
            <v>161.55416666666667</v>
          </cell>
          <cell r="O134">
            <v>6448</v>
          </cell>
          <cell r="P134">
            <v>214.93333333333334</v>
          </cell>
          <cell r="Q134">
            <v>0.52899386133937298</v>
          </cell>
          <cell r="R134">
            <v>0.37550733501441391</v>
          </cell>
          <cell r="S134">
            <v>0.84277605459057081</v>
          </cell>
          <cell r="T134">
            <v>0.75164779776674939</v>
          </cell>
          <cell r="U134">
            <v>11762400</v>
          </cell>
          <cell r="V134">
            <v>7314820</v>
          </cell>
          <cell r="W134">
            <v>14364000</v>
          </cell>
          <cell r="X134">
            <v>985102</v>
          </cell>
          <cell r="Y134">
            <v>3280681</v>
          </cell>
          <cell r="Z134">
            <v>85.02</v>
          </cell>
          <cell r="AA134">
            <v>2.8340000000000001</v>
          </cell>
          <cell r="AB134">
            <v>79.875</v>
          </cell>
          <cell r="AC134">
            <v>2.6625000000000001</v>
          </cell>
          <cell r="AD134">
            <v>90</v>
          </cell>
          <cell r="AE134">
            <v>3</v>
          </cell>
          <cell r="AF134">
            <v>0.5092467279309385</v>
          </cell>
          <cell r="AG134">
            <v>0.30027363221233638</v>
          </cell>
          <cell r="AH134">
            <v>0.94466666666666665</v>
          </cell>
          <cell r="AI134">
            <v>0.88749999999999996</v>
          </cell>
          <cell r="AJ134">
            <v>1127775900</v>
          </cell>
          <cell r="AK134">
            <v>689795991</v>
          </cell>
          <cell r="AL134">
            <v>1304513510</v>
          </cell>
          <cell r="AM134">
            <v>85538181</v>
          </cell>
          <cell r="AN134">
            <v>228450927</v>
          </cell>
          <cell r="AO134">
            <v>5519.2400000000007</v>
          </cell>
          <cell r="AP134">
            <v>4926.5</v>
          </cell>
          <cell r="AQ134">
            <v>6538</v>
          </cell>
          <cell r="AR134">
            <v>0.52877642562705229</v>
          </cell>
          <cell r="AS134">
            <v>0.37442693765037777</v>
          </cell>
          <cell r="AT134">
            <v>0.8441786479045581</v>
          </cell>
          <cell r="AU134">
            <v>0.75351789538085046</v>
          </cell>
        </row>
        <row r="135">
          <cell r="D135" t="str">
            <v>김천시</v>
          </cell>
          <cell r="E135" t="str">
            <v>시</v>
          </cell>
          <cell r="F135">
            <v>287622300</v>
          </cell>
          <cell r="G135">
            <v>166707238.88999999</v>
          </cell>
          <cell r="H135">
            <v>523163922.52999997</v>
          </cell>
          <cell r="I135">
            <v>17253665</v>
          </cell>
          <cell r="J135">
            <v>94278100</v>
          </cell>
          <cell r="K135">
            <v>2262.4070000000002</v>
          </cell>
          <cell r="L135">
            <v>75.413566666666668</v>
          </cell>
          <cell r="M135">
            <v>2001.625</v>
          </cell>
          <cell r="N135">
            <v>66.720833333333331</v>
          </cell>
          <cell r="O135">
            <v>2822</v>
          </cell>
          <cell r="P135">
            <v>94.066666666666663</v>
          </cell>
          <cell r="Q135">
            <v>0.31865201653013531</v>
          </cell>
          <cell r="R135">
            <v>0.18300819596491655</v>
          </cell>
          <cell r="S135">
            <v>0.80170340184266486</v>
          </cell>
          <cell r="T135">
            <v>0.70929305457122604</v>
          </cell>
          <cell r="U135">
            <v>991270200</v>
          </cell>
          <cell r="V135">
            <v>575131581.67999899</v>
          </cell>
          <cell r="W135">
            <v>1269727540.4200001</v>
          </cell>
          <cell r="X135">
            <v>62573950</v>
          </cell>
          <cell r="Y135">
            <v>263693177</v>
          </cell>
          <cell r="Z135">
            <v>6539.8580000000002</v>
          </cell>
          <cell r="AA135">
            <v>217.99526666666668</v>
          </cell>
          <cell r="AB135">
            <v>5738.25</v>
          </cell>
          <cell r="AC135">
            <v>191.27500000000001</v>
          </cell>
          <cell r="AD135">
            <v>7901</v>
          </cell>
          <cell r="AE135">
            <v>263.36666666666667</v>
          </cell>
          <cell r="AF135">
            <v>0.4529566882433354</v>
          </cell>
          <cell r="AG135">
            <v>0.2372983279730442</v>
          </cell>
          <cell r="AH135">
            <v>0.82772535122136437</v>
          </cell>
          <cell r="AI135">
            <v>0.72626882673079352</v>
          </cell>
          <cell r="AJ135">
            <v>1278892500</v>
          </cell>
          <cell r="AK135">
            <v>741838820.56999898</v>
          </cell>
          <cell r="AL135">
            <v>1792891462.95</v>
          </cell>
          <cell r="AM135">
            <v>79827615</v>
          </cell>
          <cell r="AN135">
            <v>357971277</v>
          </cell>
          <cell r="AO135">
            <v>8802.2649999999994</v>
          </cell>
          <cell r="AP135">
            <v>7739.875</v>
          </cell>
          <cell r="AQ135">
            <v>10723</v>
          </cell>
          <cell r="AR135">
            <v>0.41376672035092804</v>
          </cell>
          <cell r="AS135">
            <v>0.2230000565101205</v>
          </cell>
          <cell r="AT135">
            <v>0.82087708663620251</v>
          </cell>
          <cell r="AU135">
            <v>0.72180126830178126</v>
          </cell>
        </row>
        <row r="136">
          <cell r="D136" t="str">
            <v>문경시</v>
          </cell>
          <cell r="E136" t="str">
            <v>시</v>
          </cell>
          <cell r="F136">
            <v>101675200</v>
          </cell>
          <cell r="G136">
            <v>50149010.1199999</v>
          </cell>
          <cell r="H136">
            <v>212894478.75</v>
          </cell>
          <cell r="I136">
            <v>5719534</v>
          </cell>
          <cell r="J136">
            <v>45480041</v>
          </cell>
          <cell r="K136">
            <v>1129.568</v>
          </cell>
          <cell r="L136">
            <v>37.652266666666669</v>
          </cell>
          <cell r="M136">
            <v>965.875</v>
          </cell>
          <cell r="N136">
            <v>32.195833333333333</v>
          </cell>
          <cell r="O136">
            <v>1421</v>
          </cell>
          <cell r="P136">
            <v>47.366666666666667</v>
          </cell>
          <cell r="Q136">
            <v>0.23555805868920357</v>
          </cell>
          <cell r="R136">
            <v>0.12575920940792468</v>
          </cell>
          <cell r="S136">
            <v>0.79491062631949327</v>
          </cell>
          <cell r="T136">
            <v>0.67971498944405351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 t="e">
            <v>#DIV/0!</v>
          </cell>
          <cell r="AG136" t="e">
            <v>#DIV/0!</v>
          </cell>
          <cell r="AH136" t="e">
            <v>#DIV/0!</v>
          </cell>
          <cell r="AI136" t="e">
            <v>#DIV/0!</v>
          </cell>
          <cell r="AJ136">
            <v>101675200</v>
          </cell>
          <cell r="AK136">
            <v>50149010.1199999</v>
          </cell>
          <cell r="AL136">
            <v>212894478.75</v>
          </cell>
          <cell r="AM136">
            <v>5719534</v>
          </cell>
          <cell r="AN136">
            <v>45480041</v>
          </cell>
          <cell r="AO136">
            <v>1129.568</v>
          </cell>
          <cell r="AP136">
            <v>965.875</v>
          </cell>
          <cell r="AQ136">
            <v>1421</v>
          </cell>
          <cell r="AR136">
            <v>0.23555805868920357</v>
          </cell>
          <cell r="AS136">
            <v>0.12575920940792468</v>
          </cell>
          <cell r="AT136">
            <v>0.79491062631949327</v>
          </cell>
          <cell r="AU136">
            <v>0.67971498944405351</v>
          </cell>
        </row>
        <row r="137">
          <cell r="D137" t="str">
            <v>상주시</v>
          </cell>
          <cell r="E137" t="str">
            <v>시</v>
          </cell>
          <cell r="F137">
            <v>165463000</v>
          </cell>
          <cell r="G137">
            <v>78399279.109999999</v>
          </cell>
          <cell r="H137">
            <v>328346630.32999998</v>
          </cell>
          <cell r="I137">
            <v>9493369</v>
          </cell>
          <cell r="J137">
            <v>70523499</v>
          </cell>
          <cell r="K137">
            <v>1794.672</v>
          </cell>
          <cell r="L137">
            <v>59.822400000000002</v>
          </cell>
          <cell r="M137">
            <v>1543.25</v>
          </cell>
          <cell r="N137">
            <v>51.44166666666667</v>
          </cell>
          <cell r="O137">
            <v>2260</v>
          </cell>
          <cell r="P137">
            <v>75.333333333333329</v>
          </cell>
          <cell r="Q137">
            <v>0.23876986047094789</v>
          </cell>
          <cell r="R137">
            <v>0.13461284727236802</v>
          </cell>
          <cell r="S137">
            <v>0.79410265486725662</v>
          </cell>
          <cell r="T137">
            <v>0.68285398230088501</v>
          </cell>
          <cell r="U137">
            <v>455387600</v>
          </cell>
          <cell r="V137">
            <v>206507780.56999901</v>
          </cell>
          <cell r="W137">
            <v>647919940.86999905</v>
          </cell>
          <cell r="X137">
            <v>28098730</v>
          </cell>
          <cell r="Y137">
            <v>167837848</v>
          </cell>
          <cell r="Z137">
            <v>4204.6809999999996</v>
          </cell>
          <cell r="AA137">
            <v>140.15603333333331</v>
          </cell>
          <cell r="AB137">
            <v>3588.75</v>
          </cell>
          <cell r="AC137">
            <v>119.625</v>
          </cell>
          <cell r="AD137">
            <v>5270</v>
          </cell>
          <cell r="AE137">
            <v>175.66666666666666</v>
          </cell>
          <cell r="AF137">
            <v>0.31872422431189451</v>
          </cell>
          <cell r="AG137">
            <v>0.16741593350267456</v>
          </cell>
          <cell r="AH137">
            <v>0.79785218216318776</v>
          </cell>
          <cell r="AI137">
            <v>0.68097722960151807</v>
          </cell>
          <cell r="AJ137">
            <v>620850600</v>
          </cell>
          <cell r="AK137">
            <v>284907059.67999899</v>
          </cell>
          <cell r="AL137">
            <v>976266571.19999909</v>
          </cell>
          <cell r="AM137">
            <v>37592099</v>
          </cell>
          <cell r="AN137">
            <v>238361347</v>
          </cell>
          <cell r="AO137">
            <v>5999.3529999999992</v>
          </cell>
          <cell r="AP137">
            <v>5132</v>
          </cell>
          <cell r="AQ137">
            <v>7530</v>
          </cell>
          <cell r="AR137">
            <v>0.29183326366465601</v>
          </cell>
          <cell r="AS137">
            <v>0.15771054943736326</v>
          </cell>
          <cell r="AT137">
            <v>0.79672682602921641</v>
          </cell>
          <cell r="AU137">
            <v>0.68154050464807436</v>
          </cell>
        </row>
        <row r="138">
          <cell r="D138" t="str">
            <v>안동시</v>
          </cell>
          <cell r="E138" t="str">
            <v>시</v>
          </cell>
          <cell r="F138">
            <v>467057100</v>
          </cell>
          <cell r="G138">
            <v>256158189.55000001</v>
          </cell>
          <cell r="H138">
            <v>812971865.03999996</v>
          </cell>
          <cell r="I138">
            <v>30876329</v>
          </cell>
          <cell r="J138">
            <v>146019906</v>
          </cell>
          <cell r="K138">
            <v>3537.5529999999999</v>
          </cell>
          <cell r="L138">
            <v>117.91843333333333</v>
          </cell>
          <cell r="M138">
            <v>3134.75</v>
          </cell>
          <cell r="N138">
            <v>104.49166666666666</v>
          </cell>
          <cell r="O138">
            <v>4523</v>
          </cell>
          <cell r="P138">
            <v>150.76666666666668</v>
          </cell>
          <cell r="Q138">
            <v>0.31508862799009224</v>
          </cell>
          <cell r="R138">
            <v>0.21145287547301941</v>
          </cell>
          <cell r="S138">
            <v>0.78212535927481752</v>
          </cell>
          <cell r="T138">
            <v>0.69306875967278359</v>
          </cell>
          <cell r="U138">
            <v>40771300</v>
          </cell>
          <cell r="V138">
            <v>21386221</v>
          </cell>
          <cell r="W138">
            <v>73757000</v>
          </cell>
          <cell r="X138">
            <v>2495366</v>
          </cell>
          <cell r="Y138">
            <v>10704481</v>
          </cell>
          <cell r="Z138">
            <v>257.27100000000002</v>
          </cell>
          <cell r="AA138">
            <v>8.5757000000000012</v>
          </cell>
          <cell r="AB138">
            <v>172.5</v>
          </cell>
          <cell r="AC138">
            <v>5.75</v>
          </cell>
          <cell r="AD138">
            <v>662</v>
          </cell>
          <cell r="AE138">
            <v>22.066666666666666</v>
          </cell>
          <cell r="AF138">
            <v>0.28995513646162396</v>
          </cell>
          <cell r="AG138">
            <v>0.23311415098032309</v>
          </cell>
          <cell r="AH138">
            <v>0.38862688821752267</v>
          </cell>
          <cell r="AI138">
            <v>0.26057401812688824</v>
          </cell>
          <cell r="AJ138">
            <v>507828400</v>
          </cell>
          <cell r="AK138">
            <v>277544410.55000001</v>
          </cell>
          <cell r="AL138">
            <v>886728865.03999996</v>
          </cell>
          <cell r="AM138">
            <v>33371695</v>
          </cell>
          <cell r="AN138">
            <v>156724387</v>
          </cell>
          <cell r="AO138">
            <v>3794.8240000000001</v>
          </cell>
          <cell r="AP138">
            <v>3307.25</v>
          </cell>
          <cell r="AQ138">
            <v>5185</v>
          </cell>
          <cell r="AR138">
            <v>0.3129980555414536</v>
          </cell>
          <cell r="AS138">
            <v>0.21293236897458723</v>
          </cell>
          <cell r="AT138">
            <v>0.73188505303760854</v>
          </cell>
          <cell r="AU138">
            <v>0.63784956605593057</v>
          </cell>
        </row>
        <row r="139">
          <cell r="D139" t="str">
            <v>영주시</v>
          </cell>
          <cell r="E139" t="str">
            <v>시</v>
          </cell>
          <cell r="F139">
            <v>247749400</v>
          </cell>
          <cell r="G139">
            <v>123887825.669999</v>
          </cell>
          <cell r="H139">
            <v>399909257.05999899</v>
          </cell>
          <cell r="I139">
            <v>15491743</v>
          </cell>
          <cell r="J139">
            <v>83479161</v>
          </cell>
          <cell r="K139">
            <v>2149.6660000000002</v>
          </cell>
          <cell r="L139">
            <v>71.655533333333338</v>
          </cell>
          <cell r="M139">
            <v>1850.25</v>
          </cell>
          <cell r="N139">
            <v>61.674999999999997</v>
          </cell>
          <cell r="O139">
            <v>2742</v>
          </cell>
          <cell r="P139">
            <v>91.4</v>
          </cell>
          <cell r="Q139">
            <v>0.30978984227767431</v>
          </cell>
          <cell r="R139">
            <v>0.18557617032111762</v>
          </cell>
          <cell r="S139">
            <v>0.78397738876732315</v>
          </cell>
          <cell r="T139">
            <v>0.67478118161925604</v>
          </cell>
          <cell r="U139">
            <v>867964700</v>
          </cell>
          <cell r="V139">
            <v>401350846.11000001</v>
          </cell>
          <cell r="W139">
            <v>1180074336.3099999</v>
          </cell>
          <cell r="X139">
            <v>58133557</v>
          </cell>
          <cell r="Y139">
            <v>241623354</v>
          </cell>
          <cell r="Z139">
            <v>6575.1360000000004</v>
          </cell>
          <cell r="AA139">
            <v>219.17120000000003</v>
          </cell>
          <cell r="AB139">
            <v>5385.875</v>
          </cell>
          <cell r="AC139">
            <v>179.52916666666667</v>
          </cell>
          <cell r="AD139">
            <v>9185</v>
          </cell>
          <cell r="AE139">
            <v>306.16666666666669</v>
          </cell>
          <cell r="AF139">
            <v>0.34010641004616088</v>
          </cell>
          <cell r="AG139">
            <v>0.24059577039063865</v>
          </cell>
          <cell r="AH139">
            <v>0.71585585193249868</v>
          </cell>
          <cell r="AI139">
            <v>0.58637724550898207</v>
          </cell>
          <cell r="AJ139">
            <v>1115714100</v>
          </cell>
          <cell r="AK139">
            <v>525238671.77999902</v>
          </cell>
          <cell r="AL139">
            <v>1579983593.3699989</v>
          </cell>
          <cell r="AM139">
            <v>73625300</v>
          </cell>
          <cell r="AN139">
            <v>325102515</v>
          </cell>
          <cell r="AO139">
            <v>8724.8019999999997</v>
          </cell>
          <cell r="AP139">
            <v>7236.125</v>
          </cell>
          <cell r="AQ139">
            <v>11927</v>
          </cell>
          <cell r="AR139">
            <v>0.33243299106650859</v>
          </cell>
          <cell r="AS139">
            <v>0.22646794965581857</v>
          </cell>
          <cell r="AT139">
            <v>0.73151689444118384</v>
          </cell>
          <cell r="AU139">
            <v>0.60670118219166602</v>
          </cell>
        </row>
        <row r="140">
          <cell r="D140" t="str">
            <v>영천시</v>
          </cell>
          <cell r="E140" t="str">
            <v>시</v>
          </cell>
          <cell r="F140">
            <v>371213130</v>
          </cell>
          <cell r="G140">
            <v>190853086</v>
          </cell>
          <cell r="H140">
            <v>516275784</v>
          </cell>
          <cell r="I140">
            <v>22470384</v>
          </cell>
          <cell r="J140">
            <v>95444512</v>
          </cell>
          <cell r="K140">
            <v>2310.8319999999999</v>
          </cell>
          <cell r="L140">
            <v>77.02773333333333</v>
          </cell>
          <cell r="M140">
            <v>2031</v>
          </cell>
          <cell r="N140">
            <v>67.7</v>
          </cell>
          <cell r="O140">
            <v>2846</v>
          </cell>
          <cell r="P140">
            <v>94.86666666666666</v>
          </cell>
          <cell r="Q140">
            <v>0.36967274451904181</v>
          </cell>
          <cell r="R140">
            <v>0.23542876933563242</v>
          </cell>
          <cell r="S140">
            <v>0.81195783555867884</v>
          </cell>
          <cell r="T140">
            <v>0.71363316936050603</v>
          </cell>
          <cell r="U140">
            <v>428118110</v>
          </cell>
          <cell r="V140">
            <v>220188119</v>
          </cell>
          <cell r="W140">
            <v>570155895</v>
          </cell>
          <cell r="X140">
            <v>27199384</v>
          </cell>
          <cell r="Y140">
            <v>84114663</v>
          </cell>
          <cell r="Z140">
            <v>2166.748</v>
          </cell>
          <cell r="AA140">
            <v>72.22493333333334</v>
          </cell>
          <cell r="AB140">
            <v>1217.875</v>
          </cell>
          <cell r="AC140">
            <v>40.595833333333331</v>
          </cell>
          <cell r="AD140">
            <v>5125</v>
          </cell>
          <cell r="AE140">
            <v>170.83333333333334</v>
          </cell>
          <cell r="AF140">
            <v>0.3861893228342399</v>
          </cell>
          <cell r="AG140">
            <v>0.32336079144726526</v>
          </cell>
          <cell r="AH140">
            <v>0.42278009756097562</v>
          </cell>
          <cell r="AI140">
            <v>0.2376341463414634</v>
          </cell>
          <cell r="AJ140">
            <v>799331240</v>
          </cell>
          <cell r="AK140">
            <v>411041205</v>
          </cell>
          <cell r="AL140">
            <v>1086431679</v>
          </cell>
          <cell r="AM140">
            <v>49669768</v>
          </cell>
          <cell r="AN140">
            <v>179559175</v>
          </cell>
          <cell r="AO140">
            <v>4477.58</v>
          </cell>
          <cell r="AP140">
            <v>3248.875</v>
          </cell>
          <cell r="AQ140">
            <v>7971</v>
          </cell>
          <cell r="AR140">
            <v>0.37834059236779677</v>
          </cell>
          <cell r="AS140">
            <v>0.27662060710626457</v>
          </cell>
          <cell r="AT140">
            <v>0.56173378497051807</v>
          </cell>
          <cell r="AU140">
            <v>0.40758687743068622</v>
          </cell>
        </row>
        <row r="141">
          <cell r="D141" t="str">
            <v>포항시</v>
          </cell>
          <cell r="E141" t="str">
            <v>시</v>
          </cell>
          <cell r="F141">
            <v>2514361090</v>
          </cell>
          <cell r="G141">
            <v>1590160868</v>
          </cell>
          <cell r="H141">
            <v>3088896728</v>
          </cell>
          <cell r="I141">
            <v>202185320</v>
          </cell>
          <cell r="J141">
            <v>520394790</v>
          </cell>
          <cell r="K141">
            <v>12439.423000000001</v>
          </cell>
          <cell r="L141">
            <v>414.64743333333337</v>
          </cell>
          <cell r="M141">
            <v>10896.5</v>
          </cell>
          <cell r="N141">
            <v>363.21666666666664</v>
          </cell>
          <cell r="O141">
            <v>16147</v>
          </cell>
          <cell r="P141">
            <v>538.23333333333335</v>
          </cell>
          <cell r="Q141">
            <v>0.51479897452887591</v>
          </cell>
          <cell r="R141">
            <v>0.38852295196883119</v>
          </cell>
          <cell r="S141">
            <v>0.77038601597820033</v>
          </cell>
          <cell r="T141">
            <v>0.67483123800086708</v>
          </cell>
          <cell r="U141">
            <v>4249699930</v>
          </cell>
          <cell r="V141">
            <v>2754075433.6699901</v>
          </cell>
          <cell r="W141">
            <v>7339304716.0699997</v>
          </cell>
          <cell r="X141">
            <v>360838207</v>
          </cell>
          <cell r="Y141">
            <v>1252467573</v>
          </cell>
          <cell r="Z141">
            <v>34210.339999999997</v>
          </cell>
          <cell r="AA141">
            <v>1140.3446666666666</v>
          </cell>
          <cell r="AB141">
            <v>27675.875</v>
          </cell>
          <cell r="AC141">
            <v>922.5291666666667</v>
          </cell>
          <cell r="AD141">
            <v>49221</v>
          </cell>
          <cell r="AE141">
            <v>1640.7</v>
          </cell>
          <cell r="AF141">
            <v>0.37525018243754338</v>
          </cell>
          <cell r="AG141">
            <v>0.28810183575108017</v>
          </cell>
          <cell r="AH141">
            <v>0.69503545234757513</v>
          </cell>
          <cell r="AI141">
            <v>0.56227778793604355</v>
          </cell>
          <cell r="AJ141">
            <v>6764061020</v>
          </cell>
          <cell r="AK141">
            <v>4344236301.6699905</v>
          </cell>
          <cell r="AL141">
            <v>10428201444.07</v>
          </cell>
          <cell r="AM141">
            <v>563023527</v>
          </cell>
          <cell r="AN141">
            <v>1772862363</v>
          </cell>
          <cell r="AO141">
            <v>46649.762999999999</v>
          </cell>
          <cell r="AP141">
            <v>38572.375</v>
          </cell>
          <cell r="AQ141">
            <v>65368</v>
          </cell>
          <cell r="AR141">
            <v>0.41658538387176458</v>
          </cell>
          <cell r="AS141">
            <v>0.31757881421051976</v>
          </cell>
          <cell r="AT141">
            <v>0.71364831415983354</v>
          </cell>
          <cell r="AU141">
            <v>0.59008039101701137</v>
          </cell>
        </row>
        <row r="142">
          <cell r="D142" t="str">
            <v>고령군</v>
          </cell>
          <cell r="E142" t="str">
            <v>군</v>
          </cell>
          <cell r="F142">
            <v>17236000</v>
          </cell>
          <cell r="G142">
            <v>9738348</v>
          </cell>
          <cell r="H142">
            <v>26890000</v>
          </cell>
          <cell r="I142">
            <v>786547</v>
          </cell>
          <cell r="J142">
            <v>3546357</v>
          </cell>
          <cell r="K142">
            <v>92.727999999999994</v>
          </cell>
          <cell r="L142">
            <v>3.0909333333333331</v>
          </cell>
          <cell r="M142">
            <v>77.125</v>
          </cell>
          <cell r="N142">
            <v>2.5708333333333333</v>
          </cell>
          <cell r="O142">
            <v>115</v>
          </cell>
          <cell r="P142">
            <v>3.8333333333333335</v>
          </cell>
          <cell r="Q142">
            <v>0.36215500185942728</v>
          </cell>
          <cell r="R142">
            <v>0.22179013562368369</v>
          </cell>
          <cell r="S142">
            <v>0.80633043478260868</v>
          </cell>
          <cell r="T142">
            <v>0.67065217391304344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 t="e">
            <v>#DIV/0!</v>
          </cell>
          <cell r="AG142" t="e">
            <v>#DIV/0!</v>
          </cell>
          <cell r="AH142" t="e">
            <v>#DIV/0!</v>
          </cell>
          <cell r="AI142" t="e">
            <v>#DIV/0!</v>
          </cell>
          <cell r="AJ142">
            <v>17236000</v>
          </cell>
          <cell r="AK142">
            <v>9738348</v>
          </cell>
          <cell r="AL142">
            <v>26890000</v>
          </cell>
          <cell r="AM142">
            <v>786547</v>
          </cell>
          <cell r="AN142">
            <v>3546357</v>
          </cell>
          <cell r="AO142">
            <v>92.727999999999994</v>
          </cell>
          <cell r="AP142">
            <v>77.125</v>
          </cell>
          <cell r="AQ142">
            <v>115</v>
          </cell>
          <cell r="AR142">
            <v>0.36215500185942728</v>
          </cell>
          <cell r="AS142">
            <v>0.22179013562368369</v>
          </cell>
          <cell r="AT142">
            <v>0.80633043478260868</v>
          </cell>
          <cell r="AU142">
            <v>0.67065217391304344</v>
          </cell>
        </row>
        <row r="143">
          <cell r="D143" t="str">
            <v>봉화군</v>
          </cell>
          <cell r="E143" t="str">
            <v>군</v>
          </cell>
          <cell r="F143">
            <v>24997650</v>
          </cell>
          <cell r="G143">
            <v>11093306</v>
          </cell>
          <cell r="H143">
            <v>77640616</v>
          </cell>
          <cell r="I143">
            <v>859564</v>
          </cell>
          <cell r="J143">
            <v>7794899</v>
          </cell>
          <cell r="K143">
            <v>218.405</v>
          </cell>
          <cell r="L143">
            <v>7.2801666666666671</v>
          </cell>
          <cell r="M143">
            <v>133.375</v>
          </cell>
          <cell r="N143">
            <v>4.4458333333333337</v>
          </cell>
          <cell r="O143">
            <v>460</v>
          </cell>
          <cell r="P143">
            <v>15.333333333333334</v>
          </cell>
          <cell r="Q143">
            <v>0.14288019044052921</v>
          </cell>
          <cell r="R143">
            <v>0.11027262829191244</v>
          </cell>
          <cell r="S143">
            <v>0.47479347826086959</v>
          </cell>
          <cell r="T143">
            <v>0.28994565217391305</v>
          </cell>
          <cell r="U143">
            <v>57479300</v>
          </cell>
          <cell r="V143">
            <v>32174029.84</v>
          </cell>
          <cell r="W143">
            <v>180118000</v>
          </cell>
          <cell r="X143">
            <v>2881283</v>
          </cell>
          <cell r="Y143">
            <v>19356398</v>
          </cell>
          <cell r="Z143">
            <v>560.94000000000005</v>
          </cell>
          <cell r="AA143">
            <v>18.698</v>
          </cell>
          <cell r="AB143">
            <v>380.625</v>
          </cell>
          <cell r="AC143">
            <v>12.6875</v>
          </cell>
          <cell r="AD143">
            <v>999</v>
          </cell>
          <cell r="AE143">
            <v>33.299999999999997</v>
          </cell>
          <cell r="AF143">
            <v>0.17862750996568916</v>
          </cell>
          <cell r="AG143">
            <v>0.14885429613505571</v>
          </cell>
          <cell r="AH143">
            <v>0.56150150150150158</v>
          </cell>
          <cell r="AI143">
            <v>0.38100600600600598</v>
          </cell>
          <cell r="AJ143">
            <v>82476950</v>
          </cell>
          <cell r="AK143">
            <v>43267335.840000004</v>
          </cell>
          <cell r="AL143">
            <v>257758616</v>
          </cell>
          <cell r="AM143">
            <v>3740847</v>
          </cell>
          <cell r="AN143">
            <v>27151297</v>
          </cell>
          <cell r="AO143">
            <v>779.34500000000003</v>
          </cell>
          <cell r="AP143">
            <v>514</v>
          </cell>
          <cell r="AQ143">
            <v>1459</v>
          </cell>
          <cell r="AR143">
            <v>0.16785990129618017</v>
          </cell>
          <cell r="AS143">
            <v>0.13777783801635701</v>
          </cell>
          <cell r="AT143">
            <v>0.53416381082933517</v>
          </cell>
          <cell r="AU143">
            <v>0.35229609321453048</v>
          </cell>
        </row>
        <row r="144">
          <cell r="D144" t="str">
            <v>성주군</v>
          </cell>
          <cell r="E144" t="str">
            <v>군</v>
          </cell>
          <cell r="F144">
            <v>17306500</v>
          </cell>
          <cell r="G144">
            <v>9233092.5699999891</v>
          </cell>
          <cell r="H144">
            <v>146442000</v>
          </cell>
          <cell r="I144">
            <v>711126</v>
          </cell>
          <cell r="J144">
            <v>15891421</v>
          </cell>
          <cell r="K144">
            <v>428.21300000000002</v>
          </cell>
          <cell r="L144">
            <v>14.273766666666667</v>
          </cell>
          <cell r="M144">
            <v>319.875</v>
          </cell>
          <cell r="N144">
            <v>10.6625</v>
          </cell>
          <cell r="O144">
            <v>650</v>
          </cell>
          <cell r="P144">
            <v>21.666666666666668</v>
          </cell>
          <cell r="Q144">
            <v>6.3049484232665418E-2</v>
          </cell>
          <cell r="R144">
            <v>4.47490504467788E-2</v>
          </cell>
          <cell r="S144">
            <v>0.65878923076923079</v>
          </cell>
          <cell r="T144">
            <v>0.49211538461538462</v>
          </cell>
          <cell r="U144">
            <v>72461000</v>
          </cell>
          <cell r="V144">
            <v>37456853.839999899</v>
          </cell>
          <cell r="W144">
            <v>143342000</v>
          </cell>
          <cell r="X144">
            <v>3766953</v>
          </cell>
          <cell r="Y144">
            <v>14474558</v>
          </cell>
          <cell r="Z144">
            <v>421.30500000000001</v>
          </cell>
          <cell r="AA144">
            <v>14.0435</v>
          </cell>
          <cell r="AB144">
            <v>293.875</v>
          </cell>
          <cell r="AC144">
            <v>9.7958333333333325</v>
          </cell>
          <cell r="AD144">
            <v>700</v>
          </cell>
          <cell r="AE144">
            <v>23.333333333333332</v>
          </cell>
          <cell r="AF144">
            <v>0.26131108705054973</v>
          </cell>
          <cell r="AG144">
            <v>0.26024649595517874</v>
          </cell>
          <cell r="AH144">
            <v>0.60186428571428574</v>
          </cell>
          <cell r="AI144">
            <v>0.41982142857142857</v>
          </cell>
          <cell r="AJ144">
            <v>89767500</v>
          </cell>
          <cell r="AK144">
            <v>46689946.409999892</v>
          </cell>
          <cell r="AL144">
            <v>289784000</v>
          </cell>
          <cell r="AM144">
            <v>4478079</v>
          </cell>
          <cell r="AN144">
            <v>30365979</v>
          </cell>
          <cell r="AO144">
            <v>849.51800000000003</v>
          </cell>
          <cell r="AP144">
            <v>613.75</v>
          </cell>
          <cell r="AQ144">
            <v>1350</v>
          </cell>
          <cell r="AR144">
            <v>0.16111982169477918</v>
          </cell>
          <cell r="AS144">
            <v>0.1474702659841792</v>
          </cell>
          <cell r="AT144">
            <v>0.62927259259259261</v>
          </cell>
          <cell r="AU144">
            <v>0.45462962962962961</v>
          </cell>
        </row>
        <row r="145">
          <cell r="D145" t="str">
            <v>영덕군</v>
          </cell>
          <cell r="E145" t="str">
            <v>군</v>
          </cell>
          <cell r="F145">
            <v>19606630</v>
          </cell>
          <cell r="G145">
            <v>8126260.1600000001</v>
          </cell>
          <cell r="H145">
            <v>45662000</v>
          </cell>
          <cell r="I145">
            <v>818047</v>
          </cell>
          <cell r="J145">
            <v>4615664</v>
          </cell>
          <cell r="K145">
            <v>119.783</v>
          </cell>
          <cell r="L145">
            <v>3.9927666666666668</v>
          </cell>
          <cell r="M145">
            <v>75</v>
          </cell>
          <cell r="N145">
            <v>2.5</v>
          </cell>
          <cell r="O145">
            <v>335</v>
          </cell>
          <cell r="P145">
            <v>11.166666666666666</v>
          </cell>
          <cell r="Q145">
            <v>0.17796548902807585</v>
          </cell>
          <cell r="R145">
            <v>0.17723278817522245</v>
          </cell>
          <cell r="S145">
            <v>0.35756119402985076</v>
          </cell>
          <cell r="T145">
            <v>0.22388059701492538</v>
          </cell>
          <cell r="U145">
            <v>130714660</v>
          </cell>
          <cell r="V145">
            <v>61508989.009999901</v>
          </cell>
          <cell r="W145">
            <v>240298317.36000001</v>
          </cell>
          <cell r="X145">
            <v>5571929</v>
          </cell>
          <cell r="Y145">
            <v>21582950</v>
          </cell>
          <cell r="Z145">
            <v>554.77300000000002</v>
          </cell>
          <cell r="AA145">
            <v>18.492433333333334</v>
          </cell>
          <cell r="AB145">
            <v>306.875</v>
          </cell>
          <cell r="AC145">
            <v>10.229166666666666</v>
          </cell>
          <cell r="AD145">
            <v>1601</v>
          </cell>
          <cell r="AE145">
            <v>53.366666666666667</v>
          </cell>
          <cell r="AF145">
            <v>0.25596928720000545</v>
          </cell>
          <cell r="AG145">
            <v>0.25816345772936505</v>
          </cell>
          <cell r="AH145">
            <v>0.34651655215490318</v>
          </cell>
          <cell r="AI145">
            <v>0.19167707682698312</v>
          </cell>
          <cell r="AJ145">
            <v>150321290</v>
          </cell>
          <cell r="AK145">
            <v>69635249.169999897</v>
          </cell>
          <cell r="AL145">
            <v>285960317.36000001</v>
          </cell>
          <cell r="AM145">
            <v>6389976</v>
          </cell>
          <cell r="AN145">
            <v>26198614</v>
          </cell>
          <cell r="AO145">
            <v>674.55600000000004</v>
          </cell>
          <cell r="AP145">
            <v>381.875</v>
          </cell>
          <cell r="AQ145">
            <v>1936</v>
          </cell>
          <cell r="AR145">
            <v>0.24351367984507782</v>
          </cell>
          <cell r="AS145">
            <v>0.24390511650730837</v>
          </cell>
          <cell r="AT145">
            <v>0.34842768595041324</v>
          </cell>
          <cell r="AU145">
            <v>0.19724948347107438</v>
          </cell>
        </row>
        <row r="146">
          <cell r="D146" t="str">
            <v>영양군</v>
          </cell>
          <cell r="E146" t="str">
            <v>군</v>
          </cell>
          <cell r="F146">
            <v>51365300</v>
          </cell>
          <cell r="G146">
            <v>29746869</v>
          </cell>
          <cell r="H146">
            <v>81952165</v>
          </cell>
          <cell r="I146">
            <v>2619056</v>
          </cell>
          <cell r="J146">
            <v>6984213</v>
          </cell>
          <cell r="K146">
            <v>198.38499999999999</v>
          </cell>
          <cell r="L146">
            <v>6.6128333333333327</v>
          </cell>
          <cell r="M146">
            <v>127.125</v>
          </cell>
          <cell r="N146">
            <v>4.2374999999999998</v>
          </cell>
          <cell r="O146">
            <v>414</v>
          </cell>
          <cell r="P146">
            <v>13.8</v>
          </cell>
          <cell r="Q146">
            <v>0.36297843992285012</v>
          </cell>
          <cell r="R146">
            <v>0.37499658157619192</v>
          </cell>
          <cell r="S146">
            <v>0.47919082125603862</v>
          </cell>
          <cell r="T146">
            <v>0.30706521739130432</v>
          </cell>
          <cell r="U146">
            <v>50083900</v>
          </cell>
          <cell r="V146">
            <v>29400117</v>
          </cell>
          <cell r="W146">
            <v>85651345</v>
          </cell>
          <cell r="X146">
            <v>2744190</v>
          </cell>
          <cell r="Y146">
            <v>11001858</v>
          </cell>
          <cell r="Z146">
            <v>266.26</v>
          </cell>
          <cell r="AA146">
            <v>8.8753333333333337</v>
          </cell>
          <cell r="AB146">
            <v>199.375</v>
          </cell>
          <cell r="AC146">
            <v>6.645833333333333</v>
          </cell>
          <cell r="AD146">
            <v>480</v>
          </cell>
          <cell r="AE146">
            <v>16</v>
          </cell>
          <cell r="AF146">
            <v>0.34325341884590371</v>
          </cell>
          <cell r="AG146">
            <v>0.24942968724010073</v>
          </cell>
          <cell r="AH146">
            <v>0.55470833333333336</v>
          </cell>
          <cell r="AI146">
            <v>0.41536458333333331</v>
          </cell>
          <cell r="AJ146">
            <v>101449200</v>
          </cell>
          <cell r="AK146">
            <v>59146986</v>
          </cell>
          <cell r="AL146">
            <v>167603510</v>
          </cell>
          <cell r="AM146">
            <v>5363246</v>
          </cell>
          <cell r="AN146">
            <v>17986071</v>
          </cell>
          <cell r="AO146">
            <v>464.64499999999998</v>
          </cell>
          <cell r="AP146">
            <v>326.5</v>
          </cell>
          <cell r="AQ146">
            <v>894</v>
          </cell>
          <cell r="AR146">
            <v>0.35289825374182199</v>
          </cell>
          <cell r="AS146">
            <v>0.29818885959029073</v>
          </cell>
          <cell r="AT146">
            <v>0.51973713646532438</v>
          </cell>
          <cell r="AU146">
            <v>0.36521252796420584</v>
          </cell>
        </row>
        <row r="147">
          <cell r="D147" t="str">
            <v>예천군</v>
          </cell>
          <cell r="E147" t="str">
            <v>군</v>
          </cell>
          <cell r="F147">
            <v>129471630</v>
          </cell>
          <cell r="G147">
            <v>61809024</v>
          </cell>
          <cell r="H147">
            <v>253894645</v>
          </cell>
          <cell r="I147">
            <v>5377892</v>
          </cell>
          <cell r="J147">
            <v>31639276</v>
          </cell>
          <cell r="K147">
            <v>900.10900000000004</v>
          </cell>
          <cell r="L147">
            <v>30.003633333333333</v>
          </cell>
          <cell r="M147">
            <v>653.625</v>
          </cell>
          <cell r="N147">
            <v>21.787500000000001</v>
          </cell>
          <cell r="O147">
            <v>1418</v>
          </cell>
          <cell r="P147">
            <v>47.266666666666666</v>
          </cell>
          <cell r="Q147">
            <v>0.24344359054914294</v>
          </cell>
          <cell r="R147">
            <v>0.16997519159414393</v>
          </cell>
          <cell r="S147">
            <v>0.63477362482369537</v>
          </cell>
          <cell r="T147">
            <v>0.46094851904090267</v>
          </cell>
          <cell r="U147">
            <v>459600</v>
          </cell>
          <cell r="V147">
            <v>220548</v>
          </cell>
          <cell r="W147">
            <v>1313000</v>
          </cell>
          <cell r="X147">
            <v>22298</v>
          </cell>
          <cell r="Y147">
            <v>222667</v>
          </cell>
          <cell r="Z147">
            <v>5.6470000000000002</v>
          </cell>
          <cell r="AA147">
            <v>0.18823333333333334</v>
          </cell>
          <cell r="AB147">
            <v>4.125</v>
          </cell>
          <cell r="AC147">
            <v>0.13750000000000001</v>
          </cell>
          <cell r="AD147">
            <v>11</v>
          </cell>
          <cell r="AE147">
            <v>0.36666666666666664</v>
          </cell>
          <cell r="AF147">
            <v>0.16797258187357197</v>
          </cell>
          <cell r="AG147">
            <v>0.10014056865184334</v>
          </cell>
          <cell r="AH147">
            <v>0.51336363636363636</v>
          </cell>
          <cell r="AI147">
            <v>0.375</v>
          </cell>
          <cell r="AJ147">
            <v>129931230</v>
          </cell>
          <cell r="AK147">
            <v>62029572</v>
          </cell>
          <cell r="AL147">
            <v>255207645</v>
          </cell>
          <cell r="AM147">
            <v>5400190</v>
          </cell>
          <cell r="AN147">
            <v>31861943</v>
          </cell>
          <cell r="AO147">
            <v>905.75600000000009</v>
          </cell>
          <cell r="AP147">
            <v>657.75</v>
          </cell>
          <cell r="AQ147">
            <v>1429</v>
          </cell>
          <cell r="AR147">
            <v>0.24305530502426759</v>
          </cell>
          <cell r="AS147">
            <v>0.16948715274520451</v>
          </cell>
          <cell r="AT147">
            <v>0.63383904828551441</v>
          </cell>
          <cell r="AU147">
            <v>0.46028691392582227</v>
          </cell>
        </row>
        <row r="148">
          <cell r="D148" t="str">
            <v>울릉군</v>
          </cell>
          <cell r="E148" t="str">
            <v>군</v>
          </cell>
          <cell r="F148">
            <v>34690000</v>
          </cell>
          <cell r="G148">
            <v>12392192.1199999</v>
          </cell>
          <cell r="H148">
            <v>85363000</v>
          </cell>
          <cell r="I148">
            <v>1854327</v>
          </cell>
          <cell r="J148">
            <v>9292401</v>
          </cell>
          <cell r="K148">
            <v>266.40800000000002</v>
          </cell>
          <cell r="L148">
            <v>8.8802666666666674</v>
          </cell>
          <cell r="M148">
            <v>207.875</v>
          </cell>
          <cell r="N148">
            <v>6.9291666666666663</v>
          </cell>
          <cell r="O148">
            <v>398</v>
          </cell>
          <cell r="P148">
            <v>13.266666666666667</v>
          </cell>
          <cell r="Q148">
            <v>0.14517053196349589</v>
          </cell>
          <cell r="R148">
            <v>0.19955305415683203</v>
          </cell>
          <cell r="S148">
            <v>0.6693668341708543</v>
          </cell>
          <cell r="T148">
            <v>0.52229899497487442</v>
          </cell>
          <cell r="U148">
            <v>61682280</v>
          </cell>
          <cell r="V148">
            <v>21931063.589999899</v>
          </cell>
          <cell r="W148">
            <v>114442000</v>
          </cell>
          <cell r="X148">
            <v>3381845</v>
          </cell>
          <cell r="Y148">
            <v>20430490</v>
          </cell>
          <cell r="Z148">
            <v>564.25900000000001</v>
          </cell>
          <cell r="AA148">
            <v>18.808633333333333</v>
          </cell>
          <cell r="AB148">
            <v>415.625</v>
          </cell>
          <cell r="AC148">
            <v>13.854166666666666</v>
          </cell>
          <cell r="AD148">
            <v>872</v>
          </cell>
          <cell r="AE148">
            <v>29.066666666666666</v>
          </cell>
          <cell r="AF148">
            <v>0.1916347458974843</v>
          </cell>
          <cell r="AG148">
            <v>0.16552931427489012</v>
          </cell>
          <cell r="AH148">
            <v>0.64708600917431192</v>
          </cell>
          <cell r="AI148">
            <v>0.47663417431192662</v>
          </cell>
          <cell r="AJ148">
            <v>96372280</v>
          </cell>
          <cell r="AK148">
            <v>34323255.7099998</v>
          </cell>
          <cell r="AL148">
            <v>199805000</v>
          </cell>
          <cell r="AM148">
            <v>5236172</v>
          </cell>
          <cell r="AN148">
            <v>29722891</v>
          </cell>
          <cell r="AO148">
            <v>830.66700000000003</v>
          </cell>
          <cell r="AP148">
            <v>623.5</v>
          </cell>
          <cell r="AQ148">
            <v>1270</v>
          </cell>
          <cell r="AR148">
            <v>0.17178376772352943</v>
          </cell>
          <cell r="AS148">
            <v>0.17616630899060257</v>
          </cell>
          <cell r="AT148">
            <v>0.65406850393700788</v>
          </cell>
          <cell r="AU148">
            <v>0.49094488188976376</v>
          </cell>
        </row>
        <row r="149">
          <cell r="D149" t="str">
            <v>울진군</v>
          </cell>
          <cell r="E149" t="str">
            <v>군</v>
          </cell>
          <cell r="F149">
            <v>37280060</v>
          </cell>
          <cell r="G149">
            <v>17320210</v>
          </cell>
          <cell r="H149">
            <v>116886000</v>
          </cell>
          <cell r="I149">
            <v>1375122</v>
          </cell>
          <cell r="J149">
            <v>14026592</v>
          </cell>
          <cell r="K149">
            <v>383.64400000000001</v>
          </cell>
          <cell r="L149">
            <v>12.788133333333333</v>
          </cell>
          <cell r="M149">
            <v>293.25</v>
          </cell>
          <cell r="N149">
            <v>9.7750000000000004</v>
          </cell>
          <cell r="O149">
            <v>589</v>
          </cell>
          <cell r="P149">
            <v>19.633333333333333</v>
          </cell>
          <cell r="Q149">
            <v>0.14818036377324914</v>
          </cell>
          <cell r="R149">
            <v>9.8036786127378622E-2</v>
          </cell>
          <cell r="S149">
            <v>0.6513480475382003</v>
          </cell>
          <cell r="T149">
            <v>0.49787775891341257</v>
          </cell>
          <cell r="U149">
            <v>93550760</v>
          </cell>
          <cell r="V149">
            <v>41667789</v>
          </cell>
          <cell r="W149">
            <v>167906000</v>
          </cell>
          <cell r="X149">
            <v>3657342</v>
          </cell>
          <cell r="Y149">
            <v>19677692</v>
          </cell>
          <cell r="Z149">
            <v>559.69799999999998</v>
          </cell>
          <cell r="AA149">
            <v>18.656600000000001</v>
          </cell>
          <cell r="AB149">
            <v>364.625</v>
          </cell>
          <cell r="AC149">
            <v>12.154166666666667</v>
          </cell>
          <cell r="AD149">
            <v>946</v>
          </cell>
          <cell r="AE149">
            <v>31.533333333333335</v>
          </cell>
          <cell r="AF149">
            <v>0.24816140578657106</v>
          </cell>
          <cell r="AG149">
            <v>0.1858623460515593</v>
          </cell>
          <cell r="AH149">
            <v>0.5916469344608879</v>
          </cell>
          <cell r="AI149">
            <v>0.38543868921775898</v>
          </cell>
          <cell r="AJ149">
            <v>130830820</v>
          </cell>
          <cell r="AK149">
            <v>58987999</v>
          </cell>
          <cell r="AL149">
            <v>284792000</v>
          </cell>
          <cell r="AM149">
            <v>5032464</v>
          </cell>
          <cell r="AN149">
            <v>33704284</v>
          </cell>
          <cell r="AO149">
            <v>943.34199999999998</v>
          </cell>
          <cell r="AP149">
            <v>657.875</v>
          </cell>
          <cell r="AQ149">
            <v>1535</v>
          </cell>
          <cell r="AR149">
            <v>0.20712660116857215</v>
          </cell>
          <cell r="AS149">
            <v>0.14931229513731845</v>
          </cell>
          <cell r="AT149">
            <v>0.61455504885993484</v>
          </cell>
          <cell r="AU149">
            <v>0.42858306188925083</v>
          </cell>
        </row>
        <row r="150">
          <cell r="D150" t="str">
            <v>의성군</v>
          </cell>
          <cell r="E150" t="str">
            <v>군</v>
          </cell>
          <cell r="F150">
            <v>33650336</v>
          </cell>
          <cell r="G150">
            <v>17386670</v>
          </cell>
          <cell r="H150">
            <v>96958000</v>
          </cell>
          <cell r="I150">
            <v>1503313</v>
          </cell>
          <cell r="J150">
            <v>11652781</v>
          </cell>
          <cell r="K150">
            <v>317.00799999999998</v>
          </cell>
          <cell r="L150">
            <v>10.566933333333333</v>
          </cell>
          <cell r="M150">
            <v>231.5</v>
          </cell>
          <cell r="N150">
            <v>7.7166666666666668</v>
          </cell>
          <cell r="O150">
            <v>529</v>
          </cell>
          <cell r="P150">
            <v>17.633333333333333</v>
          </cell>
          <cell r="Q150">
            <v>0.17932166505084676</v>
          </cell>
          <cell r="R150">
            <v>0.12900894644806249</v>
          </cell>
          <cell r="S150">
            <v>0.59925897920604909</v>
          </cell>
          <cell r="T150">
            <v>0.43761814744801514</v>
          </cell>
          <cell r="U150">
            <v>100826802</v>
          </cell>
          <cell r="V150">
            <v>48129797</v>
          </cell>
          <cell r="W150">
            <v>265480292</v>
          </cell>
          <cell r="X150">
            <v>4327039</v>
          </cell>
          <cell r="Y150">
            <v>31764616</v>
          </cell>
          <cell r="Z150">
            <v>865.47299999999996</v>
          </cell>
          <cell r="AA150">
            <v>28.8491</v>
          </cell>
          <cell r="AB150">
            <v>590.5</v>
          </cell>
          <cell r="AC150">
            <v>19.683333333333334</v>
          </cell>
          <cell r="AD150">
            <v>1653</v>
          </cell>
          <cell r="AE150">
            <v>55.1</v>
          </cell>
          <cell r="AF150">
            <v>0.18129329539836425</v>
          </cell>
          <cell r="AG150">
            <v>0.13622198360590917</v>
          </cell>
          <cell r="AH150">
            <v>0.52357713248638837</v>
          </cell>
          <cell r="AI150">
            <v>0.35722928009679372</v>
          </cell>
          <cell r="AJ150">
            <v>134477138</v>
          </cell>
          <cell r="AK150">
            <v>65516467</v>
          </cell>
          <cell r="AL150">
            <v>362438292</v>
          </cell>
          <cell r="AM150">
            <v>5830352</v>
          </cell>
          <cell r="AN150">
            <v>43417397</v>
          </cell>
          <cell r="AO150">
            <v>1182.481</v>
          </cell>
          <cell r="AP150">
            <v>822</v>
          </cell>
          <cell r="AQ150">
            <v>2182</v>
          </cell>
          <cell r="AR150">
            <v>0.18076585296346115</v>
          </cell>
          <cell r="AS150">
            <v>0.13428607891901029</v>
          </cell>
          <cell r="AT150">
            <v>0.54192529789184229</v>
          </cell>
          <cell r="AU150">
            <v>0.37671860678276808</v>
          </cell>
        </row>
        <row r="151">
          <cell r="D151" t="str">
            <v>청도군</v>
          </cell>
          <cell r="E151" t="str">
            <v>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>
            <v>47769300</v>
          </cell>
          <cell r="V151">
            <v>25571082</v>
          </cell>
          <cell r="W151">
            <v>85627000</v>
          </cell>
          <cell r="X151">
            <v>2620285</v>
          </cell>
          <cell r="Y151">
            <v>11447360</v>
          </cell>
          <cell r="Z151">
            <v>290.68</v>
          </cell>
          <cell r="AA151">
            <v>9.6893333333333338</v>
          </cell>
          <cell r="AB151">
            <v>201.375</v>
          </cell>
          <cell r="AC151">
            <v>6.7125000000000004</v>
          </cell>
          <cell r="AD151">
            <v>668</v>
          </cell>
          <cell r="AE151">
            <v>22.266666666666666</v>
          </cell>
          <cell r="AF151">
            <v>0.29863339834398028</v>
          </cell>
          <cell r="AG151">
            <v>0.22889862815531267</v>
          </cell>
          <cell r="AH151">
            <v>0.43514970059880242</v>
          </cell>
          <cell r="AI151">
            <v>0.30145958083832336</v>
          </cell>
          <cell r="AJ151">
            <v>47769300</v>
          </cell>
          <cell r="AK151">
            <v>25571082</v>
          </cell>
          <cell r="AL151">
            <v>85627000</v>
          </cell>
          <cell r="AM151">
            <v>2620285</v>
          </cell>
          <cell r="AN151">
            <v>11447360</v>
          </cell>
          <cell r="AO151">
            <v>290.68</v>
          </cell>
          <cell r="AP151">
            <v>201.375</v>
          </cell>
          <cell r="AQ151">
            <v>668</v>
          </cell>
          <cell r="AR151">
            <v>0.29863339834398028</v>
          </cell>
          <cell r="AS151">
            <v>0.22889862815531267</v>
          </cell>
          <cell r="AT151">
            <v>0.43514970059880242</v>
          </cell>
          <cell r="AU151">
            <v>0.30145958083832336</v>
          </cell>
        </row>
        <row r="152">
          <cell r="D152" t="str">
            <v>청송군</v>
          </cell>
          <cell r="E152" t="str">
            <v>군</v>
          </cell>
          <cell r="F152">
            <v>39566800</v>
          </cell>
          <cell r="G152">
            <v>21182538</v>
          </cell>
          <cell r="H152">
            <v>68043000</v>
          </cell>
          <cell r="I152">
            <v>1778920</v>
          </cell>
          <cell r="J152">
            <v>7858915</v>
          </cell>
          <cell r="K152">
            <v>157.94999999999999</v>
          </cell>
          <cell r="L152">
            <v>5.2649999999999997</v>
          </cell>
          <cell r="M152">
            <v>101.125</v>
          </cell>
          <cell r="N152">
            <v>3.3708333333333331</v>
          </cell>
          <cell r="O152">
            <v>460</v>
          </cell>
          <cell r="P152">
            <v>15.333333333333334</v>
          </cell>
          <cell r="Q152">
            <v>0.31131105330452802</v>
          </cell>
          <cell r="R152">
            <v>0.22635694621967536</v>
          </cell>
          <cell r="S152">
            <v>0.34336956521739126</v>
          </cell>
          <cell r="T152">
            <v>0.21983695652173912</v>
          </cell>
          <cell r="U152">
            <v>63809500</v>
          </cell>
          <cell r="V152">
            <v>33537111</v>
          </cell>
          <cell r="W152">
            <v>105720000</v>
          </cell>
          <cell r="X152">
            <v>3175108</v>
          </cell>
          <cell r="Y152">
            <v>11305633</v>
          </cell>
          <cell r="Z152">
            <v>288.39299999999997</v>
          </cell>
          <cell r="AA152">
            <v>9.6130999999999993</v>
          </cell>
          <cell r="AB152">
            <v>207</v>
          </cell>
          <cell r="AC152">
            <v>6.9</v>
          </cell>
          <cell r="AD152">
            <v>631</v>
          </cell>
          <cell r="AE152">
            <v>21.033333333333335</v>
          </cell>
          <cell r="AF152">
            <v>0.31722579455164585</v>
          </cell>
          <cell r="AG152">
            <v>0.2808430098518146</v>
          </cell>
          <cell r="AH152">
            <v>0.45704120443740093</v>
          </cell>
          <cell r="AI152">
            <v>0.32805071315372425</v>
          </cell>
          <cell r="AJ152">
            <v>103376300</v>
          </cell>
          <cell r="AK152">
            <v>54719649</v>
          </cell>
          <cell r="AL152">
            <v>173763000</v>
          </cell>
          <cell r="AM152">
            <v>4954028</v>
          </cell>
          <cell r="AN152">
            <v>19164548</v>
          </cell>
          <cell r="AO152">
            <v>446.34299999999996</v>
          </cell>
          <cell r="AP152">
            <v>308.125</v>
          </cell>
          <cell r="AQ152">
            <v>1091</v>
          </cell>
          <cell r="AR152">
            <v>0.31490967006785103</v>
          </cell>
          <cell r="AS152">
            <v>0.25849960040800335</v>
          </cell>
          <cell r="AT152">
            <v>0.40911365719523368</v>
          </cell>
          <cell r="AU152">
            <v>0.28242438130155822</v>
          </cell>
        </row>
        <row r="153">
          <cell r="D153" t="str">
            <v>칠곡군</v>
          </cell>
          <cell r="E153" t="str">
            <v>군</v>
          </cell>
          <cell r="F153">
            <v>270719000</v>
          </cell>
          <cell r="G153">
            <v>153739929.919999</v>
          </cell>
          <cell r="H153">
            <v>270461773.95999998</v>
          </cell>
          <cell r="I153">
            <v>14668192</v>
          </cell>
          <cell r="J153">
            <v>45933575</v>
          </cell>
          <cell r="K153">
            <v>939.91399999999999</v>
          </cell>
          <cell r="L153">
            <v>31.330466666666666</v>
          </cell>
          <cell r="M153">
            <v>889.375</v>
          </cell>
          <cell r="N153">
            <v>29.645833333333332</v>
          </cell>
          <cell r="O153">
            <v>1050</v>
          </cell>
          <cell r="P153">
            <v>35</v>
          </cell>
          <cell r="Q153">
            <v>0.56843496834689999</v>
          </cell>
          <cell r="R153">
            <v>0.31933486561845015</v>
          </cell>
          <cell r="S153">
            <v>0.89515619047619044</v>
          </cell>
          <cell r="T153">
            <v>0.84702380952380951</v>
          </cell>
          <cell r="U153">
            <v>560410900</v>
          </cell>
          <cell r="V153">
            <v>292821706.14999998</v>
          </cell>
          <cell r="W153">
            <v>858330971.69000006</v>
          </cell>
          <cell r="X153">
            <v>30563954</v>
          </cell>
          <cell r="Y153">
            <v>133994646</v>
          </cell>
          <cell r="Z153">
            <v>3704.5239999999999</v>
          </cell>
          <cell r="AA153">
            <v>123.48413333333333</v>
          </cell>
          <cell r="AB153">
            <v>2996</v>
          </cell>
          <cell r="AC153">
            <v>99.86666666666666</v>
          </cell>
          <cell r="AD153">
            <v>4887</v>
          </cell>
          <cell r="AE153">
            <v>162.9</v>
          </cell>
          <cell r="AF153">
            <v>0.34115244096744213</v>
          </cell>
          <cell r="AG153">
            <v>0.22809832267477315</v>
          </cell>
          <cell r="AH153">
            <v>0.75803642316349495</v>
          </cell>
          <cell r="AI153">
            <v>0.61305504399427047</v>
          </cell>
          <cell r="AJ153">
            <v>831129900</v>
          </cell>
          <cell r="AK153">
            <v>446561636.06999898</v>
          </cell>
          <cell r="AL153">
            <v>1128792745.6500001</v>
          </cell>
          <cell r="AM153">
            <v>45232146</v>
          </cell>
          <cell r="AN153">
            <v>179928221</v>
          </cell>
          <cell r="AO153">
            <v>4644.4380000000001</v>
          </cell>
          <cell r="AP153">
            <v>3885.375</v>
          </cell>
          <cell r="AQ153">
            <v>5937</v>
          </cell>
          <cell r="AR153">
            <v>0.39560994504164049</v>
          </cell>
          <cell r="AS153">
            <v>0.25138994732794029</v>
          </cell>
          <cell r="AT153">
            <v>0.78228701364325415</v>
          </cell>
          <cell r="AU153">
            <v>0.65443405760485096</v>
          </cell>
        </row>
        <row r="154">
          <cell r="D154" t="str">
            <v>경상남도</v>
          </cell>
          <cell r="E154" t="str">
            <v>광역</v>
          </cell>
          <cell r="F154">
            <v>12943153430</v>
          </cell>
          <cell r="G154">
            <v>7985101271.0299683</v>
          </cell>
          <cell r="H154">
            <v>18224779806.239979</v>
          </cell>
          <cell r="I154">
            <v>926337688</v>
          </cell>
          <cell r="J154">
            <v>3028405602</v>
          </cell>
          <cell r="K154">
            <v>65315.085000000006</v>
          </cell>
          <cell r="L154">
            <v>2177.1695000000004</v>
          </cell>
          <cell r="M154">
            <v>58479.75</v>
          </cell>
          <cell r="N154">
            <v>1949.325</v>
          </cell>
          <cell r="O154">
            <v>80228</v>
          </cell>
          <cell r="P154">
            <v>2674.2666666666669</v>
          </cell>
          <cell r="Q154">
            <v>0.43814528109118506</v>
          </cell>
          <cell r="R154">
            <v>0.30588296606908733</v>
          </cell>
          <cell r="S154">
            <v>0.81411832527297212</v>
          </cell>
          <cell r="T154">
            <v>0.72891945455451967</v>
          </cell>
          <cell r="U154">
            <v>21620214220</v>
          </cell>
          <cell r="V154">
            <v>13459388281.009996</v>
          </cell>
          <cell r="W154">
            <v>31687284515.149998</v>
          </cell>
          <cell r="X154">
            <v>1670772702</v>
          </cell>
          <cell r="Y154">
            <v>5391359736</v>
          </cell>
          <cell r="Z154">
            <v>142587.20500000005</v>
          </cell>
          <cell r="AA154">
            <v>4752.9068333333353</v>
          </cell>
          <cell r="AB154">
            <v>118456.125</v>
          </cell>
          <cell r="AC154">
            <v>3948.5374999999999</v>
          </cell>
          <cell r="AD154">
            <v>191070</v>
          </cell>
          <cell r="AE154">
            <v>6369</v>
          </cell>
          <cell r="AF154">
            <v>0.42475675927910239</v>
          </cell>
          <cell r="AG154">
            <v>0.30989820450000111</v>
          </cell>
          <cell r="AH154">
            <v>0.7462563720102583</v>
          </cell>
          <cell r="AI154">
            <v>0.61996192494897162</v>
          </cell>
          <cell r="AJ154">
            <v>34563367650</v>
          </cell>
          <cell r="AK154">
            <v>21444489552.039963</v>
          </cell>
          <cell r="AL154">
            <v>49912064321.389977</v>
          </cell>
          <cell r="AM154">
            <v>2597110390</v>
          </cell>
          <cell r="AN154">
            <v>8419765338</v>
          </cell>
          <cell r="AO154">
            <v>207902.29000000004</v>
          </cell>
          <cell r="AP154">
            <v>176935.875</v>
          </cell>
          <cell r="AQ154">
            <v>271298</v>
          </cell>
          <cell r="AR154">
            <v>0.42964541426209568</v>
          </cell>
          <cell r="AS154">
            <v>0.30845401097804326</v>
          </cell>
          <cell r="AT154">
            <v>0.76632444765534591</v>
          </cell>
          <cell r="AU154">
            <v>0.65218274738479454</v>
          </cell>
        </row>
        <row r="155">
          <cell r="D155" t="str">
            <v>거제시</v>
          </cell>
          <cell r="E155" t="str">
            <v>시</v>
          </cell>
          <cell r="F155">
            <v>874932000</v>
          </cell>
          <cell r="G155">
            <v>546899225</v>
          </cell>
          <cell r="H155">
            <v>993823000</v>
          </cell>
          <cell r="I155">
            <v>58786961</v>
          </cell>
          <cell r="J155">
            <v>172792410</v>
          </cell>
          <cell r="K155">
            <v>2997.1280000000002</v>
          </cell>
          <cell r="L155">
            <v>99.904266666666672</v>
          </cell>
          <cell r="M155">
            <v>2881.25</v>
          </cell>
          <cell r="N155">
            <v>96.041666666666671</v>
          </cell>
          <cell r="O155">
            <v>3400</v>
          </cell>
          <cell r="P155">
            <v>113.33333333333333</v>
          </cell>
          <cell r="Q155">
            <v>0.55029841833002457</v>
          </cell>
          <cell r="R155">
            <v>0.34021726417265663</v>
          </cell>
          <cell r="S155">
            <v>0.8815082352941177</v>
          </cell>
          <cell r="T155">
            <v>0.84742647058823528</v>
          </cell>
          <cell r="U155">
            <v>1801862500</v>
          </cell>
          <cell r="V155">
            <v>1112051142</v>
          </cell>
          <cell r="W155">
            <v>2268786306</v>
          </cell>
          <cell r="X155">
            <v>129359282</v>
          </cell>
          <cell r="Y155">
            <v>409859137</v>
          </cell>
          <cell r="Z155">
            <v>10265.591</v>
          </cell>
          <cell r="AA155">
            <v>342.18636666666669</v>
          </cell>
          <cell r="AB155">
            <v>9112.25</v>
          </cell>
          <cell r="AC155">
            <v>303.74166666666667</v>
          </cell>
          <cell r="AD155">
            <v>12282</v>
          </cell>
          <cell r="AE155">
            <v>409.4</v>
          </cell>
          <cell r="AF155">
            <v>0.49015243923990787</v>
          </cell>
          <cell r="AG155">
            <v>0.31561888054236548</v>
          </cell>
          <cell r="AH155">
            <v>0.83582405145741734</v>
          </cell>
          <cell r="AI155">
            <v>0.74191906855560985</v>
          </cell>
          <cell r="AJ155">
            <v>2676794500</v>
          </cell>
          <cell r="AK155">
            <v>1658950367</v>
          </cell>
          <cell r="AL155">
            <v>3262609306</v>
          </cell>
          <cell r="AM155">
            <v>188146243</v>
          </cell>
          <cell r="AN155">
            <v>582651547</v>
          </cell>
          <cell r="AO155">
            <v>13262.719000000001</v>
          </cell>
          <cell r="AP155">
            <v>11993.5</v>
          </cell>
          <cell r="AQ155">
            <v>15682</v>
          </cell>
          <cell r="AR155">
            <v>0.50847349817496046</v>
          </cell>
          <cell r="AS155">
            <v>0.32291383069133084</v>
          </cell>
          <cell r="AT155">
            <v>0.84572879734727724</v>
          </cell>
          <cell r="AU155">
            <v>0.76479403137354929</v>
          </cell>
        </row>
        <row r="156">
          <cell r="D156" t="str">
            <v>김해시</v>
          </cell>
          <cell r="E156" t="str">
            <v>시</v>
          </cell>
          <cell r="F156">
            <v>1700398850</v>
          </cell>
          <cell r="G156">
            <v>1023419133.6699899</v>
          </cell>
          <cell r="H156">
            <v>2060130686.79</v>
          </cell>
          <cell r="I156">
            <v>124300106</v>
          </cell>
          <cell r="J156">
            <v>330748076</v>
          </cell>
          <cell r="K156">
            <v>6639.2960000000003</v>
          </cell>
          <cell r="L156">
            <v>221.30986666666666</v>
          </cell>
          <cell r="M156">
            <v>6173.25</v>
          </cell>
          <cell r="N156">
            <v>205.77500000000001</v>
          </cell>
          <cell r="O156">
            <v>7694</v>
          </cell>
          <cell r="P156">
            <v>256.46666666666664</v>
          </cell>
          <cell r="Q156">
            <v>0.49677388926458549</v>
          </cell>
          <cell r="R156">
            <v>0.37581505387199893</v>
          </cell>
          <cell r="S156">
            <v>0.86291863789966206</v>
          </cell>
          <cell r="T156">
            <v>0.80234598388354561</v>
          </cell>
          <cell r="U156">
            <v>3045762510</v>
          </cell>
          <cell r="V156">
            <v>1823742912.8499999</v>
          </cell>
          <cell r="W156">
            <v>4627844975.1400003</v>
          </cell>
          <cell r="X156">
            <v>237605933</v>
          </cell>
          <cell r="Y156">
            <v>845044421</v>
          </cell>
          <cell r="Z156">
            <v>22617.15</v>
          </cell>
          <cell r="AA156">
            <v>753.90500000000009</v>
          </cell>
          <cell r="AB156">
            <v>18810.125</v>
          </cell>
          <cell r="AC156">
            <v>627.00416666666672</v>
          </cell>
          <cell r="AD156">
            <v>28142</v>
          </cell>
          <cell r="AE156">
            <v>938.06666666666672</v>
          </cell>
          <cell r="AF156">
            <v>0.39408038139713797</v>
          </cell>
          <cell r="AG156">
            <v>0.28117567206564636</v>
          </cell>
          <cell r="AH156">
            <v>0.80367955369199062</v>
          </cell>
          <cell r="AI156">
            <v>0.66840043351574163</v>
          </cell>
          <cell r="AJ156">
            <v>4746161360</v>
          </cell>
          <cell r="AK156">
            <v>2847162046.51999</v>
          </cell>
          <cell r="AL156">
            <v>6687975661.9300003</v>
          </cell>
          <cell r="AM156">
            <v>361906039</v>
          </cell>
          <cell r="AN156">
            <v>1175792497</v>
          </cell>
          <cell r="AO156">
            <v>29256.446000000004</v>
          </cell>
          <cell r="AP156">
            <v>24983.375</v>
          </cell>
          <cell r="AQ156">
            <v>35836</v>
          </cell>
          <cell r="AR156">
            <v>0.42571357768642998</v>
          </cell>
          <cell r="AS156">
            <v>0.30779754074242915</v>
          </cell>
          <cell r="AT156">
            <v>0.81639820292443366</v>
          </cell>
          <cell r="AU156">
            <v>0.69715858354727089</v>
          </cell>
        </row>
        <row r="157">
          <cell r="D157" t="str">
            <v>밀양시</v>
          </cell>
          <cell r="E157" t="str">
            <v>시</v>
          </cell>
          <cell r="F157">
            <v>231801100</v>
          </cell>
          <cell r="G157">
            <v>127654987</v>
          </cell>
          <cell r="H157">
            <v>383098522</v>
          </cell>
          <cell r="I157">
            <v>14244709</v>
          </cell>
          <cell r="J157">
            <v>63888764</v>
          </cell>
          <cell r="K157">
            <v>1639.579</v>
          </cell>
          <cell r="L157">
            <v>54.652633333333334</v>
          </cell>
          <cell r="M157">
            <v>1225.5</v>
          </cell>
          <cell r="N157">
            <v>40.85</v>
          </cell>
          <cell r="O157">
            <v>2264</v>
          </cell>
          <cell r="P157">
            <v>75.466666666666669</v>
          </cell>
          <cell r="Q157">
            <v>0.33321712214802018</v>
          </cell>
          <cell r="R157">
            <v>0.22296109844917331</v>
          </cell>
          <cell r="S157">
            <v>0.72419567137809182</v>
          </cell>
          <cell r="T157">
            <v>0.54129858657243812</v>
          </cell>
          <cell r="U157">
            <v>616405620</v>
          </cell>
          <cell r="V157">
            <v>333502004</v>
          </cell>
          <cell r="W157">
            <v>857289793</v>
          </cell>
          <cell r="X157">
            <v>39437418</v>
          </cell>
          <cell r="Y157">
            <v>156097483</v>
          </cell>
          <cell r="Z157">
            <v>4246.5889999999999</v>
          </cell>
          <cell r="AA157">
            <v>141.55296666666666</v>
          </cell>
          <cell r="AB157">
            <v>3157.625</v>
          </cell>
          <cell r="AC157">
            <v>105.25416666666666</v>
          </cell>
          <cell r="AD157">
            <v>5654</v>
          </cell>
          <cell r="AE157">
            <v>188.46666666666667</v>
          </cell>
          <cell r="AF157">
            <v>0.38901898368921789</v>
          </cell>
          <cell r="AG157">
            <v>0.25264608526711479</v>
          </cell>
          <cell r="AH157">
            <v>0.75107693668199504</v>
          </cell>
          <cell r="AI157">
            <v>0.55847629996462678</v>
          </cell>
          <cell r="AJ157">
            <v>848206720</v>
          </cell>
          <cell r="AK157">
            <v>461156991</v>
          </cell>
          <cell r="AL157">
            <v>1240388315</v>
          </cell>
          <cell r="AM157">
            <v>53682127</v>
          </cell>
          <cell r="AN157">
            <v>219986247</v>
          </cell>
          <cell r="AO157">
            <v>5886.1679999999997</v>
          </cell>
          <cell r="AP157">
            <v>4383.125</v>
          </cell>
          <cell r="AQ157">
            <v>7918</v>
          </cell>
          <cell r="AR157">
            <v>0.37178437221895305</v>
          </cell>
          <cell r="AS157">
            <v>0.24402492306712245</v>
          </cell>
          <cell r="AT157">
            <v>0.74339075524122245</v>
          </cell>
          <cell r="AU157">
            <v>0.55356466279363481</v>
          </cell>
        </row>
        <row r="158">
          <cell r="D158" t="str">
            <v>사천시</v>
          </cell>
          <cell r="E158" t="str">
            <v>시</v>
          </cell>
          <cell r="F158">
            <v>491203750</v>
          </cell>
          <cell r="G158">
            <v>278594177.01999903</v>
          </cell>
          <cell r="H158">
            <v>751303556.50999999</v>
          </cell>
          <cell r="I158">
            <v>30530706</v>
          </cell>
          <cell r="J158">
            <v>145302939</v>
          </cell>
          <cell r="K158">
            <v>2878.067</v>
          </cell>
          <cell r="L158">
            <v>95.935566666666674</v>
          </cell>
          <cell r="M158">
            <v>2689.375</v>
          </cell>
          <cell r="N158">
            <v>89.645833333333329</v>
          </cell>
          <cell r="O158">
            <v>3371</v>
          </cell>
          <cell r="P158">
            <v>112.36666666666666</v>
          </cell>
          <cell r="Q158">
            <v>0.37081439932767163</v>
          </cell>
          <cell r="R158">
            <v>0.21011760815106431</v>
          </cell>
          <cell r="S158">
            <v>0.85377247107683185</v>
          </cell>
          <cell r="T158">
            <v>0.79779738949866508</v>
          </cell>
          <cell r="U158">
            <v>897387370</v>
          </cell>
          <cell r="V158">
            <v>501468277</v>
          </cell>
          <cell r="W158">
            <v>1296486362</v>
          </cell>
          <cell r="X158">
            <v>57989946</v>
          </cell>
          <cell r="Y158">
            <v>239881070</v>
          </cell>
          <cell r="Z158">
            <v>5990.3379999999997</v>
          </cell>
          <cell r="AA158">
            <v>199.67793333333333</v>
          </cell>
          <cell r="AB158">
            <v>5168.875</v>
          </cell>
          <cell r="AC158">
            <v>172.29583333333332</v>
          </cell>
          <cell r="AD158">
            <v>8025</v>
          </cell>
          <cell r="AE158">
            <v>267.5</v>
          </cell>
          <cell r="AF158">
            <v>0.38679024453941768</v>
          </cell>
          <cell r="AG158">
            <v>0.24174456950688106</v>
          </cell>
          <cell r="AH158">
            <v>0.74645956386292833</v>
          </cell>
          <cell r="AI158">
            <v>0.64409657320872271</v>
          </cell>
          <cell r="AJ158">
            <v>1388591120</v>
          </cell>
          <cell r="AK158">
            <v>780062454.01999903</v>
          </cell>
          <cell r="AL158">
            <v>2047789918.51</v>
          </cell>
          <cell r="AM158">
            <v>88520652</v>
          </cell>
          <cell r="AN158">
            <v>385184009</v>
          </cell>
          <cell r="AO158">
            <v>8868.4049999999988</v>
          </cell>
          <cell r="AP158">
            <v>7858.25</v>
          </cell>
          <cell r="AQ158">
            <v>11396</v>
          </cell>
          <cell r="AR158">
            <v>0.38092894538106875</v>
          </cell>
          <cell r="AS158">
            <v>0.22981393290394878</v>
          </cell>
          <cell r="AT158">
            <v>0.7782033169533169</v>
          </cell>
          <cell r="AU158">
            <v>0.68956212706212705</v>
          </cell>
        </row>
        <row r="159">
          <cell r="D159" t="str">
            <v>양산시</v>
          </cell>
          <cell r="E159" t="str">
            <v>시</v>
          </cell>
          <cell r="F159">
            <v>929103760</v>
          </cell>
          <cell r="G159">
            <v>513727100</v>
          </cell>
          <cell r="H159">
            <v>1102392980</v>
          </cell>
          <cell r="I159">
            <v>60865587</v>
          </cell>
          <cell r="J159">
            <v>191213976</v>
          </cell>
          <cell r="K159">
            <v>4013.645</v>
          </cell>
          <cell r="L159">
            <v>133.78816666666665</v>
          </cell>
          <cell r="M159">
            <v>3630.875</v>
          </cell>
          <cell r="N159">
            <v>121.02916666666667</v>
          </cell>
          <cell r="O159">
            <v>4868</v>
          </cell>
          <cell r="P159">
            <v>162.26666666666668</v>
          </cell>
          <cell r="Q159">
            <v>0.46601085939426068</v>
          </cell>
          <cell r="R159">
            <v>0.31831139267769842</v>
          </cell>
          <cell r="S159">
            <v>0.82449568611339363</v>
          </cell>
          <cell r="T159">
            <v>0.7458658586688578</v>
          </cell>
          <cell r="U159">
            <v>305991550</v>
          </cell>
          <cell r="V159">
            <v>167752733</v>
          </cell>
          <cell r="W159">
            <v>350603662</v>
          </cell>
          <cell r="X159">
            <v>20679483</v>
          </cell>
          <cell r="Y159">
            <v>74019101</v>
          </cell>
          <cell r="Z159">
            <v>2007.2619999999999</v>
          </cell>
          <cell r="AA159">
            <v>66.908733333333331</v>
          </cell>
          <cell r="AB159">
            <v>1675.625</v>
          </cell>
          <cell r="AC159">
            <v>55.854166666666664</v>
          </cell>
          <cell r="AD159">
            <v>2483</v>
          </cell>
          <cell r="AE159">
            <v>82.766666666666666</v>
          </cell>
          <cell r="AF159">
            <v>0.47846828536548486</v>
          </cell>
          <cell r="AG159">
            <v>0.27938035886169438</v>
          </cell>
          <cell r="AH159">
            <v>0.80840193314538866</v>
          </cell>
          <cell r="AI159">
            <v>0.67483890455094642</v>
          </cell>
          <cell r="AJ159">
            <v>1235095310</v>
          </cell>
          <cell r="AK159">
            <v>681479833</v>
          </cell>
          <cell r="AL159">
            <v>1452996642</v>
          </cell>
          <cell r="AM159">
            <v>81545070</v>
          </cell>
          <cell r="AN159">
            <v>265233077</v>
          </cell>
          <cell r="AO159">
            <v>6020.9070000000002</v>
          </cell>
          <cell r="AP159">
            <v>5306.5</v>
          </cell>
          <cell r="AQ159">
            <v>7351</v>
          </cell>
          <cell r="AR159">
            <v>0.46901679831962062</v>
          </cell>
          <cell r="AS159">
            <v>0.30744683477015955</v>
          </cell>
          <cell r="AT159">
            <v>0.81905958373010479</v>
          </cell>
          <cell r="AU159">
            <v>0.7218745748877704</v>
          </cell>
        </row>
        <row r="160">
          <cell r="D160" t="str">
            <v>진주시</v>
          </cell>
          <cell r="E160" t="str">
            <v>시</v>
          </cell>
          <cell r="F160">
            <v>2119581400</v>
          </cell>
          <cell r="G160">
            <v>1310742232.3599899</v>
          </cell>
          <cell r="H160">
            <v>2623073994.9000001</v>
          </cell>
          <cell r="I160">
            <v>152929134</v>
          </cell>
          <cell r="J160">
            <v>453105479</v>
          </cell>
          <cell r="K160">
            <v>8828.4220000000005</v>
          </cell>
          <cell r="L160">
            <v>294.28073333333333</v>
          </cell>
          <cell r="M160">
            <v>8248.5</v>
          </cell>
          <cell r="N160">
            <v>274.95</v>
          </cell>
          <cell r="O160">
            <v>10278</v>
          </cell>
          <cell r="P160">
            <v>342.6</v>
          </cell>
          <cell r="Q160">
            <v>0.49969701003801059</v>
          </cell>
          <cell r="R160">
            <v>0.33751331883585545</v>
          </cell>
          <cell r="S160">
            <v>0.85896302782642542</v>
          </cell>
          <cell r="T160">
            <v>0.8025394045534151</v>
          </cell>
          <cell r="U160">
            <v>2736311980</v>
          </cell>
          <cell r="V160">
            <v>1705864082.29</v>
          </cell>
          <cell r="W160">
            <v>4050441349.5</v>
          </cell>
          <cell r="X160">
            <v>215357919</v>
          </cell>
          <cell r="Y160">
            <v>739738099</v>
          </cell>
          <cell r="Z160">
            <v>19756.664000000001</v>
          </cell>
          <cell r="AA160">
            <v>658.55546666666669</v>
          </cell>
          <cell r="AB160">
            <v>16450.5</v>
          </cell>
          <cell r="AC160">
            <v>548.35</v>
          </cell>
          <cell r="AD160">
            <v>25730</v>
          </cell>
          <cell r="AE160">
            <v>857.66666666666663</v>
          </cell>
          <cell r="AF160">
            <v>0.42115511251646132</v>
          </cell>
          <cell r="AG160">
            <v>0.29112725070011569</v>
          </cell>
          <cell r="AH160">
            <v>0.76784547221142641</v>
          </cell>
          <cell r="AI160">
            <v>0.63935095219588034</v>
          </cell>
          <cell r="AJ160">
            <v>4855893380</v>
          </cell>
          <cell r="AK160">
            <v>3016606314.6499901</v>
          </cell>
          <cell r="AL160">
            <v>6673515344.3999996</v>
          </cell>
          <cell r="AM160">
            <v>368287053</v>
          </cell>
          <cell r="AN160">
            <v>1192843578</v>
          </cell>
          <cell r="AO160">
            <v>28585.086000000003</v>
          </cell>
          <cell r="AP160">
            <v>24699</v>
          </cell>
          <cell r="AQ160">
            <v>36008</v>
          </cell>
          <cell r="AR160">
            <v>0.45202657954197095</v>
          </cell>
          <cell r="AS160">
            <v>0.30874714823673216</v>
          </cell>
          <cell r="AT160">
            <v>0.79385375472117314</v>
          </cell>
          <cell r="AU160">
            <v>0.68593090424350145</v>
          </cell>
        </row>
        <row r="161">
          <cell r="D161" t="str">
            <v>창원시</v>
          </cell>
          <cell r="E161" t="str">
            <v>시</v>
          </cell>
          <cell r="F161">
            <v>5092468410</v>
          </cell>
          <cell r="G161">
            <v>3353429299.43999</v>
          </cell>
          <cell r="H161">
            <v>7892100845.2899904</v>
          </cell>
          <cell r="I161">
            <v>391932890</v>
          </cell>
          <cell r="J161">
            <v>1288004304</v>
          </cell>
          <cell r="K161">
            <v>29090.909</v>
          </cell>
          <cell r="L161">
            <v>969.69696666666664</v>
          </cell>
          <cell r="M161">
            <v>25862.125</v>
          </cell>
          <cell r="N161">
            <v>862.07083333333333</v>
          </cell>
          <cell r="O161">
            <v>35618</v>
          </cell>
          <cell r="P161">
            <v>1187.2666666666667</v>
          </cell>
          <cell r="Q161">
            <v>0.42490958556888159</v>
          </cell>
          <cell r="R161">
            <v>0.30429470521396645</v>
          </cell>
          <cell r="S161">
            <v>0.81674740299848392</v>
          </cell>
          <cell r="T161">
            <v>0.72609705766747146</v>
          </cell>
          <cell r="U161">
            <v>9544306060</v>
          </cell>
          <cell r="V161">
            <v>6281313226.6199999</v>
          </cell>
          <cell r="W161">
            <v>13483427591.110001</v>
          </cell>
          <cell r="X161">
            <v>800355763</v>
          </cell>
          <cell r="Y161">
            <v>2265866671</v>
          </cell>
          <cell r="Z161">
            <v>59842.813999999998</v>
          </cell>
          <cell r="AA161">
            <v>1994.7604666666666</v>
          </cell>
          <cell r="AB161">
            <v>50227.625</v>
          </cell>
          <cell r="AC161">
            <v>1674.2541666666666</v>
          </cell>
          <cell r="AD161">
            <v>81179</v>
          </cell>
          <cell r="AE161">
            <v>2705.9666666666667</v>
          </cell>
          <cell r="AF161">
            <v>0.465854337420957</v>
          </cell>
          <cell r="AG161">
            <v>0.3532227969295198</v>
          </cell>
          <cell r="AH161">
            <v>0.73717111568262728</v>
          </cell>
          <cell r="AI161">
            <v>0.61872682590325079</v>
          </cell>
          <cell r="AJ161">
            <v>14636774470</v>
          </cell>
          <cell r="AK161">
            <v>9634742526.0599899</v>
          </cell>
          <cell r="AL161">
            <v>21375528436.39999</v>
          </cell>
          <cell r="AM161">
            <v>1192288653</v>
          </cell>
          <cell r="AN161">
            <v>3553870975</v>
          </cell>
          <cell r="AO161">
            <v>88933.722999999998</v>
          </cell>
          <cell r="AP161">
            <v>76089.75</v>
          </cell>
          <cell r="AQ161">
            <v>116797</v>
          </cell>
          <cell r="AR161">
            <v>0.45073704515548563</v>
          </cell>
          <cell r="AS161">
            <v>0.3354901349506646</v>
          </cell>
          <cell r="AT161">
            <v>0.76143841879500329</v>
          </cell>
          <cell r="AU161">
            <v>0.65147007200527407</v>
          </cell>
        </row>
        <row r="162">
          <cell r="D162" t="str">
            <v>통영시</v>
          </cell>
          <cell r="E162" t="str">
            <v>시</v>
          </cell>
          <cell r="F162">
            <v>828027320</v>
          </cell>
          <cell r="G162">
            <v>500616213.97999901</v>
          </cell>
          <cell r="H162">
            <v>1151322675.72999</v>
          </cell>
          <cell r="I162">
            <v>58808694</v>
          </cell>
          <cell r="J162">
            <v>199453576</v>
          </cell>
          <cell r="K162">
            <v>4123.1239999999998</v>
          </cell>
          <cell r="L162">
            <v>137.43746666666667</v>
          </cell>
          <cell r="M162">
            <v>3789</v>
          </cell>
          <cell r="N162">
            <v>126.3</v>
          </cell>
          <cell r="O162">
            <v>5536</v>
          </cell>
          <cell r="P162">
            <v>184.53333333333333</v>
          </cell>
          <cell r="Q162">
            <v>0.43481833940479453</v>
          </cell>
          <cell r="R162">
            <v>0.29484903293987569</v>
          </cell>
          <cell r="S162">
            <v>0.74478395953757226</v>
          </cell>
          <cell r="T162">
            <v>0.68442919075144504</v>
          </cell>
          <cell r="U162">
            <v>1098454270</v>
          </cell>
          <cell r="V162">
            <v>684204772.14999998</v>
          </cell>
          <cell r="W162">
            <v>1664607476.1600001</v>
          </cell>
          <cell r="X162">
            <v>86261527</v>
          </cell>
          <cell r="Y162">
            <v>273612047</v>
          </cell>
          <cell r="Z162">
            <v>7165.9769999999999</v>
          </cell>
          <cell r="AA162">
            <v>238.86589999999998</v>
          </cell>
          <cell r="AB162">
            <v>6124.25</v>
          </cell>
          <cell r="AC162">
            <v>204.14166666666668</v>
          </cell>
          <cell r="AD162">
            <v>9299</v>
          </cell>
          <cell r="AE162">
            <v>309.96666666666664</v>
          </cell>
          <cell r="AF162">
            <v>0.41103069759626326</v>
          </cell>
          <cell r="AG162">
            <v>0.31526947715134779</v>
          </cell>
          <cell r="AH162">
            <v>0.77061802344338104</v>
          </cell>
          <cell r="AI162">
            <v>0.65859232175502747</v>
          </cell>
          <cell r="AJ162">
            <v>1926481590</v>
          </cell>
          <cell r="AK162">
            <v>1184820986.1299989</v>
          </cell>
          <cell r="AL162">
            <v>2815930151.8899899</v>
          </cell>
          <cell r="AM162">
            <v>145070221</v>
          </cell>
          <cell r="AN162">
            <v>473065623</v>
          </cell>
          <cell r="AO162">
            <v>11289.100999999999</v>
          </cell>
          <cell r="AP162">
            <v>9913.25</v>
          </cell>
          <cell r="AQ162">
            <v>14835</v>
          </cell>
          <cell r="AR162">
            <v>0.42075652527630109</v>
          </cell>
          <cell r="AS162">
            <v>0.3066598246560816</v>
          </cell>
          <cell r="AT162">
            <v>0.76097748567576673</v>
          </cell>
          <cell r="AU162">
            <v>0.66823390630266266</v>
          </cell>
        </row>
        <row r="163">
          <cell r="D163" t="str">
            <v>거창군</v>
          </cell>
          <cell r="E163" t="str">
            <v>군</v>
          </cell>
          <cell r="F163">
            <v>314283500</v>
          </cell>
          <cell r="G163">
            <v>139759447</v>
          </cell>
          <cell r="H163">
            <v>428113000</v>
          </cell>
          <cell r="I163">
            <v>15592167</v>
          </cell>
          <cell r="J163">
            <v>63871763</v>
          </cell>
          <cell r="K163">
            <v>1792.576</v>
          </cell>
          <cell r="L163">
            <v>59.752533333333332</v>
          </cell>
          <cell r="M163">
            <v>1406.625</v>
          </cell>
          <cell r="N163">
            <v>46.887500000000003</v>
          </cell>
          <cell r="O163">
            <v>2371</v>
          </cell>
          <cell r="P163">
            <v>79.033333333333331</v>
          </cell>
          <cell r="Q163">
            <v>0.32645457390922489</v>
          </cell>
          <cell r="R163">
            <v>0.24411674686355533</v>
          </cell>
          <cell r="S163">
            <v>0.75604217629692116</v>
          </cell>
          <cell r="T163">
            <v>0.59326233656684946</v>
          </cell>
          <cell r="U163">
            <v>170389800</v>
          </cell>
          <cell r="V163">
            <v>83272357</v>
          </cell>
          <cell r="W163">
            <v>281834000</v>
          </cell>
          <cell r="X163">
            <v>9384543</v>
          </cell>
          <cell r="Y163">
            <v>39396656</v>
          </cell>
          <cell r="Z163">
            <v>1098.3309999999999</v>
          </cell>
          <cell r="AA163">
            <v>36.611033333333332</v>
          </cell>
          <cell r="AB163">
            <v>818.75</v>
          </cell>
          <cell r="AC163">
            <v>27.291666666666668</v>
          </cell>
          <cell r="AD163">
            <v>1758</v>
          </cell>
          <cell r="AE163">
            <v>58.6</v>
          </cell>
          <cell r="AF163">
            <v>0.29546597287765136</v>
          </cell>
          <cell r="AG163">
            <v>0.23820658788908378</v>
          </cell>
          <cell r="AH163">
            <v>0.62476166097838448</v>
          </cell>
          <cell r="AI163">
            <v>0.46572810011376564</v>
          </cell>
          <cell r="AJ163">
            <v>484673300</v>
          </cell>
          <cell r="AK163">
            <v>223031804</v>
          </cell>
          <cell r="AL163">
            <v>709947000</v>
          </cell>
          <cell r="AM163">
            <v>24976710</v>
          </cell>
          <cell r="AN163">
            <v>103268419</v>
          </cell>
          <cell r="AO163">
            <v>2890.9070000000002</v>
          </cell>
          <cell r="AP163">
            <v>2225.375</v>
          </cell>
          <cell r="AQ163">
            <v>4129</v>
          </cell>
          <cell r="AR163">
            <v>0.314152752247703</v>
          </cell>
          <cell r="AS163">
            <v>0.24186203528495967</v>
          </cell>
          <cell r="AT163">
            <v>0.70014700896100757</v>
          </cell>
          <cell r="AU163">
            <v>0.53896221845483172</v>
          </cell>
        </row>
        <row r="164">
          <cell r="D164" t="str">
            <v>고성군2</v>
          </cell>
          <cell r="E164" t="str">
            <v>군</v>
          </cell>
          <cell r="F164">
            <v>12430160</v>
          </cell>
          <cell r="G164">
            <v>6364234</v>
          </cell>
          <cell r="H164">
            <v>11295986</v>
          </cell>
          <cell r="I164">
            <v>932072</v>
          </cell>
          <cell r="J164">
            <v>2069344</v>
          </cell>
          <cell r="K164">
            <v>52.478000000000002</v>
          </cell>
          <cell r="L164">
            <v>1.7492666666666667</v>
          </cell>
          <cell r="M164">
            <v>48.375</v>
          </cell>
          <cell r="N164">
            <v>1.6125</v>
          </cell>
          <cell r="O164">
            <v>60</v>
          </cell>
          <cell r="P164">
            <v>2</v>
          </cell>
          <cell r="Q164">
            <v>0.56340668269241834</v>
          </cell>
          <cell r="R164">
            <v>0.45041907000479381</v>
          </cell>
          <cell r="S164">
            <v>0.87463333333333337</v>
          </cell>
          <cell r="T164">
            <v>0.80625000000000002</v>
          </cell>
          <cell r="U164">
            <v>249062640</v>
          </cell>
          <cell r="V164">
            <v>127322793</v>
          </cell>
          <cell r="W164">
            <v>396015000</v>
          </cell>
          <cell r="X164">
            <v>13158534</v>
          </cell>
          <cell r="Y164">
            <v>60452668</v>
          </cell>
          <cell r="Z164">
            <v>1634.325</v>
          </cell>
          <cell r="AA164">
            <v>54.477499999999999</v>
          </cell>
          <cell r="AB164">
            <v>1252.375</v>
          </cell>
          <cell r="AC164">
            <v>41.74583333333333</v>
          </cell>
          <cell r="AD164">
            <v>2416</v>
          </cell>
          <cell r="AE164">
            <v>80.533333333333331</v>
          </cell>
          <cell r="AF164">
            <v>0.32151002613537366</v>
          </cell>
          <cell r="AG164">
            <v>0.21766672068137671</v>
          </cell>
          <cell r="AH164">
            <v>0.67645902317880802</v>
          </cell>
          <cell r="AI164">
            <v>0.51836713576158944</v>
          </cell>
          <cell r="AJ164">
            <v>261492800</v>
          </cell>
          <cell r="AK164">
            <v>133687027</v>
          </cell>
          <cell r="AL164">
            <v>407310986</v>
          </cell>
          <cell r="AM164">
            <v>14090606</v>
          </cell>
          <cell r="AN164">
            <v>62522012</v>
          </cell>
          <cell r="AO164">
            <v>1686.8030000000001</v>
          </cell>
          <cell r="AP164">
            <v>1300.75</v>
          </cell>
          <cell r="AQ164">
            <v>2476</v>
          </cell>
          <cell r="AR164">
            <v>0.32821856418083456</v>
          </cell>
          <cell r="AS164">
            <v>0.22537032237542196</v>
          </cell>
          <cell r="AT164">
            <v>0.68126130856219713</v>
          </cell>
          <cell r="AU164">
            <v>0.52534329563812598</v>
          </cell>
        </row>
        <row r="165">
          <cell r="D165" t="str">
            <v>남해군</v>
          </cell>
          <cell r="E165" t="str">
            <v>군</v>
          </cell>
          <cell r="F165">
            <v>64602570</v>
          </cell>
          <cell r="G165">
            <v>37216956.509999998</v>
          </cell>
          <cell r="H165">
            <v>197747000</v>
          </cell>
          <cell r="I165">
            <v>3996685</v>
          </cell>
          <cell r="J165">
            <v>29832410</v>
          </cell>
          <cell r="K165">
            <v>797.98199999999997</v>
          </cell>
          <cell r="L165">
            <v>26.599399999999999</v>
          </cell>
          <cell r="M165">
            <v>675.5</v>
          </cell>
          <cell r="N165">
            <v>22.516666666666666</v>
          </cell>
          <cell r="O165">
            <v>1012</v>
          </cell>
          <cell r="P165">
            <v>33.733333333333334</v>
          </cell>
          <cell r="Q165">
            <v>0.18820491087096136</v>
          </cell>
          <cell r="R165">
            <v>0.13397124134456451</v>
          </cell>
          <cell r="S165">
            <v>0.78851976284584979</v>
          </cell>
          <cell r="T165">
            <v>0.66749011857707508</v>
          </cell>
          <cell r="U165">
            <v>112064480</v>
          </cell>
          <cell r="V165">
            <v>69753171.559999898</v>
          </cell>
          <cell r="W165">
            <v>301972110.17000002</v>
          </cell>
          <cell r="X165">
            <v>6317344</v>
          </cell>
          <cell r="Y165">
            <v>42159745</v>
          </cell>
          <cell r="Z165">
            <v>1186.5999999999999</v>
          </cell>
          <cell r="AA165">
            <v>39.553333333333327</v>
          </cell>
          <cell r="AB165">
            <v>822.125</v>
          </cell>
          <cell r="AC165">
            <v>27.404166666666665</v>
          </cell>
          <cell r="AD165">
            <v>2128</v>
          </cell>
          <cell r="AE165">
            <v>70.933333333333337</v>
          </cell>
          <cell r="AF165">
            <v>0.23099209897474055</v>
          </cell>
          <cell r="AG165">
            <v>0.14984303154585019</v>
          </cell>
          <cell r="AH165">
            <v>0.55761278195488717</v>
          </cell>
          <cell r="AI165">
            <v>0.38633693609022557</v>
          </cell>
          <cell r="AJ165">
            <v>176667050</v>
          </cell>
          <cell r="AK165">
            <v>106970128.0699999</v>
          </cell>
          <cell r="AL165">
            <v>499719110.17000002</v>
          </cell>
          <cell r="AM165">
            <v>10314029</v>
          </cell>
          <cell r="AN165">
            <v>71992155</v>
          </cell>
          <cell r="AO165">
            <v>1984.5819999999999</v>
          </cell>
          <cell r="AP165">
            <v>1497.625</v>
          </cell>
          <cell r="AQ165">
            <v>3140</v>
          </cell>
          <cell r="AR165">
            <v>0.21406051098107817</v>
          </cell>
          <cell r="AS165">
            <v>0.1432660128037562</v>
          </cell>
          <cell r="AT165">
            <v>0.63203248407643309</v>
          </cell>
          <cell r="AU165">
            <v>0.47695063694267514</v>
          </cell>
        </row>
        <row r="166">
          <cell r="D166" t="str">
            <v>산청군</v>
          </cell>
          <cell r="E166" t="str">
            <v>군</v>
          </cell>
          <cell r="F166">
            <v>42159530</v>
          </cell>
          <cell r="G166">
            <v>24531782</v>
          </cell>
          <cell r="H166">
            <v>58647000</v>
          </cell>
          <cell r="I166">
            <v>2000226</v>
          </cell>
          <cell r="J166">
            <v>5892592</v>
          </cell>
          <cell r="K166">
            <v>162.09200000000001</v>
          </cell>
          <cell r="L166">
            <v>5.4030666666666667</v>
          </cell>
          <cell r="M166">
            <v>111.875</v>
          </cell>
          <cell r="N166">
            <v>3.7291666666666665</v>
          </cell>
          <cell r="O166">
            <v>339</v>
          </cell>
          <cell r="P166">
            <v>11.3</v>
          </cell>
          <cell r="Q166">
            <v>0.41829559909287772</v>
          </cell>
          <cell r="R166">
            <v>0.3394475639922126</v>
          </cell>
          <cell r="S166">
            <v>0.47814749262536876</v>
          </cell>
          <cell r="T166">
            <v>0.33001474926253688</v>
          </cell>
          <cell r="U166">
            <v>158241980</v>
          </cell>
          <cell r="V166">
            <v>89543451</v>
          </cell>
          <cell r="W166">
            <v>233702587</v>
          </cell>
          <cell r="X166">
            <v>7603881</v>
          </cell>
          <cell r="Y166">
            <v>20992431</v>
          </cell>
          <cell r="Z166">
            <v>592.79399999999998</v>
          </cell>
          <cell r="AA166">
            <v>19.759799999999998</v>
          </cell>
          <cell r="AB166">
            <v>388.625</v>
          </cell>
          <cell r="AC166">
            <v>12.954166666666667</v>
          </cell>
          <cell r="AD166">
            <v>1256</v>
          </cell>
          <cell r="AE166">
            <v>41.866666666666667</v>
          </cell>
          <cell r="AF166">
            <v>0.38315130418303844</v>
          </cell>
          <cell r="AG166">
            <v>0.36222012591109626</v>
          </cell>
          <cell r="AH166">
            <v>0.47196974522292995</v>
          </cell>
          <cell r="AI166">
            <v>0.30941480891719747</v>
          </cell>
          <cell r="AJ166">
            <v>200401510</v>
          </cell>
          <cell r="AK166">
            <v>114075233</v>
          </cell>
          <cell r="AL166">
            <v>292349587</v>
          </cell>
          <cell r="AM166">
            <v>9604107</v>
          </cell>
          <cell r="AN166">
            <v>26885023</v>
          </cell>
          <cell r="AO166">
            <v>754.88599999999997</v>
          </cell>
          <cell r="AP166">
            <v>500.5</v>
          </cell>
          <cell r="AQ166">
            <v>1595</v>
          </cell>
          <cell r="AR166">
            <v>0.39020145084042823</v>
          </cell>
          <cell r="AS166">
            <v>0.35722889283003401</v>
          </cell>
          <cell r="AT166">
            <v>0.47328275862068964</v>
          </cell>
          <cell r="AU166">
            <v>0.31379310344827588</v>
          </cell>
        </row>
        <row r="167">
          <cell r="D167" t="str">
            <v>의령군</v>
          </cell>
          <cell r="E167" t="str">
            <v>군</v>
          </cell>
          <cell r="F167">
            <v>6254120</v>
          </cell>
          <cell r="G167">
            <v>3498068.5399999898</v>
          </cell>
          <cell r="H167">
            <v>29070853.530000001</v>
          </cell>
          <cell r="I167">
            <v>284901</v>
          </cell>
          <cell r="J167">
            <v>3273575</v>
          </cell>
          <cell r="K167">
            <v>88.35</v>
          </cell>
          <cell r="L167">
            <v>2.9449999999999998</v>
          </cell>
          <cell r="M167">
            <v>54.5</v>
          </cell>
          <cell r="N167">
            <v>1.8166666666666667</v>
          </cell>
          <cell r="O167">
            <v>204</v>
          </cell>
          <cell r="P167">
            <v>6.8</v>
          </cell>
          <cell r="Q167">
            <v>0.120329062109928</v>
          </cell>
          <cell r="R167">
            <v>8.7030540005956794E-2</v>
          </cell>
          <cell r="S167">
            <v>0.43308823529411761</v>
          </cell>
          <cell r="T167">
            <v>0.26715686274509803</v>
          </cell>
          <cell r="U167">
            <v>45061830</v>
          </cell>
          <cell r="V167">
            <v>25899986.07</v>
          </cell>
          <cell r="W167">
            <v>87068991.890000001</v>
          </cell>
          <cell r="X167">
            <v>2073254</v>
          </cell>
          <cell r="Y167">
            <v>9228125</v>
          </cell>
          <cell r="Z167">
            <v>242.65100000000001</v>
          </cell>
          <cell r="AA167">
            <v>8.0883666666666674</v>
          </cell>
          <cell r="AB167">
            <v>154</v>
          </cell>
          <cell r="AC167">
            <v>5.1333333333333337</v>
          </cell>
          <cell r="AD167">
            <v>613</v>
          </cell>
          <cell r="AE167">
            <v>20.433333333333334</v>
          </cell>
          <cell r="AF167">
            <v>0.29746509644582952</v>
          </cell>
          <cell r="AG167">
            <v>0.22466687436505248</v>
          </cell>
          <cell r="AH167">
            <v>0.39584176182707997</v>
          </cell>
          <cell r="AI167">
            <v>0.25122349102773245</v>
          </cell>
          <cell r="AJ167">
            <v>51315950</v>
          </cell>
          <cell r="AK167">
            <v>29398054.609999992</v>
          </cell>
          <cell r="AL167">
            <v>116139845.42</v>
          </cell>
          <cell r="AM167">
            <v>2358155</v>
          </cell>
          <cell r="AN167">
            <v>12501700</v>
          </cell>
          <cell r="AO167">
            <v>331.00099999999998</v>
          </cell>
          <cell r="AP167">
            <v>208.5</v>
          </cell>
          <cell r="AQ167">
            <v>817</v>
          </cell>
          <cell r="AR167">
            <v>0.25312634525805444</v>
          </cell>
          <cell r="AS167">
            <v>0.18862674676244032</v>
          </cell>
          <cell r="AT167">
            <v>0.40514198286413705</v>
          </cell>
          <cell r="AU167">
            <v>0.25520195838433291</v>
          </cell>
        </row>
        <row r="168">
          <cell r="D168" t="str">
            <v>창녕군</v>
          </cell>
          <cell r="E168" t="str">
            <v>군</v>
          </cell>
          <cell r="F168">
            <v>82538610</v>
          </cell>
          <cell r="G168">
            <v>44609244</v>
          </cell>
          <cell r="H168">
            <v>166071000</v>
          </cell>
          <cell r="I168">
            <v>4200829</v>
          </cell>
          <cell r="J168">
            <v>28225384</v>
          </cell>
          <cell r="K168">
            <v>760.71100000000001</v>
          </cell>
          <cell r="L168">
            <v>25.357033333333334</v>
          </cell>
          <cell r="M168">
            <v>597</v>
          </cell>
          <cell r="N168">
            <v>19.899999999999999</v>
          </cell>
          <cell r="O168">
            <v>1066</v>
          </cell>
          <cell r="P168">
            <v>35.533333333333331</v>
          </cell>
          <cell r="Q168">
            <v>0.26861549578192462</v>
          </cell>
          <cell r="R168">
            <v>0.1488315978269773</v>
          </cell>
          <cell r="S168">
            <v>0.71361257035647285</v>
          </cell>
          <cell r="T168">
            <v>0.56003752345215763</v>
          </cell>
          <cell r="U168">
            <v>186738480</v>
          </cell>
          <cell r="V168">
            <v>104498564</v>
          </cell>
          <cell r="W168">
            <v>409091859</v>
          </cell>
          <cell r="X168">
            <v>10213667</v>
          </cell>
          <cell r="Y168">
            <v>52967135</v>
          </cell>
          <cell r="Z168">
            <v>1525.1869999999999</v>
          </cell>
          <cell r="AA168">
            <v>50.839566666666663</v>
          </cell>
          <cell r="AB168">
            <v>1118</v>
          </cell>
          <cell r="AC168">
            <v>37.266666666666666</v>
          </cell>
          <cell r="AD168">
            <v>2248</v>
          </cell>
          <cell r="AE168">
            <v>74.933333333333337</v>
          </cell>
          <cell r="AF168">
            <v>0.25544034108975022</v>
          </cell>
          <cell r="AG168">
            <v>0.1928302710728077</v>
          </cell>
          <cell r="AH168">
            <v>0.67846396797153019</v>
          </cell>
          <cell r="AI168">
            <v>0.49733096085409251</v>
          </cell>
          <cell r="AJ168">
            <v>269277090</v>
          </cell>
          <cell r="AK168">
            <v>149107808</v>
          </cell>
          <cell r="AL168">
            <v>575162859</v>
          </cell>
          <cell r="AM168">
            <v>14414496</v>
          </cell>
          <cell r="AN168">
            <v>81192519</v>
          </cell>
          <cell r="AO168">
            <v>2285.8980000000001</v>
          </cell>
          <cell r="AP168">
            <v>1715</v>
          </cell>
          <cell r="AQ168">
            <v>3314</v>
          </cell>
          <cell r="AR168">
            <v>0.25924450034768326</v>
          </cell>
          <cell r="AS168">
            <v>0.17753478002080464</v>
          </cell>
          <cell r="AT168">
            <v>0.68977006638503324</v>
          </cell>
          <cell r="AU168">
            <v>0.5175015087507544</v>
          </cell>
        </row>
        <row r="169">
          <cell r="D169" t="str">
            <v>하동군</v>
          </cell>
          <cell r="E169" t="str">
            <v>군</v>
          </cell>
          <cell r="F169">
            <v>10956280</v>
          </cell>
          <cell r="G169">
            <v>6448160.5099999905</v>
          </cell>
          <cell r="H169">
            <v>74979067.489999905</v>
          </cell>
          <cell r="I169">
            <v>500920</v>
          </cell>
          <cell r="J169">
            <v>9117826</v>
          </cell>
          <cell r="K169">
            <v>266.67399999999998</v>
          </cell>
          <cell r="L169">
            <v>8.8891333333333318</v>
          </cell>
          <cell r="M169">
            <v>189.5</v>
          </cell>
          <cell r="N169">
            <v>6.3166666666666664</v>
          </cell>
          <cell r="O169">
            <v>411</v>
          </cell>
          <cell r="P169">
            <v>13.7</v>
          </cell>
          <cell r="Q169">
            <v>8.5999475931865826E-2</v>
          </cell>
          <cell r="R169">
            <v>5.4938534690177239E-2</v>
          </cell>
          <cell r="S169">
            <v>0.64884184914841847</v>
          </cell>
          <cell r="T169">
            <v>0.46107055961070559</v>
          </cell>
          <cell r="U169">
            <v>129571370</v>
          </cell>
          <cell r="V169">
            <v>73859658.469999894</v>
          </cell>
          <cell r="W169">
            <v>355232383.17999899</v>
          </cell>
          <cell r="X169">
            <v>7382214</v>
          </cell>
          <cell r="Y169">
            <v>33564405</v>
          </cell>
          <cell r="Z169">
            <v>933.60299999999995</v>
          </cell>
          <cell r="AA169">
            <v>31.120099999999997</v>
          </cell>
          <cell r="AB169">
            <v>621</v>
          </cell>
          <cell r="AC169">
            <v>20.7</v>
          </cell>
          <cell r="AD169">
            <v>1899</v>
          </cell>
          <cell r="AE169">
            <v>63.3</v>
          </cell>
          <cell r="AF169">
            <v>0.20791927191101447</v>
          </cell>
          <cell r="AG169">
            <v>0.21994175079224554</v>
          </cell>
          <cell r="AH169">
            <v>0.4916287519747235</v>
          </cell>
          <cell r="AI169">
            <v>0.32701421800947866</v>
          </cell>
          <cell r="AJ169">
            <v>140527650</v>
          </cell>
          <cell r="AK169">
            <v>80307818.979999885</v>
          </cell>
          <cell r="AL169">
            <v>430211450.66999888</v>
          </cell>
          <cell r="AM169">
            <v>7883134</v>
          </cell>
          <cell r="AN169">
            <v>42682231</v>
          </cell>
          <cell r="AO169">
            <v>1200.277</v>
          </cell>
          <cell r="AP169">
            <v>810.5</v>
          </cell>
          <cell r="AQ169">
            <v>2310</v>
          </cell>
          <cell r="AR169">
            <v>0.1866705752599816</v>
          </cell>
          <cell r="AS169">
            <v>0.18469357892749327</v>
          </cell>
          <cell r="AT169">
            <v>0.5196004329004329</v>
          </cell>
          <cell r="AU169">
            <v>0.35086580086580088</v>
          </cell>
        </row>
        <row r="170">
          <cell r="D170" t="str">
            <v>함안군</v>
          </cell>
          <cell r="E170" t="str">
            <v>군</v>
          </cell>
          <cell r="F170">
            <v>45687190</v>
          </cell>
          <cell r="G170">
            <v>23569202</v>
          </cell>
          <cell r="H170">
            <v>72758182</v>
          </cell>
          <cell r="I170">
            <v>2281775</v>
          </cell>
          <cell r="J170">
            <v>12019508</v>
          </cell>
          <cell r="K170">
            <v>342.75</v>
          </cell>
          <cell r="L170">
            <v>11.425000000000001</v>
          </cell>
          <cell r="M170">
            <v>269.375</v>
          </cell>
          <cell r="N170">
            <v>8.9791666666666661</v>
          </cell>
          <cell r="O170">
            <v>437</v>
          </cell>
          <cell r="P170">
            <v>14.566666666666666</v>
          </cell>
          <cell r="Q170">
            <v>0.32393885267776484</v>
          </cell>
          <cell r="R170">
            <v>0.18983930124261325</v>
          </cell>
          <cell r="S170">
            <v>0.78432494279176201</v>
          </cell>
          <cell r="T170">
            <v>0.61641876430205955</v>
          </cell>
          <cell r="U170">
            <v>334570690</v>
          </cell>
          <cell r="V170">
            <v>173230957</v>
          </cell>
          <cell r="W170">
            <v>479630494</v>
          </cell>
          <cell r="X170">
            <v>17667755</v>
          </cell>
          <cell r="Y170">
            <v>68369834</v>
          </cell>
          <cell r="Z170">
            <v>1852.951</v>
          </cell>
          <cell r="AA170">
            <v>61.765033333333335</v>
          </cell>
          <cell r="AB170">
            <v>1411.5</v>
          </cell>
          <cell r="AC170">
            <v>47.05</v>
          </cell>
          <cell r="AD170">
            <v>2748</v>
          </cell>
          <cell r="AE170">
            <v>91.6</v>
          </cell>
          <cell r="AF170">
            <v>0.3611758617666207</v>
          </cell>
          <cell r="AG170">
            <v>0.25841447852571942</v>
          </cell>
          <cell r="AH170">
            <v>0.67429075691411933</v>
          </cell>
          <cell r="AI170">
            <v>0.513646288209607</v>
          </cell>
          <cell r="AJ170">
            <v>380257880</v>
          </cell>
          <cell r="AK170">
            <v>196800159</v>
          </cell>
          <cell r="AL170">
            <v>552388676</v>
          </cell>
          <cell r="AM170">
            <v>19949530</v>
          </cell>
          <cell r="AN170">
            <v>80389342</v>
          </cell>
          <cell r="AO170">
            <v>2195.701</v>
          </cell>
          <cell r="AP170">
            <v>1680.875</v>
          </cell>
          <cell r="AQ170">
            <v>3185</v>
          </cell>
          <cell r="AR170">
            <v>0.35627116838289424</v>
          </cell>
          <cell r="AS170">
            <v>0.24816137940275715</v>
          </cell>
          <cell r="AT170">
            <v>0.68938806907378336</v>
          </cell>
          <cell r="AU170">
            <v>0.52774725274725276</v>
          </cell>
        </row>
        <row r="171">
          <cell r="D171" t="str">
            <v>함양군</v>
          </cell>
          <cell r="E171" t="str">
            <v>군</v>
          </cell>
          <cell r="F171">
            <v>70063030</v>
          </cell>
          <cell r="G171">
            <v>29643706</v>
          </cell>
          <cell r="H171">
            <v>157813456</v>
          </cell>
          <cell r="I171">
            <v>2755646</v>
          </cell>
          <cell r="J171">
            <v>22035393</v>
          </cell>
          <cell r="K171">
            <v>629.97199999999998</v>
          </cell>
          <cell r="L171">
            <v>20.999066666666668</v>
          </cell>
          <cell r="M171">
            <v>474</v>
          </cell>
          <cell r="N171">
            <v>15.8</v>
          </cell>
          <cell r="O171">
            <v>944</v>
          </cell>
          <cell r="P171">
            <v>31.466666666666665</v>
          </cell>
          <cell r="Q171">
            <v>0.18784016744427673</v>
          </cell>
          <cell r="R171">
            <v>0.12505545056536999</v>
          </cell>
          <cell r="S171">
            <v>0.66734322033898308</v>
          </cell>
          <cell r="T171">
            <v>0.5021186440677966</v>
          </cell>
          <cell r="U171">
            <v>73345200</v>
          </cell>
          <cell r="V171">
            <v>37386261</v>
          </cell>
          <cell r="W171">
            <v>195362475</v>
          </cell>
          <cell r="X171">
            <v>3596360</v>
          </cell>
          <cell r="Y171">
            <v>23363144</v>
          </cell>
          <cell r="Z171">
            <v>639.22900000000004</v>
          </cell>
          <cell r="AA171">
            <v>21.307633333333335</v>
          </cell>
          <cell r="AB171">
            <v>445.5</v>
          </cell>
          <cell r="AC171">
            <v>14.85</v>
          </cell>
          <cell r="AD171">
            <v>1270</v>
          </cell>
          <cell r="AE171">
            <v>42.333333333333336</v>
          </cell>
          <cell r="AF171">
            <v>0.19136869043044219</v>
          </cell>
          <cell r="AG171">
            <v>0.15393304942177302</v>
          </cell>
          <cell r="AH171">
            <v>0.50332992125984255</v>
          </cell>
          <cell r="AI171">
            <v>0.35078740157480315</v>
          </cell>
          <cell r="AJ171">
            <v>143408230</v>
          </cell>
          <cell r="AK171">
            <v>67029967</v>
          </cell>
          <cell r="AL171">
            <v>353175931</v>
          </cell>
          <cell r="AM171">
            <v>6352006</v>
          </cell>
          <cell r="AN171">
            <v>45398537</v>
          </cell>
          <cell r="AO171">
            <v>1269.201</v>
          </cell>
          <cell r="AP171">
            <v>919.5</v>
          </cell>
          <cell r="AQ171">
            <v>2214</v>
          </cell>
          <cell r="AR171">
            <v>0.18979200199234414</v>
          </cell>
          <cell r="AS171">
            <v>0.13991653519583683</v>
          </cell>
          <cell r="AT171">
            <v>0.57326151761517619</v>
          </cell>
          <cell r="AU171">
            <v>0.41531165311653118</v>
          </cell>
        </row>
        <row r="172">
          <cell r="D172" t="str">
            <v>합천군</v>
          </cell>
          <cell r="E172" t="str">
            <v>군</v>
          </cell>
          <cell r="F172">
            <v>26661850</v>
          </cell>
          <cell r="G172">
            <v>14378102</v>
          </cell>
          <cell r="H172">
            <v>71038000</v>
          </cell>
          <cell r="I172">
            <v>1393680</v>
          </cell>
          <cell r="J172">
            <v>7558283</v>
          </cell>
          <cell r="K172">
            <v>211.33</v>
          </cell>
          <cell r="L172">
            <v>7.0443333333333333</v>
          </cell>
          <cell r="M172">
            <v>153.125</v>
          </cell>
          <cell r="N172">
            <v>5.104166666666667</v>
          </cell>
          <cell r="O172">
            <v>355</v>
          </cell>
          <cell r="P172">
            <v>11.833333333333334</v>
          </cell>
          <cell r="Q172">
            <v>0.20240015203130718</v>
          </cell>
          <cell r="R172">
            <v>0.18439108458892053</v>
          </cell>
          <cell r="S172">
            <v>0.59529577464788741</v>
          </cell>
          <cell r="T172">
            <v>0.43133802816901406</v>
          </cell>
          <cell r="U172">
            <v>114685890</v>
          </cell>
          <cell r="V172">
            <v>64721932</v>
          </cell>
          <cell r="W172">
            <v>347887100</v>
          </cell>
          <cell r="X172">
            <v>6327879</v>
          </cell>
          <cell r="Y172">
            <v>36747564</v>
          </cell>
          <cell r="Z172">
            <v>989.149</v>
          </cell>
          <cell r="AA172">
            <v>32.971633333333337</v>
          </cell>
          <cell r="AB172">
            <v>697.375</v>
          </cell>
          <cell r="AC172">
            <v>23.245833333333334</v>
          </cell>
          <cell r="AD172">
            <v>1940</v>
          </cell>
          <cell r="AE172">
            <v>64.666666666666671</v>
          </cell>
          <cell r="AF172">
            <v>0.1860429202462523</v>
          </cell>
          <cell r="AG172">
            <v>0.17219859798053552</v>
          </cell>
          <cell r="AH172">
            <v>0.50987061855670102</v>
          </cell>
          <cell r="AI172">
            <v>0.35947164948453608</v>
          </cell>
          <cell r="AJ172">
            <v>141347740</v>
          </cell>
          <cell r="AK172">
            <v>79100034</v>
          </cell>
          <cell r="AL172">
            <v>418925100</v>
          </cell>
          <cell r="AM172">
            <v>7721559</v>
          </cell>
          <cell r="AN172">
            <v>44305847</v>
          </cell>
          <cell r="AO172">
            <v>1200.479</v>
          </cell>
          <cell r="AP172">
            <v>850.5</v>
          </cell>
          <cell r="AQ172">
            <v>2295</v>
          </cell>
          <cell r="AR172">
            <v>0.18881665004078294</v>
          </cell>
          <cell r="AS172">
            <v>0.17427855515322843</v>
          </cell>
          <cell r="AT172">
            <v>0.52308453159041401</v>
          </cell>
          <cell r="AU172">
            <v>0.37058823529411766</v>
          </cell>
        </row>
        <row r="173">
          <cell r="D173" t="str">
            <v>제주특별자치도</v>
          </cell>
          <cell r="E173" t="str">
            <v>광역</v>
          </cell>
          <cell r="F173">
            <v>5510492620</v>
          </cell>
          <cell r="G173">
            <v>3721486299</v>
          </cell>
          <cell r="H173">
            <v>6865126248</v>
          </cell>
          <cell r="I173">
            <v>434985123</v>
          </cell>
          <cell r="J173">
            <v>1032261683</v>
          </cell>
          <cell r="K173">
            <v>25238.434000000001</v>
          </cell>
          <cell r="L173">
            <v>841.2811333333334</v>
          </cell>
          <cell r="M173">
            <v>22045.875</v>
          </cell>
          <cell r="N173">
            <v>734.86249999999995</v>
          </cell>
          <cell r="O173">
            <v>31616</v>
          </cell>
          <cell r="P173">
            <v>1053.8666666666666</v>
          </cell>
          <cell r="Q173">
            <v>0.54208563172223834</v>
          </cell>
          <cell r="R173">
            <v>0.42139036076184572</v>
          </cell>
          <cell r="S173">
            <v>0.79828042763157903</v>
          </cell>
          <cell r="T173">
            <v>0.69730120824898789</v>
          </cell>
          <cell r="U173">
            <v>10325841710</v>
          </cell>
          <cell r="V173">
            <v>7151302415.7799997</v>
          </cell>
          <cell r="W173">
            <v>16243715624.290001</v>
          </cell>
          <cell r="X173">
            <v>902054448</v>
          </cell>
          <cell r="Y173">
            <v>2577004186</v>
          </cell>
          <cell r="Z173">
            <v>70283.164999999994</v>
          </cell>
          <cell r="AA173">
            <v>2342.7721666666666</v>
          </cell>
          <cell r="AB173">
            <v>56479.375</v>
          </cell>
          <cell r="AC173">
            <v>1882.6458333333333</v>
          </cell>
          <cell r="AD173">
            <v>97345</v>
          </cell>
          <cell r="AE173">
            <v>3244.8333333333335</v>
          </cell>
          <cell r="AF173">
            <v>0.44025040706119706</v>
          </cell>
          <cell r="AG173">
            <v>0.35003996225561429</v>
          </cell>
          <cell r="AH173">
            <v>0.72200077045559596</v>
          </cell>
          <cell r="AI173">
            <v>0.58019800708819147</v>
          </cell>
          <cell r="AJ173">
            <v>15836334330</v>
          </cell>
          <cell r="AK173">
            <v>10872788714.779999</v>
          </cell>
          <cell r="AL173">
            <v>23108841872.290001</v>
          </cell>
          <cell r="AM173">
            <v>1337039571</v>
          </cell>
          <cell r="AN173">
            <v>3609265869</v>
          </cell>
          <cell r="AO173">
            <v>95521.598999999987</v>
          </cell>
          <cell r="AP173">
            <v>78525.25</v>
          </cell>
          <cell r="AQ173">
            <v>128961</v>
          </cell>
          <cell r="AR173">
            <v>0.47050340189560291</v>
          </cell>
          <cell r="AS173">
            <v>0.37044640642404281</v>
          </cell>
          <cell r="AT173">
            <v>0.74070144462279286</v>
          </cell>
          <cell r="AU173">
            <v>0.60890695636665348</v>
          </cell>
        </row>
        <row r="174">
          <cell r="D174" t="str">
            <v>전국</v>
          </cell>
          <cell r="E174" t="str">
            <v>전국</v>
          </cell>
          <cell r="F174">
            <v>290778050654</v>
          </cell>
          <cell r="G174">
            <v>184489817004.87964</v>
          </cell>
          <cell r="H174">
            <v>345465352105.94958</v>
          </cell>
          <cell r="I174">
            <v>22163904181</v>
          </cell>
          <cell r="J174">
            <v>56130743318</v>
          </cell>
          <cell r="K174">
            <v>1291393.6950000001</v>
          </cell>
          <cell r="L174">
            <v>43046.4565</v>
          </cell>
          <cell r="M174">
            <v>1152875.25</v>
          </cell>
          <cell r="N174">
            <v>38429.175000000003</v>
          </cell>
          <cell r="O174">
            <v>1573107</v>
          </cell>
          <cell r="P174">
            <v>52436.9</v>
          </cell>
          <cell r="Q174">
            <v>0.534032764444346</v>
          </cell>
          <cell r="R174">
            <v>0.39486211781365244</v>
          </cell>
          <cell r="S174">
            <v>0.82091917142317727</v>
          </cell>
          <cell r="T174">
            <v>0.73286511979159719</v>
          </cell>
          <cell r="U174">
            <v>498119858744</v>
          </cell>
          <cell r="V174">
            <v>313085544458.55865</v>
          </cell>
          <cell r="W174">
            <v>650909794955.08826</v>
          </cell>
          <cell r="X174">
            <v>41531948718</v>
          </cell>
          <cell r="Y174">
            <v>110835864458</v>
          </cell>
          <cell r="Z174">
            <v>2950642.2390000005</v>
          </cell>
          <cell r="AA174">
            <v>98354.741300000023</v>
          </cell>
          <cell r="AB174">
            <v>2454988.25</v>
          </cell>
          <cell r="AC174">
            <v>81832.941666666666</v>
          </cell>
          <cell r="AD174">
            <v>3963312</v>
          </cell>
          <cell r="AE174">
            <v>132110.39999999999</v>
          </cell>
          <cell r="AF174">
            <v>0.48099682457560966</v>
          </cell>
          <cell r="AG174">
            <v>0.37471579187022142</v>
          </cell>
          <cell r="AH174">
            <v>0.74448901297702541</v>
          </cell>
          <cell r="AI174">
            <v>0.61942846033822219</v>
          </cell>
          <cell r="AJ174">
            <v>788897909398</v>
          </cell>
          <cell r="AK174">
            <v>497575361463.43829</v>
          </cell>
          <cell r="AL174">
            <v>996375147061.03784</v>
          </cell>
          <cell r="AM174">
            <v>63695852899</v>
          </cell>
          <cell r="AN174">
            <v>166966607776</v>
          </cell>
          <cell r="AO174">
            <v>4242035.9340000004</v>
          </cell>
          <cell r="AP174">
            <v>3607863.5</v>
          </cell>
          <cell r="AQ174">
            <v>5536419</v>
          </cell>
          <cell r="AR174">
            <v>0.49938556068074719</v>
          </cell>
          <cell r="AS174">
            <v>0.38148857275973075</v>
          </cell>
          <cell r="AT174">
            <v>0.76620572503634576</v>
          </cell>
          <cell r="AU174">
            <v>0.6516601254348704</v>
          </cell>
        </row>
        <row r="175">
          <cell r="D175" t="str">
            <v>안양·군포·의왕·과천 통합사업구역</v>
          </cell>
          <cell r="E175" t="str">
            <v>사업구역</v>
          </cell>
          <cell r="F175">
            <v>5797797300</v>
          </cell>
          <cell r="G175">
            <v>3639511298.349988</v>
          </cell>
          <cell r="H175">
            <v>6457359935.7199869</v>
          </cell>
          <cell r="I175">
            <v>424472100</v>
          </cell>
          <cell r="J175">
            <v>1025963502</v>
          </cell>
          <cell r="K175">
            <v>22518.867999999999</v>
          </cell>
          <cell r="L175">
            <v>750.62893333333329</v>
          </cell>
          <cell r="M175">
            <v>20553</v>
          </cell>
          <cell r="N175">
            <v>685.1</v>
          </cell>
          <cell r="O175">
            <v>26444</v>
          </cell>
          <cell r="P175">
            <v>881.4666666666667</v>
          </cell>
          <cell r="Q175">
            <v>0.563622182219921</v>
          </cell>
          <cell r="R175">
            <v>0.41373021474208349</v>
          </cell>
          <cell r="S175">
            <v>0.8515681440024202</v>
          </cell>
          <cell r="T175">
            <v>0.77722734835879592</v>
          </cell>
          <cell r="U175">
            <v>8329888300</v>
          </cell>
          <cell r="V175">
            <v>4924310620.3999786</v>
          </cell>
          <cell r="W175">
            <v>10785991087.249979</v>
          </cell>
          <cell r="X175">
            <v>661485390</v>
          </cell>
          <cell r="Y175">
            <v>2030650040</v>
          </cell>
          <cell r="Z175">
            <v>53910.224999999999</v>
          </cell>
          <cell r="AA175">
            <v>1797.0074999999999</v>
          </cell>
          <cell r="AB175">
            <v>45378.25</v>
          </cell>
          <cell r="AC175">
            <v>1512.6083333333331</v>
          </cell>
          <cell r="AD175">
            <v>71042</v>
          </cell>
          <cell r="AE175">
            <v>2368.0666666666666</v>
          </cell>
          <cell r="AF175">
            <v>0.45654688387615683</v>
          </cell>
          <cell r="AG175">
            <v>0.32575056113558593</v>
          </cell>
          <cell r="AH175">
            <v>0.75885004645139498</v>
          </cell>
          <cell r="AI175">
            <v>0.63875242814109967</v>
          </cell>
          <cell r="AJ175">
            <v>14127685600</v>
          </cell>
          <cell r="AK175">
            <v>8563821918.7499666</v>
          </cell>
          <cell r="AL175">
            <v>17243351022.969967</v>
          </cell>
          <cell r="AM175">
            <v>1085957490</v>
          </cell>
          <cell r="AN175">
            <v>3056613542</v>
          </cell>
          <cell r="AO175">
            <v>76429.092999999993</v>
          </cell>
          <cell r="AP175">
            <v>65931.25</v>
          </cell>
          <cell r="AQ175">
            <v>97486</v>
          </cell>
          <cell r="AR175">
            <v>0.49664487531118806</v>
          </cell>
          <cell r="AS175">
            <v>0.35528125328183868</v>
          </cell>
          <cell r="AT175">
            <v>0.7840007077939396</v>
          </cell>
          <cell r="AU175">
            <v>0.67631506062408964</v>
          </cell>
        </row>
        <row r="176">
          <cell r="D176" t="str">
            <v>광주·하남 통합사업구역</v>
          </cell>
          <cell r="E176" t="str">
            <v>사업구역</v>
          </cell>
          <cell r="F176">
            <v>1031579400</v>
          </cell>
          <cell r="G176">
            <v>617025115.30999899</v>
          </cell>
          <cell r="H176">
            <v>1130265062.539999</v>
          </cell>
          <cell r="I176">
            <v>63225233</v>
          </cell>
          <cell r="J176">
            <v>164395387</v>
          </cell>
          <cell r="K176">
            <v>3855.4920000000002</v>
          </cell>
          <cell r="L176">
            <v>128.5164</v>
          </cell>
          <cell r="M176">
            <v>3485.375</v>
          </cell>
          <cell r="N176">
            <v>116.17916666666667</v>
          </cell>
          <cell r="O176">
            <v>4436</v>
          </cell>
          <cell r="P176">
            <v>147.86666666666667</v>
          </cell>
          <cell r="Q176">
            <v>0.5459118712591039</v>
          </cell>
          <cell r="R176">
            <v>0.38459250076159374</v>
          </cell>
          <cell r="S176">
            <v>0.86913706041478811</v>
          </cell>
          <cell r="T176">
            <v>0.78570220919747524</v>
          </cell>
          <cell r="U176">
            <v>2211219000</v>
          </cell>
          <cell r="V176">
            <v>1272473655.2199979</v>
          </cell>
          <cell r="W176">
            <v>3080414180.9299898</v>
          </cell>
          <cell r="X176">
            <v>151877631</v>
          </cell>
          <cell r="Y176">
            <v>507446778</v>
          </cell>
          <cell r="Z176">
            <v>13753.969000000001</v>
          </cell>
          <cell r="AA176">
            <v>458.46563333333336</v>
          </cell>
          <cell r="AB176">
            <v>11569</v>
          </cell>
          <cell r="AC176">
            <v>385.63333333333333</v>
          </cell>
          <cell r="AD176">
            <v>17295</v>
          </cell>
          <cell r="AE176">
            <v>576.5</v>
          </cell>
          <cell r="AF176">
            <v>0.41308524778828049</v>
          </cell>
          <cell r="AG176">
            <v>0.29929765560556976</v>
          </cell>
          <cell r="AH176">
            <v>0.79525695287655396</v>
          </cell>
          <cell r="AI176">
            <v>0.6689216536571263</v>
          </cell>
          <cell r="AJ176">
            <v>3242798400</v>
          </cell>
          <cell r="AK176">
            <v>1889498770.5299969</v>
          </cell>
          <cell r="AL176">
            <v>4210679243.4699888</v>
          </cell>
          <cell r="AM176">
            <v>215102864</v>
          </cell>
          <cell r="AN176">
            <v>671842165</v>
          </cell>
          <cell r="AO176">
            <v>17609.461000000003</v>
          </cell>
          <cell r="AP176">
            <v>15054.375</v>
          </cell>
          <cell r="AQ176">
            <v>21731</v>
          </cell>
          <cell r="AR176">
            <v>0.44873965963098988</v>
          </cell>
          <cell r="AS176">
            <v>0.3201687467770053</v>
          </cell>
          <cell r="AT176">
            <v>0.81033827251392032</v>
          </cell>
          <cell r="AU176">
            <v>0.69276034236804562</v>
          </cell>
        </row>
        <row r="177">
          <cell r="D177" t="str">
            <v>화성·오산 통합사업구역</v>
          </cell>
          <cell r="E177" t="str">
            <v>사업구역</v>
          </cell>
          <cell r="F177">
            <v>2452863200</v>
          </cell>
          <cell r="G177">
            <v>1512262126.20999</v>
          </cell>
          <cell r="H177">
            <v>2761697295.1700001</v>
          </cell>
          <cell r="I177">
            <v>160395311</v>
          </cell>
          <cell r="J177">
            <v>404461164</v>
          </cell>
          <cell r="K177">
            <v>8859.9959999999992</v>
          </cell>
          <cell r="L177">
            <v>295.33319999999998</v>
          </cell>
          <cell r="M177">
            <v>8031</v>
          </cell>
          <cell r="N177">
            <v>267.7</v>
          </cell>
          <cell r="O177">
            <v>10351</v>
          </cell>
          <cell r="P177">
            <v>345.0333333333333</v>
          </cell>
          <cell r="Q177">
            <v>0.54758431666454621</v>
          </cell>
          <cell r="R177">
            <v>0.39656541907197795</v>
          </cell>
          <cell r="S177">
            <v>0.85595555984928984</v>
          </cell>
          <cell r="T177">
            <v>0.77586706598396293</v>
          </cell>
          <cell r="U177">
            <v>6664335100</v>
          </cell>
          <cell r="V177">
            <v>3953710729.7999897</v>
          </cell>
          <cell r="W177">
            <v>7890814824.7399807</v>
          </cell>
          <cell r="X177">
            <v>473812325</v>
          </cell>
          <cell r="Y177">
            <v>1179934436</v>
          </cell>
          <cell r="Z177">
            <v>32111.792999999998</v>
          </cell>
          <cell r="AA177">
            <v>1070.3931</v>
          </cell>
          <cell r="AB177">
            <v>26818.75</v>
          </cell>
          <cell r="AC177">
            <v>893.95833333333337</v>
          </cell>
          <cell r="AD177">
            <v>40903</v>
          </cell>
          <cell r="AE177">
            <v>1363.4333333333334</v>
          </cell>
          <cell r="AF177">
            <v>0.50105227630028348</v>
          </cell>
          <cell r="AG177">
            <v>0.40155818030553692</v>
          </cell>
          <cell r="AH177">
            <v>0.78507182847223911</v>
          </cell>
          <cell r="AI177">
            <v>0.65566706598538005</v>
          </cell>
          <cell r="AJ177">
            <v>9117198300</v>
          </cell>
          <cell r="AK177">
            <v>5465972856.0099802</v>
          </cell>
          <cell r="AL177">
            <v>10652512119.909981</v>
          </cell>
          <cell r="AM177">
            <v>634207636</v>
          </cell>
          <cell r="AN177">
            <v>1584395600</v>
          </cell>
          <cell r="AO177">
            <v>40971.789000000004</v>
          </cell>
          <cell r="AP177">
            <v>34849.75</v>
          </cell>
          <cell r="AQ177">
            <v>51254</v>
          </cell>
          <cell r="AR177">
            <v>0.51311585422126427</v>
          </cell>
          <cell r="AS177">
            <v>0.40028363875789608</v>
          </cell>
          <cell r="AT177">
            <v>0.79938715027119844</v>
          </cell>
          <cell r="AU177">
            <v>0.67994205330315682</v>
          </cell>
        </row>
        <row r="178">
          <cell r="D178" t="str">
            <v>남양주·구리 통합사업구역</v>
          </cell>
          <cell r="E178" t="str">
            <v>사업구역</v>
          </cell>
          <cell r="F178">
            <v>2923873500</v>
          </cell>
          <cell r="G178">
            <v>1913881933.8399899</v>
          </cell>
          <cell r="H178">
            <v>3306303158.9299898</v>
          </cell>
          <cell r="I178">
            <v>203490781</v>
          </cell>
          <cell r="J178">
            <v>491907293</v>
          </cell>
          <cell r="K178">
            <v>10040.242999999999</v>
          </cell>
          <cell r="L178">
            <v>334.67476666666664</v>
          </cell>
          <cell r="M178">
            <v>9231.25</v>
          </cell>
          <cell r="N178">
            <v>307.70833333333337</v>
          </cell>
          <cell r="O178">
            <v>11363</v>
          </cell>
          <cell r="P178">
            <v>378.76666666666665</v>
          </cell>
          <cell r="Q178">
            <v>0.57885857462005219</v>
          </cell>
          <cell r="R178">
            <v>0.41367709707853428</v>
          </cell>
          <cell r="S178">
            <v>0.88359086508844487</v>
          </cell>
          <cell r="T178">
            <v>0.81239549414767231</v>
          </cell>
          <cell r="U178">
            <v>4624056900</v>
          </cell>
          <cell r="V178">
            <v>2928862956.8599901</v>
          </cell>
          <cell r="W178">
            <v>6715709839.5699997</v>
          </cell>
          <cell r="X178">
            <v>348992527</v>
          </cell>
          <cell r="Y178">
            <v>1168763158</v>
          </cell>
          <cell r="Z178">
            <v>31926.120999999999</v>
          </cell>
          <cell r="AA178">
            <v>1064.2040333333334</v>
          </cell>
          <cell r="AB178">
            <v>26382.625</v>
          </cell>
          <cell r="AC178">
            <v>879.42083333333335</v>
          </cell>
          <cell r="AD178">
            <v>41717</v>
          </cell>
          <cell r="AE178">
            <v>1390.5666666666666</v>
          </cell>
          <cell r="AF178">
            <v>0.43612112893899574</v>
          </cell>
          <cell r="AG178">
            <v>0.29859986996612703</v>
          </cell>
          <cell r="AH178">
            <v>0.76530241867823667</v>
          </cell>
          <cell r="AI178">
            <v>0.63241903780233477</v>
          </cell>
          <cell r="AJ178">
            <v>7547930400</v>
          </cell>
          <cell r="AK178">
            <v>4842744890.6999798</v>
          </cell>
          <cell r="AL178">
            <v>10022012998.49999</v>
          </cell>
          <cell r="AM178">
            <v>552483308</v>
          </cell>
          <cell r="AN178">
            <v>1660670451</v>
          </cell>
          <cell r="AO178">
            <v>41966.364000000001</v>
          </cell>
          <cell r="AP178">
            <v>35613.875</v>
          </cell>
          <cell r="AQ178">
            <v>53080</v>
          </cell>
          <cell r="AR178">
            <v>0.48321079721457161</v>
          </cell>
          <cell r="AS178">
            <v>0.33268690224921693</v>
          </cell>
          <cell r="AT178">
            <v>0.7906247927656368</v>
          </cell>
          <cell r="AU178">
            <v>0.67094715523737758</v>
          </cell>
        </row>
        <row r="179">
          <cell r="D179" t="str">
            <v>예산, 홍성군</v>
          </cell>
          <cell r="E179" t="str">
            <v>사업구역</v>
          </cell>
          <cell r="F179">
            <v>650742130</v>
          </cell>
          <cell r="G179">
            <v>279262578</v>
          </cell>
          <cell r="H179">
            <v>743581766</v>
          </cell>
          <cell r="I179">
            <v>29369767</v>
          </cell>
          <cell r="J179">
            <v>148444229</v>
          </cell>
          <cell r="K179">
            <v>3645.3769999999995</v>
          </cell>
          <cell r="L179">
            <v>121.51256666666666</v>
          </cell>
          <cell r="M179">
            <v>3158.5</v>
          </cell>
          <cell r="N179">
            <v>105.28333333333333</v>
          </cell>
          <cell r="O179">
            <v>4188</v>
          </cell>
          <cell r="P179">
            <v>139.60000000000002</v>
          </cell>
          <cell r="Q179">
            <v>0.37556404792206804</v>
          </cell>
          <cell r="R179">
            <v>0.19785051394621747</v>
          </cell>
          <cell r="S179">
            <v>0.8704338586437439</v>
          </cell>
          <cell r="T179">
            <v>0.754178605539637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 t="e">
            <v>#DIV/0!</v>
          </cell>
          <cell r="AG179" t="e">
            <v>#DIV/0!</v>
          </cell>
          <cell r="AH179" t="e">
            <v>#DIV/0!</v>
          </cell>
          <cell r="AI179" t="e">
            <v>#DIV/0!</v>
          </cell>
          <cell r="AJ179">
            <v>650742130</v>
          </cell>
          <cell r="AK179">
            <v>279262578</v>
          </cell>
          <cell r="AL179">
            <v>743581766</v>
          </cell>
          <cell r="AM179">
            <v>29369767</v>
          </cell>
          <cell r="AN179">
            <v>148444229</v>
          </cell>
          <cell r="AO179">
            <v>3645.3769999999995</v>
          </cell>
          <cell r="AP179">
            <v>3158.5</v>
          </cell>
          <cell r="AQ179">
            <v>4188</v>
          </cell>
          <cell r="AR179">
            <v>0.37556404792206804</v>
          </cell>
          <cell r="AS179">
            <v>0.19785051394621747</v>
          </cell>
          <cell r="AT179">
            <v>0.8704338586437439</v>
          </cell>
          <cell r="AU179">
            <v>0.754178605539637</v>
          </cell>
        </row>
      </sheetData>
      <sheetData sheetId="27">
        <row r="6">
          <cell r="D6" t="str">
            <v>서울특별시</v>
          </cell>
          <cell r="E6"/>
          <cell r="F6">
            <v>91607879140</v>
          </cell>
          <cell r="G6">
            <v>61110443372.589897</v>
          </cell>
          <cell r="H6">
            <v>98297710066.020004</v>
          </cell>
          <cell r="I6">
            <v>7385233575</v>
          </cell>
          <cell r="J6">
            <v>15028441383</v>
          </cell>
          <cell r="K6">
            <v>323372.571</v>
          </cell>
          <cell r="L6">
            <v>10431.373258064516</v>
          </cell>
          <cell r="M6">
            <v>291986</v>
          </cell>
          <cell r="N6">
            <v>9418.9032258064508</v>
          </cell>
          <cell r="O6">
            <v>387110</v>
          </cell>
          <cell r="P6">
            <v>12487.41935483871</v>
          </cell>
          <cell r="Q6">
            <v>0.62168735499073269</v>
          </cell>
          <cell r="R6">
            <v>0.49141713280753724</v>
          </cell>
          <cell r="S6">
            <v>0.8353506006044793</v>
          </cell>
          <cell r="T6">
            <v>0.75427139572731261</v>
          </cell>
          <cell r="U6">
            <v>188274165625</v>
          </cell>
          <cell r="V6">
            <v>122365530932.82001</v>
          </cell>
          <cell r="W6">
            <v>217770770819.49899</v>
          </cell>
          <cell r="X6">
            <v>16437925685</v>
          </cell>
          <cell r="Y6">
            <v>34858625441</v>
          </cell>
          <cell r="Z6">
            <v>910716.18299999996</v>
          </cell>
          <cell r="AA6">
            <v>29377.941387096773</v>
          </cell>
          <cell r="AB6">
            <v>763577.125</v>
          </cell>
          <cell r="AC6">
            <v>24631.520161290322</v>
          </cell>
          <cell r="AD6">
            <v>1237682</v>
          </cell>
          <cell r="AE6">
            <v>39925.225806451614</v>
          </cell>
          <cell r="AF6">
            <v>0.5619006190424134</v>
          </cell>
          <cell r="AG6">
            <v>0.47155977830571738</v>
          </cell>
          <cell r="AH6">
            <v>0.73582405092745951</v>
          </cell>
          <cell r="AI6">
            <v>0.6169412862108361</v>
          </cell>
          <cell r="AJ6">
            <v>279882044765</v>
          </cell>
          <cell r="AK6">
            <v>183475974305.40991</v>
          </cell>
          <cell r="AL6">
            <v>316068480885.51898</v>
          </cell>
          <cell r="AM6">
            <v>23823159260</v>
          </cell>
          <cell r="AN6">
            <v>49887066824</v>
          </cell>
          <cell r="AO6">
            <v>1234088.754</v>
          </cell>
          <cell r="AP6">
            <v>1055563.125</v>
          </cell>
          <cell r="AQ6">
            <v>1624792</v>
          </cell>
          <cell r="AR6">
            <v>0.58049437195183506</v>
          </cell>
          <cell r="AS6">
            <v>0.47754179142356384</v>
          </cell>
          <cell r="AT6">
            <v>0.75953645389686797</v>
          </cell>
          <cell r="AU6">
            <v>0.64966046423172941</v>
          </cell>
        </row>
        <row r="7">
          <cell r="D7" t="str">
            <v>부산광역시</v>
          </cell>
          <cell r="E7" t="str">
            <v>광역</v>
          </cell>
          <cell r="F7">
            <v>23288756750</v>
          </cell>
          <cell r="G7">
            <v>14898754776.809999</v>
          </cell>
          <cell r="H7">
            <v>28344715642.699902</v>
          </cell>
          <cell r="I7">
            <v>1921719305</v>
          </cell>
          <cell r="J7">
            <v>4828844915</v>
          </cell>
          <cell r="K7">
            <v>120050.861</v>
          </cell>
          <cell r="L7">
            <v>3872.608419354839</v>
          </cell>
          <cell r="M7">
            <v>104162.375</v>
          </cell>
          <cell r="N7">
            <v>3360.0766129032259</v>
          </cell>
          <cell r="O7">
            <v>151018</v>
          </cell>
          <cell r="P7">
            <v>4871.5483870967746</v>
          </cell>
          <cell r="Q7">
            <v>0.52562724440832875</v>
          </cell>
          <cell r="R7">
            <v>0.39796666466353059</v>
          </cell>
          <cell r="S7">
            <v>0.7949440530267915</v>
          </cell>
          <cell r="T7">
            <v>0.68973483293382243</v>
          </cell>
          <cell r="U7">
            <v>42915577330</v>
          </cell>
          <cell r="V7">
            <v>27320502611.73</v>
          </cell>
          <cell r="W7">
            <v>56179932140.309998</v>
          </cell>
          <cell r="X7">
            <v>3824337608</v>
          </cell>
          <cell r="Y7">
            <v>10123327134</v>
          </cell>
          <cell r="Z7">
            <v>274088.16399999999</v>
          </cell>
          <cell r="AA7">
            <v>8841.5536774193552</v>
          </cell>
          <cell r="AB7">
            <v>224337.5</v>
          </cell>
          <cell r="AC7">
            <v>7236.6935483870966</v>
          </cell>
          <cell r="AD7">
            <v>369175</v>
          </cell>
          <cell r="AE7">
            <v>11908.870967741936</v>
          </cell>
          <cell r="AF7">
            <v>0.48630358868175105</v>
          </cell>
          <cell r="AG7">
            <v>0.37777477279734029</v>
          </cell>
          <cell r="AH7">
            <v>0.742434249339744</v>
          </cell>
          <cell r="AI7">
            <v>0.60767251303582315</v>
          </cell>
          <cell r="AJ7">
            <v>66204334080</v>
          </cell>
          <cell r="AK7">
            <v>42219257388.540001</v>
          </cell>
          <cell r="AL7">
            <v>84524647783.009903</v>
          </cell>
          <cell r="AM7">
            <v>5746056913</v>
          </cell>
          <cell r="AN7">
            <v>14952172049</v>
          </cell>
          <cell r="AO7">
            <v>394139.02500000002</v>
          </cell>
          <cell r="AP7">
            <v>328499.875</v>
          </cell>
          <cell r="AQ7">
            <v>520193</v>
          </cell>
          <cell r="AR7">
            <v>0.49949048586306433</v>
          </cell>
          <cell r="AS7">
            <v>0.38429579957811522</v>
          </cell>
          <cell r="AT7">
            <v>0.75767844819134444</v>
          </cell>
          <cell r="AU7">
            <v>0.63149614662250353</v>
          </cell>
        </row>
        <row r="8">
          <cell r="D8" t="str">
            <v>대구광역시</v>
          </cell>
          <cell r="E8" t="str">
            <v>광역</v>
          </cell>
          <cell r="F8">
            <v>10430127100</v>
          </cell>
          <cell r="G8">
            <v>6973464746.0999899</v>
          </cell>
          <cell r="H8">
            <v>16603224874.67</v>
          </cell>
          <cell r="I8">
            <v>920801262</v>
          </cell>
          <cell r="J8">
            <v>2933572571</v>
          </cell>
          <cell r="K8">
            <v>75294.702999999994</v>
          </cell>
          <cell r="L8">
            <v>2428.8613870967738</v>
          </cell>
          <cell r="M8">
            <v>64468</v>
          </cell>
          <cell r="N8">
            <v>2079.6129032258063</v>
          </cell>
          <cell r="O8">
            <v>94880</v>
          </cell>
          <cell r="P8">
            <v>3060.6451612903224</v>
          </cell>
          <cell r="Q8">
            <v>0.42000664321175085</v>
          </cell>
          <cell r="R8">
            <v>0.31388392129877191</v>
          </cell>
          <cell r="S8">
            <v>0.79357823566610453</v>
          </cell>
          <cell r="T8">
            <v>0.67946880269814502</v>
          </cell>
          <cell r="U8">
            <v>18128846500</v>
          </cell>
          <cell r="V8">
            <v>11944890636.919901</v>
          </cell>
          <cell r="W8">
            <v>27489691311.889999</v>
          </cell>
          <cell r="X8">
            <v>1724164551</v>
          </cell>
          <cell r="Y8">
            <v>5167495076</v>
          </cell>
          <cell r="Z8">
            <v>140878.91800000001</v>
          </cell>
          <cell r="AA8">
            <v>4544.4812258064521</v>
          </cell>
          <cell r="AB8">
            <v>112512.25</v>
          </cell>
          <cell r="AC8">
            <v>3629.4274193548385</v>
          </cell>
          <cell r="AD8">
            <v>194873</v>
          </cell>
          <cell r="AE8">
            <v>6286.2258064516127</v>
          </cell>
          <cell r="AF8">
            <v>0.4345225452478409</v>
          </cell>
          <cell r="AG8">
            <v>0.33365577047334566</v>
          </cell>
          <cell r="AH8">
            <v>0.72292681900519828</v>
          </cell>
          <cell r="AI8">
            <v>0.57736192289337163</v>
          </cell>
          <cell r="AJ8">
            <v>28558973600</v>
          </cell>
          <cell r="AK8">
            <v>18918355383.01989</v>
          </cell>
          <cell r="AL8">
            <v>44092916186.559998</v>
          </cell>
          <cell r="AM8">
            <v>2644965813</v>
          </cell>
          <cell r="AN8">
            <v>8101067647</v>
          </cell>
          <cell r="AO8">
            <v>216173.62099999998</v>
          </cell>
          <cell r="AP8">
            <v>176980.25</v>
          </cell>
          <cell r="AQ8">
            <v>289753</v>
          </cell>
          <cell r="AR8">
            <v>0.42905657006161935</v>
          </cell>
          <cell r="AS8">
            <v>0.32649595439182488</v>
          </cell>
          <cell r="AT8">
            <v>0.74606171808402322</v>
          </cell>
          <cell r="AU8">
            <v>0.6107969546475791</v>
          </cell>
        </row>
        <row r="9">
          <cell r="D9" t="str">
            <v>인천광역시</v>
          </cell>
          <cell r="E9" t="str">
            <v>광역</v>
          </cell>
          <cell r="F9">
            <v>22662388600</v>
          </cell>
          <cell r="G9">
            <v>14847152222.8099</v>
          </cell>
          <cell r="H9">
            <v>26581068088.529999</v>
          </cell>
          <cell r="I9">
            <v>1679808274</v>
          </cell>
          <cell r="J9">
            <v>4157152703</v>
          </cell>
          <cell r="K9">
            <v>99533.614000000001</v>
          </cell>
          <cell r="L9">
            <v>3210.7617419354838</v>
          </cell>
          <cell r="M9">
            <v>88108</v>
          </cell>
          <cell r="N9">
            <v>2842.1935483870966</v>
          </cell>
          <cell r="O9">
            <v>121952</v>
          </cell>
          <cell r="P9">
            <v>3933.9354838709678</v>
          </cell>
          <cell r="Q9">
            <v>0.5585611598962269</v>
          </cell>
          <cell r="R9">
            <v>0.40407663466097121</v>
          </cell>
          <cell r="S9">
            <v>0.81617041130936763</v>
          </cell>
          <cell r="T9">
            <v>0.72248097612175277</v>
          </cell>
          <cell r="U9">
            <v>31755880300</v>
          </cell>
          <cell r="V9">
            <v>20415042952.689999</v>
          </cell>
          <cell r="W9">
            <v>39429025922.019997</v>
          </cell>
          <cell r="X9">
            <v>2631859533</v>
          </cell>
          <cell r="Y9">
            <v>6764079946</v>
          </cell>
          <cell r="Z9">
            <v>180811.617</v>
          </cell>
          <cell r="AA9">
            <v>5832.6328064516129</v>
          </cell>
          <cell r="AB9">
            <v>149600.25</v>
          </cell>
          <cell r="AC9">
            <v>4825.8145161290322</v>
          </cell>
          <cell r="AD9">
            <v>241242</v>
          </cell>
          <cell r="AE9">
            <v>7782</v>
          </cell>
          <cell r="AF9">
            <v>0.5177668602076414</v>
          </cell>
          <cell r="AG9">
            <v>0.38909349889579203</v>
          </cell>
          <cell r="AH9">
            <v>0.74950305916880144</v>
          </cell>
          <cell r="AI9">
            <v>0.62012522695053096</v>
          </cell>
          <cell r="AJ9">
            <v>54418268900</v>
          </cell>
          <cell r="AK9">
            <v>35262195175.499901</v>
          </cell>
          <cell r="AL9">
            <v>66010094010.549995</v>
          </cell>
          <cell r="AM9">
            <v>4311667807</v>
          </cell>
          <cell r="AN9">
            <v>10921232649</v>
          </cell>
          <cell r="AO9">
            <v>280345.23100000003</v>
          </cell>
          <cell r="AP9">
            <v>237708.25</v>
          </cell>
          <cell r="AQ9">
            <v>363194</v>
          </cell>
          <cell r="AR9">
            <v>0.53419398508755578</v>
          </cell>
          <cell r="AS9">
            <v>0.3947968096252209</v>
          </cell>
          <cell r="AT9">
            <v>0.77188838747336141</v>
          </cell>
          <cell r="AU9">
            <v>0.65449387930417358</v>
          </cell>
        </row>
        <row r="10">
          <cell r="D10" t="str">
            <v>광주광역시</v>
          </cell>
          <cell r="E10" t="str">
            <v>광역</v>
          </cell>
          <cell r="F10">
            <v>10548245160</v>
          </cell>
          <cell r="G10">
            <v>7184176126.96</v>
          </cell>
          <cell r="H10">
            <v>12365827242.5399</v>
          </cell>
          <cell r="I10">
            <v>900750050</v>
          </cell>
          <cell r="J10">
            <v>2028304115</v>
          </cell>
          <cell r="K10">
            <v>48871.781000000003</v>
          </cell>
          <cell r="L10">
            <v>1576.5090645161292</v>
          </cell>
          <cell r="M10">
            <v>42861.5</v>
          </cell>
          <cell r="N10">
            <v>1382.6290322580646</v>
          </cell>
          <cell r="O10">
            <v>62044</v>
          </cell>
          <cell r="P10">
            <v>2001.4193548387098</v>
          </cell>
          <cell r="Q10">
            <v>0.58097011918827313</v>
          </cell>
          <cell r="R10">
            <v>0.44409023446663964</v>
          </cell>
          <cell r="S10">
            <v>0.78769552253239639</v>
          </cell>
          <cell r="T10">
            <v>0.69082425375539935</v>
          </cell>
          <cell r="U10">
            <v>17888577240</v>
          </cell>
          <cell r="V10">
            <v>12027013526.040001</v>
          </cell>
          <cell r="W10">
            <v>21328449715.4799</v>
          </cell>
          <cell r="X10">
            <v>1698771880</v>
          </cell>
          <cell r="Y10">
            <v>3706244020</v>
          </cell>
          <cell r="Z10">
            <v>97173.379000000001</v>
          </cell>
          <cell r="AA10">
            <v>3134.625129032258</v>
          </cell>
          <cell r="AB10">
            <v>81777</v>
          </cell>
          <cell r="AC10">
            <v>2637.9677419354839</v>
          </cell>
          <cell r="AD10">
            <v>132462</v>
          </cell>
          <cell r="AE10">
            <v>4272.9677419354839</v>
          </cell>
          <cell r="AF10">
            <v>0.56389534572271127</v>
          </cell>
          <cell r="AG10">
            <v>0.45835402926329716</v>
          </cell>
          <cell r="AH10">
            <v>0.73359438178496472</v>
          </cell>
          <cell r="AI10">
            <v>0.61736196041128777</v>
          </cell>
          <cell r="AJ10">
            <v>28436822400</v>
          </cell>
          <cell r="AK10">
            <v>19211189653</v>
          </cell>
          <cell r="AL10">
            <v>33694276958.019798</v>
          </cell>
          <cell r="AM10">
            <v>2599521930</v>
          </cell>
          <cell r="AN10">
            <v>5734548135</v>
          </cell>
          <cell r="AO10">
            <v>146045.16</v>
          </cell>
          <cell r="AP10">
            <v>124638.5</v>
          </cell>
          <cell r="AQ10">
            <v>194506</v>
          </cell>
          <cell r="AR10">
            <v>0.57016180157050134</v>
          </cell>
          <cell r="AS10">
            <v>0.45330893887422219</v>
          </cell>
          <cell r="AT10">
            <v>0.75085169609163727</v>
          </cell>
          <cell r="AU10">
            <v>0.64079514256629611</v>
          </cell>
        </row>
        <row r="11">
          <cell r="D11" t="str">
            <v>대전광역시</v>
          </cell>
          <cell r="E11" t="str">
            <v>광역</v>
          </cell>
          <cell r="F11">
            <v>11653235790</v>
          </cell>
          <cell r="G11">
            <v>7334776283.1999998</v>
          </cell>
          <cell r="H11">
            <v>12894247970.739901</v>
          </cell>
          <cell r="I11">
            <v>996644964</v>
          </cell>
          <cell r="J11">
            <v>2185280449</v>
          </cell>
          <cell r="K11">
            <v>52621.014999999999</v>
          </cell>
          <cell r="L11">
            <v>1697.4520967741935</v>
          </cell>
          <cell r="M11">
            <v>46661.125</v>
          </cell>
          <cell r="N11">
            <v>1505.1975806451612</v>
          </cell>
          <cell r="O11">
            <v>67122</v>
          </cell>
          <cell r="P11">
            <v>2165.2258064516127</v>
          </cell>
          <cell r="Q11">
            <v>0.56884095139509827</v>
          </cell>
          <cell r="R11">
            <v>0.4560718805936656</v>
          </cell>
          <cell r="S11">
            <v>0.7839607729209499</v>
          </cell>
          <cell r="T11">
            <v>0.69516887160692475</v>
          </cell>
          <cell r="U11">
            <v>11527149510</v>
          </cell>
          <cell r="V11">
            <v>7325636153.8500004</v>
          </cell>
          <cell r="W11">
            <v>21600029490.259998</v>
          </cell>
          <cell r="X11">
            <v>1091805224</v>
          </cell>
          <cell r="Y11">
            <v>4201815607</v>
          </cell>
          <cell r="Z11">
            <v>110465.986</v>
          </cell>
          <cell r="AA11">
            <v>3563.4189032258064</v>
          </cell>
          <cell r="AB11">
            <v>93563.375</v>
          </cell>
          <cell r="AC11">
            <v>3018.1733870967741</v>
          </cell>
          <cell r="AD11">
            <v>146151</v>
          </cell>
          <cell r="AE11">
            <v>4714.5483870967746</v>
          </cell>
          <cell r="AF11">
            <v>0.33914935890033465</v>
          </cell>
          <cell r="AG11">
            <v>0.2598412986474492</v>
          </cell>
          <cell r="AH11">
            <v>0.75583462309529192</v>
          </cell>
          <cell r="AI11">
            <v>0.64018292724647796</v>
          </cell>
          <cell r="AJ11">
            <v>23180385300</v>
          </cell>
          <cell r="AK11">
            <v>14660412437.049999</v>
          </cell>
          <cell r="AL11">
            <v>34494277460.999901</v>
          </cell>
          <cell r="AM11">
            <v>2088450188</v>
          </cell>
          <cell r="AN11">
            <v>6387096056</v>
          </cell>
          <cell r="AO11">
            <v>163087.00099999999</v>
          </cell>
          <cell r="AP11">
            <v>140224.5</v>
          </cell>
          <cell r="AQ11">
            <v>213273</v>
          </cell>
          <cell r="AR11">
            <v>0.42500998763129422</v>
          </cell>
          <cell r="AS11">
            <v>0.32697961165592965</v>
          </cell>
          <cell r="AT11">
            <v>0.7646865801109376</v>
          </cell>
          <cell r="AU11">
            <v>0.65748828965691863</v>
          </cell>
        </row>
        <row r="12">
          <cell r="D12" t="str">
            <v>울산광역시</v>
          </cell>
          <cell r="E12" t="str">
            <v>광역</v>
          </cell>
          <cell r="F12">
            <v>7428981600</v>
          </cell>
          <cell r="G12">
            <v>4922707737</v>
          </cell>
          <cell r="H12">
            <v>9374343253</v>
          </cell>
          <cell r="I12">
            <v>587276899</v>
          </cell>
          <cell r="J12">
            <v>1559983140</v>
          </cell>
          <cell r="K12">
            <v>38899.866000000002</v>
          </cell>
          <cell r="L12">
            <v>1254.8343870967742</v>
          </cell>
          <cell r="M12">
            <v>34060.75</v>
          </cell>
          <cell r="N12">
            <v>1098.733870967742</v>
          </cell>
          <cell r="O12">
            <v>48080</v>
          </cell>
          <cell r="P12">
            <v>1550.9677419354839</v>
          </cell>
          <cell r="Q12">
            <v>0.52512561191149287</v>
          </cell>
          <cell r="R12">
            <v>0.37646361934398853</v>
          </cell>
          <cell r="S12">
            <v>0.8090654326123129</v>
          </cell>
          <cell r="T12">
            <v>0.70841826123128115</v>
          </cell>
          <cell r="U12">
            <v>11453820000</v>
          </cell>
          <cell r="V12">
            <v>7763966400</v>
          </cell>
          <cell r="W12">
            <v>15932455615</v>
          </cell>
          <cell r="X12">
            <v>973555785</v>
          </cell>
          <cell r="Y12">
            <v>2744288705</v>
          </cell>
          <cell r="Z12">
            <v>72886.971999999994</v>
          </cell>
          <cell r="AA12">
            <v>2351.1926451612903</v>
          </cell>
          <cell r="AB12">
            <v>61293.125</v>
          </cell>
          <cell r="AC12">
            <v>1977.1975806451612</v>
          </cell>
          <cell r="AD12">
            <v>95748</v>
          </cell>
          <cell r="AE12">
            <v>3088.6451612903224</v>
          </cell>
          <cell r="AF12">
            <v>0.48730507007911722</v>
          </cell>
          <cell r="AG12">
            <v>0.35475705716611183</v>
          </cell>
          <cell r="AH12">
            <v>0.76123754020971712</v>
          </cell>
          <cell r="AI12">
            <v>0.64015044700672596</v>
          </cell>
          <cell r="AJ12">
            <v>18882801600</v>
          </cell>
          <cell r="AK12">
            <v>12686674137</v>
          </cell>
          <cell r="AL12">
            <v>25306798868</v>
          </cell>
          <cell r="AM12">
            <v>1560832684</v>
          </cell>
          <cell r="AN12">
            <v>4304271845</v>
          </cell>
          <cell r="AO12">
            <v>111786.83799999999</v>
          </cell>
          <cell r="AP12">
            <v>95353.875</v>
          </cell>
          <cell r="AQ12">
            <v>143828</v>
          </cell>
          <cell r="AR12">
            <v>0.50131485231196404</v>
          </cell>
          <cell r="AS12">
            <v>0.36262409536542645</v>
          </cell>
          <cell r="AT12">
            <v>0.77722583919681831</v>
          </cell>
          <cell r="AU12">
            <v>0.66297157020886055</v>
          </cell>
        </row>
        <row r="13">
          <cell r="D13" t="str">
            <v>세종특별자치시</v>
          </cell>
          <cell r="E13" t="str">
            <v>광역</v>
          </cell>
          <cell r="F13">
            <v>759400300</v>
          </cell>
          <cell r="G13">
            <v>530902461</v>
          </cell>
          <cell r="H13">
            <v>1075283254</v>
          </cell>
          <cell r="I13">
            <v>51231784</v>
          </cell>
          <cell r="J13">
            <v>134059779</v>
          </cell>
          <cell r="K13">
            <v>2953.07</v>
          </cell>
          <cell r="L13">
            <v>95.260322580645166</v>
          </cell>
          <cell r="M13">
            <v>2694.375</v>
          </cell>
          <cell r="N13">
            <v>86.915322580645167</v>
          </cell>
          <cell r="O13">
            <v>3425</v>
          </cell>
          <cell r="P13">
            <v>110.48387096774194</v>
          </cell>
          <cell r="Q13">
            <v>0.49373265976668879</v>
          </cell>
          <cell r="R13">
            <v>0.38215626179720913</v>
          </cell>
          <cell r="S13">
            <v>0.86221021897810224</v>
          </cell>
          <cell r="T13">
            <v>0.78667883211678835</v>
          </cell>
          <cell r="U13">
            <v>1001866360</v>
          </cell>
          <cell r="V13">
            <v>701618193</v>
          </cell>
          <cell r="W13">
            <v>1482476232</v>
          </cell>
          <cell r="X13">
            <v>74391633</v>
          </cell>
          <cell r="Y13">
            <v>218200715</v>
          </cell>
          <cell r="Z13">
            <v>5842.7550000000001</v>
          </cell>
          <cell r="AA13">
            <v>188.47596774193548</v>
          </cell>
          <cell r="AB13">
            <v>4998</v>
          </cell>
          <cell r="AC13">
            <v>161.2258064516129</v>
          </cell>
          <cell r="AD13">
            <v>7136</v>
          </cell>
          <cell r="AE13">
            <v>230.19354838709677</v>
          </cell>
          <cell r="AF13">
            <v>0.47327449699038415</v>
          </cell>
          <cell r="AG13">
            <v>0.34093212297677394</v>
          </cell>
          <cell r="AH13">
            <v>0.81877172085201799</v>
          </cell>
          <cell r="AI13">
            <v>0.70039237668161436</v>
          </cell>
          <cell r="AJ13">
            <v>1761266660</v>
          </cell>
          <cell r="AK13">
            <v>1232520654</v>
          </cell>
          <cell r="AL13">
            <v>2557759486</v>
          </cell>
          <cell r="AM13">
            <v>125623417</v>
          </cell>
          <cell r="AN13">
            <v>352260494</v>
          </cell>
          <cell r="AO13">
            <v>8795.8250000000007</v>
          </cell>
          <cell r="AP13">
            <v>7692.375</v>
          </cell>
          <cell r="AQ13">
            <v>10561</v>
          </cell>
          <cell r="AR13">
            <v>0.4818751179484434</v>
          </cell>
          <cell r="AS13">
            <v>0.35662079381515882</v>
          </cell>
          <cell r="AT13">
            <v>0.83285910425149146</v>
          </cell>
          <cell r="AU13">
            <v>0.72837562730802008</v>
          </cell>
        </row>
        <row r="14">
          <cell r="D14" t="str">
            <v>경기도</v>
          </cell>
          <cell r="E14" t="str">
            <v>광역</v>
          </cell>
          <cell r="F14">
            <v>50925576250</v>
          </cell>
          <cell r="G14">
            <v>31119911024.119934</v>
          </cell>
          <cell r="H14">
            <v>56596003321.069946</v>
          </cell>
          <cell r="I14">
            <v>3529024853</v>
          </cell>
          <cell r="J14">
            <v>8930512432</v>
          </cell>
          <cell r="K14">
            <v>196977.73799999998</v>
          </cell>
          <cell r="L14">
            <v>6354.1205806451608</v>
          </cell>
          <cell r="M14">
            <v>177800.25</v>
          </cell>
          <cell r="N14">
            <v>5735.4919354838712</v>
          </cell>
          <cell r="O14">
            <v>234831</v>
          </cell>
          <cell r="P14">
            <v>7575.1935483870966</v>
          </cell>
          <cell r="Q14">
            <v>0.54986057668376742</v>
          </cell>
          <cell r="R14">
            <v>0.39516487770116349</v>
          </cell>
          <cell r="S14">
            <v>0.83880636713210766</v>
          </cell>
          <cell r="T14">
            <v>0.75714130587528905</v>
          </cell>
          <cell r="U14">
            <v>94382705090</v>
          </cell>
          <cell r="V14">
            <v>56074579693.4599</v>
          </cell>
          <cell r="W14">
            <v>121360649154.97978</v>
          </cell>
          <cell r="X14">
            <v>7129826746</v>
          </cell>
          <cell r="Y14">
            <v>20788259966</v>
          </cell>
          <cell r="Z14">
            <v>558907.86099999992</v>
          </cell>
          <cell r="AA14">
            <v>18029.285838709675</v>
          </cell>
          <cell r="AB14">
            <v>464531.5</v>
          </cell>
          <cell r="AC14">
            <v>14984.887096774193</v>
          </cell>
          <cell r="AD14">
            <v>738843</v>
          </cell>
          <cell r="AE14">
            <v>23833.645161290322</v>
          </cell>
          <cell r="AF14">
            <v>0.46204910804202792</v>
          </cell>
          <cell r="AG14">
            <v>0.3429737148593055</v>
          </cell>
          <cell r="AH14">
            <v>0.75646363435804342</v>
          </cell>
          <cell r="AI14">
            <v>0.62872829545654485</v>
          </cell>
          <cell r="AJ14">
            <v>145308281340</v>
          </cell>
          <cell r="AK14">
            <v>87194490717.579834</v>
          </cell>
          <cell r="AL14">
            <v>177956652476.04974</v>
          </cell>
          <cell r="AM14">
            <v>10658851599</v>
          </cell>
          <cell r="AN14">
            <v>29718772398</v>
          </cell>
          <cell r="AO14">
            <v>755885.59899999993</v>
          </cell>
          <cell r="AP14">
            <v>642331.75</v>
          </cell>
          <cell r="AQ14">
            <v>973674</v>
          </cell>
          <cell r="AR14">
            <v>0.48997601103625438</v>
          </cell>
          <cell r="AS14">
            <v>0.35865719674603097</v>
          </cell>
          <cell r="AT14">
            <v>0.77632308041500531</v>
          </cell>
          <cell r="AU14">
            <v>0.65969898549206407</v>
          </cell>
        </row>
        <row r="15">
          <cell r="D15" t="str">
            <v>고양시</v>
          </cell>
          <cell r="E15" t="str">
            <v>시</v>
          </cell>
          <cell r="F15">
            <v>3771446300</v>
          </cell>
          <cell r="G15">
            <v>2619782772.8200002</v>
          </cell>
          <cell r="H15">
            <v>3511626232.3600001</v>
          </cell>
          <cell r="I15">
            <v>276623472</v>
          </cell>
          <cell r="J15">
            <v>486669529</v>
          </cell>
          <cell r="K15">
            <v>10715.244000000001</v>
          </cell>
          <cell r="L15">
            <v>345.65303225806451</v>
          </cell>
          <cell r="M15">
            <v>9063.625</v>
          </cell>
          <cell r="N15">
            <v>292.375</v>
          </cell>
          <cell r="O15">
            <v>14206</v>
          </cell>
          <cell r="P15">
            <v>458.25806451612902</v>
          </cell>
          <cell r="Q15">
            <v>0.74603121160174457</v>
          </cell>
          <cell r="R15">
            <v>0.56840105146587061</v>
          </cell>
          <cell r="S15">
            <v>0.75427593974377027</v>
          </cell>
          <cell r="T15">
            <v>0.63801386737998034</v>
          </cell>
          <cell r="U15">
            <v>7325210200</v>
          </cell>
          <cell r="V15">
            <v>4875220749.3199997</v>
          </cell>
          <cell r="W15">
            <v>9389102576</v>
          </cell>
          <cell r="X15">
            <v>577298380</v>
          </cell>
          <cell r="Y15">
            <v>1652486332</v>
          </cell>
          <cell r="Z15">
            <v>44883.934000000001</v>
          </cell>
          <cell r="AA15">
            <v>1447.8688387096774</v>
          </cell>
          <cell r="AB15">
            <v>37298.875</v>
          </cell>
          <cell r="AC15">
            <v>1203.1895161290322</v>
          </cell>
          <cell r="AD15">
            <v>57962</v>
          </cell>
          <cell r="AE15">
            <v>1869.741935483871</v>
          </cell>
          <cell r="AF15">
            <v>0.51924246325541468</v>
          </cell>
          <cell r="AG15">
            <v>0.34935137968814378</v>
          </cell>
          <cell r="AH15">
            <v>0.77436827576688172</v>
          </cell>
          <cell r="AI15">
            <v>0.64350565887995581</v>
          </cell>
          <cell r="AJ15">
            <v>11096656500</v>
          </cell>
          <cell r="AK15">
            <v>7495003522.1399994</v>
          </cell>
          <cell r="AL15">
            <v>12900728808.360001</v>
          </cell>
          <cell r="AM15">
            <v>853921852</v>
          </cell>
          <cell r="AN15">
            <v>2139155861</v>
          </cell>
          <cell r="AO15">
            <v>55599.178</v>
          </cell>
          <cell r="AP15">
            <v>46362.5</v>
          </cell>
          <cell r="AQ15">
            <v>72168</v>
          </cell>
          <cell r="AR15">
            <v>0.58097520174852801</v>
          </cell>
          <cell r="AS15">
            <v>0.39918636484992431</v>
          </cell>
          <cell r="AT15">
            <v>0.77041317481432214</v>
          </cell>
          <cell r="AU15">
            <v>0.64242462033034031</v>
          </cell>
        </row>
        <row r="16">
          <cell r="D16" t="str">
            <v>과천시</v>
          </cell>
          <cell r="E16" t="str">
            <v>시</v>
          </cell>
          <cell r="F16">
            <v>613799900</v>
          </cell>
          <cell r="G16">
            <v>386545384.54000002</v>
          </cell>
          <cell r="H16">
            <v>803389336.82000005</v>
          </cell>
          <cell r="I16">
            <v>44792197</v>
          </cell>
          <cell r="J16">
            <v>129240135</v>
          </cell>
          <cell r="K16">
            <v>3000.1660000000002</v>
          </cell>
          <cell r="L16">
            <v>96.779548387096781</v>
          </cell>
          <cell r="M16">
            <v>2638.125</v>
          </cell>
          <cell r="N16">
            <v>85.100806451612897</v>
          </cell>
          <cell r="O16">
            <v>3582</v>
          </cell>
          <cell r="P16">
            <v>115.54838709677419</v>
          </cell>
          <cell r="Q16">
            <v>0.48114328486115543</v>
          </cell>
          <cell r="R16">
            <v>0.34658116845823472</v>
          </cell>
          <cell r="S16">
            <v>0.83756728084868792</v>
          </cell>
          <cell r="T16">
            <v>0.73649497487437188</v>
          </cell>
          <cell r="U16">
            <v>613180600</v>
          </cell>
          <cell r="V16">
            <v>367263253.67999899</v>
          </cell>
          <cell r="W16">
            <v>780439097.75999904</v>
          </cell>
          <cell r="X16">
            <v>46954964</v>
          </cell>
          <cell r="Y16">
            <v>135113945</v>
          </cell>
          <cell r="Z16">
            <v>3590.1529999999998</v>
          </cell>
          <cell r="AA16">
            <v>115.81138709677418</v>
          </cell>
          <cell r="AB16">
            <v>2978.875</v>
          </cell>
          <cell r="AC16">
            <v>96.092741935483872</v>
          </cell>
          <cell r="AD16">
            <v>4806</v>
          </cell>
          <cell r="AE16">
            <v>155.03225806451613</v>
          </cell>
          <cell r="AF16">
            <v>0.47058541112831326</v>
          </cell>
          <cell r="AG16">
            <v>0.34752122736109881</v>
          </cell>
          <cell r="AH16">
            <v>0.7470147732001664</v>
          </cell>
          <cell r="AI16">
            <v>0.61982417811069501</v>
          </cell>
          <cell r="AJ16">
            <v>1226980500</v>
          </cell>
          <cell r="AK16">
            <v>753808638.21999907</v>
          </cell>
          <cell r="AL16">
            <v>1583828434.579999</v>
          </cell>
          <cell r="AM16">
            <v>91747161</v>
          </cell>
          <cell r="AN16">
            <v>264354080</v>
          </cell>
          <cell r="AO16">
            <v>6590.3189999999995</v>
          </cell>
          <cell r="AP16">
            <v>5617</v>
          </cell>
          <cell r="AQ16">
            <v>8388</v>
          </cell>
          <cell r="AR16">
            <v>0.47594084167323003</v>
          </cell>
          <cell r="AS16">
            <v>0.34706164171931825</v>
          </cell>
          <cell r="AT16">
            <v>0.78568419170243198</v>
          </cell>
          <cell r="AU16">
            <v>0.66964711492608486</v>
          </cell>
        </row>
        <row r="17">
          <cell r="D17" t="str">
            <v>광명시</v>
          </cell>
          <cell r="E17" t="str">
            <v>시</v>
          </cell>
          <cell r="F17">
            <v>1090091700</v>
          </cell>
          <cell r="G17">
            <v>729781922.30999994</v>
          </cell>
          <cell r="H17">
            <v>1429779456.6700001</v>
          </cell>
          <cell r="I17">
            <v>79246565</v>
          </cell>
          <cell r="J17">
            <v>220093530</v>
          </cell>
          <cell r="K17">
            <v>5267.9110000000001</v>
          </cell>
          <cell r="L17">
            <v>169.93261290322582</v>
          </cell>
          <cell r="M17">
            <v>4528.625</v>
          </cell>
          <cell r="N17">
            <v>146.08467741935485</v>
          </cell>
          <cell r="O17">
            <v>7199</v>
          </cell>
          <cell r="P17">
            <v>232.2258064516129</v>
          </cell>
          <cell r="Q17">
            <v>0.51041572803800406</v>
          </cell>
          <cell r="R17">
            <v>0.36005858509334643</v>
          </cell>
          <cell r="S17">
            <v>0.73175593832476737</v>
          </cell>
          <cell r="T17">
            <v>0.62906306431448811</v>
          </cell>
          <cell r="U17">
            <v>2763420500</v>
          </cell>
          <cell r="V17">
            <v>1761313923.47999</v>
          </cell>
          <cell r="W17">
            <v>3653203726.4699998</v>
          </cell>
          <cell r="X17">
            <v>215831612</v>
          </cell>
          <cell r="Y17">
            <v>647331457</v>
          </cell>
          <cell r="Z17">
            <v>16806.596000000001</v>
          </cell>
          <cell r="AA17">
            <v>542.1482580645162</v>
          </cell>
          <cell r="AB17">
            <v>14180.625</v>
          </cell>
          <cell r="AC17">
            <v>457.43951612903226</v>
          </cell>
          <cell r="AD17">
            <v>22638</v>
          </cell>
          <cell r="AE17">
            <v>730.25806451612902</v>
          </cell>
          <cell r="AF17">
            <v>0.48212857955827831</v>
          </cell>
          <cell r="AG17">
            <v>0.33341746282538531</v>
          </cell>
          <cell r="AH17">
            <v>0.74240639632476368</v>
          </cell>
          <cell r="AI17">
            <v>0.62640803074476548</v>
          </cell>
          <cell r="AJ17">
            <v>3853512200</v>
          </cell>
          <cell r="AK17">
            <v>2491095845.7899899</v>
          </cell>
          <cell r="AL17">
            <v>5082983183.1399994</v>
          </cell>
          <cell r="AM17">
            <v>295078177</v>
          </cell>
          <cell r="AN17">
            <v>867424987</v>
          </cell>
          <cell r="AO17">
            <v>22074.507000000001</v>
          </cell>
          <cell r="AP17">
            <v>18709.25</v>
          </cell>
          <cell r="AQ17">
            <v>29837</v>
          </cell>
          <cell r="AR17">
            <v>0.49008539985983629</v>
          </cell>
          <cell r="AS17">
            <v>0.34017716969455941</v>
          </cell>
          <cell r="AT17">
            <v>0.73983667929081343</v>
          </cell>
          <cell r="AU17">
            <v>0.62704863089452689</v>
          </cell>
        </row>
        <row r="18">
          <cell r="D18" t="str">
            <v>광주시</v>
          </cell>
          <cell r="E18" t="str">
            <v>시</v>
          </cell>
          <cell r="F18">
            <v>638132900</v>
          </cell>
          <cell r="G18">
            <v>384890036.37999898</v>
          </cell>
          <cell r="H18">
            <v>716747974.32000005</v>
          </cell>
          <cell r="I18">
            <v>38732249</v>
          </cell>
          <cell r="J18">
            <v>106250560</v>
          </cell>
          <cell r="K18">
            <v>2646.2829999999999</v>
          </cell>
          <cell r="L18">
            <v>85.363967741935483</v>
          </cell>
          <cell r="M18">
            <v>2363.75</v>
          </cell>
          <cell r="N18">
            <v>76.25</v>
          </cell>
          <cell r="O18">
            <v>3093</v>
          </cell>
          <cell r="P18">
            <v>99.774193548387103</v>
          </cell>
          <cell r="Q18">
            <v>0.5369949412764724</v>
          </cell>
          <cell r="R18">
            <v>0.36453689279378859</v>
          </cell>
          <cell r="S18">
            <v>0.85557161332040088</v>
          </cell>
          <cell r="T18">
            <v>0.76422567086970583</v>
          </cell>
          <cell r="U18">
            <v>1186766000</v>
          </cell>
          <cell r="V18">
            <v>699777119.14999902</v>
          </cell>
          <cell r="W18">
            <v>1879075344.9100001</v>
          </cell>
          <cell r="X18">
            <v>80982865</v>
          </cell>
          <cell r="Y18">
            <v>296823133</v>
          </cell>
          <cell r="Z18">
            <v>7987.8209999999999</v>
          </cell>
          <cell r="AA18">
            <v>257.67164516129031</v>
          </cell>
          <cell r="AB18">
            <v>6748.5</v>
          </cell>
          <cell r="AC18">
            <v>217.69354838709677</v>
          </cell>
          <cell r="AD18">
            <v>9951</v>
          </cell>
          <cell r="AE18">
            <v>321</v>
          </cell>
          <cell r="AF18">
            <v>0.37240503476645609</v>
          </cell>
          <cell r="AG18">
            <v>0.27283205382782616</v>
          </cell>
          <cell r="AH18">
            <v>0.80271540548688569</v>
          </cell>
          <cell r="AI18">
            <v>0.67817304793488087</v>
          </cell>
          <cell r="AJ18">
            <v>1824898900</v>
          </cell>
          <cell r="AK18">
            <v>1084667155.5299981</v>
          </cell>
          <cell r="AL18">
            <v>2595823319.23</v>
          </cell>
          <cell r="AM18">
            <v>119715114</v>
          </cell>
          <cell r="AN18">
            <v>403073693</v>
          </cell>
          <cell r="AO18">
            <v>10634.103999999999</v>
          </cell>
          <cell r="AP18">
            <v>9112.25</v>
          </cell>
          <cell r="AQ18">
            <v>13044</v>
          </cell>
          <cell r="AR18">
            <v>0.41785091746989284</v>
          </cell>
          <cell r="AS18">
            <v>0.29700552548836273</v>
          </cell>
          <cell r="AT18">
            <v>0.81524869671879785</v>
          </cell>
          <cell r="AU18">
            <v>0.69857789021772465</v>
          </cell>
        </row>
        <row r="19">
          <cell r="D19" t="str">
            <v>구리시</v>
          </cell>
          <cell r="E19" t="str">
            <v>시</v>
          </cell>
          <cell r="F19">
            <v>1018967100</v>
          </cell>
          <cell r="G19">
            <v>663196525</v>
          </cell>
          <cell r="H19">
            <v>1150373405</v>
          </cell>
          <cell r="I19">
            <v>72325498</v>
          </cell>
          <cell r="J19">
            <v>170780773</v>
          </cell>
          <cell r="K19">
            <v>3675.6680000000001</v>
          </cell>
          <cell r="L19">
            <v>118.56993548387098</v>
          </cell>
          <cell r="M19">
            <v>3333.25</v>
          </cell>
          <cell r="N19">
            <v>107.5241935483871</v>
          </cell>
          <cell r="O19">
            <v>4224</v>
          </cell>
          <cell r="P19">
            <v>136.25806451612902</v>
          </cell>
          <cell r="Q19">
            <v>0.57650543911870078</v>
          </cell>
          <cell r="R19">
            <v>0.42349906684167543</v>
          </cell>
          <cell r="S19">
            <v>0.87018655303030301</v>
          </cell>
          <cell r="T19">
            <v>0.78912168560606055</v>
          </cell>
          <cell r="U19">
            <v>2084477200</v>
          </cell>
          <cell r="V19">
            <v>1320782510.4099901</v>
          </cell>
          <cell r="W19">
            <v>2687690921.7599902</v>
          </cell>
          <cell r="X19">
            <v>159714422</v>
          </cell>
          <cell r="Y19">
            <v>475790570</v>
          </cell>
          <cell r="Z19">
            <v>12775.244000000001</v>
          </cell>
          <cell r="AA19">
            <v>412.10464516129036</v>
          </cell>
          <cell r="AB19">
            <v>10645.125</v>
          </cell>
          <cell r="AC19">
            <v>343.39112903225805</v>
          </cell>
          <cell r="AD19">
            <v>16656</v>
          </cell>
          <cell r="AE19">
            <v>537.29032258064512</v>
          </cell>
          <cell r="AF19">
            <v>0.49141904663096359</v>
          </cell>
          <cell r="AG19">
            <v>0.33568219311282271</v>
          </cell>
          <cell r="AH19">
            <v>0.76700552353506246</v>
          </cell>
          <cell r="AI19">
            <v>0.63911653458213258</v>
          </cell>
          <cell r="AJ19">
            <v>3103444300</v>
          </cell>
          <cell r="AK19">
            <v>1983979035.4099901</v>
          </cell>
          <cell r="AL19">
            <v>3838064326.7599902</v>
          </cell>
          <cell r="AM19">
            <v>232039920</v>
          </cell>
          <cell r="AN19">
            <v>646571343</v>
          </cell>
          <cell r="AO19">
            <v>16450.912</v>
          </cell>
          <cell r="AP19">
            <v>13978.375</v>
          </cell>
          <cell r="AQ19">
            <v>20880</v>
          </cell>
          <cell r="AR19">
            <v>0.51692177788088867</v>
          </cell>
          <cell r="AS19">
            <v>0.35887751987795724</v>
          </cell>
          <cell r="AT19">
            <v>0.78787892720306518</v>
          </cell>
          <cell r="AU19">
            <v>0.66946240421455938</v>
          </cell>
        </row>
        <row r="20">
          <cell r="D20" t="str">
            <v>군포시</v>
          </cell>
          <cell r="E20" t="str">
            <v>시</v>
          </cell>
          <cell r="F20">
            <v>395834800</v>
          </cell>
          <cell r="G20">
            <v>251745102.989999</v>
          </cell>
          <cell r="H20">
            <v>423427719.08999902</v>
          </cell>
          <cell r="I20">
            <v>28174028</v>
          </cell>
          <cell r="J20">
            <v>66636835</v>
          </cell>
          <cell r="K20">
            <v>1542.1120000000001</v>
          </cell>
          <cell r="L20">
            <v>49.745548387096775</v>
          </cell>
          <cell r="M20">
            <v>1369.125</v>
          </cell>
          <cell r="N20">
            <v>44.16532258064516</v>
          </cell>
          <cell r="O20">
            <v>1794</v>
          </cell>
          <cell r="P20">
            <v>57.87096774193548</v>
          </cell>
          <cell r="Q20">
            <v>0.59454091369131856</v>
          </cell>
          <cell r="R20">
            <v>0.42279961225649448</v>
          </cell>
          <cell r="S20">
            <v>0.85959420289855082</v>
          </cell>
          <cell r="T20">
            <v>0.76316889632107021</v>
          </cell>
          <cell r="U20">
            <v>1317749100</v>
          </cell>
          <cell r="V20">
            <v>794232743.66999996</v>
          </cell>
          <cell r="W20">
            <v>1834289041.3</v>
          </cell>
          <cell r="X20">
            <v>102953012</v>
          </cell>
          <cell r="Y20">
            <v>335533455</v>
          </cell>
          <cell r="Z20">
            <v>8816.4930000000004</v>
          </cell>
          <cell r="AA20">
            <v>284.40300000000002</v>
          </cell>
          <cell r="AB20">
            <v>7423.125</v>
          </cell>
          <cell r="AC20">
            <v>239.45564516129033</v>
          </cell>
          <cell r="AD20">
            <v>11735</v>
          </cell>
          <cell r="AE20">
            <v>378.54838709677421</v>
          </cell>
          <cell r="AF20">
            <v>0.43299214343400871</v>
          </cell>
          <cell r="AG20">
            <v>0.30683382078845162</v>
          </cell>
          <cell r="AH20">
            <v>0.75129893481039633</v>
          </cell>
          <cell r="AI20">
            <v>0.63256284618662117</v>
          </cell>
          <cell r="AJ20">
            <v>1713583900</v>
          </cell>
          <cell r="AK20">
            <v>1045977846.6599989</v>
          </cell>
          <cell r="AL20">
            <v>2257716760.3899989</v>
          </cell>
          <cell r="AM20">
            <v>131127040</v>
          </cell>
          <cell r="AN20">
            <v>402170290</v>
          </cell>
          <cell r="AO20">
            <v>10358.605</v>
          </cell>
          <cell r="AP20">
            <v>8792.25</v>
          </cell>
          <cell r="AQ20">
            <v>13529</v>
          </cell>
          <cell r="AR20">
            <v>0.46329011017277305</v>
          </cell>
          <cell r="AS20">
            <v>0.32604855022980439</v>
          </cell>
          <cell r="AT20">
            <v>0.76565932441422124</v>
          </cell>
          <cell r="AU20">
            <v>0.64988173553108142</v>
          </cell>
        </row>
        <row r="21">
          <cell r="D21" t="str">
            <v>김포시</v>
          </cell>
          <cell r="E21" t="str">
            <v>시</v>
          </cell>
          <cell r="F21">
            <v>1158124600</v>
          </cell>
          <cell r="G21">
            <v>787517737.34000003</v>
          </cell>
          <cell r="H21">
            <v>1209251970.1400001</v>
          </cell>
          <cell r="I21">
            <v>86508685</v>
          </cell>
          <cell r="J21">
            <v>186028442</v>
          </cell>
          <cell r="K21">
            <v>3718.6979999999999</v>
          </cell>
          <cell r="L21">
            <v>119.958</v>
          </cell>
          <cell r="M21">
            <v>3455.5</v>
          </cell>
          <cell r="N21">
            <v>111.46774193548387</v>
          </cell>
          <cell r="O21">
            <v>4294</v>
          </cell>
          <cell r="P21">
            <v>138.51612903225808</v>
          </cell>
          <cell r="Q21">
            <v>0.65124370833055234</v>
          </cell>
          <cell r="R21">
            <v>0.46502934750160407</v>
          </cell>
          <cell r="S21">
            <v>0.86602189101071259</v>
          </cell>
          <cell r="T21">
            <v>0.80472752678155568</v>
          </cell>
          <cell r="U21">
            <v>1712975500</v>
          </cell>
          <cell r="V21">
            <v>1150940949.25</v>
          </cell>
          <cell r="W21">
            <v>2376924549.1399999</v>
          </cell>
          <cell r="X21">
            <v>125969446</v>
          </cell>
          <cell r="Y21">
            <v>361778629</v>
          </cell>
          <cell r="Z21">
            <v>9799.4959999999992</v>
          </cell>
          <cell r="AA21">
            <v>316.11277419354838</v>
          </cell>
          <cell r="AB21">
            <v>8025.75</v>
          </cell>
          <cell r="AC21">
            <v>258.89516129032256</v>
          </cell>
          <cell r="AD21">
            <v>13382</v>
          </cell>
          <cell r="AE21">
            <v>431.67741935483872</v>
          </cell>
          <cell r="AF21">
            <v>0.48421433893070959</v>
          </cell>
          <cell r="AG21">
            <v>0.34819482385732631</v>
          </cell>
          <cell r="AH21">
            <v>0.73228934389478395</v>
          </cell>
          <cell r="AI21">
            <v>0.59974219100283965</v>
          </cell>
          <cell r="AJ21">
            <v>2871100100</v>
          </cell>
          <cell r="AK21">
            <v>1938458686.5900002</v>
          </cell>
          <cell r="AL21">
            <v>3586176519.2799997</v>
          </cell>
          <cell r="AM21">
            <v>212478131</v>
          </cell>
          <cell r="AN21">
            <v>547807071</v>
          </cell>
          <cell r="AO21">
            <v>13518.194</v>
          </cell>
          <cell r="AP21">
            <v>11481.25</v>
          </cell>
          <cell r="AQ21">
            <v>17676</v>
          </cell>
          <cell r="AR21">
            <v>0.54053632780440675</v>
          </cell>
          <cell r="AS21">
            <v>0.38787036942062397</v>
          </cell>
          <cell r="AT21">
            <v>0.76477675944783885</v>
          </cell>
          <cell r="AU21">
            <v>0.64953892283322023</v>
          </cell>
        </row>
        <row r="22">
          <cell r="D22" t="str">
            <v>남양주시</v>
          </cell>
          <cell r="E22" t="str">
            <v>시</v>
          </cell>
          <cell r="F22">
            <v>2028892500</v>
          </cell>
          <cell r="G22">
            <v>1331580236.5699899</v>
          </cell>
          <cell r="H22">
            <v>2257335721.43999</v>
          </cell>
          <cell r="I22">
            <v>140898763</v>
          </cell>
          <cell r="J22">
            <v>336040544</v>
          </cell>
          <cell r="K22">
            <v>6803.451</v>
          </cell>
          <cell r="L22">
            <v>219.46616129032259</v>
          </cell>
          <cell r="M22">
            <v>6251.625</v>
          </cell>
          <cell r="N22">
            <v>201.66532258064515</v>
          </cell>
          <cell r="O22">
            <v>7714</v>
          </cell>
          <cell r="P22">
            <v>248.83870967741936</v>
          </cell>
          <cell r="Q22">
            <v>0.58989020725749819</v>
          </cell>
          <cell r="R22">
            <v>0.41929096210485839</v>
          </cell>
          <cell r="S22">
            <v>0.88196149857402129</v>
          </cell>
          <cell r="T22">
            <v>0.8104258491055224</v>
          </cell>
          <cell r="U22">
            <v>2747192000</v>
          </cell>
          <cell r="V22">
            <v>1737433122.3099999</v>
          </cell>
          <cell r="W22">
            <v>4237925065.5999899</v>
          </cell>
          <cell r="X22">
            <v>204910023</v>
          </cell>
          <cell r="Y22">
            <v>737351794</v>
          </cell>
          <cell r="Z22">
            <v>20127.291000000001</v>
          </cell>
          <cell r="AA22">
            <v>649.2674516129033</v>
          </cell>
          <cell r="AB22">
            <v>16531</v>
          </cell>
          <cell r="AC22">
            <v>533.25806451612902</v>
          </cell>
          <cell r="AD22">
            <v>26509</v>
          </cell>
          <cell r="AE22">
            <v>855.12903225806451</v>
          </cell>
          <cell r="AF22">
            <v>0.40997259163760613</v>
          </cell>
          <cell r="AG22">
            <v>0.27789994500237153</v>
          </cell>
          <cell r="AH22">
            <v>0.75926255234071449</v>
          </cell>
          <cell r="AI22">
            <v>0.62359953223433551</v>
          </cell>
          <cell r="AJ22">
            <v>4776084500</v>
          </cell>
          <cell r="AK22">
            <v>3069013358.8799896</v>
          </cell>
          <cell r="AL22">
            <v>6495260787.0399799</v>
          </cell>
          <cell r="AM22">
            <v>345808786</v>
          </cell>
          <cell r="AN22">
            <v>1073392338</v>
          </cell>
          <cell r="AO22">
            <v>26930.742000000002</v>
          </cell>
          <cell r="AP22">
            <v>22782.625</v>
          </cell>
          <cell r="AQ22">
            <v>34223</v>
          </cell>
          <cell r="AR22">
            <v>0.47250040598887183</v>
          </cell>
          <cell r="AS22">
            <v>0.3221643883207968</v>
          </cell>
          <cell r="AT22">
            <v>0.78691938170236397</v>
          </cell>
          <cell r="AU22">
            <v>0.66571092540104604</v>
          </cell>
        </row>
        <row r="23">
          <cell r="D23" t="str">
            <v>동두천시</v>
          </cell>
          <cell r="E23" t="str">
            <v>시</v>
          </cell>
          <cell r="F23">
            <v>920833200</v>
          </cell>
          <cell r="G23">
            <v>435094324.64999998</v>
          </cell>
          <cell r="H23">
            <v>1109985266.6700001</v>
          </cell>
          <cell r="I23">
            <v>53063401</v>
          </cell>
          <cell r="J23">
            <v>241616698</v>
          </cell>
          <cell r="K23">
            <v>5633.9949999999999</v>
          </cell>
          <cell r="L23">
            <v>181.74177419354839</v>
          </cell>
          <cell r="M23">
            <v>5185</v>
          </cell>
          <cell r="N23">
            <v>167.25806451612902</v>
          </cell>
          <cell r="O23">
            <v>6562</v>
          </cell>
          <cell r="P23">
            <v>211.67741935483872</v>
          </cell>
          <cell r="Q23">
            <v>0.39198207193803591</v>
          </cell>
          <cell r="R23">
            <v>0.21961810354680039</v>
          </cell>
          <cell r="S23">
            <v>0.85857893934775986</v>
          </cell>
          <cell r="T23">
            <v>0.7901554404145078</v>
          </cell>
          <cell r="U23">
            <v>682153200</v>
          </cell>
          <cell r="V23">
            <v>313698326.32999903</v>
          </cell>
          <cell r="W23">
            <v>787401404.97000003</v>
          </cell>
          <cell r="X23">
            <v>40706064</v>
          </cell>
          <cell r="Y23">
            <v>161473710</v>
          </cell>
          <cell r="Z23">
            <v>4209.2759999999998</v>
          </cell>
          <cell r="AA23">
            <v>135.78309677419355</v>
          </cell>
          <cell r="AB23">
            <v>3559.75</v>
          </cell>
          <cell r="AC23">
            <v>114.83064516129032</v>
          </cell>
          <cell r="AD23">
            <v>5738</v>
          </cell>
          <cell r="AE23">
            <v>185.09677419354838</v>
          </cell>
          <cell r="AF23">
            <v>0.39839696036858219</v>
          </cell>
          <cell r="AG23">
            <v>0.25209096886421944</v>
          </cell>
          <cell r="AH23">
            <v>0.733578947368421</v>
          </cell>
          <cell r="AI23">
            <v>0.62038166608574419</v>
          </cell>
          <cell r="AJ23">
            <v>1602986400</v>
          </cell>
          <cell r="AK23">
            <v>748792650.97999907</v>
          </cell>
          <cell r="AL23">
            <v>1897386671.6400001</v>
          </cell>
          <cell r="AM23">
            <v>93769465</v>
          </cell>
          <cell r="AN23">
            <v>403090408</v>
          </cell>
          <cell r="AO23">
            <v>9843.2710000000006</v>
          </cell>
          <cell r="AP23">
            <v>8744.75</v>
          </cell>
          <cell r="AQ23">
            <v>12300</v>
          </cell>
          <cell r="AR23">
            <v>0.39464420308844195</v>
          </cell>
          <cell r="AS23">
            <v>0.23262638638625208</v>
          </cell>
          <cell r="AT23">
            <v>0.80026593495934961</v>
          </cell>
          <cell r="AU23">
            <v>0.71095528455284551</v>
          </cell>
        </row>
        <row r="24">
          <cell r="D24" t="str">
            <v>부천시</v>
          </cell>
          <cell r="E24" t="str">
            <v>시</v>
          </cell>
          <cell r="F24">
            <v>2460299900</v>
          </cell>
          <cell r="G24">
            <v>1481372044.5999899</v>
          </cell>
          <cell r="H24">
            <v>2952037981.6900001</v>
          </cell>
          <cell r="I24">
            <v>184153296</v>
          </cell>
          <cell r="J24">
            <v>502129217</v>
          </cell>
          <cell r="K24">
            <v>11951.125</v>
          </cell>
          <cell r="L24">
            <v>385.52016129032256</v>
          </cell>
          <cell r="M24">
            <v>10661.25</v>
          </cell>
          <cell r="N24">
            <v>343.91129032258067</v>
          </cell>
          <cell r="O24">
            <v>14206</v>
          </cell>
          <cell r="P24">
            <v>458.25806451612902</v>
          </cell>
          <cell r="Q24">
            <v>0.50181334176192594</v>
          </cell>
          <cell r="R24">
            <v>0.36674483333241292</v>
          </cell>
          <cell r="S24">
            <v>0.84127305363930738</v>
          </cell>
          <cell r="T24">
            <v>0.75047515134450238</v>
          </cell>
          <cell r="U24">
            <v>6946224600</v>
          </cell>
          <cell r="V24">
            <v>3948468863.0399899</v>
          </cell>
          <cell r="W24">
            <v>9748345917.6099892</v>
          </cell>
          <cell r="X24">
            <v>576009236</v>
          </cell>
          <cell r="Y24">
            <v>1799271277</v>
          </cell>
          <cell r="Z24">
            <v>49303.478999999999</v>
          </cell>
          <cell r="AA24">
            <v>1590.434806451613</v>
          </cell>
          <cell r="AB24">
            <v>40355.875</v>
          </cell>
          <cell r="AC24">
            <v>1301.8024193548388</v>
          </cell>
          <cell r="AD24">
            <v>65915</v>
          </cell>
          <cell r="AE24">
            <v>2126.2903225806454</v>
          </cell>
          <cell r="AF24">
            <v>0.40503988024340026</v>
          </cell>
          <cell r="AG24">
            <v>0.32013473641418</v>
          </cell>
          <cell r="AH24">
            <v>0.74798572403853447</v>
          </cell>
          <cell r="AI24">
            <v>0.61224114389744366</v>
          </cell>
          <cell r="AJ24">
            <v>9406524500</v>
          </cell>
          <cell r="AK24">
            <v>5429840907.6399803</v>
          </cell>
          <cell r="AL24">
            <v>12700383899.29999</v>
          </cell>
          <cell r="AM24">
            <v>760162532</v>
          </cell>
          <cell r="AN24">
            <v>2301400494</v>
          </cell>
          <cell r="AO24">
            <v>61254.603999999999</v>
          </cell>
          <cell r="AP24">
            <v>51017.125</v>
          </cell>
          <cell r="AQ24">
            <v>80121</v>
          </cell>
          <cell r="AR24">
            <v>0.42753360455027334</v>
          </cell>
          <cell r="AS24">
            <v>0.3303043229467561</v>
          </cell>
          <cell r="AT24">
            <v>0.76452620411627414</v>
          </cell>
          <cell r="AU24">
            <v>0.63675097664782021</v>
          </cell>
        </row>
        <row r="25">
          <cell r="D25" t="str">
            <v>성남시</v>
          </cell>
          <cell r="E25" t="str">
            <v>시</v>
          </cell>
          <cell r="F25">
            <v>4508892100</v>
          </cell>
          <cell r="G25">
            <v>2885633870.9699998</v>
          </cell>
          <cell r="H25">
            <v>5857693884.2399902</v>
          </cell>
          <cell r="I25">
            <v>314569458</v>
          </cell>
          <cell r="J25">
            <v>885075462</v>
          </cell>
          <cell r="K25">
            <v>20789.085999999999</v>
          </cell>
          <cell r="L25">
            <v>670.61567741935482</v>
          </cell>
          <cell r="M25">
            <v>18697.875</v>
          </cell>
          <cell r="N25">
            <v>603.1572580645161</v>
          </cell>
          <cell r="O25">
            <v>25018</v>
          </cell>
          <cell r="P25">
            <v>807.0322580645161</v>
          </cell>
          <cell r="Q25">
            <v>0.49262285260992228</v>
          </cell>
          <cell r="R25">
            <v>0.35541540976536529</v>
          </cell>
          <cell r="S25">
            <v>0.83096514509553121</v>
          </cell>
          <cell r="T25">
            <v>0.74737688864017904</v>
          </cell>
          <cell r="U25">
            <v>5809805790</v>
          </cell>
          <cell r="V25">
            <v>3554192665.5700002</v>
          </cell>
          <cell r="W25">
            <v>10302629106.459999</v>
          </cell>
          <cell r="X25">
            <v>446227109</v>
          </cell>
          <cell r="Y25">
            <v>1690612537</v>
          </cell>
          <cell r="Z25">
            <v>44869.944000000003</v>
          </cell>
          <cell r="AA25">
            <v>1447.417548387097</v>
          </cell>
          <cell r="AB25">
            <v>37273.875</v>
          </cell>
          <cell r="AC25">
            <v>1202.383064516129</v>
          </cell>
          <cell r="AD25">
            <v>61587</v>
          </cell>
          <cell r="AE25">
            <v>1986.6774193548388</v>
          </cell>
          <cell r="AF25">
            <v>0.34497919209199085</v>
          </cell>
          <cell r="AG25">
            <v>0.26394404349552036</v>
          </cell>
          <cell r="AH25">
            <v>0.7285619367723708</v>
          </cell>
          <cell r="AI25">
            <v>0.60522309903063953</v>
          </cell>
          <cell r="AJ25">
            <v>10318697890</v>
          </cell>
          <cell r="AK25">
            <v>6439826536.54</v>
          </cell>
          <cell r="AL25">
            <v>16160322990.699989</v>
          </cell>
          <cell r="AM25">
            <v>760796567</v>
          </cell>
          <cell r="AN25">
            <v>2575687999</v>
          </cell>
          <cell r="AO25">
            <v>65659.03</v>
          </cell>
          <cell r="AP25">
            <v>55971.75</v>
          </cell>
          <cell r="AQ25">
            <v>86605</v>
          </cell>
          <cell r="AR25">
            <v>0.39849615259831245</v>
          </cell>
          <cell r="AS25">
            <v>0.2953760576961868</v>
          </cell>
          <cell r="AT25">
            <v>0.75814364066739792</v>
          </cell>
          <cell r="AU25">
            <v>0.64628774320189364</v>
          </cell>
        </row>
        <row r="26">
          <cell r="D26" t="str">
            <v>수원시</v>
          </cell>
          <cell r="E26" t="str">
            <v>시</v>
          </cell>
          <cell r="F26">
            <v>6895002100</v>
          </cell>
          <cell r="G26">
            <v>4245095549.2800002</v>
          </cell>
          <cell r="H26">
            <v>7414529054.1999903</v>
          </cell>
          <cell r="I26">
            <v>524068874</v>
          </cell>
          <cell r="J26">
            <v>1252745818</v>
          </cell>
          <cell r="K26">
            <v>27802.488000000001</v>
          </cell>
          <cell r="L26">
            <v>896.85445161290329</v>
          </cell>
          <cell r="M26">
            <v>25043.875</v>
          </cell>
          <cell r="N26">
            <v>807.86693548387098</v>
          </cell>
          <cell r="O26">
            <v>32960</v>
          </cell>
          <cell r="P26">
            <v>1063.2258064516129</v>
          </cell>
          <cell r="Q26">
            <v>0.57253744887213687</v>
          </cell>
          <cell r="R26">
            <v>0.41833615923513706</v>
          </cell>
          <cell r="S26">
            <v>0.84352208737864076</v>
          </cell>
          <cell r="T26">
            <v>0.75982630461165046</v>
          </cell>
          <cell r="U26">
            <v>11962716500</v>
          </cell>
          <cell r="V26">
            <v>7041852647.1499901</v>
          </cell>
          <cell r="W26">
            <v>13119070047.7799</v>
          </cell>
          <cell r="X26">
            <v>1015715744</v>
          </cell>
          <cell r="Y26">
            <v>2349130448</v>
          </cell>
          <cell r="Z26">
            <v>62961.440999999999</v>
          </cell>
          <cell r="AA26">
            <v>2031.0142258064516</v>
          </cell>
          <cell r="AB26">
            <v>52303.125</v>
          </cell>
          <cell r="AC26">
            <v>1687.1975806451612</v>
          </cell>
          <cell r="AD26">
            <v>84392</v>
          </cell>
          <cell r="AE26">
            <v>2722.3225806451615</v>
          </cell>
          <cell r="AF26">
            <v>0.53676461986279744</v>
          </cell>
          <cell r="AG26">
            <v>0.43237945549799456</v>
          </cell>
          <cell r="AH26">
            <v>0.74605935396720069</v>
          </cell>
          <cell r="AI26">
            <v>0.61976401791639013</v>
          </cell>
          <cell r="AJ26">
            <v>18857718600</v>
          </cell>
          <cell r="AK26">
            <v>11286948196.429991</v>
          </cell>
          <cell r="AL26">
            <v>20533599101.979889</v>
          </cell>
          <cell r="AM26">
            <v>1539784618</v>
          </cell>
          <cell r="AN26">
            <v>3601876266</v>
          </cell>
          <cell r="AO26">
            <v>90763.929000000004</v>
          </cell>
          <cell r="AP26">
            <v>77347</v>
          </cell>
          <cell r="AQ26">
            <v>117352</v>
          </cell>
          <cell r="AR26">
            <v>0.54968192085437573</v>
          </cell>
          <cell r="AS26">
            <v>0.42749514538709588</v>
          </cell>
          <cell r="AT26">
            <v>0.77343316688254149</v>
          </cell>
          <cell r="AU26">
            <v>0.65910252914309087</v>
          </cell>
        </row>
        <row r="27">
          <cell r="D27" t="str">
            <v>시흥시</v>
          </cell>
          <cell r="E27" t="str">
            <v>시</v>
          </cell>
          <cell r="F27">
            <v>1486725600</v>
          </cell>
          <cell r="G27">
            <v>927505611.28999996</v>
          </cell>
          <cell r="H27">
            <v>1703361051.6199999</v>
          </cell>
          <cell r="I27">
            <v>104564403</v>
          </cell>
          <cell r="J27">
            <v>264410101</v>
          </cell>
          <cell r="K27">
            <v>6034.3310000000001</v>
          </cell>
          <cell r="L27">
            <v>194.65583870967743</v>
          </cell>
          <cell r="M27">
            <v>5382.75</v>
          </cell>
          <cell r="N27">
            <v>173.63709677419354</v>
          </cell>
          <cell r="O27">
            <v>7281</v>
          </cell>
          <cell r="P27">
            <v>234.87096774193549</v>
          </cell>
          <cell r="Q27">
            <v>0.54451498137044152</v>
          </cell>
          <cell r="R27">
            <v>0.39546296682515925</v>
          </cell>
          <cell r="S27">
            <v>0.82877777777777784</v>
          </cell>
          <cell r="T27">
            <v>0.73928718582612274</v>
          </cell>
          <cell r="U27">
            <v>3741783500</v>
          </cell>
          <cell r="V27">
            <v>2281669037.1300001</v>
          </cell>
          <cell r="W27">
            <v>4665278061.3500004</v>
          </cell>
          <cell r="X27">
            <v>287241903</v>
          </cell>
          <cell r="Y27">
            <v>830973144</v>
          </cell>
          <cell r="Z27">
            <v>22682.731</v>
          </cell>
          <cell r="AA27">
            <v>731.70100000000002</v>
          </cell>
          <cell r="AB27">
            <v>18706.625</v>
          </cell>
          <cell r="AC27">
            <v>603.43951612903231</v>
          </cell>
          <cell r="AD27">
            <v>29705</v>
          </cell>
          <cell r="AE27">
            <v>958.22580645161293</v>
          </cell>
          <cell r="AF27">
            <v>0.48907460758507271</v>
          </cell>
          <cell r="AG27">
            <v>0.34566929758683029</v>
          </cell>
          <cell r="AH27">
            <v>0.76359976434943611</v>
          </cell>
          <cell r="AI27">
            <v>0.62974667564383102</v>
          </cell>
          <cell r="AJ27">
            <v>5228509100</v>
          </cell>
          <cell r="AK27">
            <v>3209174648.4200001</v>
          </cell>
          <cell r="AL27">
            <v>6368639112.9700003</v>
          </cell>
          <cell r="AM27">
            <v>391806306</v>
          </cell>
          <cell r="AN27">
            <v>1095383245</v>
          </cell>
          <cell r="AO27">
            <v>28717.061999999998</v>
          </cell>
          <cell r="AP27">
            <v>24089.375</v>
          </cell>
          <cell r="AQ27">
            <v>36986</v>
          </cell>
          <cell r="AR27">
            <v>0.50390273204276581</v>
          </cell>
          <cell r="AS27">
            <v>0.35768878863945014</v>
          </cell>
          <cell r="AT27">
            <v>0.77643059536040659</v>
          </cell>
          <cell r="AU27">
            <v>0.65131063104958631</v>
          </cell>
        </row>
        <row r="28">
          <cell r="D28" t="str">
            <v>안산시</v>
          </cell>
          <cell r="E28" t="str">
            <v>시</v>
          </cell>
          <cell r="F28">
            <v>2876655400</v>
          </cell>
          <cell r="G28">
            <v>1649012134.79</v>
          </cell>
          <cell r="H28">
            <v>2906835701.9400001</v>
          </cell>
          <cell r="I28">
            <v>208759282</v>
          </cell>
          <cell r="J28">
            <v>465313272</v>
          </cell>
          <cell r="K28">
            <v>10885.987999999999</v>
          </cell>
          <cell r="L28">
            <v>351.16090322580641</v>
          </cell>
          <cell r="M28">
            <v>9675.25</v>
          </cell>
          <cell r="N28">
            <v>312.10483870967744</v>
          </cell>
          <cell r="O28">
            <v>13113</v>
          </cell>
          <cell r="P28">
            <v>423</v>
          </cell>
          <cell r="Q28">
            <v>0.5672876983344679</v>
          </cell>
          <cell r="R28">
            <v>0.44864244061364317</v>
          </cell>
          <cell r="S28">
            <v>0.8301676199191641</v>
          </cell>
          <cell r="T28">
            <v>0.73783649813162511</v>
          </cell>
          <cell r="U28">
            <v>7702527400</v>
          </cell>
          <cell r="V28">
            <v>4300211820.8699999</v>
          </cell>
          <cell r="W28">
            <v>8842982742.2600002</v>
          </cell>
          <cell r="X28">
            <v>609469761</v>
          </cell>
          <cell r="Y28">
            <v>1618977037</v>
          </cell>
          <cell r="Z28">
            <v>43902.506000000001</v>
          </cell>
          <cell r="AA28">
            <v>1416.2098709677421</v>
          </cell>
          <cell r="AB28">
            <v>36530</v>
          </cell>
          <cell r="AC28">
            <v>1178.3870967741937</v>
          </cell>
          <cell r="AD28">
            <v>56902</v>
          </cell>
          <cell r="AE28">
            <v>1835.5483870967741</v>
          </cell>
          <cell r="AF28">
            <v>0.48628522142416791</v>
          </cell>
          <cell r="AG28">
            <v>0.37645361674144612</v>
          </cell>
          <cell r="AH28">
            <v>0.77154592105725639</v>
          </cell>
          <cell r="AI28">
            <v>0.64198094970299813</v>
          </cell>
          <cell r="AJ28">
            <v>10579182800</v>
          </cell>
          <cell r="AK28">
            <v>5949223955.6599998</v>
          </cell>
          <cell r="AL28">
            <v>11749818444.200001</v>
          </cell>
          <cell r="AM28">
            <v>818229043</v>
          </cell>
          <cell r="AN28">
            <v>2084290309</v>
          </cell>
          <cell r="AO28">
            <v>54788.493999999999</v>
          </cell>
          <cell r="AP28">
            <v>46205.25</v>
          </cell>
          <cell r="AQ28">
            <v>70015</v>
          </cell>
          <cell r="AR28">
            <v>0.50632475590264825</v>
          </cell>
          <cell r="AS28">
            <v>0.39256961444712068</v>
          </cell>
          <cell r="AT28">
            <v>0.78252508748125404</v>
          </cell>
          <cell r="AU28">
            <v>0.65993358566021565</v>
          </cell>
        </row>
        <row r="29">
          <cell r="D29" t="str">
            <v>안성시</v>
          </cell>
          <cell r="E29" t="str">
            <v>시</v>
          </cell>
          <cell r="F29">
            <v>506004700</v>
          </cell>
          <cell r="G29">
            <v>260729390.61000001</v>
          </cell>
          <cell r="H29">
            <v>571373466.09000003</v>
          </cell>
          <cell r="I29">
            <v>27629704</v>
          </cell>
          <cell r="J29">
            <v>91878167</v>
          </cell>
          <cell r="K29">
            <v>2135.3310000000001</v>
          </cell>
          <cell r="L29">
            <v>68.881645161290322</v>
          </cell>
          <cell r="M29">
            <v>1915.5</v>
          </cell>
          <cell r="N29">
            <v>61.79032258064516</v>
          </cell>
          <cell r="O29">
            <v>2584</v>
          </cell>
          <cell r="P29">
            <v>83.354838709677423</v>
          </cell>
          <cell r="Q29">
            <v>0.45632043852895887</v>
          </cell>
          <cell r="R29">
            <v>0.30072110602728935</v>
          </cell>
          <cell r="S29">
            <v>0.82636648606811147</v>
          </cell>
          <cell r="T29">
            <v>0.74129256965944268</v>
          </cell>
          <cell r="U29">
            <v>1301773200</v>
          </cell>
          <cell r="V29">
            <v>685872099.97000003</v>
          </cell>
          <cell r="W29">
            <v>1606818458.55</v>
          </cell>
          <cell r="X29">
            <v>75246670</v>
          </cell>
          <cell r="Y29">
            <v>242688203</v>
          </cell>
          <cell r="Z29">
            <v>6576.1090000000004</v>
          </cell>
          <cell r="AA29">
            <v>212.13254838709679</v>
          </cell>
          <cell r="AB29">
            <v>5430.25</v>
          </cell>
          <cell r="AC29">
            <v>175.16935483870967</v>
          </cell>
          <cell r="AD29">
            <v>8499</v>
          </cell>
          <cell r="AE29">
            <v>274.16129032258067</v>
          </cell>
          <cell r="AF29">
            <v>0.42685102123418101</v>
          </cell>
          <cell r="AG29">
            <v>0.31005491437093052</v>
          </cell>
          <cell r="AH29">
            <v>0.77375091187198497</v>
          </cell>
          <cell r="AI29">
            <v>0.63892810918931642</v>
          </cell>
          <cell r="AJ29">
            <v>1807777900</v>
          </cell>
          <cell r="AK29">
            <v>946601490.58000004</v>
          </cell>
          <cell r="AL29">
            <v>2178191924.6399999</v>
          </cell>
          <cell r="AM29">
            <v>102876374</v>
          </cell>
          <cell r="AN29">
            <v>334566370</v>
          </cell>
          <cell r="AO29">
            <v>8711.44</v>
          </cell>
          <cell r="AP29">
            <v>7345.75</v>
          </cell>
          <cell r="AQ29">
            <v>11083</v>
          </cell>
          <cell r="AR29">
            <v>0.4345813056562724</v>
          </cell>
          <cell r="AS29">
            <v>0.30749167646467279</v>
          </cell>
          <cell r="AT29">
            <v>0.78601822611206351</v>
          </cell>
          <cell r="AU29">
            <v>0.66279436975548134</v>
          </cell>
        </row>
        <row r="30">
          <cell r="D30" t="str">
            <v>안양시</v>
          </cell>
          <cell r="E30" t="str">
            <v>시</v>
          </cell>
          <cell r="F30">
            <v>4678609000</v>
          </cell>
          <cell r="G30">
            <v>2933033728.95999</v>
          </cell>
          <cell r="H30">
            <v>5124998319.1999998</v>
          </cell>
          <cell r="I30">
            <v>344073705</v>
          </cell>
          <cell r="J30">
            <v>807158716</v>
          </cell>
          <cell r="K30">
            <v>17459.648000000001</v>
          </cell>
          <cell r="L30">
            <v>563.2144516129033</v>
          </cell>
          <cell r="M30">
            <v>15939.875</v>
          </cell>
          <cell r="N30">
            <v>514.18951612903231</v>
          </cell>
          <cell r="O30">
            <v>20733</v>
          </cell>
          <cell r="P30">
            <v>668.80645161290317</v>
          </cell>
          <cell r="Q30">
            <v>0.57229945187920173</v>
          </cell>
          <cell r="R30">
            <v>0.42627763063144575</v>
          </cell>
          <cell r="S30">
            <v>0.84211874788983754</v>
          </cell>
          <cell r="T30">
            <v>0.76881662084599434</v>
          </cell>
          <cell r="U30">
            <v>6119061600</v>
          </cell>
          <cell r="V30">
            <v>3575929873.95999</v>
          </cell>
          <cell r="W30">
            <v>7506039104.4099903</v>
          </cell>
          <cell r="X30">
            <v>485946772</v>
          </cell>
          <cell r="Y30">
            <v>1426463923</v>
          </cell>
          <cell r="Z30">
            <v>37998.432999999997</v>
          </cell>
          <cell r="AA30">
            <v>1225.7559032258064</v>
          </cell>
          <cell r="AB30">
            <v>31669</v>
          </cell>
          <cell r="AC30">
            <v>1021.5806451612904</v>
          </cell>
          <cell r="AD30">
            <v>50905</v>
          </cell>
          <cell r="AE30">
            <v>1642.0967741935483</v>
          </cell>
          <cell r="AF30">
            <v>0.47640704028027775</v>
          </cell>
          <cell r="AG30">
            <v>0.34066530822455299</v>
          </cell>
          <cell r="AH30">
            <v>0.74645777428543358</v>
          </cell>
          <cell r="AI30">
            <v>0.62211963461349573</v>
          </cell>
          <cell r="AJ30">
            <v>10797670600</v>
          </cell>
          <cell r="AK30">
            <v>6508963602.91998</v>
          </cell>
          <cell r="AL30">
            <v>12631037423.609989</v>
          </cell>
          <cell r="AM30">
            <v>830020477</v>
          </cell>
          <cell r="AN30">
            <v>2233622639</v>
          </cell>
          <cell r="AO30">
            <v>55458.080999999998</v>
          </cell>
          <cell r="AP30">
            <v>47608.875</v>
          </cell>
          <cell r="AQ30">
            <v>71638</v>
          </cell>
          <cell r="AR30">
            <v>0.51531504377885839</v>
          </cell>
          <cell r="AS30">
            <v>0.37160282247658577</v>
          </cell>
          <cell r="AT30">
            <v>0.77414334571037713</v>
          </cell>
          <cell r="AU30">
            <v>0.66457571400653281</v>
          </cell>
        </row>
        <row r="31">
          <cell r="D31" t="str">
            <v>양주시</v>
          </cell>
          <cell r="E31" t="str">
            <v>시</v>
          </cell>
          <cell r="F31">
            <v>413148400</v>
          </cell>
          <cell r="G31">
            <v>228836591.829999</v>
          </cell>
          <cell r="H31">
            <v>499101366.01999903</v>
          </cell>
          <cell r="I31">
            <v>25215270</v>
          </cell>
          <cell r="J31">
            <v>79092751</v>
          </cell>
          <cell r="K31">
            <v>1944.7660000000001</v>
          </cell>
          <cell r="L31">
            <v>62.734387096774199</v>
          </cell>
          <cell r="M31">
            <v>1704</v>
          </cell>
          <cell r="N31">
            <v>54.967741935483872</v>
          </cell>
          <cell r="O31">
            <v>2462</v>
          </cell>
          <cell r="P31">
            <v>79.41935483870968</v>
          </cell>
          <cell r="Q31">
            <v>0.45849722603409887</v>
          </cell>
          <cell r="R31">
            <v>0.31880633409754583</v>
          </cell>
          <cell r="S31">
            <v>0.78991307879772543</v>
          </cell>
          <cell r="T31">
            <v>0.6921202274573518</v>
          </cell>
          <cell r="U31">
            <v>1287674900</v>
          </cell>
          <cell r="V31">
            <v>746019493.37</v>
          </cell>
          <cell r="W31">
            <v>1395174470.9200001</v>
          </cell>
          <cell r="X31">
            <v>84596100</v>
          </cell>
          <cell r="Y31">
            <v>220076997</v>
          </cell>
          <cell r="Z31">
            <v>5961.2619999999997</v>
          </cell>
          <cell r="AA31">
            <v>192.29877419354838</v>
          </cell>
          <cell r="AB31">
            <v>4876</v>
          </cell>
          <cell r="AC31">
            <v>157.29032258064515</v>
          </cell>
          <cell r="AD31">
            <v>7789</v>
          </cell>
          <cell r="AE31">
            <v>251.25806451612902</v>
          </cell>
          <cell r="AF31">
            <v>0.53471412279932484</v>
          </cell>
          <cell r="AG31">
            <v>0.38439319489623897</v>
          </cell>
          <cell r="AH31">
            <v>0.76534368981897549</v>
          </cell>
          <cell r="AI31">
            <v>0.6260110412119656</v>
          </cell>
          <cell r="AJ31">
            <v>1700823300</v>
          </cell>
          <cell r="AK31">
            <v>974856085.19999897</v>
          </cell>
          <cell r="AL31">
            <v>1894275836.9399991</v>
          </cell>
          <cell r="AM31">
            <v>109811370</v>
          </cell>
          <cell r="AN31">
            <v>299169748</v>
          </cell>
          <cell r="AO31">
            <v>7906.0280000000002</v>
          </cell>
          <cell r="AP31">
            <v>6580</v>
          </cell>
          <cell r="AQ31">
            <v>10251</v>
          </cell>
          <cell r="AR31">
            <v>0.51463259267181238</v>
          </cell>
          <cell r="AS31">
            <v>0.36705372362716299</v>
          </cell>
          <cell r="AT31">
            <v>0.77124456150619458</v>
          </cell>
          <cell r="AU31">
            <v>0.64188859623451366</v>
          </cell>
        </row>
        <row r="32">
          <cell r="D32" t="str">
            <v>여주시</v>
          </cell>
          <cell r="E32" t="str">
            <v>시</v>
          </cell>
          <cell r="F32">
            <v>442925300</v>
          </cell>
          <cell r="G32">
            <v>223557238.65999901</v>
          </cell>
          <cell r="H32">
            <v>497266688.64999998</v>
          </cell>
          <cell r="I32">
            <v>23591243</v>
          </cell>
          <cell r="J32">
            <v>82789300</v>
          </cell>
          <cell r="K32">
            <v>1952.2049999999999</v>
          </cell>
          <cell r="L32">
            <v>62.974354838709672</v>
          </cell>
          <cell r="M32">
            <v>1787.125</v>
          </cell>
          <cell r="N32">
            <v>57.649193548387096</v>
          </cell>
          <cell r="O32">
            <v>2160</v>
          </cell>
          <cell r="P32">
            <v>69.677419354838705</v>
          </cell>
          <cell r="Q32">
            <v>0.44957211846810285</v>
          </cell>
          <cell r="R32">
            <v>0.28495521764285964</v>
          </cell>
          <cell r="S32">
            <v>0.90379861111111104</v>
          </cell>
          <cell r="T32">
            <v>0.82737268518518514</v>
          </cell>
          <cell r="U32">
            <v>464033100</v>
          </cell>
          <cell r="V32">
            <v>241474730.18000001</v>
          </cell>
          <cell r="W32">
            <v>859093063.38</v>
          </cell>
          <cell r="X32">
            <v>26449786</v>
          </cell>
          <cell r="Y32">
            <v>131011413</v>
          </cell>
          <cell r="Z32">
            <v>3605.1680000000001</v>
          </cell>
          <cell r="AA32">
            <v>116.29574193548387</v>
          </cell>
          <cell r="AB32">
            <v>2943.25</v>
          </cell>
          <cell r="AC32">
            <v>94.943548387096769</v>
          </cell>
          <cell r="AD32">
            <v>4683</v>
          </cell>
          <cell r="AE32">
            <v>151.06451612903226</v>
          </cell>
          <cell r="AF32">
            <v>0.28108099165641759</v>
          </cell>
          <cell r="AG32">
            <v>0.20188917434239106</v>
          </cell>
          <cell r="AH32">
            <v>0.76984155455904335</v>
          </cell>
          <cell r="AI32">
            <v>0.62849669015588294</v>
          </cell>
          <cell r="AJ32">
            <v>906958400</v>
          </cell>
          <cell r="AK32">
            <v>465031968.83999902</v>
          </cell>
          <cell r="AL32">
            <v>1356359752.03</v>
          </cell>
          <cell r="AM32">
            <v>50041029</v>
          </cell>
          <cell r="AN32">
            <v>213800713</v>
          </cell>
          <cell r="AO32">
            <v>5557.3729999999996</v>
          </cell>
          <cell r="AP32">
            <v>4730.375</v>
          </cell>
          <cell r="AQ32">
            <v>6843</v>
          </cell>
          <cell r="AR32">
            <v>0.34285296960781053</v>
          </cell>
          <cell r="AS32">
            <v>0.2340545468620584</v>
          </cell>
          <cell r="AT32">
            <v>0.81212523746894627</v>
          </cell>
          <cell r="AU32">
            <v>0.69127210287885432</v>
          </cell>
        </row>
        <row r="33">
          <cell r="D33" t="str">
            <v>오산시</v>
          </cell>
          <cell r="E33" t="str">
            <v>시</v>
          </cell>
          <cell r="F33">
            <v>777532500</v>
          </cell>
          <cell r="G33">
            <v>460634129.049999</v>
          </cell>
          <cell r="H33">
            <v>794769273.64999998</v>
          </cell>
          <cell r="I33">
            <v>52664887</v>
          </cell>
          <cell r="J33">
            <v>127954593</v>
          </cell>
          <cell r="K33">
            <v>3066.2539999999999</v>
          </cell>
          <cell r="L33">
            <v>98.911419354838714</v>
          </cell>
          <cell r="M33">
            <v>2696.75</v>
          </cell>
          <cell r="N33">
            <v>86.991935483870961</v>
          </cell>
          <cell r="O33">
            <v>3677</v>
          </cell>
          <cell r="P33">
            <v>118.61290322580645</v>
          </cell>
          <cell r="Q33">
            <v>0.5795822062100161</v>
          </cell>
          <cell r="R33">
            <v>0.41159043817989399</v>
          </cell>
          <cell r="S33">
            <v>0.83390100625509922</v>
          </cell>
          <cell r="T33">
            <v>0.73341038890399779</v>
          </cell>
          <cell r="U33">
            <v>2354659500</v>
          </cell>
          <cell r="V33">
            <v>1281665632.6799901</v>
          </cell>
          <cell r="W33">
            <v>2613947150.54</v>
          </cell>
          <cell r="X33">
            <v>171100312</v>
          </cell>
          <cell r="Y33">
            <v>456542172</v>
          </cell>
          <cell r="Z33">
            <v>12531.451999999999</v>
          </cell>
          <cell r="AA33">
            <v>404.24038709677416</v>
          </cell>
          <cell r="AB33">
            <v>10340.25</v>
          </cell>
          <cell r="AC33">
            <v>333.55645161290323</v>
          </cell>
          <cell r="AD33">
            <v>15807</v>
          </cell>
          <cell r="AE33">
            <v>509.90322580645159</v>
          </cell>
          <cell r="AF33">
            <v>0.49031811236704548</v>
          </cell>
          <cell r="AG33">
            <v>0.37477438557417647</v>
          </cell>
          <cell r="AH33">
            <v>0.79277864237363194</v>
          </cell>
          <cell r="AI33">
            <v>0.65415638641108365</v>
          </cell>
          <cell r="AJ33">
            <v>3132192000</v>
          </cell>
          <cell r="AK33">
            <v>1742299761.7299891</v>
          </cell>
          <cell r="AL33">
            <v>3408716424.1900001</v>
          </cell>
          <cell r="AM33">
            <v>223765199</v>
          </cell>
          <cell r="AN33">
            <v>584496765</v>
          </cell>
          <cell r="AO33">
            <v>15597.705999999998</v>
          </cell>
          <cell r="AP33">
            <v>13037</v>
          </cell>
          <cell r="AQ33">
            <v>19484</v>
          </cell>
          <cell r="AR33">
            <v>0.51113074392628743</v>
          </cell>
          <cell r="AS33">
            <v>0.38283393920922726</v>
          </cell>
          <cell r="AT33">
            <v>0.80053921166084985</v>
          </cell>
          <cell r="AU33">
            <v>0.66911311845616916</v>
          </cell>
        </row>
        <row r="34">
          <cell r="D34" t="str">
            <v>용인시</v>
          </cell>
          <cell r="E34" t="str">
            <v>시</v>
          </cell>
          <cell r="F34">
            <v>2269331800</v>
          </cell>
          <cell r="G34">
            <v>1362485369.3199999</v>
          </cell>
          <cell r="H34">
            <v>2250604661.9899998</v>
          </cell>
          <cell r="I34">
            <v>146736826</v>
          </cell>
          <cell r="J34">
            <v>317401548</v>
          </cell>
          <cell r="K34">
            <v>6421.2920000000004</v>
          </cell>
          <cell r="L34">
            <v>207.13845161290322</v>
          </cell>
          <cell r="M34">
            <v>5862.875</v>
          </cell>
          <cell r="N34">
            <v>189.125</v>
          </cell>
          <cell r="O34">
            <v>7533</v>
          </cell>
          <cell r="P34">
            <v>243</v>
          </cell>
          <cell r="Q34">
            <v>0.60538636230997633</v>
          </cell>
          <cell r="R34">
            <v>0.46230658585193796</v>
          </cell>
          <cell r="S34">
            <v>0.85242161157573348</v>
          </cell>
          <cell r="T34">
            <v>0.7782921810699589</v>
          </cell>
          <cell r="U34">
            <v>6715363300</v>
          </cell>
          <cell r="V34">
            <v>4130446621.1099901</v>
          </cell>
          <cell r="W34">
            <v>7710202982.7099895</v>
          </cell>
          <cell r="X34">
            <v>466036616</v>
          </cell>
          <cell r="Y34">
            <v>1193937840</v>
          </cell>
          <cell r="Z34">
            <v>32085.855</v>
          </cell>
          <cell r="AA34">
            <v>1035.0275806451614</v>
          </cell>
          <cell r="AB34">
            <v>26479.25</v>
          </cell>
          <cell r="AC34">
            <v>854.16935483870964</v>
          </cell>
          <cell r="AD34">
            <v>43330</v>
          </cell>
          <cell r="AE34">
            <v>1397.741935483871</v>
          </cell>
          <cell r="AF34">
            <v>0.53571178740332159</v>
          </cell>
          <cell r="AG34">
            <v>0.39033574478215716</v>
          </cell>
          <cell r="AH34">
            <v>0.74049976921301641</v>
          </cell>
          <cell r="AI34">
            <v>0.61110662358642975</v>
          </cell>
          <cell r="AJ34">
            <v>8984695100</v>
          </cell>
          <cell r="AK34">
            <v>5492931990.4299898</v>
          </cell>
          <cell r="AL34">
            <v>9960807644.6999893</v>
          </cell>
          <cell r="AM34">
            <v>612773442</v>
          </cell>
          <cell r="AN34">
            <v>1511339388</v>
          </cell>
          <cell r="AO34">
            <v>38507.146999999997</v>
          </cell>
          <cell r="AP34">
            <v>32342.125</v>
          </cell>
          <cell r="AQ34">
            <v>50863</v>
          </cell>
          <cell r="AR34">
            <v>0.55145447903039313</v>
          </cell>
          <cell r="AS34">
            <v>0.40545058698622366</v>
          </cell>
          <cell r="AT34">
            <v>0.75707581149362002</v>
          </cell>
          <cell r="AU34">
            <v>0.63586742818945008</v>
          </cell>
        </row>
        <row r="35">
          <cell r="D35" t="str">
            <v>의왕시</v>
          </cell>
          <cell r="E35" t="str">
            <v>시</v>
          </cell>
          <cell r="F35">
            <v>234440600</v>
          </cell>
          <cell r="G35">
            <v>146492289.64999899</v>
          </cell>
          <cell r="H35">
            <v>248056025.59999999</v>
          </cell>
          <cell r="I35">
            <v>16519371</v>
          </cell>
          <cell r="J35">
            <v>39905963</v>
          </cell>
          <cell r="K35">
            <v>1029.8130000000001</v>
          </cell>
          <cell r="L35">
            <v>33.219774193548389</v>
          </cell>
          <cell r="M35">
            <v>874.125</v>
          </cell>
          <cell r="N35">
            <v>28.197580645161292</v>
          </cell>
          <cell r="O35">
            <v>1348</v>
          </cell>
          <cell r="P35">
            <v>43.483870967741936</v>
          </cell>
          <cell r="Q35">
            <v>0.5905613028172253</v>
          </cell>
          <cell r="R35">
            <v>0.41395745793680006</v>
          </cell>
          <cell r="S35">
            <v>0.76395623145400604</v>
          </cell>
          <cell r="T35">
            <v>0.6484606824925816</v>
          </cell>
          <cell r="U35">
            <v>794714000</v>
          </cell>
          <cell r="V35">
            <v>484556902.94999897</v>
          </cell>
          <cell r="W35">
            <v>1011195617.01</v>
          </cell>
          <cell r="X35">
            <v>63850374</v>
          </cell>
          <cell r="Y35">
            <v>190209740</v>
          </cell>
          <cell r="Z35">
            <v>4845.335</v>
          </cell>
          <cell r="AA35">
            <v>156.30112903225807</v>
          </cell>
          <cell r="AB35">
            <v>4133.875</v>
          </cell>
          <cell r="AC35">
            <v>133.3508064516129</v>
          </cell>
          <cell r="AD35">
            <v>6377</v>
          </cell>
          <cell r="AE35">
            <v>205.70967741935485</v>
          </cell>
          <cell r="AF35">
            <v>0.47919205225867495</v>
          </cell>
          <cell r="AG35">
            <v>0.33568404015483116</v>
          </cell>
          <cell r="AH35">
            <v>0.75981417594480161</v>
          </cell>
          <cell r="AI35">
            <v>0.64824760859338248</v>
          </cell>
          <cell r="AJ35">
            <v>1029154600</v>
          </cell>
          <cell r="AK35">
            <v>631049192.599998</v>
          </cell>
          <cell r="AL35">
            <v>1259251642.6099999</v>
          </cell>
          <cell r="AM35">
            <v>80369745</v>
          </cell>
          <cell r="AN35">
            <v>230115703</v>
          </cell>
          <cell r="AO35">
            <v>5875.1480000000001</v>
          </cell>
          <cell r="AP35">
            <v>5008</v>
          </cell>
          <cell r="AQ35">
            <v>7725</v>
          </cell>
          <cell r="AR35">
            <v>0.5011303311005002</v>
          </cell>
          <cell r="AS35">
            <v>0.34925797740973807</v>
          </cell>
          <cell r="AT35">
            <v>0.7605369579288026</v>
          </cell>
          <cell r="AU35">
            <v>0.64828478964401293</v>
          </cell>
        </row>
        <row r="36">
          <cell r="D36" t="str">
            <v>의정부시</v>
          </cell>
          <cell r="E36" t="str">
            <v>시</v>
          </cell>
          <cell r="F36">
            <v>2810872000</v>
          </cell>
          <cell r="G36">
            <v>1602602273.9099901</v>
          </cell>
          <cell r="H36">
            <v>3181466721.2399902</v>
          </cell>
          <cell r="I36">
            <v>200010771</v>
          </cell>
          <cell r="J36">
            <v>540478505</v>
          </cell>
          <cell r="K36">
            <v>11310.493</v>
          </cell>
          <cell r="L36">
            <v>364.85461290322581</v>
          </cell>
          <cell r="M36">
            <v>10437.75</v>
          </cell>
          <cell r="N36">
            <v>336.70161290322579</v>
          </cell>
          <cell r="O36">
            <v>12948</v>
          </cell>
          <cell r="P36">
            <v>417.67741935483872</v>
          </cell>
          <cell r="Q36">
            <v>0.50373064197426809</v>
          </cell>
          <cell r="R36">
            <v>0.37006239683851999</v>
          </cell>
          <cell r="S36">
            <v>0.87353205128205136</v>
          </cell>
          <cell r="T36">
            <v>0.80612835959221496</v>
          </cell>
          <cell r="U36">
            <v>3218031700</v>
          </cell>
          <cell r="V36">
            <v>1828755380.0999899</v>
          </cell>
          <cell r="W36">
            <v>3847136131.72999</v>
          </cell>
          <cell r="X36">
            <v>251212078</v>
          </cell>
          <cell r="Y36">
            <v>673942421</v>
          </cell>
          <cell r="Z36">
            <v>17659.316999999999</v>
          </cell>
          <cell r="AA36">
            <v>569.65538709677412</v>
          </cell>
          <cell r="AB36">
            <v>14972.75</v>
          </cell>
          <cell r="AC36">
            <v>482.99193548387098</v>
          </cell>
          <cell r="AD36">
            <v>23798</v>
          </cell>
          <cell r="AE36">
            <v>767.67741935483866</v>
          </cell>
          <cell r="AF36">
            <v>0.47535499589343372</v>
          </cell>
          <cell r="AG36">
            <v>0.37275006020135953</v>
          </cell>
          <cell r="AH36">
            <v>0.74205046642575001</v>
          </cell>
          <cell r="AI36">
            <v>0.62916001344650807</v>
          </cell>
          <cell r="AJ36">
            <v>6028903700</v>
          </cell>
          <cell r="AK36">
            <v>3431357654.0099802</v>
          </cell>
          <cell r="AL36">
            <v>7028602852.9699802</v>
          </cell>
          <cell r="AM36">
            <v>451222849</v>
          </cell>
          <cell r="AN36">
            <v>1214420926</v>
          </cell>
          <cell r="AO36">
            <v>28969.809999999998</v>
          </cell>
          <cell r="AP36">
            <v>25410.5</v>
          </cell>
          <cell r="AQ36">
            <v>36746</v>
          </cell>
          <cell r="AR36">
            <v>0.48819910952288881</v>
          </cell>
          <cell r="AS36">
            <v>0.37155391457739095</v>
          </cell>
          <cell r="AT36">
            <v>0.78837995972350727</v>
          </cell>
          <cell r="AU36">
            <v>0.69151744407554561</v>
          </cell>
        </row>
        <row r="37">
          <cell r="D37" t="str">
            <v>이천시</v>
          </cell>
          <cell r="E37" t="str">
            <v>시</v>
          </cell>
          <cell r="F37">
            <v>983495400</v>
          </cell>
          <cell r="G37">
            <v>506817257</v>
          </cell>
          <cell r="H37">
            <v>1002318333</v>
          </cell>
          <cell r="I37">
            <v>55567144</v>
          </cell>
          <cell r="J37">
            <v>173025909</v>
          </cell>
          <cell r="K37">
            <v>3510.5509999999999</v>
          </cell>
          <cell r="L37">
            <v>113.24358064516129</v>
          </cell>
          <cell r="M37">
            <v>3299.375</v>
          </cell>
          <cell r="N37">
            <v>106.43145161290323</v>
          </cell>
          <cell r="O37">
            <v>3854</v>
          </cell>
          <cell r="P37">
            <v>124.3225806451613</v>
          </cell>
          <cell r="Q37">
            <v>0.50564500350209596</v>
          </cell>
          <cell r="R37">
            <v>0.32114926788218751</v>
          </cell>
          <cell r="S37">
            <v>0.91088505448884272</v>
          </cell>
          <cell r="T37">
            <v>0.85609107420861441</v>
          </cell>
          <cell r="U37">
            <v>1400992600</v>
          </cell>
          <cell r="V37">
            <v>727168034.89999902</v>
          </cell>
          <cell r="W37">
            <v>1647868413.0799899</v>
          </cell>
          <cell r="X37">
            <v>82286076</v>
          </cell>
          <cell r="Y37">
            <v>267684609</v>
          </cell>
          <cell r="Z37">
            <v>7172.4110000000001</v>
          </cell>
          <cell r="AA37">
            <v>231.36809677419356</v>
          </cell>
          <cell r="AB37">
            <v>5991.25</v>
          </cell>
          <cell r="AC37">
            <v>193.26612903225808</v>
          </cell>
          <cell r="AD37">
            <v>9389</v>
          </cell>
          <cell r="AE37">
            <v>302.87096774193549</v>
          </cell>
          <cell r="AF37">
            <v>0.44127797409555736</v>
          </cell>
          <cell r="AG37">
            <v>0.30739935443953748</v>
          </cell>
          <cell r="AH37">
            <v>0.76391639152199386</v>
          </cell>
          <cell r="AI37">
            <v>0.63811375013313454</v>
          </cell>
          <cell r="AJ37">
            <v>2384488000</v>
          </cell>
          <cell r="AK37">
            <v>1233985291.8999991</v>
          </cell>
          <cell r="AL37">
            <v>2650186746.0799899</v>
          </cell>
          <cell r="AM37">
            <v>137853220</v>
          </cell>
          <cell r="AN37">
            <v>440710518</v>
          </cell>
          <cell r="AO37">
            <v>10682.962</v>
          </cell>
          <cell r="AP37">
            <v>9290.625</v>
          </cell>
          <cell r="AQ37">
            <v>13243</v>
          </cell>
          <cell r="AR37">
            <v>0.46562201464679503</v>
          </cell>
          <cell r="AS37">
            <v>0.3127976627959671</v>
          </cell>
          <cell r="AT37">
            <v>0.80668745752473003</v>
          </cell>
          <cell r="AU37">
            <v>0.70154987540587477</v>
          </cell>
        </row>
        <row r="38">
          <cell r="D38" t="str">
            <v>파주시</v>
          </cell>
          <cell r="E38" t="str">
            <v>시</v>
          </cell>
          <cell r="F38">
            <v>1693246600</v>
          </cell>
          <cell r="G38">
            <v>1180171611.19999</v>
          </cell>
          <cell r="H38">
            <v>2373039775.2599902</v>
          </cell>
          <cell r="I38">
            <v>108945189</v>
          </cell>
          <cell r="J38">
            <v>334184035</v>
          </cell>
          <cell r="K38">
            <v>5945.875</v>
          </cell>
          <cell r="L38">
            <v>191.80241935483872</v>
          </cell>
          <cell r="M38">
            <v>5671.5</v>
          </cell>
          <cell r="N38">
            <v>182.95161290322579</v>
          </cell>
          <cell r="O38">
            <v>6690</v>
          </cell>
          <cell r="P38">
            <v>215.80645161290323</v>
          </cell>
          <cell r="Q38">
            <v>0.49732483353368589</v>
          </cell>
          <cell r="R38">
            <v>0.32600357165476201</v>
          </cell>
          <cell r="S38">
            <v>0.88877055306427499</v>
          </cell>
          <cell r="T38">
            <v>0.84775784753363226</v>
          </cell>
          <cell r="U38">
            <v>2043201100</v>
          </cell>
          <cell r="V38">
            <v>1358306574.26999</v>
          </cell>
          <cell r="W38">
            <v>3110528429.79</v>
          </cell>
          <cell r="X38">
            <v>142879163</v>
          </cell>
          <cell r="Y38">
            <v>471130601</v>
          </cell>
          <cell r="Z38">
            <v>12527.698</v>
          </cell>
          <cell r="AA38">
            <v>404.11929032258064</v>
          </cell>
          <cell r="AB38">
            <v>10716.375</v>
          </cell>
          <cell r="AC38">
            <v>345.68951612903226</v>
          </cell>
          <cell r="AD38">
            <v>15392</v>
          </cell>
          <cell r="AE38">
            <v>496.51612903225805</v>
          </cell>
          <cell r="AF38">
            <v>0.43668032777366156</v>
          </cell>
          <cell r="AG38">
            <v>0.30326869597672346</v>
          </cell>
          <cell r="AH38">
            <v>0.81390969334719332</v>
          </cell>
          <cell r="AI38">
            <v>0.69623018451143448</v>
          </cell>
          <cell r="AJ38">
            <v>3736447700</v>
          </cell>
          <cell r="AK38">
            <v>2538478185.4699802</v>
          </cell>
          <cell r="AL38">
            <v>5483568205.0499897</v>
          </cell>
          <cell r="AM38">
            <v>251824352</v>
          </cell>
          <cell r="AN38">
            <v>805314636</v>
          </cell>
          <cell r="AO38">
            <v>18473.573</v>
          </cell>
          <cell r="AP38">
            <v>16387.875</v>
          </cell>
          <cell r="AQ38">
            <v>22082</v>
          </cell>
          <cell r="AR38">
            <v>0.46292452114158372</v>
          </cell>
          <cell r="AS38">
            <v>0.3127030613162729</v>
          </cell>
          <cell r="AT38">
            <v>0.83658966579114213</v>
          </cell>
          <cell r="AU38">
            <v>0.74213726111765244</v>
          </cell>
        </row>
        <row r="39">
          <cell r="D39" t="str">
            <v>평택시</v>
          </cell>
          <cell r="E39" t="str">
            <v>시</v>
          </cell>
          <cell r="F39">
            <v>3304016500</v>
          </cell>
          <cell r="G39">
            <v>1692098244.3800001</v>
          </cell>
          <cell r="H39">
            <v>3035178337.8699999</v>
          </cell>
          <cell r="I39">
            <v>195474597</v>
          </cell>
          <cell r="J39">
            <v>518273307</v>
          </cell>
          <cell r="K39">
            <v>10847.303</v>
          </cell>
          <cell r="L39">
            <v>349.91300000000001</v>
          </cell>
          <cell r="M39">
            <v>9990.875</v>
          </cell>
          <cell r="N39">
            <v>322.28629032258067</v>
          </cell>
          <cell r="O39">
            <v>12885</v>
          </cell>
          <cell r="P39">
            <v>415.64516129032256</v>
          </cell>
          <cell r="Q39">
            <v>0.55749549318656033</v>
          </cell>
          <cell r="R39">
            <v>0.37716508714580588</v>
          </cell>
          <cell r="S39">
            <v>0.84185510283275122</v>
          </cell>
          <cell r="T39">
            <v>0.77538804811796658</v>
          </cell>
          <cell r="U39">
            <v>3670592150</v>
          </cell>
          <cell r="V39">
            <v>1947505992.1599901</v>
          </cell>
          <cell r="W39">
            <v>5334532400.9699898</v>
          </cell>
          <cell r="X39">
            <v>246861465</v>
          </cell>
          <cell r="Y39">
            <v>918727753</v>
          </cell>
          <cell r="Z39">
            <v>25005.305</v>
          </cell>
          <cell r="AA39">
            <v>806.62274193548387</v>
          </cell>
          <cell r="AB39">
            <v>20666.5</v>
          </cell>
          <cell r="AC39">
            <v>666.66129032258061</v>
          </cell>
          <cell r="AD39">
            <v>33010</v>
          </cell>
          <cell r="AE39">
            <v>1064.8387096774193</v>
          </cell>
          <cell r="AF39">
            <v>0.36507529541031014</v>
          </cell>
          <cell r="AG39">
            <v>0.26869925741755624</v>
          </cell>
          <cell r="AH39">
            <v>0.75750696758558012</v>
          </cell>
          <cell r="AI39">
            <v>0.62606785822478039</v>
          </cell>
          <cell r="AJ39">
            <v>6974608650</v>
          </cell>
          <cell r="AK39">
            <v>3639604236.5399904</v>
          </cell>
          <cell r="AL39">
            <v>8369710738.8399897</v>
          </cell>
          <cell r="AM39">
            <v>442336062</v>
          </cell>
          <cell r="AN39">
            <v>1437001060</v>
          </cell>
          <cell r="AO39">
            <v>35852.608</v>
          </cell>
          <cell r="AP39">
            <v>30657.375</v>
          </cell>
          <cell r="AQ39">
            <v>45895</v>
          </cell>
          <cell r="AR39">
            <v>0.43485424408399875</v>
          </cell>
          <cell r="AS39">
            <v>0.30781888358523551</v>
          </cell>
          <cell r="AT39">
            <v>0.78118766750190649</v>
          </cell>
          <cell r="AU39">
            <v>0.6679894324000436</v>
          </cell>
        </row>
        <row r="40">
          <cell r="D40" t="str">
            <v>포천시</v>
          </cell>
          <cell r="E40" t="str">
            <v>시</v>
          </cell>
          <cell r="F40">
            <v>324663950</v>
          </cell>
          <cell r="G40">
            <v>171058642.94999999</v>
          </cell>
          <cell r="H40">
            <v>467370973.23000002</v>
          </cell>
          <cell r="I40">
            <v>16574910</v>
          </cell>
          <cell r="J40">
            <v>71649528</v>
          </cell>
          <cell r="K40">
            <v>1586.634</v>
          </cell>
          <cell r="L40">
            <v>51.181741935483871</v>
          </cell>
          <cell r="M40">
            <v>1479.125</v>
          </cell>
          <cell r="N40">
            <v>47.713709677419352</v>
          </cell>
          <cell r="O40">
            <v>1728</v>
          </cell>
          <cell r="P40">
            <v>55.741935483870968</v>
          </cell>
          <cell r="Q40">
            <v>0.36600185451786615</v>
          </cell>
          <cell r="R40">
            <v>0.23133313592798546</v>
          </cell>
          <cell r="S40">
            <v>0.91819097222222223</v>
          </cell>
          <cell r="T40">
            <v>0.8559751157407407</v>
          </cell>
          <cell r="U40">
            <v>1125061250</v>
          </cell>
          <cell r="V40">
            <v>587418960.32000005</v>
          </cell>
          <cell r="W40">
            <v>1303017763.8199899</v>
          </cell>
          <cell r="X40">
            <v>61166192</v>
          </cell>
          <cell r="Y40">
            <v>190870888</v>
          </cell>
          <cell r="Z40">
            <v>5008.5169999999998</v>
          </cell>
          <cell r="AA40">
            <v>161.56506451612901</v>
          </cell>
          <cell r="AB40">
            <v>4184.375</v>
          </cell>
          <cell r="AC40">
            <v>134.97983870967741</v>
          </cell>
          <cell r="AD40">
            <v>7006</v>
          </cell>
          <cell r="AE40">
            <v>226</v>
          </cell>
          <cell r="AF40">
            <v>0.45081423801767229</v>
          </cell>
          <cell r="AG40">
            <v>0.32045846614387835</v>
          </cell>
          <cell r="AH40">
            <v>0.71488966600057091</v>
          </cell>
          <cell r="AI40">
            <v>0.59725592349414791</v>
          </cell>
          <cell r="AJ40">
            <v>1449725200</v>
          </cell>
          <cell r="AK40">
            <v>758477603.26999998</v>
          </cell>
          <cell r="AL40">
            <v>1770388737.0499899</v>
          </cell>
          <cell r="AM40">
            <v>77741102</v>
          </cell>
          <cell r="AN40">
            <v>262520416</v>
          </cell>
          <cell r="AO40">
            <v>6595.1509999999998</v>
          </cell>
          <cell r="AP40">
            <v>5663.5</v>
          </cell>
          <cell r="AQ40">
            <v>8734</v>
          </cell>
          <cell r="AR40">
            <v>0.42842432704009181</v>
          </cell>
          <cell r="AS40">
            <v>0.2961335471904783</v>
          </cell>
          <cell r="AT40">
            <v>0.75511231967025416</v>
          </cell>
          <cell r="AU40">
            <v>0.64844286695672082</v>
          </cell>
        </row>
        <row r="41">
          <cell r="D41" t="str">
            <v>하남시</v>
          </cell>
          <cell r="E41" t="str">
            <v>시</v>
          </cell>
          <cell r="F41">
            <v>392124200</v>
          </cell>
          <cell r="G41">
            <v>231446956.30999899</v>
          </cell>
          <cell r="H41">
            <v>418591789.30999899</v>
          </cell>
          <cell r="I41">
            <v>25065149</v>
          </cell>
          <cell r="J41">
            <v>60115260</v>
          </cell>
          <cell r="K41">
            <v>1262.836</v>
          </cell>
          <cell r="L41">
            <v>40.736645161290326</v>
          </cell>
          <cell r="M41">
            <v>1165.875</v>
          </cell>
          <cell r="N41">
            <v>37.608870967741936</v>
          </cell>
          <cell r="O41">
            <v>1422</v>
          </cell>
          <cell r="P41">
            <v>45.87096774193548</v>
          </cell>
          <cell r="Q41">
            <v>0.55291805100026692</v>
          </cell>
          <cell r="R41">
            <v>0.41695151946444214</v>
          </cell>
          <cell r="S41">
            <v>0.88807032348804504</v>
          </cell>
          <cell r="T41">
            <v>0.8198839662447257</v>
          </cell>
          <cell r="U41">
            <v>1096307100</v>
          </cell>
          <cell r="V41">
            <v>611126385.94000006</v>
          </cell>
          <cell r="W41">
            <v>1313692874.76999</v>
          </cell>
          <cell r="X41">
            <v>75868886</v>
          </cell>
          <cell r="Y41">
            <v>228393151</v>
          </cell>
          <cell r="Z41">
            <v>6262.4030000000002</v>
          </cell>
          <cell r="AA41">
            <v>202.01300000000001</v>
          </cell>
          <cell r="AB41">
            <v>5189.875</v>
          </cell>
          <cell r="AC41">
            <v>167.41532258064515</v>
          </cell>
          <cell r="AD41">
            <v>8013</v>
          </cell>
          <cell r="AE41">
            <v>258.48387096774195</v>
          </cell>
          <cell r="AF41">
            <v>0.46519730576067875</v>
          </cell>
          <cell r="AG41">
            <v>0.33218546908177643</v>
          </cell>
          <cell r="AH41">
            <v>0.7815303881193062</v>
          </cell>
          <cell r="AI41">
            <v>0.64768189192562087</v>
          </cell>
          <cell r="AJ41">
            <v>1488431300</v>
          </cell>
          <cell r="AK41">
            <v>842573342.24999905</v>
          </cell>
          <cell r="AL41">
            <v>1732284664.079989</v>
          </cell>
          <cell r="AM41">
            <v>100934035</v>
          </cell>
          <cell r="AN41">
            <v>288508411</v>
          </cell>
          <cell r="AO41">
            <v>7525.2390000000005</v>
          </cell>
          <cell r="AP41">
            <v>6355.75</v>
          </cell>
          <cell r="AQ41">
            <v>9435</v>
          </cell>
          <cell r="AR41">
            <v>0.48639427440609895</v>
          </cell>
          <cell r="AS41">
            <v>0.34984780738333482</v>
          </cell>
          <cell r="AT41">
            <v>0.79758759936406998</v>
          </cell>
          <cell r="AU41">
            <v>0.67363540010598832</v>
          </cell>
        </row>
        <row r="42">
          <cell r="D42" t="str">
            <v>화성시</v>
          </cell>
          <cell r="E42" t="str">
            <v>시</v>
          </cell>
          <cell r="F42">
            <v>1627022300</v>
          </cell>
          <cell r="G42">
            <v>1020401649.76999</v>
          </cell>
          <cell r="H42">
            <v>1959912462.73</v>
          </cell>
          <cell r="I42">
            <v>104582474</v>
          </cell>
          <cell r="J42">
            <v>275473450</v>
          </cell>
          <cell r="K42">
            <v>5780.7269999999999</v>
          </cell>
          <cell r="L42">
            <v>186.47506451612904</v>
          </cell>
          <cell r="M42">
            <v>5306.375</v>
          </cell>
          <cell r="N42">
            <v>171.17338709677421</v>
          </cell>
          <cell r="O42">
            <v>6819</v>
          </cell>
          <cell r="P42">
            <v>219.96774193548387</v>
          </cell>
          <cell r="Q42">
            <v>0.52063633921111596</v>
          </cell>
          <cell r="R42">
            <v>0.37964629259189953</v>
          </cell>
          <cell r="S42">
            <v>0.84773823141223048</v>
          </cell>
          <cell r="T42">
            <v>0.77817495233905265</v>
          </cell>
          <cell r="U42">
            <v>4700525300</v>
          </cell>
          <cell r="V42">
            <v>2896822509.5700002</v>
          </cell>
          <cell r="W42">
            <v>5760802744.5</v>
          </cell>
          <cell r="X42">
            <v>329906832</v>
          </cell>
          <cell r="Y42">
            <v>802481402</v>
          </cell>
          <cell r="Z42">
            <v>21593.992999999999</v>
          </cell>
          <cell r="AA42">
            <v>696.58041935483868</v>
          </cell>
          <cell r="AB42">
            <v>18198.375</v>
          </cell>
          <cell r="AC42">
            <v>587.04435483870964</v>
          </cell>
          <cell r="AD42">
            <v>27633</v>
          </cell>
          <cell r="AE42">
            <v>891.38709677419354</v>
          </cell>
          <cell r="AF42">
            <v>0.50285049463560927</v>
          </cell>
          <cell r="AG42">
            <v>0.41110838354357276</v>
          </cell>
          <cell r="AH42">
            <v>0.78145670032207859</v>
          </cell>
          <cell r="AI42">
            <v>0.65857398762349362</v>
          </cell>
          <cell r="AJ42">
            <v>6327547600</v>
          </cell>
          <cell r="AK42">
            <v>3917224159.3399901</v>
          </cell>
          <cell r="AL42">
            <v>7720715207.2299995</v>
          </cell>
          <cell r="AM42">
            <v>434489306</v>
          </cell>
          <cell r="AN42">
            <v>1077954852</v>
          </cell>
          <cell r="AO42">
            <v>27374.719999999998</v>
          </cell>
          <cell r="AP42">
            <v>23504.75</v>
          </cell>
          <cell r="AQ42">
            <v>34452</v>
          </cell>
          <cell r="AR42">
            <v>0.50736545180059722</v>
          </cell>
          <cell r="AS42">
            <v>0.40306818527126959</v>
          </cell>
          <cell r="AT42">
            <v>0.79457564147219317</v>
          </cell>
          <cell r="AU42">
            <v>0.68224631371183098</v>
          </cell>
        </row>
        <row r="43">
          <cell r="D43" t="str">
            <v>가평군</v>
          </cell>
          <cell r="E43" t="str">
            <v>군</v>
          </cell>
          <cell r="F43">
            <v>251310400</v>
          </cell>
          <cell r="G43">
            <v>139441267</v>
          </cell>
          <cell r="H43">
            <v>313636210</v>
          </cell>
          <cell r="I43">
            <v>12493426</v>
          </cell>
          <cell r="J43">
            <v>39730152</v>
          </cell>
          <cell r="K43">
            <v>932.54399999999998</v>
          </cell>
          <cell r="L43">
            <v>30.08206451612903</v>
          </cell>
          <cell r="M43">
            <v>846.375</v>
          </cell>
          <cell r="N43">
            <v>27.302419354838708</v>
          </cell>
          <cell r="O43">
            <v>1026</v>
          </cell>
          <cell r="P43">
            <v>33.096774193548384</v>
          </cell>
          <cell r="Q43">
            <v>0.4445955618453622</v>
          </cell>
          <cell r="R43">
            <v>0.31445704008381342</v>
          </cell>
          <cell r="S43">
            <v>0.90891228070175434</v>
          </cell>
          <cell r="T43">
            <v>0.82492690058479534</v>
          </cell>
          <cell r="U43">
            <v>563826900</v>
          </cell>
          <cell r="V43">
            <v>311714094.36000001</v>
          </cell>
          <cell r="W43">
            <v>729272902.669999</v>
          </cell>
          <cell r="X43">
            <v>27741999</v>
          </cell>
          <cell r="Y43">
            <v>98816389</v>
          </cell>
          <cell r="Z43">
            <v>2663.143</v>
          </cell>
          <cell r="AA43">
            <v>85.907838709677421</v>
          </cell>
          <cell r="AB43">
            <v>2229.5</v>
          </cell>
          <cell r="AC43">
            <v>71.91935483870968</v>
          </cell>
          <cell r="AD43">
            <v>3284</v>
          </cell>
          <cell r="AE43">
            <v>105.93548387096774</v>
          </cell>
          <cell r="AF43">
            <v>0.42743134047454495</v>
          </cell>
          <cell r="AG43">
            <v>0.28074289377240852</v>
          </cell>
          <cell r="AH43">
            <v>0.81094488428745437</v>
          </cell>
          <cell r="AI43">
            <v>0.67889768574908649</v>
          </cell>
          <cell r="AJ43">
            <v>815137300</v>
          </cell>
          <cell r="AK43">
            <v>451155361.36000001</v>
          </cell>
          <cell r="AL43">
            <v>1042909112.669999</v>
          </cell>
          <cell r="AM43">
            <v>40235425</v>
          </cell>
          <cell r="AN43">
            <v>138546541</v>
          </cell>
          <cell r="AO43">
            <v>3595.6869999999999</v>
          </cell>
          <cell r="AP43">
            <v>3075.875</v>
          </cell>
          <cell r="AQ43">
            <v>4310</v>
          </cell>
          <cell r="AR43">
            <v>0.43259317219405313</v>
          </cell>
          <cell r="AS43">
            <v>0.29041089520957436</v>
          </cell>
          <cell r="AT43">
            <v>0.8342661252900232</v>
          </cell>
          <cell r="AU43">
            <v>0.7136600928074246</v>
          </cell>
        </row>
        <row r="44">
          <cell r="D44" t="str">
            <v>양평군</v>
          </cell>
          <cell r="E44" t="str">
            <v>군</v>
          </cell>
          <cell r="F44">
            <v>266335900</v>
          </cell>
          <cell r="G44">
            <v>134909814.93000001</v>
          </cell>
          <cell r="H44">
            <v>315441654.36000001</v>
          </cell>
          <cell r="I44">
            <v>13834257</v>
          </cell>
          <cell r="J44">
            <v>46354919</v>
          </cell>
          <cell r="K44">
            <v>1028.598</v>
          </cell>
          <cell r="L44">
            <v>33.180580645161292</v>
          </cell>
          <cell r="M44">
            <v>911.625</v>
          </cell>
          <cell r="N44">
            <v>29.407258064516128</v>
          </cell>
          <cell r="O44">
            <v>1365</v>
          </cell>
          <cell r="P44">
            <v>44.032258064516128</v>
          </cell>
          <cell r="Q44">
            <v>0.4276854786464987</v>
          </cell>
          <cell r="R44">
            <v>0.29844204883628422</v>
          </cell>
          <cell r="S44">
            <v>0.75355164835164834</v>
          </cell>
          <cell r="T44">
            <v>0.66785714285714282</v>
          </cell>
          <cell r="U44">
            <v>659024900</v>
          </cell>
          <cell r="V44">
            <v>358101372.80999899</v>
          </cell>
          <cell r="W44">
            <v>947581873.43999898</v>
          </cell>
          <cell r="X44">
            <v>35413684</v>
          </cell>
          <cell r="Y44">
            <v>145149013</v>
          </cell>
          <cell r="Z44">
            <v>3678.4430000000002</v>
          </cell>
          <cell r="AA44">
            <v>118.65945161290323</v>
          </cell>
          <cell r="AB44">
            <v>3130.25</v>
          </cell>
          <cell r="AC44">
            <v>100.9758064516129</v>
          </cell>
          <cell r="AD44">
            <v>4691</v>
          </cell>
          <cell r="AE44">
            <v>151.32258064516128</v>
          </cell>
          <cell r="AF44">
            <v>0.37791074612897185</v>
          </cell>
          <cell r="AG44">
            <v>0.24398156947853308</v>
          </cell>
          <cell r="AH44">
            <v>0.78414900874014071</v>
          </cell>
          <cell r="AI44">
            <v>0.66728842464293325</v>
          </cell>
          <cell r="AJ44">
            <v>925360800</v>
          </cell>
          <cell r="AK44">
            <v>493011187.739999</v>
          </cell>
          <cell r="AL44">
            <v>1263023527.799999</v>
          </cell>
          <cell r="AM44">
            <v>49247941</v>
          </cell>
          <cell r="AN44">
            <v>191503932</v>
          </cell>
          <cell r="AO44">
            <v>4707.0410000000002</v>
          </cell>
          <cell r="AP44">
            <v>4041.875</v>
          </cell>
          <cell r="AQ44">
            <v>6056</v>
          </cell>
          <cell r="AR44">
            <v>0.39034204580397003</v>
          </cell>
          <cell r="AS44">
            <v>0.25716412444210285</v>
          </cell>
          <cell r="AT44">
            <v>0.77725247688243071</v>
          </cell>
          <cell r="AU44">
            <v>0.6674166116248349</v>
          </cell>
        </row>
        <row r="45">
          <cell r="D45" t="str">
            <v>연천군</v>
          </cell>
          <cell r="E45" t="str">
            <v>군</v>
          </cell>
          <cell r="F45">
            <v>86798600</v>
          </cell>
          <cell r="G45">
            <v>46441315.060000002</v>
          </cell>
          <cell r="H45">
            <v>96502506.670000002</v>
          </cell>
          <cell r="I45">
            <v>3565759</v>
          </cell>
          <cell r="J45">
            <v>12015413</v>
          </cell>
          <cell r="K45">
            <v>296.322</v>
          </cell>
          <cell r="L45">
            <v>9.5587741935483876</v>
          </cell>
          <cell r="M45">
            <v>261.5</v>
          </cell>
          <cell r="N45">
            <v>8.435483870967742</v>
          </cell>
          <cell r="O45">
            <v>351</v>
          </cell>
          <cell r="P45">
            <v>11.32258064516129</v>
          </cell>
          <cell r="Q45">
            <v>0.48124465013961487</v>
          </cell>
          <cell r="R45">
            <v>0.29676541289092601</v>
          </cell>
          <cell r="S45">
            <v>0.84422222222222221</v>
          </cell>
          <cell r="T45">
            <v>0.74501424501424507</v>
          </cell>
          <cell r="U45">
            <v>271680400</v>
          </cell>
          <cell r="V45">
            <v>154637303.44999999</v>
          </cell>
          <cell r="W45">
            <v>359387169.31999999</v>
          </cell>
          <cell r="X45">
            <v>13279200</v>
          </cell>
          <cell r="Y45">
            <v>37485983</v>
          </cell>
          <cell r="Z45">
            <v>1016.612</v>
          </cell>
          <cell r="AA45">
            <v>32.793935483870968</v>
          </cell>
          <cell r="AB45">
            <v>819.25</v>
          </cell>
          <cell r="AC45">
            <v>26.427419354838708</v>
          </cell>
          <cell r="AD45">
            <v>1359</v>
          </cell>
          <cell r="AE45">
            <v>43.838709677419352</v>
          </cell>
          <cell r="AF45">
            <v>0.43028053489664297</v>
          </cell>
          <cell r="AG45">
            <v>0.35424441183788619</v>
          </cell>
          <cell r="AH45">
            <v>0.74805886681383371</v>
          </cell>
          <cell r="AI45">
            <v>0.60283296541574682</v>
          </cell>
          <cell r="AJ45">
            <v>358479000</v>
          </cell>
          <cell r="AK45">
            <v>201078618.50999999</v>
          </cell>
          <cell r="AL45">
            <v>455889675.99000001</v>
          </cell>
          <cell r="AM45">
            <v>16844959</v>
          </cell>
          <cell r="AN45">
            <v>49501396</v>
          </cell>
          <cell r="AO45">
            <v>1312.934</v>
          </cell>
          <cell r="AP45">
            <v>1080.75</v>
          </cell>
          <cell r="AQ45">
            <v>1710</v>
          </cell>
          <cell r="AR45">
            <v>0.44106859422368377</v>
          </cell>
          <cell r="AS45">
            <v>0.3402926050812789</v>
          </cell>
          <cell r="AT45">
            <v>0.76779766081871348</v>
          </cell>
          <cell r="AU45">
            <v>0.63201754385964914</v>
          </cell>
        </row>
        <row r="46">
          <cell r="D46" t="str">
            <v>강원특별자치도</v>
          </cell>
          <cell r="E46" t="str">
            <v>광역</v>
          </cell>
          <cell r="F46">
            <v>8875171070</v>
          </cell>
          <cell r="G46">
            <v>5122030215.1499863</v>
          </cell>
          <cell r="H46">
            <v>11039183445.099989</v>
          </cell>
          <cell r="I46">
            <v>646947923</v>
          </cell>
          <cell r="J46">
            <v>2000142685</v>
          </cell>
          <cell r="K46">
            <v>49485.261000000006</v>
          </cell>
          <cell r="L46">
            <v>1596.298741935484</v>
          </cell>
          <cell r="M46">
            <v>43371.875</v>
          </cell>
          <cell r="N46">
            <v>1399.0927419354839</v>
          </cell>
          <cell r="O46">
            <v>62051</v>
          </cell>
          <cell r="P46">
            <v>2001.6451612903227</v>
          </cell>
          <cell r="Q46">
            <v>0.46398633020484176</v>
          </cell>
          <cell r="R46">
            <v>0.3234508857051866</v>
          </cell>
          <cell r="S46">
            <v>0.79749336835828599</v>
          </cell>
          <cell r="T46">
            <v>0.69897141061384993</v>
          </cell>
          <cell r="U46">
            <v>15807736130</v>
          </cell>
          <cell r="V46">
            <v>9050966203.0599899</v>
          </cell>
          <cell r="W46">
            <v>19960591580.609982</v>
          </cell>
          <cell r="X46">
            <v>1186895150</v>
          </cell>
          <cell r="Y46">
            <v>3674325058</v>
          </cell>
          <cell r="Z46">
            <v>95722.435999999987</v>
          </cell>
          <cell r="AA46">
            <v>3087.8205161290321</v>
          </cell>
          <cell r="AB46">
            <v>80724.5</v>
          </cell>
          <cell r="AC46">
            <v>2604.016129032258</v>
          </cell>
          <cell r="AD46">
            <v>128182</v>
          </cell>
          <cell r="AE46">
            <v>4134.9032258064517</v>
          </cell>
          <cell r="AF46">
            <v>0.45344178134741431</v>
          </cell>
          <cell r="AG46">
            <v>0.323023992506</v>
          </cell>
          <cell r="AH46">
            <v>0.74676971805713743</v>
          </cell>
          <cell r="AI46">
            <v>0.62976470955360342</v>
          </cell>
          <cell r="AJ46">
            <v>24682907200</v>
          </cell>
          <cell r="AK46">
            <v>14172996418.209976</v>
          </cell>
          <cell r="AL46">
            <v>30999775025.709969</v>
          </cell>
          <cell r="AM46">
            <v>1833843073</v>
          </cell>
          <cell r="AN46">
            <v>5674467743</v>
          </cell>
          <cell r="AO46">
            <v>145207.69699999999</v>
          </cell>
          <cell r="AP46">
            <v>124096.375</v>
          </cell>
          <cell r="AQ46">
            <v>190233</v>
          </cell>
          <cell r="AR46">
            <v>0.45719675082981931</v>
          </cell>
          <cell r="AS46">
            <v>0.32317446429442148</v>
          </cell>
          <cell r="AT46">
            <v>0.76331497164004136</v>
          </cell>
          <cell r="AU46">
            <v>0.65233884236699202</v>
          </cell>
        </row>
        <row r="47">
          <cell r="D47" t="str">
            <v>강릉시</v>
          </cell>
          <cell r="E47" t="str">
            <v>시</v>
          </cell>
          <cell r="F47">
            <v>1490306900</v>
          </cell>
          <cell r="G47">
            <v>915090933.71000004</v>
          </cell>
          <cell r="H47">
            <v>1712849562.74999</v>
          </cell>
          <cell r="I47">
            <v>117380180</v>
          </cell>
          <cell r="J47">
            <v>306311369</v>
          </cell>
          <cell r="K47">
            <v>7664.4430000000002</v>
          </cell>
          <cell r="L47">
            <v>247.24009677419355</v>
          </cell>
          <cell r="M47">
            <v>6695.25</v>
          </cell>
          <cell r="N47">
            <v>215.9758064516129</v>
          </cell>
          <cell r="O47">
            <v>9536</v>
          </cell>
          <cell r="P47">
            <v>307.61290322580646</v>
          </cell>
          <cell r="Q47">
            <v>0.53425061582221867</v>
          </cell>
          <cell r="R47">
            <v>0.38320543041939786</v>
          </cell>
          <cell r="S47">
            <v>0.80373773070469801</v>
          </cell>
          <cell r="T47">
            <v>0.70210255872483218</v>
          </cell>
          <cell r="U47">
            <v>2778045700</v>
          </cell>
          <cell r="V47">
            <v>1643528429.6599901</v>
          </cell>
          <cell r="W47">
            <v>3319489596.8999901</v>
          </cell>
          <cell r="X47">
            <v>226370964</v>
          </cell>
          <cell r="Y47">
            <v>592827526</v>
          </cell>
          <cell r="Z47">
            <v>15772.52</v>
          </cell>
          <cell r="AA47">
            <v>508.7909677419355</v>
          </cell>
          <cell r="AB47">
            <v>13153.125</v>
          </cell>
          <cell r="AC47">
            <v>424.29435483870969</v>
          </cell>
          <cell r="AD47">
            <v>21551</v>
          </cell>
          <cell r="AE47">
            <v>695.19354838709683</v>
          </cell>
          <cell r="AF47">
            <v>0.49511480053886925</v>
          </cell>
          <cell r="AG47">
            <v>0.38184961742144208</v>
          </cell>
          <cell r="AH47">
            <v>0.73186951881583229</v>
          </cell>
          <cell r="AI47">
            <v>0.61032550693703314</v>
          </cell>
          <cell r="AJ47">
            <v>4268352600</v>
          </cell>
          <cell r="AK47">
            <v>2558619363.3699903</v>
          </cell>
          <cell r="AL47">
            <v>5032339159.6499805</v>
          </cell>
          <cell r="AM47">
            <v>343751144</v>
          </cell>
          <cell r="AN47">
            <v>899138895</v>
          </cell>
          <cell r="AO47">
            <v>23436.963</v>
          </cell>
          <cell r="AP47">
            <v>19848.375</v>
          </cell>
          <cell r="AQ47">
            <v>31087</v>
          </cell>
          <cell r="AR47">
            <v>0.50843539797265025</v>
          </cell>
          <cell r="AS47">
            <v>0.38231150483151993</v>
          </cell>
          <cell r="AT47">
            <v>0.75391523788078618</v>
          </cell>
          <cell r="AU47">
            <v>0.63847830282754847</v>
          </cell>
        </row>
        <row r="48">
          <cell r="D48" t="str">
            <v>동해시</v>
          </cell>
          <cell r="E48" t="str">
            <v>시</v>
          </cell>
          <cell r="F48">
            <v>347363440</v>
          </cell>
          <cell r="G48">
            <v>201070110</v>
          </cell>
          <cell r="H48">
            <v>428529162</v>
          </cell>
          <cell r="I48">
            <v>23155996</v>
          </cell>
          <cell r="J48">
            <v>93540751</v>
          </cell>
          <cell r="K48">
            <v>2326.777</v>
          </cell>
          <cell r="L48">
            <v>75.057322580645163</v>
          </cell>
          <cell r="M48">
            <v>2033.625</v>
          </cell>
          <cell r="N48">
            <v>65.600806451612897</v>
          </cell>
          <cell r="O48">
            <v>2777</v>
          </cell>
          <cell r="P48">
            <v>89.58064516129032</v>
          </cell>
          <cell r="Q48">
            <v>0.46920986441524837</v>
          </cell>
          <cell r="R48">
            <v>0.24754981922264019</v>
          </cell>
          <cell r="S48">
            <v>0.83787432481094704</v>
          </cell>
          <cell r="T48">
            <v>0.73231004681310763</v>
          </cell>
          <cell r="U48">
            <v>905530430</v>
          </cell>
          <cell r="V48">
            <v>517477165</v>
          </cell>
          <cell r="W48">
            <v>1098086232</v>
          </cell>
          <cell r="X48">
            <v>62875410</v>
          </cell>
          <cell r="Y48">
            <v>228847166</v>
          </cell>
          <cell r="Z48">
            <v>5914.8909999999996</v>
          </cell>
          <cell r="AA48">
            <v>190.80293548387095</v>
          </cell>
          <cell r="AB48">
            <v>5096.625</v>
          </cell>
          <cell r="AC48">
            <v>164.40725806451613</v>
          </cell>
          <cell r="AD48">
            <v>7449</v>
          </cell>
          <cell r="AE48">
            <v>240.29032258064515</v>
          </cell>
          <cell r="AF48">
            <v>0.47125366835489108</v>
          </cell>
          <cell r="AG48">
            <v>0.27474847558304483</v>
          </cell>
          <cell r="AH48">
            <v>0.79405168478990462</v>
          </cell>
          <cell r="AI48">
            <v>0.68420257752718483</v>
          </cell>
          <cell r="AJ48">
            <v>1252893870</v>
          </cell>
          <cell r="AK48">
            <v>718547275</v>
          </cell>
          <cell r="AL48">
            <v>1526615394</v>
          </cell>
          <cell r="AM48">
            <v>86031406</v>
          </cell>
          <cell r="AN48">
            <v>322387917</v>
          </cell>
          <cell r="AO48">
            <v>8241.6679999999997</v>
          </cell>
          <cell r="AP48">
            <v>7130.25</v>
          </cell>
          <cell r="AQ48">
            <v>10226</v>
          </cell>
          <cell r="AR48">
            <v>0.47067996158304165</v>
          </cell>
          <cell r="AS48">
            <v>0.26685679413971336</v>
          </cell>
          <cell r="AT48">
            <v>0.80595227850576956</v>
          </cell>
          <cell r="AU48">
            <v>0.69726677097594369</v>
          </cell>
        </row>
        <row r="49">
          <cell r="D49" t="str">
            <v>삼척시</v>
          </cell>
          <cell r="E49" t="str">
            <v>시</v>
          </cell>
          <cell r="F49">
            <v>268449430</v>
          </cell>
          <cell r="G49">
            <v>138581418.18999901</v>
          </cell>
          <cell r="H49">
            <v>413293649.44</v>
          </cell>
          <cell r="I49">
            <v>17146678</v>
          </cell>
          <cell r="J49">
            <v>77870554</v>
          </cell>
          <cell r="K49">
            <v>1770.01</v>
          </cell>
          <cell r="L49">
            <v>57.097096774193545</v>
          </cell>
          <cell r="M49">
            <v>1619.125</v>
          </cell>
          <cell r="N49">
            <v>52.229838709677416</v>
          </cell>
          <cell r="O49">
            <v>2198</v>
          </cell>
          <cell r="P49">
            <v>70.903225806451616</v>
          </cell>
          <cell r="Q49">
            <v>0.33530981755411077</v>
          </cell>
          <cell r="R49">
            <v>0.22019463223544036</v>
          </cell>
          <cell r="S49">
            <v>0.80528207461328483</v>
          </cell>
          <cell r="T49">
            <v>0.73663557779799815</v>
          </cell>
          <cell r="U49">
            <v>499288590</v>
          </cell>
          <cell r="V49">
            <v>257069714.56</v>
          </cell>
          <cell r="W49">
            <v>594569454.74999905</v>
          </cell>
          <cell r="X49">
            <v>31726568</v>
          </cell>
          <cell r="Y49">
            <v>133794691</v>
          </cell>
          <cell r="Z49">
            <v>3410.0520000000001</v>
          </cell>
          <cell r="AA49">
            <v>110.00167741935485</v>
          </cell>
          <cell r="AB49">
            <v>2982.25</v>
          </cell>
          <cell r="AC49">
            <v>96.201612903225808</v>
          </cell>
          <cell r="AD49">
            <v>4198</v>
          </cell>
          <cell r="AE49">
            <v>135.41935483870967</v>
          </cell>
          <cell r="AF49">
            <v>0.43236280052107806</v>
          </cell>
          <cell r="AG49">
            <v>0.23712875124469626</v>
          </cell>
          <cell r="AH49">
            <v>0.8123039542639352</v>
          </cell>
          <cell r="AI49">
            <v>0.71039780848022871</v>
          </cell>
          <cell r="AJ49">
            <v>767738020</v>
          </cell>
          <cell r="AK49">
            <v>395651132.74999905</v>
          </cell>
          <cell r="AL49">
            <v>1007863104.1899991</v>
          </cell>
          <cell r="AM49">
            <v>48873246</v>
          </cell>
          <cell r="AN49">
            <v>211665245</v>
          </cell>
          <cell r="AO49">
            <v>5180.0619999999999</v>
          </cell>
          <cell r="AP49">
            <v>4601.375</v>
          </cell>
          <cell r="AQ49">
            <v>6396</v>
          </cell>
          <cell r="AR49">
            <v>0.39256435829941067</v>
          </cell>
          <cell r="AS49">
            <v>0.23089877603666109</v>
          </cell>
          <cell r="AT49">
            <v>0.80989086929330834</v>
          </cell>
          <cell r="AU49">
            <v>0.71941447779862411</v>
          </cell>
        </row>
        <row r="50">
          <cell r="D50" t="str">
            <v>속초시</v>
          </cell>
          <cell r="E50" t="str">
            <v>시</v>
          </cell>
          <cell r="F50">
            <v>560984100</v>
          </cell>
          <cell r="G50">
            <v>301710362.31999898</v>
          </cell>
          <cell r="H50">
            <v>769916973.31999898</v>
          </cell>
          <cell r="I50">
            <v>38335283</v>
          </cell>
          <cell r="J50">
            <v>138086070</v>
          </cell>
          <cell r="K50">
            <v>3472.6950000000002</v>
          </cell>
          <cell r="L50">
            <v>112.02241935483872</v>
          </cell>
          <cell r="M50">
            <v>3056.5</v>
          </cell>
          <cell r="N50">
            <v>98.596774193548384</v>
          </cell>
          <cell r="O50">
            <v>4277</v>
          </cell>
          <cell r="P50">
            <v>137.96774193548387</v>
          </cell>
          <cell r="Q50">
            <v>0.39187389390699889</v>
          </cell>
          <cell r="R50">
            <v>0.27761875618590637</v>
          </cell>
          <cell r="S50">
            <v>0.81194645779752161</v>
          </cell>
          <cell r="T50">
            <v>0.71463642740238487</v>
          </cell>
          <cell r="U50">
            <v>1278878260</v>
          </cell>
          <cell r="V50">
            <v>672619321.60999894</v>
          </cell>
          <cell r="W50">
            <v>1602895383.94999</v>
          </cell>
          <cell r="X50">
            <v>95282677</v>
          </cell>
          <cell r="Y50">
            <v>304024609</v>
          </cell>
          <cell r="Z50">
            <v>8187.5990000000002</v>
          </cell>
          <cell r="AA50">
            <v>264.11609677419358</v>
          </cell>
          <cell r="AB50">
            <v>6791.875</v>
          </cell>
          <cell r="AC50">
            <v>219.09274193548387</v>
          </cell>
          <cell r="AD50">
            <v>11116</v>
          </cell>
          <cell r="AE50">
            <v>358.58064516129031</v>
          </cell>
          <cell r="AF50">
            <v>0.41962771141836697</v>
          </cell>
          <cell r="AG50">
            <v>0.31340448825312034</v>
          </cell>
          <cell r="AH50">
            <v>0.73655982367758188</v>
          </cell>
          <cell r="AI50">
            <v>0.61099991003958254</v>
          </cell>
          <cell r="AJ50">
            <v>1839862360</v>
          </cell>
          <cell r="AK50">
            <v>974329683.92999792</v>
          </cell>
          <cell r="AL50">
            <v>2372812357.269989</v>
          </cell>
          <cell r="AM50">
            <v>133617960</v>
          </cell>
          <cell r="AN50">
            <v>442110679</v>
          </cell>
          <cell r="AO50">
            <v>11660.294</v>
          </cell>
          <cell r="AP50">
            <v>9848.375</v>
          </cell>
          <cell r="AQ50">
            <v>15393</v>
          </cell>
          <cell r="AR50">
            <v>0.41062230687765017</v>
          </cell>
          <cell r="AS50">
            <v>0.30222739767839901</v>
          </cell>
          <cell r="AT50">
            <v>0.75750626908334961</v>
          </cell>
          <cell r="AU50">
            <v>0.63979568635093875</v>
          </cell>
        </row>
        <row r="51">
          <cell r="D51" t="str">
            <v>원주시</v>
          </cell>
          <cell r="E51" t="str">
            <v>시</v>
          </cell>
          <cell r="F51">
            <v>2571236220</v>
          </cell>
          <cell r="G51">
            <v>1573189746.9000001</v>
          </cell>
          <cell r="H51">
            <v>2957739632.46</v>
          </cell>
          <cell r="I51">
            <v>199187453</v>
          </cell>
          <cell r="J51">
            <v>546806272</v>
          </cell>
          <cell r="K51">
            <v>13729.672</v>
          </cell>
          <cell r="L51">
            <v>442.89264516129032</v>
          </cell>
          <cell r="M51">
            <v>12088.625</v>
          </cell>
          <cell r="N51">
            <v>389.95564516129031</v>
          </cell>
          <cell r="O51">
            <v>16635</v>
          </cell>
          <cell r="P51">
            <v>536.61290322580646</v>
          </cell>
          <cell r="Q51">
            <v>0.53188919323218209</v>
          </cell>
          <cell r="R51">
            <v>0.36427426531054857</v>
          </cell>
          <cell r="S51">
            <v>0.82534848211602052</v>
          </cell>
          <cell r="T51">
            <v>0.72669822663059813</v>
          </cell>
          <cell r="U51">
            <v>4126935780</v>
          </cell>
          <cell r="V51">
            <v>2503318156.1500001</v>
          </cell>
          <cell r="W51">
            <v>5200051572.3800001</v>
          </cell>
          <cell r="X51">
            <v>335357501</v>
          </cell>
          <cell r="Y51">
            <v>1007527126</v>
          </cell>
          <cell r="Z51">
            <v>25600.521000000001</v>
          </cell>
          <cell r="AA51">
            <v>825.82325806451615</v>
          </cell>
          <cell r="AB51">
            <v>22019.625</v>
          </cell>
          <cell r="AC51">
            <v>710.31048387096769</v>
          </cell>
          <cell r="AD51">
            <v>34289</v>
          </cell>
          <cell r="AE51">
            <v>1106.0967741935483</v>
          </cell>
          <cell r="AF51">
            <v>0.48140256328347564</v>
          </cell>
          <cell r="AG51">
            <v>0.33285208144361167</v>
          </cell>
          <cell r="AH51">
            <v>0.74661031234506692</v>
          </cell>
          <cell r="AI51">
            <v>0.64217752048761989</v>
          </cell>
          <cell r="AJ51">
            <v>6698172000</v>
          </cell>
          <cell r="AK51">
            <v>4076507903.0500002</v>
          </cell>
          <cell r="AL51">
            <v>8157791204.8400002</v>
          </cell>
          <cell r="AM51">
            <v>534544954</v>
          </cell>
          <cell r="AN51">
            <v>1554333398</v>
          </cell>
          <cell r="AO51">
            <v>39330.192999999999</v>
          </cell>
          <cell r="AP51">
            <v>34108.25</v>
          </cell>
          <cell r="AQ51">
            <v>50924</v>
          </cell>
          <cell r="AR51">
            <v>0.49970731055624673</v>
          </cell>
          <cell r="AS51">
            <v>0.3439062396058738</v>
          </cell>
          <cell r="AT51">
            <v>0.772331179797345</v>
          </cell>
          <cell r="AU51">
            <v>0.66978733013903069</v>
          </cell>
        </row>
        <row r="52">
          <cell r="D52" t="str">
            <v>춘천시</v>
          </cell>
          <cell r="E52" t="str">
            <v>시</v>
          </cell>
          <cell r="F52">
            <v>2127715300</v>
          </cell>
          <cell r="G52">
            <v>1184424559.1599901</v>
          </cell>
          <cell r="H52">
            <v>2456919060.54</v>
          </cell>
          <cell r="I52">
            <v>179199343</v>
          </cell>
          <cell r="J52">
            <v>485431120</v>
          </cell>
          <cell r="K52">
            <v>11809.446</v>
          </cell>
          <cell r="L52">
            <v>380.94987096774196</v>
          </cell>
          <cell r="M52">
            <v>10359.625</v>
          </cell>
          <cell r="N52">
            <v>334.18145161290323</v>
          </cell>
          <cell r="O52">
            <v>15761</v>
          </cell>
          <cell r="P52">
            <v>508.41935483870969</v>
          </cell>
          <cell r="Q52">
            <v>0.48207715841468068</v>
          </cell>
          <cell r="R52">
            <v>0.36915503686702245</v>
          </cell>
          <cell r="S52">
            <v>0.74928278662521408</v>
          </cell>
          <cell r="T52">
            <v>0.65729490514561262</v>
          </cell>
          <cell r="U52">
            <v>3388897720</v>
          </cell>
          <cell r="V52">
            <v>1904102960.1099999</v>
          </cell>
          <cell r="W52">
            <v>3974766193.5599999</v>
          </cell>
          <cell r="X52">
            <v>294886694</v>
          </cell>
          <cell r="Y52">
            <v>781810309</v>
          </cell>
          <cell r="Z52">
            <v>20353.653999999999</v>
          </cell>
          <cell r="AA52">
            <v>656.5694838709677</v>
          </cell>
          <cell r="AB52">
            <v>17086.5</v>
          </cell>
          <cell r="AC52">
            <v>551.17741935483866</v>
          </cell>
          <cell r="AD52">
            <v>27615</v>
          </cell>
          <cell r="AE52">
            <v>890.80645161290317</v>
          </cell>
          <cell r="AF52">
            <v>0.4790477898285106</v>
          </cell>
          <cell r="AG52">
            <v>0.37718445331986533</v>
          </cell>
          <cell r="AH52">
            <v>0.73705066087271409</v>
          </cell>
          <cell r="AI52">
            <v>0.61873981531776212</v>
          </cell>
          <cell r="AJ52">
            <v>5516613020</v>
          </cell>
          <cell r="AK52">
            <v>3088527519.26999</v>
          </cell>
          <cell r="AL52">
            <v>6431685254.1000004</v>
          </cell>
          <cell r="AM52">
            <v>474086037</v>
          </cell>
          <cell r="AN52">
            <v>1267241429</v>
          </cell>
          <cell r="AO52">
            <v>32163.1</v>
          </cell>
          <cell r="AP52">
            <v>27446.125</v>
          </cell>
          <cell r="AQ52">
            <v>43376</v>
          </cell>
          <cell r="AR52">
            <v>0.48020501583176028</v>
          </cell>
          <cell r="AS52">
            <v>0.37410869480025499</v>
          </cell>
          <cell r="AT52">
            <v>0.74149529693839911</v>
          </cell>
          <cell r="AU52">
            <v>0.63274910088528213</v>
          </cell>
        </row>
        <row r="53">
          <cell r="D53" t="str">
            <v>태백시</v>
          </cell>
          <cell r="E53" t="str">
            <v>시</v>
          </cell>
          <cell r="F53">
            <v>206653000</v>
          </cell>
          <cell r="G53">
            <v>124804475.89999899</v>
          </cell>
          <cell r="H53">
            <v>384029506.77999902</v>
          </cell>
          <cell r="I53">
            <v>12630072</v>
          </cell>
          <cell r="J53">
            <v>60820350</v>
          </cell>
          <cell r="K53">
            <v>1499.963</v>
          </cell>
          <cell r="L53">
            <v>48.385903225806452</v>
          </cell>
          <cell r="M53">
            <v>1303.25</v>
          </cell>
          <cell r="N53">
            <v>42.04032258064516</v>
          </cell>
          <cell r="O53">
            <v>1874</v>
          </cell>
          <cell r="P53">
            <v>60.451612903225808</v>
          </cell>
          <cell r="Q53">
            <v>0.324986683826606</v>
          </cell>
          <cell r="R53">
            <v>0.20766194209668309</v>
          </cell>
          <cell r="S53">
            <v>0.80040715048025612</v>
          </cell>
          <cell r="T53">
            <v>0.69543756670224122</v>
          </cell>
          <cell r="U53">
            <v>550157800</v>
          </cell>
          <cell r="V53">
            <v>338469251.27999902</v>
          </cell>
          <cell r="W53">
            <v>800923689.88999903</v>
          </cell>
          <cell r="X53">
            <v>35061996</v>
          </cell>
          <cell r="Y53">
            <v>134008230</v>
          </cell>
          <cell r="Z53">
            <v>3588.7950000000001</v>
          </cell>
          <cell r="AA53">
            <v>115.76758064516129</v>
          </cell>
          <cell r="AB53">
            <v>3024.25</v>
          </cell>
          <cell r="AC53">
            <v>97.556451612903231</v>
          </cell>
          <cell r="AD53">
            <v>4582</v>
          </cell>
          <cell r="AE53">
            <v>147.80645161290323</v>
          </cell>
          <cell r="AF53">
            <v>0.42259862650146518</v>
          </cell>
          <cell r="AG53">
            <v>0.26164061714717074</v>
          </cell>
          <cell r="AH53">
            <v>0.7832376691401135</v>
          </cell>
          <cell r="AI53">
            <v>0.66002837189000441</v>
          </cell>
          <cell r="AJ53">
            <v>756810800</v>
          </cell>
          <cell r="AK53">
            <v>463273727.17999804</v>
          </cell>
          <cell r="AL53">
            <v>1184953196.6699982</v>
          </cell>
          <cell r="AM53">
            <v>47692068</v>
          </cell>
          <cell r="AN53">
            <v>194828580</v>
          </cell>
          <cell r="AO53">
            <v>5088.7579999999998</v>
          </cell>
          <cell r="AP53">
            <v>4327.5</v>
          </cell>
          <cell r="AQ53">
            <v>6456</v>
          </cell>
          <cell r="AR53">
            <v>0.39096373467062495</v>
          </cell>
          <cell r="AS53">
            <v>0.24478989684162356</v>
          </cell>
          <cell r="AT53">
            <v>0.7882214993804213</v>
          </cell>
          <cell r="AU53">
            <v>0.67030669144981414</v>
          </cell>
        </row>
        <row r="54">
          <cell r="D54" t="str">
            <v>고성군</v>
          </cell>
          <cell r="E54" t="str">
            <v>군</v>
          </cell>
          <cell r="F54">
            <v>55222160</v>
          </cell>
          <cell r="G54">
            <v>31114743</v>
          </cell>
          <cell r="H54">
            <v>84267920</v>
          </cell>
          <cell r="I54">
            <v>2698848</v>
          </cell>
          <cell r="J54">
            <v>15013341</v>
          </cell>
          <cell r="K54">
            <v>351.40300000000002</v>
          </cell>
          <cell r="L54">
            <v>11.335580645161292</v>
          </cell>
          <cell r="M54">
            <v>318.875</v>
          </cell>
          <cell r="N54">
            <v>10.286290322580646</v>
          </cell>
          <cell r="O54">
            <v>403</v>
          </cell>
          <cell r="P54">
            <v>13</v>
          </cell>
          <cell r="Q54">
            <v>0.36923592038346265</v>
          </cell>
          <cell r="R54">
            <v>0.17976331850452207</v>
          </cell>
          <cell r="S54">
            <v>0.87196774193548388</v>
          </cell>
          <cell r="T54">
            <v>0.79125310173697272</v>
          </cell>
          <cell r="U54">
            <v>186661680</v>
          </cell>
          <cell r="V54">
            <v>104221479</v>
          </cell>
          <cell r="W54">
            <v>291100258</v>
          </cell>
          <cell r="X54">
            <v>8875594</v>
          </cell>
          <cell r="Y54">
            <v>47438022</v>
          </cell>
          <cell r="Z54">
            <v>1157.6389999999999</v>
          </cell>
          <cell r="AA54">
            <v>37.343193548387092</v>
          </cell>
          <cell r="AB54">
            <v>1039.875</v>
          </cell>
          <cell r="AC54">
            <v>33.54435483870968</v>
          </cell>
          <cell r="AD54">
            <v>1345</v>
          </cell>
          <cell r="AE54">
            <v>43.387096774193552</v>
          </cell>
          <cell r="AF54">
            <v>0.35802606193499148</v>
          </cell>
          <cell r="AG54">
            <v>0.18709873695829898</v>
          </cell>
          <cell r="AH54">
            <v>0.8606981412639404</v>
          </cell>
          <cell r="AI54">
            <v>0.77314126394052041</v>
          </cell>
          <cell r="AJ54">
            <v>241883840</v>
          </cell>
          <cell r="AK54">
            <v>135336222</v>
          </cell>
          <cell r="AL54">
            <v>375368178</v>
          </cell>
          <cell r="AM54">
            <v>11574442</v>
          </cell>
          <cell r="AN54">
            <v>62451363</v>
          </cell>
          <cell r="AO54">
            <v>1509.0419999999999</v>
          </cell>
          <cell r="AP54">
            <v>1358.75</v>
          </cell>
          <cell r="AQ54">
            <v>1748</v>
          </cell>
          <cell r="AR54">
            <v>0.36054260838274893</v>
          </cell>
          <cell r="AS54">
            <v>0.18533529844656874</v>
          </cell>
          <cell r="AT54">
            <v>0.86329633867276878</v>
          </cell>
          <cell r="AU54">
            <v>0.7773169336384439</v>
          </cell>
        </row>
        <row r="55">
          <cell r="D55" t="str">
            <v>양구군</v>
          </cell>
          <cell r="E55" t="str">
            <v>군</v>
          </cell>
          <cell r="F55">
            <v>63499760</v>
          </cell>
          <cell r="G55">
            <v>35745436.740000002</v>
          </cell>
          <cell r="H55">
            <v>91608000</v>
          </cell>
          <cell r="I55">
            <v>2588872</v>
          </cell>
          <cell r="J55">
            <v>10734547</v>
          </cell>
          <cell r="K55">
            <v>300.64800000000002</v>
          </cell>
          <cell r="L55">
            <v>9.6983225806451614</v>
          </cell>
          <cell r="M55">
            <v>232.75</v>
          </cell>
          <cell r="N55">
            <v>7.508064516129032</v>
          </cell>
          <cell r="O55">
            <v>416</v>
          </cell>
          <cell r="P55">
            <v>13.419354838709678</v>
          </cell>
          <cell r="Q55">
            <v>0.39019994694786486</v>
          </cell>
          <cell r="R55">
            <v>0.24117198424861339</v>
          </cell>
          <cell r="S55">
            <v>0.72271153846153857</v>
          </cell>
          <cell r="T55">
            <v>0.55949519230769229</v>
          </cell>
          <cell r="U55">
            <v>94640200</v>
          </cell>
          <cell r="V55">
            <v>52402545.090000004</v>
          </cell>
          <cell r="W55">
            <v>141302035.13</v>
          </cell>
          <cell r="X55">
            <v>4111799</v>
          </cell>
          <cell r="Y55">
            <v>16047667</v>
          </cell>
          <cell r="Z55">
            <v>476.31</v>
          </cell>
          <cell r="AA55">
            <v>15.36483870967742</v>
          </cell>
          <cell r="AB55">
            <v>335.5</v>
          </cell>
          <cell r="AC55">
            <v>10.82258064516129</v>
          </cell>
          <cell r="AD55">
            <v>730</v>
          </cell>
          <cell r="AE55">
            <v>23.548387096774192</v>
          </cell>
          <cell r="AF55">
            <v>0.37085485033381771</v>
          </cell>
          <cell r="AG55">
            <v>0.25622409787042566</v>
          </cell>
          <cell r="AH55">
            <v>0.65247945205479452</v>
          </cell>
          <cell r="AI55">
            <v>0.45958904109589044</v>
          </cell>
          <cell r="AJ55">
            <v>158139960</v>
          </cell>
          <cell r="AK55">
            <v>88147981.830000013</v>
          </cell>
          <cell r="AL55">
            <v>232910035.13</v>
          </cell>
          <cell r="AM55">
            <v>6700671</v>
          </cell>
          <cell r="AN55">
            <v>26782214</v>
          </cell>
          <cell r="AO55">
            <v>776.95800000000008</v>
          </cell>
          <cell r="AP55">
            <v>568.25</v>
          </cell>
          <cell r="AQ55">
            <v>1146</v>
          </cell>
          <cell r="AR55">
            <v>0.37846364919742398</v>
          </cell>
          <cell r="AS55">
            <v>0.25019107830293641</v>
          </cell>
          <cell r="AT55">
            <v>0.67797382198952882</v>
          </cell>
          <cell r="AU55">
            <v>0.49585514834205935</v>
          </cell>
        </row>
        <row r="56">
          <cell r="D56" t="str">
            <v>양양군</v>
          </cell>
          <cell r="E56" t="str">
            <v>군</v>
          </cell>
          <cell r="F56">
            <v>84528040</v>
          </cell>
          <cell r="G56">
            <v>46611247</v>
          </cell>
          <cell r="H56">
            <v>125105000</v>
          </cell>
          <cell r="I56">
            <v>3681557</v>
          </cell>
          <cell r="J56">
            <v>22403895</v>
          </cell>
          <cell r="K56">
            <v>543.87</v>
          </cell>
          <cell r="L56">
            <v>17.544193548387096</v>
          </cell>
          <cell r="M56">
            <v>487.25</v>
          </cell>
          <cell r="N56">
            <v>15.71774193548387</v>
          </cell>
          <cell r="O56">
            <v>613</v>
          </cell>
          <cell r="P56">
            <v>19.774193548387096</v>
          </cell>
          <cell r="Q56">
            <v>0.3725770113104992</v>
          </cell>
          <cell r="R56">
            <v>0.16432664945091022</v>
          </cell>
          <cell r="S56">
            <v>0.8872267536704731</v>
          </cell>
          <cell r="T56">
            <v>0.79486133768352363</v>
          </cell>
          <cell r="U56">
            <v>222011280</v>
          </cell>
          <cell r="V56">
            <v>120917862</v>
          </cell>
          <cell r="W56">
            <v>317088000</v>
          </cell>
          <cell r="X56">
            <v>10343205</v>
          </cell>
          <cell r="Y56">
            <v>53521140</v>
          </cell>
          <cell r="Z56">
            <v>1381.0340000000001</v>
          </cell>
          <cell r="AA56">
            <v>44.549483870967748</v>
          </cell>
          <cell r="AB56">
            <v>1174.625</v>
          </cell>
          <cell r="AC56">
            <v>37.891129032258064</v>
          </cell>
          <cell r="AD56">
            <v>1706</v>
          </cell>
          <cell r="AE56">
            <v>55.032258064516128</v>
          </cell>
          <cell r="AF56">
            <v>0.38133849909173478</v>
          </cell>
          <cell r="AG56">
            <v>0.19325457193176379</v>
          </cell>
          <cell r="AH56">
            <v>0.80951582649472453</v>
          </cell>
          <cell r="AI56">
            <v>0.68852579132473624</v>
          </cell>
          <cell r="AJ56">
            <v>306539320</v>
          </cell>
          <cell r="AK56">
            <v>167529109</v>
          </cell>
          <cell r="AL56">
            <v>442193000</v>
          </cell>
          <cell r="AM56">
            <v>14024762</v>
          </cell>
          <cell r="AN56">
            <v>75925035</v>
          </cell>
          <cell r="AO56">
            <v>1924.904</v>
          </cell>
          <cell r="AP56">
            <v>1661.875</v>
          </cell>
          <cell r="AQ56">
            <v>2319</v>
          </cell>
          <cell r="AR56">
            <v>0.37885970379449696</v>
          </cell>
          <cell r="AS56">
            <v>0.18471854507541552</v>
          </cell>
          <cell r="AT56">
            <v>0.83005778352738246</v>
          </cell>
          <cell r="AU56">
            <v>0.71663432514014658</v>
          </cell>
        </row>
        <row r="57">
          <cell r="D57" t="str">
            <v>영월군</v>
          </cell>
          <cell r="E57" t="str">
            <v>군</v>
          </cell>
          <cell r="F57">
            <v>59963400</v>
          </cell>
          <cell r="G57">
            <v>26845215.25</v>
          </cell>
          <cell r="H57">
            <v>80518186.25</v>
          </cell>
          <cell r="I57">
            <v>2854338</v>
          </cell>
          <cell r="J57">
            <v>14447882</v>
          </cell>
          <cell r="K57">
            <v>356.21699999999998</v>
          </cell>
          <cell r="L57">
            <v>11.490870967741936</v>
          </cell>
          <cell r="M57">
            <v>312.875</v>
          </cell>
          <cell r="N57">
            <v>10.09274193548387</v>
          </cell>
          <cell r="O57">
            <v>445</v>
          </cell>
          <cell r="P57">
            <v>14.35483870967742</v>
          </cell>
          <cell r="Q57">
            <v>0.33340561307042604</v>
          </cell>
          <cell r="R57">
            <v>0.19756099890627568</v>
          </cell>
          <cell r="S57">
            <v>0.80048764044943821</v>
          </cell>
          <cell r="T57">
            <v>0.70308988764044944</v>
          </cell>
          <cell r="U57">
            <v>180836350</v>
          </cell>
          <cell r="V57">
            <v>79895714</v>
          </cell>
          <cell r="W57">
            <v>301327346</v>
          </cell>
          <cell r="X57">
            <v>8782715</v>
          </cell>
          <cell r="Y57">
            <v>45288257</v>
          </cell>
          <cell r="Z57">
            <v>1222.076</v>
          </cell>
          <cell r="AA57">
            <v>39.421806451612902</v>
          </cell>
          <cell r="AB57">
            <v>1002.5</v>
          </cell>
          <cell r="AC57">
            <v>32.338709677419352</v>
          </cell>
          <cell r="AD57">
            <v>1582</v>
          </cell>
          <cell r="AE57">
            <v>51.032258064516128</v>
          </cell>
          <cell r="AF57">
            <v>0.26514591211379801</v>
          </cell>
          <cell r="AG57">
            <v>0.19392919007680071</v>
          </cell>
          <cell r="AH57">
            <v>0.77248798988622003</v>
          </cell>
          <cell r="AI57">
            <v>0.63369152970922882</v>
          </cell>
          <cell r="AJ57">
            <v>240799750</v>
          </cell>
          <cell r="AK57">
            <v>106740929.25</v>
          </cell>
          <cell r="AL57">
            <v>381845532.25</v>
          </cell>
          <cell r="AM57">
            <v>11637053</v>
          </cell>
          <cell r="AN57">
            <v>59736139</v>
          </cell>
          <cell r="AO57">
            <v>1578.2930000000001</v>
          </cell>
          <cell r="AP57">
            <v>1315.375</v>
          </cell>
          <cell r="AQ57">
            <v>2027</v>
          </cell>
          <cell r="AR57">
            <v>0.27953955260661556</v>
          </cell>
          <cell r="AS57">
            <v>0.19480758540487525</v>
          </cell>
          <cell r="AT57">
            <v>0.77863492846571292</v>
          </cell>
          <cell r="AU57">
            <v>0.64892698569314256</v>
          </cell>
        </row>
        <row r="58">
          <cell r="D58" t="str">
            <v>인제군</v>
          </cell>
          <cell r="E58" t="str">
            <v>군</v>
          </cell>
          <cell r="F58">
            <v>9719880</v>
          </cell>
          <cell r="G58">
            <v>5503570.0599999996</v>
          </cell>
          <cell r="H58">
            <v>14105016.099999901</v>
          </cell>
          <cell r="I58">
            <v>354156</v>
          </cell>
          <cell r="J58">
            <v>1399999</v>
          </cell>
          <cell r="K58">
            <v>33.491999999999997</v>
          </cell>
          <cell r="L58">
            <v>1.0803870967741935</v>
          </cell>
          <cell r="M58">
            <v>27.375</v>
          </cell>
          <cell r="N58">
            <v>0.88306451612903225</v>
          </cell>
          <cell r="O58">
            <v>45</v>
          </cell>
          <cell r="P58">
            <v>1.4516129032258065</v>
          </cell>
          <cell r="Q58">
            <v>0.39018530861514139</v>
          </cell>
          <cell r="R58">
            <v>0.25296875212053721</v>
          </cell>
          <cell r="S58">
            <v>0.74426666666666663</v>
          </cell>
          <cell r="T58">
            <v>0.60833333333333328</v>
          </cell>
          <cell r="U58">
            <v>194729480</v>
          </cell>
          <cell r="V58">
            <v>108737696.77</v>
          </cell>
          <cell r="W58">
            <v>260240785.169999</v>
          </cell>
          <cell r="X58">
            <v>7543858</v>
          </cell>
          <cell r="Y58">
            <v>32843751</v>
          </cell>
          <cell r="Z58">
            <v>862.88699999999994</v>
          </cell>
          <cell r="AA58">
            <v>27.83506451612903</v>
          </cell>
          <cell r="AB58">
            <v>690.75</v>
          </cell>
          <cell r="AC58">
            <v>22.282258064516128</v>
          </cell>
          <cell r="AD58">
            <v>1206</v>
          </cell>
          <cell r="AE58">
            <v>38.903225806451616</v>
          </cell>
          <cell r="AF58">
            <v>0.41783495503584678</v>
          </cell>
          <cell r="AG58">
            <v>0.22968929462411281</v>
          </cell>
          <cell r="AH58">
            <v>0.71549502487562189</v>
          </cell>
          <cell r="AI58">
            <v>0.57276119402985071</v>
          </cell>
          <cell r="AJ58">
            <v>204449360</v>
          </cell>
          <cell r="AK58">
            <v>114241266.83</v>
          </cell>
          <cell r="AL58">
            <v>274345801.26999891</v>
          </cell>
          <cell r="AM58">
            <v>7898014</v>
          </cell>
          <cell r="AN58">
            <v>34243750</v>
          </cell>
          <cell r="AO58">
            <v>896.37899999999991</v>
          </cell>
          <cell r="AP58">
            <v>718.125</v>
          </cell>
          <cell r="AQ58">
            <v>1251</v>
          </cell>
          <cell r="AR58">
            <v>0.41641339616336548</v>
          </cell>
          <cell r="AS58">
            <v>0.23064103668552655</v>
          </cell>
          <cell r="AT58">
            <v>0.71652997601918456</v>
          </cell>
          <cell r="AU58">
            <v>0.57404076738609111</v>
          </cell>
        </row>
        <row r="59">
          <cell r="D59" t="str">
            <v>정선군</v>
          </cell>
          <cell r="E59" t="str">
            <v>군</v>
          </cell>
          <cell r="F59">
            <v>375597360</v>
          </cell>
          <cell r="G59">
            <v>207163226.28</v>
          </cell>
          <cell r="H59">
            <v>609838142.12</v>
          </cell>
          <cell r="I59">
            <v>16093600</v>
          </cell>
          <cell r="J59">
            <v>79296960</v>
          </cell>
          <cell r="K59">
            <v>1961.5050000000001</v>
          </cell>
          <cell r="L59">
            <v>63.274354838709684</v>
          </cell>
          <cell r="M59">
            <v>1718.25</v>
          </cell>
          <cell r="N59">
            <v>55.427419354838712</v>
          </cell>
          <cell r="O59">
            <v>2334</v>
          </cell>
          <cell r="P59">
            <v>75.290322580645167</v>
          </cell>
          <cell r="Q59">
            <v>0.33970198315217182</v>
          </cell>
          <cell r="R59">
            <v>0.20295355584879926</v>
          </cell>
          <cell r="S59">
            <v>0.84040488431876614</v>
          </cell>
          <cell r="T59">
            <v>0.73618251928020562</v>
          </cell>
          <cell r="U59">
            <v>371299280</v>
          </cell>
          <cell r="V59">
            <v>204447465.25999999</v>
          </cell>
          <cell r="W59">
            <v>663376587.47000003</v>
          </cell>
          <cell r="X59">
            <v>16976878</v>
          </cell>
          <cell r="Y59">
            <v>81255653</v>
          </cell>
          <cell r="Z59">
            <v>2147.154</v>
          </cell>
          <cell r="AA59">
            <v>69.263032258064513</v>
          </cell>
          <cell r="AB59">
            <v>1750</v>
          </cell>
          <cell r="AC59">
            <v>56.451612903225808</v>
          </cell>
          <cell r="AD59">
            <v>3023</v>
          </cell>
          <cell r="AE59">
            <v>97.516129032258064</v>
          </cell>
          <cell r="AF59">
            <v>0.30819216282523049</v>
          </cell>
          <cell r="AG59">
            <v>0.20893165426902668</v>
          </cell>
          <cell r="AH59">
            <v>0.71027257691035395</v>
          </cell>
          <cell r="AI59">
            <v>0.57889513728084685</v>
          </cell>
          <cell r="AJ59">
            <v>746896640</v>
          </cell>
          <cell r="AK59">
            <v>411610691.53999996</v>
          </cell>
          <cell r="AL59">
            <v>1273214729.5900002</v>
          </cell>
          <cell r="AM59">
            <v>33070478</v>
          </cell>
          <cell r="AN59">
            <v>160552613</v>
          </cell>
          <cell r="AO59">
            <v>4108.6589999999997</v>
          </cell>
          <cell r="AP59">
            <v>3468.25</v>
          </cell>
          <cell r="AQ59">
            <v>5357</v>
          </cell>
          <cell r="AR59">
            <v>0.32328458191223297</v>
          </cell>
          <cell r="AS59">
            <v>0.2059790705492909</v>
          </cell>
          <cell r="AT59">
            <v>0.76697013253686763</v>
          </cell>
          <cell r="AU59">
            <v>0.64742393130483478</v>
          </cell>
        </row>
        <row r="60">
          <cell r="D60" t="str">
            <v>철원군</v>
          </cell>
          <cell r="E60" t="str">
            <v>군</v>
          </cell>
          <cell r="F60">
            <v>99613610</v>
          </cell>
          <cell r="G60">
            <v>50049494.57</v>
          </cell>
          <cell r="H60">
            <v>138242934.84</v>
          </cell>
          <cell r="I60">
            <v>4512670</v>
          </cell>
          <cell r="J60">
            <v>22872558</v>
          </cell>
          <cell r="K60">
            <v>642.17600000000004</v>
          </cell>
          <cell r="L60">
            <v>20.715354838709679</v>
          </cell>
          <cell r="M60">
            <v>517.25</v>
          </cell>
          <cell r="N60">
            <v>16.68548387096774</v>
          </cell>
          <cell r="O60">
            <v>831</v>
          </cell>
          <cell r="P60">
            <v>26.806451612903224</v>
          </cell>
          <cell r="Q60">
            <v>0.36204016232675057</v>
          </cell>
          <cell r="R60">
            <v>0.19729625344047658</v>
          </cell>
          <cell r="S60">
            <v>0.77277496991576422</v>
          </cell>
          <cell r="T60">
            <v>0.62244283995186522</v>
          </cell>
          <cell r="U60">
            <v>287756270</v>
          </cell>
          <cell r="V60">
            <v>153810303.88</v>
          </cell>
          <cell r="W60">
            <v>358634029.359999</v>
          </cell>
          <cell r="X60">
            <v>12818979</v>
          </cell>
          <cell r="Y60">
            <v>55715093</v>
          </cell>
          <cell r="Z60">
            <v>1406.123</v>
          </cell>
          <cell r="AA60">
            <v>45.358806451612907</v>
          </cell>
          <cell r="AB60">
            <v>1120.375</v>
          </cell>
          <cell r="AC60">
            <v>36.141129032258064</v>
          </cell>
          <cell r="AD60">
            <v>2055</v>
          </cell>
          <cell r="AE60">
            <v>66.290322580645167</v>
          </cell>
          <cell r="AF60">
            <v>0.42887816349854602</v>
          </cell>
          <cell r="AG60">
            <v>0.23008090464822523</v>
          </cell>
          <cell r="AH60">
            <v>0.68424476885644769</v>
          </cell>
          <cell r="AI60">
            <v>0.54519464720194644</v>
          </cell>
          <cell r="AJ60">
            <v>387369880</v>
          </cell>
          <cell r="AK60">
            <v>203859798.44999999</v>
          </cell>
          <cell r="AL60">
            <v>496876964.19999897</v>
          </cell>
          <cell r="AM60">
            <v>17331649</v>
          </cell>
          <cell r="AN60">
            <v>78587651</v>
          </cell>
          <cell r="AO60">
            <v>2048.299</v>
          </cell>
          <cell r="AP60">
            <v>1637.625</v>
          </cell>
          <cell r="AQ60">
            <v>2886</v>
          </cell>
          <cell r="AR60">
            <v>0.41028224920474271</v>
          </cell>
          <cell r="AS60">
            <v>0.2205390895320182</v>
          </cell>
          <cell r="AT60">
            <v>0.70973631323631325</v>
          </cell>
          <cell r="AU60">
            <v>0.56743762993762992</v>
          </cell>
        </row>
        <row r="61">
          <cell r="D61" t="str">
            <v>평창군</v>
          </cell>
          <cell r="E61" t="str">
            <v>군</v>
          </cell>
          <cell r="F61">
            <v>127446730</v>
          </cell>
          <cell r="G61">
            <v>70581054</v>
          </cell>
          <cell r="H61">
            <v>212463000</v>
          </cell>
          <cell r="I61">
            <v>5420643</v>
          </cell>
          <cell r="J61">
            <v>21991423</v>
          </cell>
          <cell r="K61">
            <v>637.71400000000006</v>
          </cell>
          <cell r="L61">
            <v>20.57141935483871</v>
          </cell>
          <cell r="M61">
            <v>420.125</v>
          </cell>
          <cell r="N61">
            <v>13.55241935483871</v>
          </cell>
          <cell r="O61">
            <v>1156</v>
          </cell>
          <cell r="P61">
            <v>37.29032258064516</v>
          </cell>
          <cell r="Q61">
            <v>0.33220397904576326</v>
          </cell>
          <cell r="R61">
            <v>0.24648896071891299</v>
          </cell>
          <cell r="S61">
            <v>0.55165570934256059</v>
          </cell>
          <cell r="T61">
            <v>0.36342993079584773</v>
          </cell>
          <cell r="U61">
            <v>200589630</v>
          </cell>
          <cell r="V61">
            <v>110731951</v>
          </cell>
          <cell r="W61">
            <v>312447000</v>
          </cell>
          <cell r="X61">
            <v>8984576</v>
          </cell>
          <cell r="Y61">
            <v>30996577</v>
          </cell>
          <cell r="Z61">
            <v>904.12900000000002</v>
          </cell>
          <cell r="AA61">
            <v>29.165451612903226</v>
          </cell>
          <cell r="AB61">
            <v>582.25</v>
          </cell>
          <cell r="AC61">
            <v>18.782258064516128</v>
          </cell>
          <cell r="AD61">
            <v>1677</v>
          </cell>
          <cell r="AE61">
            <v>54.096774193548384</v>
          </cell>
          <cell r="AF61">
            <v>0.35440234983853264</v>
          </cell>
          <cell r="AG61">
            <v>0.28985703808520535</v>
          </cell>
          <cell r="AH61">
            <v>0.53913476446034592</v>
          </cell>
          <cell r="AI61">
            <v>0.3471973762671437</v>
          </cell>
          <cell r="AJ61">
            <v>328036360</v>
          </cell>
          <cell r="AK61">
            <v>181313005</v>
          </cell>
          <cell r="AL61">
            <v>524910000</v>
          </cell>
          <cell r="AM61">
            <v>14405219</v>
          </cell>
          <cell r="AN61">
            <v>52988000</v>
          </cell>
          <cell r="AO61">
            <v>1541.8430000000001</v>
          </cell>
          <cell r="AP61">
            <v>1002.375</v>
          </cell>
          <cell r="AQ61">
            <v>2833</v>
          </cell>
          <cell r="AR61">
            <v>0.34541731915947493</v>
          </cell>
          <cell r="AS61">
            <v>0.27185813769155281</v>
          </cell>
          <cell r="AT61">
            <v>0.54424391104835868</v>
          </cell>
          <cell r="AU61">
            <v>0.3538210377691493</v>
          </cell>
        </row>
        <row r="62">
          <cell r="D62" t="str">
            <v>홍천군</v>
          </cell>
          <cell r="E62" t="str">
            <v>군</v>
          </cell>
          <cell r="F62">
            <v>342131200</v>
          </cell>
          <cell r="G62">
            <v>163657964.37</v>
          </cell>
          <cell r="H62">
            <v>416346163.549999</v>
          </cell>
          <cell r="I62">
            <v>17843891</v>
          </cell>
          <cell r="J62">
            <v>81185650</v>
          </cell>
          <cell r="K62">
            <v>1825.7329999999999</v>
          </cell>
          <cell r="L62">
            <v>58.894612903225806</v>
          </cell>
          <cell r="M62">
            <v>1692.75</v>
          </cell>
          <cell r="N62">
            <v>54.604838709677416</v>
          </cell>
          <cell r="O62">
            <v>2083</v>
          </cell>
          <cell r="P62">
            <v>67.193548387096769</v>
          </cell>
          <cell r="Q62">
            <v>0.39308147569935836</v>
          </cell>
          <cell r="R62">
            <v>0.21979119462614391</v>
          </cell>
          <cell r="S62">
            <v>0.87649207873259716</v>
          </cell>
          <cell r="T62">
            <v>0.81265002400384057</v>
          </cell>
          <cell r="U62">
            <v>276746000</v>
          </cell>
          <cell r="V62">
            <v>138879480.579999</v>
          </cell>
          <cell r="W62">
            <v>355961341.49000001</v>
          </cell>
          <cell r="X62">
            <v>14513121</v>
          </cell>
          <cell r="Y62">
            <v>72561649</v>
          </cell>
          <cell r="Z62">
            <v>1866.7059999999999</v>
          </cell>
          <cell r="AA62">
            <v>60.216322580645155</v>
          </cell>
          <cell r="AB62">
            <v>1651</v>
          </cell>
          <cell r="AC62">
            <v>53.258064516129032</v>
          </cell>
          <cell r="AD62">
            <v>2183</v>
          </cell>
          <cell r="AE62">
            <v>70.41935483870968</v>
          </cell>
          <cell r="AF62">
            <v>0.39015326776405163</v>
          </cell>
          <cell r="AG62">
            <v>0.20001090383158188</v>
          </cell>
          <cell r="AH62">
            <v>0.85511039853412729</v>
          </cell>
          <cell r="AI62">
            <v>0.75629867155290886</v>
          </cell>
          <cell r="AJ62">
            <v>618877200</v>
          </cell>
          <cell r="AK62">
            <v>302537444.94999897</v>
          </cell>
          <cell r="AL62">
            <v>772307505.03999901</v>
          </cell>
          <cell r="AM62">
            <v>32357012</v>
          </cell>
          <cell r="AN62">
            <v>153747299</v>
          </cell>
          <cell r="AO62">
            <v>3692.4389999999999</v>
          </cell>
          <cell r="AP62">
            <v>3343.75</v>
          </cell>
          <cell r="AQ62">
            <v>4266</v>
          </cell>
          <cell r="AR62">
            <v>0.39173184641567105</v>
          </cell>
          <cell r="AS62">
            <v>0.21045580774723074</v>
          </cell>
          <cell r="AT62">
            <v>0.86555063291139234</v>
          </cell>
          <cell r="AU62">
            <v>0.78381387716830753</v>
          </cell>
        </row>
        <row r="63">
          <cell r="D63" t="str">
            <v>화천군</v>
          </cell>
          <cell r="E63" t="str">
            <v>군</v>
          </cell>
          <cell r="F63">
            <v>49816920</v>
          </cell>
          <cell r="G63">
            <v>27319448.699999899</v>
          </cell>
          <cell r="H63">
            <v>87292534.949999899</v>
          </cell>
          <cell r="I63">
            <v>2103891</v>
          </cell>
          <cell r="J63">
            <v>12189876</v>
          </cell>
          <cell r="K63">
            <v>324.12200000000001</v>
          </cell>
          <cell r="L63">
            <v>10.455548387096774</v>
          </cell>
          <cell r="M63">
            <v>274.375</v>
          </cell>
          <cell r="N63">
            <v>8.8508064516129039</v>
          </cell>
          <cell r="O63">
            <v>390</v>
          </cell>
          <cell r="P63">
            <v>12.580645161290322</v>
          </cell>
          <cell r="Q63">
            <v>0.31296431837668759</v>
          </cell>
          <cell r="R63">
            <v>0.17259330611730586</v>
          </cell>
          <cell r="S63">
            <v>0.83108205128205137</v>
          </cell>
          <cell r="T63">
            <v>0.70352564102564108</v>
          </cell>
          <cell r="U63">
            <v>134145840</v>
          </cell>
          <cell r="V63">
            <v>72253361.109999895</v>
          </cell>
          <cell r="W63">
            <v>169859074.56</v>
          </cell>
          <cell r="X63">
            <v>5855319</v>
          </cell>
          <cell r="Y63">
            <v>25044229</v>
          </cell>
          <cell r="Z63">
            <v>688.88900000000001</v>
          </cell>
          <cell r="AA63">
            <v>22.222225806451615</v>
          </cell>
          <cell r="AB63">
            <v>535</v>
          </cell>
          <cell r="AC63">
            <v>17.258064516129032</v>
          </cell>
          <cell r="AD63">
            <v>957</v>
          </cell>
          <cell r="AE63">
            <v>30.870967741935484</v>
          </cell>
          <cell r="AF63">
            <v>0.42537239353954887</v>
          </cell>
          <cell r="AG63">
            <v>0.2337991319277587</v>
          </cell>
          <cell r="AH63">
            <v>0.71984221525600833</v>
          </cell>
          <cell r="AI63">
            <v>0.55903866248693834</v>
          </cell>
          <cell r="AJ63">
            <v>183962760</v>
          </cell>
          <cell r="AK63">
            <v>99572809.809999794</v>
          </cell>
          <cell r="AL63">
            <v>257151609.5099999</v>
          </cell>
          <cell r="AM63">
            <v>7959210</v>
          </cell>
          <cell r="AN63">
            <v>37234105</v>
          </cell>
          <cell r="AO63">
            <v>1013.011</v>
          </cell>
          <cell r="AP63">
            <v>809.375</v>
          </cell>
          <cell r="AQ63">
            <v>1347</v>
          </cell>
          <cell r="AR63">
            <v>0.38721441409499591</v>
          </cell>
          <cell r="AS63">
            <v>0.2137612814917936</v>
          </cell>
          <cell r="AT63">
            <v>0.75204974016332593</v>
          </cell>
          <cell r="AU63">
            <v>0.60087230883444687</v>
          </cell>
        </row>
        <row r="64">
          <cell r="D64" t="str">
            <v>횡성군</v>
          </cell>
          <cell r="E64" t="str">
            <v>군</v>
          </cell>
          <cell r="F64">
            <v>34923620</v>
          </cell>
          <cell r="G64">
            <v>18567209</v>
          </cell>
          <cell r="H64">
            <v>56119000</v>
          </cell>
          <cell r="I64">
            <v>1760452</v>
          </cell>
          <cell r="J64">
            <v>9740068</v>
          </cell>
          <cell r="K64">
            <v>235.375</v>
          </cell>
          <cell r="L64">
            <v>7.592741935483871</v>
          </cell>
          <cell r="M64">
            <v>214</v>
          </cell>
          <cell r="N64">
            <v>6.903225806451613</v>
          </cell>
          <cell r="O64">
            <v>277</v>
          </cell>
          <cell r="P64">
            <v>8.935483870967742</v>
          </cell>
          <cell r="Q64">
            <v>0.33085423831500915</v>
          </cell>
          <cell r="R64">
            <v>0.18074329665870917</v>
          </cell>
          <cell r="S64">
            <v>0.84972924187725629</v>
          </cell>
          <cell r="T64">
            <v>0.77256317689530685</v>
          </cell>
          <cell r="U64">
            <v>130585840</v>
          </cell>
          <cell r="V64">
            <v>68083346</v>
          </cell>
          <cell r="W64">
            <v>198473000</v>
          </cell>
          <cell r="X64">
            <v>6527296</v>
          </cell>
          <cell r="Y64">
            <v>30773363</v>
          </cell>
          <cell r="Z64">
            <v>781.45699999999999</v>
          </cell>
          <cell r="AA64">
            <v>25.208290322580645</v>
          </cell>
          <cell r="AB64">
            <v>688.375</v>
          </cell>
          <cell r="AC64">
            <v>22.205645161290324</v>
          </cell>
          <cell r="AD64">
            <v>918</v>
          </cell>
          <cell r="AE64">
            <v>29.612903225806452</v>
          </cell>
          <cell r="AF64">
            <v>0.34303580839711195</v>
          </cell>
          <cell r="AG64">
            <v>0.21210863434067964</v>
          </cell>
          <cell r="AH64">
            <v>0.851260348583878</v>
          </cell>
          <cell r="AI64">
            <v>0.74986383442265792</v>
          </cell>
          <cell r="AJ64">
            <v>165509460</v>
          </cell>
          <cell r="AK64">
            <v>86650555</v>
          </cell>
          <cell r="AL64">
            <v>254592000</v>
          </cell>
          <cell r="AM64">
            <v>8287748</v>
          </cell>
          <cell r="AN64">
            <v>40513431</v>
          </cell>
          <cell r="AO64">
            <v>1016.832</v>
          </cell>
          <cell r="AP64">
            <v>902.375</v>
          </cell>
          <cell r="AQ64">
            <v>1195</v>
          </cell>
          <cell r="AR64">
            <v>0.34035065909376572</v>
          </cell>
          <cell r="AS64">
            <v>0.20456791230542778</v>
          </cell>
          <cell r="AT64">
            <v>0.85090543933054397</v>
          </cell>
          <cell r="AU64">
            <v>0.75512552301255231</v>
          </cell>
        </row>
        <row r="65">
          <cell r="D65" t="str">
            <v>충청북도</v>
          </cell>
          <cell r="E65" t="str">
            <v>광역</v>
          </cell>
          <cell r="F65">
            <v>8548940238</v>
          </cell>
          <cell r="G65">
            <v>4717745097.9099903</v>
          </cell>
          <cell r="H65">
            <v>9880447070.1999989</v>
          </cell>
          <cell r="I65">
            <v>572396268</v>
          </cell>
          <cell r="J65">
            <v>1610157130</v>
          </cell>
          <cell r="K65">
            <v>38658.398999999998</v>
          </cell>
          <cell r="L65">
            <v>1247.045129032258</v>
          </cell>
          <cell r="M65">
            <v>34415.375</v>
          </cell>
          <cell r="N65">
            <v>1110.1733870967741</v>
          </cell>
          <cell r="O65">
            <v>47395</v>
          </cell>
          <cell r="P65">
            <v>1528.8709677419354</v>
          </cell>
          <cell r="Q65">
            <v>0.47748295845225291</v>
          </cell>
          <cell r="R65">
            <v>0.35549093770742735</v>
          </cell>
          <cell r="S65">
            <v>0.81566407848929212</v>
          </cell>
          <cell r="T65">
            <v>0.72613936069205609</v>
          </cell>
          <cell r="U65">
            <v>14448957035</v>
          </cell>
          <cell r="V65">
            <v>8173690441.3299885</v>
          </cell>
          <cell r="W65">
            <v>18172079565.739902</v>
          </cell>
          <cell r="X65">
            <v>1099866112</v>
          </cell>
          <cell r="Y65">
            <v>3136839820</v>
          </cell>
          <cell r="Z65">
            <v>85417.268999999971</v>
          </cell>
          <cell r="AA65">
            <v>2755.3957741935474</v>
          </cell>
          <cell r="AB65">
            <v>69267.75</v>
          </cell>
          <cell r="AC65">
            <v>2234.4435483870966</v>
          </cell>
          <cell r="AD65">
            <v>112422</v>
          </cell>
          <cell r="AE65">
            <v>3626.516129032258</v>
          </cell>
          <cell r="AF65">
            <v>0.44979389462612585</v>
          </cell>
          <cell r="AG65">
            <v>0.35062871396474432</v>
          </cell>
          <cell r="AH65">
            <v>0.75979140203874662</v>
          </cell>
          <cell r="AI65">
            <v>0.61614052409670705</v>
          </cell>
          <cell r="AJ65">
            <v>22997897273</v>
          </cell>
          <cell r="AK65">
            <v>12891435539.239979</v>
          </cell>
          <cell r="AL65">
            <v>28052526635.939903</v>
          </cell>
          <cell r="AM65">
            <v>1672262380</v>
          </cell>
          <cell r="AN65">
            <v>4746996950</v>
          </cell>
          <cell r="AO65">
            <v>124075.66799999998</v>
          </cell>
          <cell r="AP65">
            <v>103683.125</v>
          </cell>
          <cell r="AQ65">
            <v>159817</v>
          </cell>
          <cell r="AR65">
            <v>0.45954632559635211</v>
          </cell>
          <cell r="AS65">
            <v>0.35227795543454055</v>
          </cell>
          <cell r="AT65">
            <v>0.77636088776538148</v>
          </cell>
          <cell r="AU65">
            <v>0.64876155227541499</v>
          </cell>
        </row>
        <row r="66">
          <cell r="D66" t="str">
            <v>제천시</v>
          </cell>
          <cell r="E66" t="str">
            <v>시</v>
          </cell>
          <cell r="F66">
            <v>572863800</v>
          </cell>
          <cell r="G66">
            <v>279444611.13999999</v>
          </cell>
          <cell r="H66">
            <v>635963123.23999906</v>
          </cell>
          <cell r="I66">
            <v>35961137</v>
          </cell>
          <cell r="J66">
            <v>103500743</v>
          </cell>
          <cell r="K66">
            <v>2764.944</v>
          </cell>
          <cell r="L66">
            <v>89.191741935483876</v>
          </cell>
          <cell r="M66">
            <v>2271.5</v>
          </cell>
          <cell r="N66">
            <v>73.274193548387103</v>
          </cell>
          <cell r="O66">
            <v>3448</v>
          </cell>
          <cell r="P66">
            <v>111.2258064516129</v>
          </cell>
          <cell r="Q66">
            <v>0.43940379705718169</v>
          </cell>
          <cell r="R66">
            <v>0.34744810479283228</v>
          </cell>
          <cell r="S66">
            <v>0.80189791183294667</v>
          </cell>
          <cell r="T66">
            <v>0.65878770301624134</v>
          </cell>
          <cell r="U66">
            <v>1402064100</v>
          </cell>
          <cell r="V66">
            <v>721914324.75999999</v>
          </cell>
          <cell r="W66">
            <v>1833394246.6099999</v>
          </cell>
          <cell r="X66">
            <v>97225721</v>
          </cell>
          <cell r="Y66">
            <v>312702839</v>
          </cell>
          <cell r="Z66">
            <v>8842.384</v>
          </cell>
          <cell r="AA66">
            <v>285.23819354838707</v>
          </cell>
          <cell r="AB66">
            <v>6996</v>
          </cell>
          <cell r="AC66">
            <v>225.67741935483872</v>
          </cell>
          <cell r="AD66">
            <v>11808</v>
          </cell>
          <cell r="AE66">
            <v>380.90322580645159</v>
          </cell>
          <cell r="AF66">
            <v>0.3937583670805343</v>
          </cell>
          <cell r="AG66">
            <v>0.3109204934337037</v>
          </cell>
          <cell r="AH66">
            <v>0.74884688346883466</v>
          </cell>
          <cell r="AI66">
            <v>0.59247967479674801</v>
          </cell>
          <cell r="AJ66">
            <v>1974927900</v>
          </cell>
          <cell r="AK66">
            <v>1001358935.9</v>
          </cell>
          <cell r="AL66">
            <v>2469357369.849999</v>
          </cell>
          <cell r="AM66">
            <v>133186858</v>
          </cell>
          <cell r="AN66">
            <v>416203582</v>
          </cell>
          <cell r="AO66">
            <v>11607.328</v>
          </cell>
          <cell r="AP66">
            <v>9267.5</v>
          </cell>
          <cell r="AQ66">
            <v>15256</v>
          </cell>
          <cell r="AR66">
            <v>0.40551398032793751</v>
          </cell>
          <cell r="AS66">
            <v>0.32000411279497348</v>
          </cell>
          <cell r="AT66">
            <v>0.76083691662296793</v>
          </cell>
          <cell r="AU66">
            <v>0.60746591504981651</v>
          </cell>
        </row>
        <row r="67">
          <cell r="D67" t="str">
            <v>청주시</v>
          </cell>
          <cell r="E67" t="str">
            <v>시</v>
          </cell>
          <cell r="F67">
            <v>5449435417</v>
          </cell>
          <cell r="G67">
            <v>3212305999.20999</v>
          </cell>
          <cell r="H67">
            <v>6261116100.0699997</v>
          </cell>
          <cell r="I67">
            <v>407554693</v>
          </cell>
          <cell r="J67">
            <v>1022906021</v>
          </cell>
          <cell r="K67">
            <v>24373.482</v>
          </cell>
          <cell r="L67">
            <v>786.24135483870964</v>
          </cell>
          <cell r="M67">
            <v>21837.375</v>
          </cell>
          <cell r="N67">
            <v>704.43145161290317</v>
          </cell>
          <cell r="O67">
            <v>30673</v>
          </cell>
          <cell r="P67">
            <v>989.45161290322585</v>
          </cell>
          <cell r="Q67">
            <v>0.51305644997927391</v>
          </cell>
          <cell r="R67">
            <v>0.398428286306861</v>
          </cell>
          <cell r="S67">
            <v>0.7946233495256414</v>
          </cell>
          <cell r="T67">
            <v>0.71194128386528865</v>
          </cell>
          <cell r="U67">
            <v>8271671235</v>
          </cell>
          <cell r="V67">
            <v>4993661414.5999899</v>
          </cell>
          <cell r="W67">
            <v>10025641596.7299</v>
          </cell>
          <cell r="X67">
            <v>710722344</v>
          </cell>
          <cell r="Y67">
            <v>1741112230</v>
          </cell>
          <cell r="Z67">
            <v>47540.1</v>
          </cell>
          <cell r="AA67">
            <v>1533.5516129032258</v>
          </cell>
          <cell r="AB67">
            <v>38061.375</v>
          </cell>
          <cell r="AC67">
            <v>1227.7862903225807</v>
          </cell>
          <cell r="AD67">
            <v>63556</v>
          </cell>
          <cell r="AE67">
            <v>2050.1935483870966</v>
          </cell>
          <cell r="AF67">
            <v>0.49808896183051171</v>
          </cell>
          <cell r="AG67">
            <v>0.40820019051844808</v>
          </cell>
          <cell r="AH67">
            <v>0.74800333564100951</v>
          </cell>
          <cell r="AI67">
            <v>0.59886360060419153</v>
          </cell>
          <cell r="AJ67">
            <v>13721106652</v>
          </cell>
          <cell r="AK67">
            <v>8205967413.8099804</v>
          </cell>
          <cell r="AL67">
            <v>16286757696.7999</v>
          </cell>
          <cell r="AM67">
            <v>1118277037</v>
          </cell>
          <cell r="AN67">
            <v>2764018251</v>
          </cell>
          <cell r="AO67">
            <v>71913.581999999995</v>
          </cell>
          <cell r="AP67">
            <v>59898.75</v>
          </cell>
          <cell r="AQ67">
            <v>94229</v>
          </cell>
          <cell r="AR67">
            <v>0.50384291131330139</v>
          </cell>
          <cell r="AS67">
            <v>0.40458381076008315</v>
          </cell>
          <cell r="AT67">
            <v>0.76317887274618212</v>
          </cell>
          <cell r="AU67">
            <v>0.63567213915036769</v>
          </cell>
        </row>
        <row r="68">
          <cell r="D68" t="str">
            <v>충주시</v>
          </cell>
          <cell r="E68" t="str">
            <v>시</v>
          </cell>
          <cell r="F68">
            <v>974256850</v>
          </cell>
          <cell r="G68">
            <v>531955972</v>
          </cell>
          <cell r="H68">
            <v>1206804778</v>
          </cell>
          <cell r="I68">
            <v>60729389</v>
          </cell>
          <cell r="J68">
            <v>194839542</v>
          </cell>
          <cell r="K68">
            <v>4949.1869999999999</v>
          </cell>
          <cell r="L68">
            <v>159.65119354838708</v>
          </cell>
          <cell r="M68">
            <v>4330.875</v>
          </cell>
          <cell r="N68">
            <v>139.70564516129033</v>
          </cell>
          <cell r="O68">
            <v>5903</v>
          </cell>
          <cell r="P68">
            <v>190.41935483870967</v>
          </cell>
          <cell r="Q68">
            <v>0.44079703834251804</v>
          </cell>
          <cell r="R68">
            <v>0.31168924119109254</v>
          </cell>
          <cell r="S68">
            <v>0.83841893952227675</v>
          </cell>
          <cell r="T68">
            <v>0.73367355581907501</v>
          </cell>
          <cell r="U68">
            <v>2410248730</v>
          </cell>
          <cell r="V68">
            <v>1292139157</v>
          </cell>
          <cell r="W68">
            <v>3014585719</v>
          </cell>
          <cell r="X68">
            <v>173926147</v>
          </cell>
          <cell r="Y68">
            <v>572921018</v>
          </cell>
          <cell r="Z68">
            <v>15291.737999999999</v>
          </cell>
          <cell r="AA68">
            <v>493.2818709677419</v>
          </cell>
          <cell r="AB68">
            <v>12945</v>
          </cell>
          <cell r="AC68">
            <v>417.58064516129031</v>
          </cell>
          <cell r="AD68">
            <v>18795</v>
          </cell>
          <cell r="AE68">
            <v>606.29032258064512</v>
          </cell>
          <cell r="AF68">
            <v>0.42862909780804942</v>
          </cell>
          <cell r="AG68">
            <v>0.303577878164002</v>
          </cell>
          <cell r="AH68">
            <v>0.81360670391061451</v>
          </cell>
          <cell r="AI68">
            <v>0.68874700718276138</v>
          </cell>
          <cell r="AJ68">
            <v>3384505580</v>
          </cell>
          <cell r="AK68">
            <v>1824095129</v>
          </cell>
          <cell r="AL68">
            <v>4221390497</v>
          </cell>
          <cell r="AM68">
            <v>234655536</v>
          </cell>
          <cell r="AN68">
            <v>767760560</v>
          </cell>
          <cell r="AO68">
            <v>20240.924999999999</v>
          </cell>
          <cell r="AP68">
            <v>17275.875</v>
          </cell>
          <cell r="AQ68">
            <v>24698</v>
          </cell>
          <cell r="AR68">
            <v>0.43210765038115356</v>
          </cell>
          <cell r="AS68">
            <v>0.30563635099984821</v>
          </cell>
          <cell r="AT68">
            <v>0.81953700704510479</v>
          </cell>
          <cell r="AU68">
            <v>0.69948477609523041</v>
          </cell>
        </row>
        <row r="69">
          <cell r="D69" t="str">
            <v>괴산군</v>
          </cell>
          <cell r="E69" t="str">
            <v>군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>
            <v>222694120</v>
          </cell>
          <cell r="V69">
            <v>117621717</v>
          </cell>
          <cell r="W69">
            <v>300096000</v>
          </cell>
          <cell r="X69">
            <v>12198867</v>
          </cell>
          <cell r="Y69">
            <v>33731012</v>
          </cell>
          <cell r="Z69">
            <v>960.03599999999994</v>
          </cell>
          <cell r="AA69">
            <v>30.96890322580645</v>
          </cell>
          <cell r="AB69">
            <v>722.125</v>
          </cell>
          <cell r="AC69">
            <v>23.294354838709676</v>
          </cell>
          <cell r="AD69">
            <v>1491</v>
          </cell>
          <cell r="AE69">
            <v>48.096774193548384</v>
          </cell>
          <cell r="AF69">
            <v>0.39194696697056941</v>
          </cell>
          <cell r="AG69">
            <v>0.36165137885575444</v>
          </cell>
          <cell r="AH69">
            <v>0.64388732394366188</v>
          </cell>
          <cell r="AI69">
            <v>0.48432260228034874</v>
          </cell>
          <cell r="AJ69">
            <v>222694120</v>
          </cell>
          <cell r="AK69">
            <v>117621717</v>
          </cell>
          <cell r="AL69">
            <v>300096000</v>
          </cell>
          <cell r="AM69">
            <v>12198867</v>
          </cell>
          <cell r="AN69">
            <v>33731012</v>
          </cell>
          <cell r="AO69">
            <v>960.03599999999994</v>
          </cell>
          <cell r="AP69">
            <v>722.125</v>
          </cell>
          <cell r="AQ69">
            <v>1491</v>
          </cell>
          <cell r="AR69">
            <v>0.39194696697056941</v>
          </cell>
          <cell r="AS69">
            <v>0.36165137885575444</v>
          </cell>
          <cell r="AT69">
            <v>0.64388732394366188</v>
          </cell>
          <cell r="AU69">
            <v>0.48432260228034874</v>
          </cell>
        </row>
        <row r="70">
          <cell r="D70" t="str">
            <v>단양군</v>
          </cell>
          <cell r="E70" t="str">
            <v>군</v>
          </cell>
          <cell r="F70">
            <v>47435900</v>
          </cell>
          <cell r="G70">
            <v>26572582.559999902</v>
          </cell>
          <cell r="H70">
            <v>88813950.890000001</v>
          </cell>
          <cell r="I70">
            <v>2508124</v>
          </cell>
          <cell r="J70">
            <v>13085463</v>
          </cell>
          <cell r="K70">
            <v>360.08100000000002</v>
          </cell>
          <cell r="L70">
            <v>11.615516129032258</v>
          </cell>
          <cell r="M70">
            <v>299.375</v>
          </cell>
          <cell r="N70">
            <v>9.6572580645161299</v>
          </cell>
          <cell r="O70">
            <v>428</v>
          </cell>
          <cell r="P70">
            <v>13.806451612903226</v>
          </cell>
          <cell r="Q70">
            <v>0.2991937898687923</v>
          </cell>
          <cell r="R70">
            <v>0.19167254532758987</v>
          </cell>
          <cell r="S70">
            <v>0.84131074766355141</v>
          </cell>
          <cell r="T70">
            <v>0.69947429906542058</v>
          </cell>
          <cell r="U70">
            <v>211635300</v>
          </cell>
          <cell r="V70">
            <v>113932261.08</v>
          </cell>
          <cell r="W70">
            <v>321625918.19999999</v>
          </cell>
          <cell r="X70">
            <v>11244096</v>
          </cell>
          <cell r="Y70">
            <v>52387839</v>
          </cell>
          <cell r="Z70">
            <v>1429.4</v>
          </cell>
          <cell r="AA70">
            <v>46.109677419354838</v>
          </cell>
          <cell r="AB70">
            <v>1163.5</v>
          </cell>
          <cell r="AC70">
            <v>37.532258064516128</v>
          </cell>
          <cell r="AD70">
            <v>1865</v>
          </cell>
          <cell r="AE70">
            <v>60.161290322580648</v>
          </cell>
          <cell r="AF70">
            <v>0.35423843239260439</v>
          </cell>
          <cell r="AG70">
            <v>0.21463179651292735</v>
          </cell>
          <cell r="AH70">
            <v>0.76643431635388748</v>
          </cell>
          <cell r="AI70">
            <v>0.62386058981233239</v>
          </cell>
          <cell r="AJ70">
            <v>259071200</v>
          </cell>
          <cell r="AK70">
            <v>140504843.6399999</v>
          </cell>
          <cell r="AL70">
            <v>410439869.08999997</v>
          </cell>
          <cell r="AM70">
            <v>13752220</v>
          </cell>
          <cell r="AN70">
            <v>65473302</v>
          </cell>
          <cell r="AO70">
            <v>1789.4810000000002</v>
          </cell>
          <cell r="AP70">
            <v>1462.875</v>
          </cell>
          <cell r="AQ70">
            <v>2293</v>
          </cell>
          <cell r="AR70">
            <v>0.34232747406220043</v>
          </cell>
          <cell r="AS70">
            <v>0.21004317148996091</v>
          </cell>
          <cell r="AT70">
            <v>0.78041037941561286</v>
          </cell>
          <cell r="AU70">
            <v>0.63797426951591796</v>
          </cell>
        </row>
        <row r="71">
          <cell r="D71" t="str">
            <v>보은군</v>
          </cell>
          <cell r="E71" t="str">
            <v>군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 t="e">
            <v>#DIV/0!</v>
          </cell>
          <cell r="R71" t="e">
            <v>#DIV/0!</v>
          </cell>
          <cell r="S71" t="e">
            <v>#DIV/0!</v>
          </cell>
          <cell r="T71" t="e">
            <v>#DIV/0!</v>
          </cell>
          <cell r="U71">
            <v>174239910</v>
          </cell>
          <cell r="V71">
            <v>91968627</v>
          </cell>
          <cell r="W71">
            <v>330877976</v>
          </cell>
          <cell r="X71">
            <v>9844662</v>
          </cell>
          <cell r="Y71">
            <v>43365430</v>
          </cell>
          <cell r="Z71">
            <v>1194.587</v>
          </cell>
          <cell r="AA71">
            <v>38.535064516129033</v>
          </cell>
          <cell r="AB71">
            <v>875.875</v>
          </cell>
          <cell r="AC71">
            <v>28.254032258064516</v>
          </cell>
          <cell r="AD71">
            <v>2139</v>
          </cell>
          <cell r="AE71">
            <v>69</v>
          </cell>
          <cell r="AF71">
            <v>0.27795330505769295</v>
          </cell>
          <cell r="AG71">
            <v>0.22701635842190426</v>
          </cell>
          <cell r="AH71">
            <v>0.55847919588592798</v>
          </cell>
          <cell r="AI71">
            <v>0.40947872837774663</v>
          </cell>
          <cell r="AJ71">
            <v>174239910</v>
          </cell>
          <cell r="AK71">
            <v>91968627</v>
          </cell>
          <cell r="AL71">
            <v>330877976</v>
          </cell>
          <cell r="AM71">
            <v>9844662</v>
          </cell>
          <cell r="AN71">
            <v>43365430</v>
          </cell>
          <cell r="AO71">
            <v>1194.587</v>
          </cell>
          <cell r="AP71">
            <v>875.875</v>
          </cell>
          <cell r="AQ71">
            <v>2139</v>
          </cell>
          <cell r="AR71">
            <v>0.27795330505769295</v>
          </cell>
          <cell r="AS71">
            <v>0.22701635842190426</v>
          </cell>
          <cell r="AT71">
            <v>0.55847919588592798</v>
          </cell>
          <cell r="AU71">
            <v>0.40947872837774663</v>
          </cell>
        </row>
        <row r="72">
          <cell r="D72" t="str">
            <v>영동군</v>
          </cell>
          <cell r="E72" t="str">
            <v>군</v>
          </cell>
          <cell r="F72">
            <v>112704070</v>
          </cell>
          <cell r="G72">
            <v>47263787</v>
          </cell>
          <cell r="H72">
            <v>134253000</v>
          </cell>
          <cell r="I72">
            <v>4570183</v>
          </cell>
          <cell r="J72">
            <v>27152839</v>
          </cell>
          <cell r="K72">
            <v>721.54200000000003</v>
          </cell>
          <cell r="L72">
            <v>23.275548387096777</v>
          </cell>
          <cell r="M72">
            <v>623.25</v>
          </cell>
          <cell r="N72">
            <v>20.10483870967742</v>
          </cell>
          <cell r="O72">
            <v>825</v>
          </cell>
          <cell r="P72">
            <v>26.612903225806452</v>
          </cell>
          <cell r="Q72">
            <v>0.35205013668223428</v>
          </cell>
          <cell r="R72">
            <v>0.16831326551157322</v>
          </cell>
          <cell r="S72">
            <v>0.87459636363636373</v>
          </cell>
          <cell r="T72">
            <v>0.75545454545454549</v>
          </cell>
          <cell r="U72">
            <v>239019620</v>
          </cell>
          <cell r="V72">
            <v>118362220</v>
          </cell>
          <cell r="W72">
            <v>376316000</v>
          </cell>
          <cell r="X72">
            <v>11444845</v>
          </cell>
          <cell r="Y72">
            <v>58711853</v>
          </cell>
          <cell r="Z72">
            <v>1638.2719999999999</v>
          </cell>
          <cell r="AA72">
            <v>52.847483870967743</v>
          </cell>
          <cell r="AB72">
            <v>1310</v>
          </cell>
          <cell r="AC72">
            <v>42.258064516129032</v>
          </cell>
          <cell r="AD72">
            <v>2159</v>
          </cell>
          <cell r="AE72">
            <v>69.645161290322577</v>
          </cell>
          <cell r="AF72">
            <v>0.31452880026360824</v>
          </cell>
          <cell r="AG72">
            <v>0.19493244405009666</v>
          </cell>
          <cell r="AH72">
            <v>0.75881056044465023</v>
          </cell>
          <cell r="AI72">
            <v>0.60676238999536825</v>
          </cell>
          <cell r="AJ72">
            <v>351723690</v>
          </cell>
          <cell r="AK72">
            <v>165626007</v>
          </cell>
          <cell r="AL72">
            <v>510569000</v>
          </cell>
          <cell r="AM72">
            <v>16015028</v>
          </cell>
          <cell r="AN72">
            <v>85864692</v>
          </cell>
          <cell r="AO72">
            <v>2359.8139999999999</v>
          </cell>
          <cell r="AP72">
            <v>1933.25</v>
          </cell>
          <cell r="AQ72">
            <v>2984</v>
          </cell>
          <cell r="AR72">
            <v>0.32439495347347763</v>
          </cell>
          <cell r="AS72">
            <v>0.18651470851371599</v>
          </cell>
          <cell r="AT72">
            <v>0.79082238605898114</v>
          </cell>
          <cell r="AU72">
            <v>0.64787198391420908</v>
          </cell>
        </row>
        <row r="73">
          <cell r="D73" t="str">
            <v>옥천군</v>
          </cell>
          <cell r="E73" t="str">
            <v>군</v>
          </cell>
          <cell r="F73">
            <v>156588050</v>
          </cell>
          <cell r="G73">
            <v>64066893</v>
          </cell>
          <cell r="H73">
            <v>172695682</v>
          </cell>
          <cell r="I73">
            <v>7398823</v>
          </cell>
          <cell r="J73">
            <v>35238536</v>
          </cell>
          <cell r="K73">
            <v>799.93299999999999</v>
          </cell>
          <cell r="L73">
            <v>25.804290322580645</v>
          </cell>
          <cell r="M73">
            <v>733.125</v>
          </cell>
          <cell r="N73">
            <v>23.649193548387096</v>
          </cell>
          <cell r="O73">
            <v>895</v>
          </cell>
          <cell r="P73">
            <v>28.870967741935484</v>
          </cell>
          <cell r="Q73">
            <v>0.37098144121518917</v>
          </cell>
          <cell r="R73">
            <v>0.2099639723965831</v>
          </cell>
          <cell r="S73">
            <v>0.89377988826815646</v>
          </cell>
          <cell r="T73">
            <v>0.81913407821229045</v>
          </cell>
          <cell r="U73">
            <v>301708490</v>
          </cell>
          <cell r="V73">
            <v>132154576</v>
          </cell>
          <cell r="W73">
            <v>402516000</v>
          </cell>
          <cell r="X73">
            <v>15528243</v>
          </cell>
          <cell r="Y73">
            <v>75736506</v>
          </cell>
          <cell r="Z73">
            <v>2026.596</v>
          </cell>
          <cell r="AA73">
            <v>65.374064516129039</v>
          </cell>
          <cell r="AB73">
            <v>1684.5</v>
          </cell>
          <cell r="AC73">
            <v>54.338709677419352</v>
          </cell>
          <cell r="AD73">
            <v>2628</v>
          </cell>
          <cell r="AE73">
            <v>84.774193548387103</v>
          </cell>
          <cell r="AF73">
            <v>0.32832129902910689</v>
          </cell>
          <cell r="AG73">
            <v>0.20502983066052716</v>
          </cell>
          <cell r="AH73">
            <v>0.77115525114155248</v>
          </cell>
          <cell r="AI73">
            <v>0.64098173515981738</v>
          </cell>
          <cell r="AJ73">
            <v>458296540</v>
          </cell>
          <cell r="AK73">
            <v>196221469</v>
          </cell>
          <cell r="AL73">
            <v>575211682</v>
          </cell>
          <cell r="AM73">
            <v>22927066</v>
          </cell>
          <cell r="AN73">
            <v>110975042</v>
          </cell>
          <cell r="AO73">
            <v>2826.529</v>
          </cell>
          <cell r="AP73">
            <v>2417.625</v>
          </cell>
          <cell r="AQ73">
            <v>3523</v>
          </cell>
          <cell r="AR73">
            <v>0.34112914452248555</v>
          </cell>
          <cell r="AS73">
            <v>0.20659659673748987</v>
          </cell>
          <cell r="AT73">
            <v>0.80230740845869997</v>
          </cell>
          <cell r="AU73">
            <v>0.68624042009650865</v>
          </cell>
        </row>
        <row r="74">
          <cell r="D74" t="str">
            <v>음성군</v>
          </cell>
          <cell r="E74" t="str">
            <v>군</v>
          </cell>
          <cell r="F74">
            <v>597296610</v>
          </cell>
          <cell r="G74">
            <v>279370993</v>
          </cell>
          <cell r="H74">
            <v>668296889</v>
          </cell>
          <cell r="I74">
            <v>25236904</v>
          </cell>
          <cell r="J74">
            <v>102740580</v>
          </cell>
          <cell r="K74">
            <v>2084.0070000000001</v>
          </cell>
          <cell r="L74">
            <v>67.226032258064521</v>
          </cell>
          <cell r="M74">
            <v>1943.5</v>
          </cell>
          <cell r="N74">
            <v>62.693548387096776</v>
          </cell>
          <cell r="O74">
            <v>2218</v>
          </cell>
          <cell r="P74">
            <v>71.548387096774192</v>
          </cell>
          <cell r="Q74">
            <v>0.41803425632885149</v>
          </cell>
          <cell r="R74">
            <v>0.24563715719728271</v>
          </cell>
          <cell r="S74">
            <v>0.93958836789900813</v>
          </cell>
          <cell r="T74">
            <v>0.87623985572587915</v>
          </cell>
          <cell r="U74">
            <v>620070490</v>
          </cell>
          <cell r="V74">
            <v>310026651</v>
          </cell>
          <cell r="W74">
            <v>760845441</v>
          </cell>
          <cell r="X74">
            <v>28623276</v>
          </cell>
          <cell r="Y74">
            <v>110448354</v>
          </cell>
          <cell r="Z74">
            <v>2899.1170000000002</v>
          </cell>
          <cell r="AA74">
            <v>93.519903225806459</v>
          </cell>
          <cell r="AB74">
            <v>2437.75</v>
          </cell>
          <cell r="AC74">
            <v>78.637096774193552</v>
          </cell>
          <cell r="AD74">
            <v>3566</v>
          </cell>
          <cell r="AE74">
            <v>115.03225806451613</v>
          </cell>
          <cell r="AF74">
            <v>0.40747651795418988</v>
          </cell>
          <cell r="AG74">
            <v>0.25915529714458219</v>
          </cell>
          <cell r="AH74">
            <v>0.81298850252383625</v>
          </cell>
          <cell r="AI74">
            <v>0.68360908581043189</v>
          </cell>
          <cell r="AJ74">
            <v>1217367100</v>
          </cell>
          <cell r="AK74">
            <v>589397644</v>
          </cell>
          <cell r="AL74">
            <v>1429142330</v>
          </cell>
          <cell r="AM74">
            <v>53860180</v>
          </cell>
          <cell r="AN74">
            <v>213188934</v>
          </cell>
          <cell r="AO74">
            <v>4983.1239999999998</v>
          </cell>
          <cell r="AP74">
            <v>4381.25</v>
          </cell>
          <cell r="AQ74">
            <v>5784</v>
          </cell>
          <cell r="AR74">
            <v>0.41241353756556914</v>
          </cell>
          <cell r="AS74">
            <v>0.2526405990659909</v>
          </cell>
          <cell r="AT74">
            <v>0.86153596127247578</v>
          </cell>
          <cell r="AU74">
            <v>0.7574775242047026</v>
          </cell>
        </row>
        <row r="75">
          <cell r="D75" t="str">
            <v>증평군</v>
          </cell>
          <cell r="E75" t="str">
            <v>군</v>
          </cell>
          <cell r="F75">
            <v>230845810</v>
          </cell>
          <cell r="G75">
            <v>88543166</v>
          </cell>
          <cell r="H75">
            <v>268613617</v>
          </cell>
          <cell r="I75">
            <v>10272039</v>
          </cell>
          <cell r="J75">
            <v>46636360</v>
          </cell>
          <cell r="K75">
            <v>1141.9100000000001</v>
          </cell>
          <cell r="L75">
            <v>36.835806451612903</v>
          </cell>
          <cell r="M75">
            <v>1028.125</v>
          </cell>
          <cell r="N75">
            <v>33.16532258064516</v>
          </cell>
          <cell r="O75">
            <v>1348</v>
          </cell>
          <cell r="P75">
            <v>43.483870967741936</v>
          </cell>
          <cell r="Q75">
            <v>0.32963022124079433</v>
          </cell>
          <cell r="R75">
            <v>0.2202581633729562</v>
          </cell>
          <cell r="S75">
            <v>0.84711424332344221</v>
          </cell>
          <cell r="T75">
            <v>0.7627040059347181</v>
          </cell>
          <cell r="U75">
            <v>178938050</v>
          </cell>
          <cell r="V75">
            <v>81555693.659999996</v>
          </cell>
          <cell r="W75">
            <v>285180328.78999901</v>
          </cell>
          <cell r="X75">
            <v>9425797</v>
          </cell>
          <cell r="Y75">
            <v>57444586</v>
          </cell>
          <cell r="Z75">
            <v>1534.605</v>
          </cell>
          <cell r="AA75">
            <v>49.503387096774198</v>
          </cell>
          <cell r="AB75">
            <v>1294.75</v>
          </cell>
          <cell r="AC75">
            <v>41.766129032258064</v>
          </cell>
          <cell r="AD75">
            <v>1884</v>
          </cell>
          <cell r="AE75">
            <v>60.774193548387096</v>
          </cell>
          <cell r="AF75">
            <v>0.28597938015583096</v>
          </cell>
          <cell r="AG75">
            <v>0.1640850366647259</v>
          </cell>
          <cell r="AH75">
            <v>0.81454617834394905</v>
          </cell>
          <cell r="AI75">
            <v>0.68723460721868368</v>
          </cell>
          <cell r="AJ75">
            <v>409783860</v>
          </cell>
          <cell r="AK75">
            <v>170098859.66</v>
          </cell>
          <cell r="AL75">
            <v>553793945.78999901</v>
          </cell>
          <cell r="AM75">
            <v>19697836</v>
          </cell>
          <cell r="AN75">
            <v>104080946</v>
          </cell>
          <cell r="AO75">
            <v>2676.5150000000003</v>
          </cell>
          <cell r="AP75">
            <v>2322.875</v>
          </cell>
          <cell r="AQ75">
            <v>3232</v>
          </cell>
          <cell r="AR75">
            <v>0.3071518945866234</v>
          </cell>
          <cell r="AS75">
            <v>0.18925496699463126</v>
          </cell>
          <cell r="AT75">
            <v>0.82812964108910903</v>
          </cell>
          <cell r="AU75">
            <v>0.71871132425742579</v>
          </cell>
        </row>
        <row r="76">
          <cell r="D76" t="str">
            <v>진천군</v>
          </cell>
          <cell r="E76" t="str">
            <v>군</v>
          </cell>
          <cell r="F76">
            <v>407513731</v>
          </cell>
          <cell r="G76">
            <v>188221094</v>
          </cell>
          <cell r="H76">
            <v>443889930</v>
          </cell>
          <cell r="I76">
            <v>18164976</v>
          </cell>
          <cell r="J76">
            <v>64057046</v>
          </cell>
          <cell r="K76">
            <v>1463.3130000000001</v>
          </cell>
          <cell r="L76">
            <v>47.203645161290325</v>
          </cell>
          <cell r="M76">
            <v>1348.25</v>
          </cell>
          <cell r="N76">
            <v>43.491935483870968</v>
          </cell>
          <cell r="O76">
            <v>1657</v>
          </cell>
          <cell r="P76">
            <v>53.451612903225808</v>
          </cell>
          <cell r="Q76">
            <v>0.42402650134460135</v>
          </cell>
          <cell r="R76">
            <v>0.28357498720749624</v>
          </cell>
          <cell r="S76">
            <v>0.88310983705491863</v>
          </cell>
          <cell r="T76">
            <v>0.81366928183464093</v>
          </cell>
          <cell r="U76">
            <v>416666990</v>
          </cell>
          <cell r="V76">
            <v>200353799.22999901</v>
          </cell>
          <cell r="W76">
            <v>521000339.41000003</v>
          </cell>
          <cell r="X76">
            <v>19682114</v>
          </cell>
          <cell r="Y76">
            <v>78278153</v>
          </cell>
          <cell r="Z76">
            <v>2060.4340000000002</v>
          </cell>
          <cell r="AA76">
            <v>66.465612903225818</v>
          </cell>
          <cell r="AB76">
            <v>1776.875</v>
          </cell>
          <cell r="AC76">
            <v>57.318548387096776</v>
          </cell>
          <cell r="AD76">
            <v>2531</v>
          </cell>
          <cell r="AE76">
            <v>81.645161290322577</v>
          </cell>
          <cell r="AF76">
            <v>0.38455598600355428</v>
          </cell>
          <cell r="AG76">
            <v>0.25143815030995942</v>
          </cell>
          <cell r="AH76">
            <v>0.81407902015013833</v>
          </cell>
          <cell r="AI76">
            <v>0.70204464638482811</v>
          </cell>
          <cell r="AJ76">
            <v>824180721</v>
          </cell>
          <cell r="AK76">
            <v>388574893.22999901</v>
          </cell>
          <cell r="AL76">
            <v>964890269.41000009</v>
          </cell>
          <cell r="AM76">
            <v>37847090</v>
          </cell>
          <cell r="AN76">
            <v>142335199</v>
          </cell>
          <cell r="AO76">
            <v>3523.7470000000003</v>
          </cell>
          <cell r="AP76">
            <v>3125.125</v>
          </cell>
          <cell r="AQ76">
            <v>4188</v>
          </cell>
          <cell r="AR76">
            <v>0.40271407594109149</v>
          </cell>
          <cell r="AS76">
            <v>0.26590112822338485</v>
          </cell>
          <cell r="AT76">
            <v>0.8413913562559695</v>
          </cell>
          <cell r="AU76">
            <v>0.74620940783190071</v>
          </cell>
        </row>
        <row r="77">
          <cell r="D77" t="str">
            <v>충청남도</v>
          </cell>
          <cell r="E77" t="str">
            <v>광역</v>
          </cell>
          <cell r="F77">
            <v>9903158500</v>
          </cell>
          <cell r="G77">
            <v>5197705616.1499882</v>
          </cell>
          <cell r="H77">
            <v>11513605554.929979</v>
          </cell>
          <cell r="I77">
            <v>607157541</v>
          </cell>
          <cell r="J77">
            <v>1946589117</v>
          </cell>
          <cell r="K77">
            <v>42475.528000000006</v>
          </cell>
          <cell r="L77">
            <v>1370.1783225806453</v>
          </cell>
          <cell r="M77">
            <v>37554.25</v>
          </cell>
          <cell r="N77">
            <v>1211.4274193548388</v>
          </cell>
          <cell r="O77">
            <v>49829</v>
          </cell>
          <cell r="P77">
            <v>1607.3870967741937</v>
          </cell>
          <cell r="Q77">
            <v>0.45144030611022601</v>
          </cell>
          <cell r="R77">
            <v>0.31190842263400981</v>
          </cell>
          <cell r="S77">
            <v>0.85242585642898727</v>
          </cell>
          <cell r="T77">
            <v>0.75366252583836724</v>
          </cell>
          <cell r="U77">
            <v>11240573800</v>
          </cell>
          <cell r="V77">
            <v>6354450406.8699865</v>
          </cell>
          <cell r="W77">
            <v>14384069553.709986</v>
          </cell>
          <cell r="X77">
            <v>809917486</v>
          </cell>
          <cell r="Y77">
            <v>2596806669</v>
          </cell>
          <cell r="Z77">
            <v>69180.974000000002</v>
          </cell>
          <cell r="AA77">
            <v>2231.6443225806452</v>
          </cell>
          <cell r="AB77">
            <v>58055.625</v>
          </cell>
          <cell r="AC77">
            <v>1872.7620967741937</v>
          </cell>
          <cell r="AD77">
            <v>85117</v>
          </cell>
          <cell r="AE77">
            <v>2745.7096774193546</v>
          </cell>
          <cell r="AF77">
            <v>0.44177000000886579</v>
          </cell>
          <cell r="AG77">
            <v>0.31188978974391257</v>
          </cell>
          <cell r="AH77">
            <v>0.81277505081241119</v>
          </cell>
          <cell r="AI77">
            <v>0.68206850570391342</v>
          </cell>
          <cell r="AJ77">
            <v>21143732300</v>
          </cell>
          <cell r="AK77">
            <v>11552156023.019974</v>
          </cell>
          <cell r="AL77">
            <v>25897675108.639965</v>
          </cell>
          <cell r="AM77">
            <v>1417075027</v>
          </cell>
          <cell r="AN77">
            <v>4543395786</v>
          </cell>
          <cell r="AO77">
            <v>111656.50200000001</v>
          </cell>
          <cell r="AP77">
            <v>95609.875</v>
          </cell>
          <cell r="AQ77">
            <v>134946</v>
          </cell>
          <cell r="AR77">
            <v>0.44606923110121</v>
          </cell>
          <cell r="AS77">
            <v>0.31189777288753245</v>
          </cell>
          <cell r="AT77">
            <v>0.82741616646658667</v>
          </cell>
          <cell r="AU77">
            <v>0.70850469817556649</v>
          </cell>
        </row>
        <row r="78">
          <cell r="D78" t="str">
            <v>계룡시</v>
          </cell>
          <cell r="E78" t="str">
            <v>시</v>
          </cell>
          <cell r="F78">
            <v>194007640</v>
          </cell>
          <cell r="G78">
            <v>97594976</v>
          </cell>
          <cell r="H78">
            <v>216151039</v>
          </cell>
          <cell r="I78">
            <v>10268344</v>
          </cell>
          <cell r="J78">
            <v>37442395</v>
          </cell>
          <cell r="K78">
            <v>870.86199999999997</v>
          </cell>
          <cell r="L78">
            <v>28.09232258064516</v>
          </cell>
          <cell r="M78">
            <v>777.25</v>
          </cell>
          <cell r="N78">
            <v>25.072580645161292</v>
          </cell>
          <cell r="O78">
            <v>1125</v>
          </cell>
          <cell r="P78">
            <v>36.29032258064516</v>
          </cell>
          <cell r="Q78">
            <v>0.45151287012781838</v>
          </cell>
          <cell r="R78">
            <v>0.27424378168116648</v>
          </cell>
          <cell r="S78">
            <v>0.77409955555555554</v>
          </cell>
          <cell r="T78">
            <v>0.69088888888888889</v>
          </cell>
          <cell r="U78">
            <v>90654840</v>
          </cell>
          <cell r="V78">
            <v>45450428</v>
          </cell>
          <cell r="W78">
            <v>110318851</v>
          </cell>
          <cell r="X78">
            <v>4734573</v>
          </cell>
          <cell r="Y78">
            <v>17005059</v>
          </cell>
          <cell r="Z78">
            <v>442.32100000000003</v>
          </cell>
          <cell r="AA78">
            <v>14.268419354838711</v>
          </cell>
          <cell r="AB78">
            <v>369</v>
          </cell>
          <cell r="AC78">
            <v>11.903225806451612</v>
          </cell>
          <cell r="AD78">
            <v>611</v>
          </cell>
          <cell r="AE78">
            <v>19.70967741935484</v>
          </cell>
          <cell r="AF78">
            <v>0.41199149182581679</v>
          </cell>
          <cell r="AG78">
            <v>0.27842143917289552</v>
          </cell>
          <cell r="AH78">
            <v>0.72392962356792145</v>
          </cell>
          <cell r="AI78">
            <v>0.60392798690671035</v>
          </cell>
          <cell r="AJ78">
            <v>284662480</v>
          </cell>
          <cell r="AK78">
            <v>143045404</v>
          </cell>
          <cell r="AL78">
            <v>326469890</v>
          </cell>
          <cell r="AM78">
            <v>15002917</v>
          </cell>
          <cell r="AN78">
            <v>54447454</v>
          </cell>
          <cell r="AO78">
            <v>1313.183</v>
          </cell>
          <cell r="AP78">
            <v>1146.25</v>
          </cell>
          <cell r="AQ78">
            <v>1736</v>
          </cell>
          <cell r="AR78">
            <v>0.43815803043888674</v>
          </cell>
          <cell r="AS78">
            <v>0.27554854998362271</v>
          </cell>
          <cell r="AT78">
            <v>0.75644182027649765</v>
          </cell>
          <cell r="AU78">
            <v>0.66028225806451613</v>
          </cell>
        </row>
        <row r="79">
          <cell r="D79" t="str">
            <v>공주시</v>
          </cell>
          <cell r="E79" t="str">
            <v>시</v>
          </cell>
          <cell r="F79">
            <v>172537800</v>
          </cell>
          <cell r="G79">
            <v>85826470</v>
          </cell>
          <cell r="H79">
            <v>238883902</v>
          </cell>
          <cell r="I79">
            <v>9558916</v>
          </cell>
          <cell r="J79">
            <v>44716467</v>
          </cell>
          <cell r="K79">
            <v>1124.0740000000001</v>
          </cell>
          <cell r="L79">
            <v>36.260451612903225</v>
          </cell>
          <cell r="M79">
            <v>984.875</v>
          </cell>
          <cell r="N79">
            <v>31.77016129032258</v>
          </cell>
          <cell r="O79">
            <v>1328</v>
          </cell>
          <cell r="P79">
            <v>42.838709677419352</v>
          </cell>
          <cell r="Q79">
            <v>0.35928109546703568</v>
          </cell>
          <cell r="R79">
            <v>0.21376724596779972</v>
          </cell>
          <cell r="S79">
            <v>0.84644126506024098</v>
          </cell>
          <cell r="T79">
            <v>0.74162274096385539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e">
            <v>#DIV/0!</v>
          </cell>
          <cell r="AG79" t="e">
            <v>#DIV/0!</v>
          </cell>
          <cell r="AH79" t="e">
            <v>#DIV/0!</v>
          </cell>
          <cell r="AI79" t="e">
            <v>#DIV/0!</v>
          </cell>
          <cell r="AJ79">
            <v>172537800</v>
          </cell>
          <cell r="AK79">
            <v>85826470</v>
          </cell>
          <cell r="AL79">
            <v>238883902</v>
          </cell>
          <cell r="AM79">
            <v>9558916</v>
          </cell>
          <cell r="AN79">
            <v>44716467</v>
          </cell>
          <cell r="AO79">
            <v>1124.0740000000001</v>
          </cell>
          <cell r="AP79">
            <v>984.875</v>
          </cell>
          <cell r="AQ79">
            <v>1328</v>
          </cell>
          <cell r="AR79">
            <v>0.35928109546703568</v>
          </cell>
          <cell r="AS79">
            <v>0.21376724596779972</v>
          </cell>
          <cell r="AT79">
            <v>0.84644126506024098</v>
          </cell>
          <cell r="AU79">
            <v>0.74162274096385539</v>
          </cell>
        </row>
        <row r="80">
          <cell r="D80" t="str">
            <v>논산시</v>
          </cell>
          <cell r="E80" t="str">
            <v>시</v>
          </cell>
          <cell r="F80">
            <v>603251600</v>
          </cell>
          <cell r="G80">
            <v>317680283.51999903</v>
          </cell>
          <cell r="H80">
            <v>906720160.64999998</v>
          </cell>
          <cell r="I80">
            <v>33244167</v>
          </cell>
          <cell r="J80">
            <v>171503182</v>
          </cell>
          <cell r="K80">
            <v>4172.4179999999997</v>
          </cell>
          <cell r="L80">
            <v>134.59412903225805</v>
          </cell>
          <cell r="M80">
            <v>3633.875</v>
          </cell>
          <cell r="N80">
            <v>117.22177419354838</v>
          </cell>
          <cell r="O80">
            <v>5529</v>
          </cell>
          <cell r="P80">
            <v>178.35483870967741</v>
          </cell>
          <cell r="Q80">
            <v>0.35036199403823087</v>
          </cell>
          <cell r="R80">
            <v>0.19383994286473355</v>
          </cell>
          <cell r="S80">
            <v>0.75464243081931626</v>
          </cell>
          <cell r="T80">
            <v>0.657239102911919</v>
          </cell>
          <cell r="U80">
            <v>579329900</v>
          </cell>
          <cell r="V80">
            <v>309925835.70999998</v>
          </cell>
          <cell r="W80">
            <v>735723155.74999905</v>
          </cell>
          <cell r="X80">
            <v>34879911</v>
          </cell>
          <cell r="Y80">
            <v>154432391</v>
          </cell>
          <cell r="Z80">
            <v>3750.2190000000001</v>
          </cell>
          <cell r="AA80">
            <v>120.97480645161291</v>
          </cell>
          <cell r="AB80">
            <v>3365.375</v>
          </cell>
          <cell r="AC80">
            <v>108.56048387096774</v>
          </cell>
          <cell r="AD80">
            <v>4562</v>
          </cell>
          <cell r="AE80">
            <v>147.16129032258064</v>
          </cell>
          <cell r="AF80">
            <v>0.4212533386883282</v>
          </cell>
          <cell r="AG80">
            <v>0.22585877725612627</v>
          </cell>
          <cell r="AH80">
            <v>0.82205589653660671</v>
          </cell>
          <cell r="AI80">
            <v>0.73769728189390615</v>
          </cell>
          <cell r="AJ80">
            <v>1182581500</v>
          </cell>
          <cell r="AK80">
            <v>627606119.22999907</v>
          </cell>
          <cell r="AL80">
            <v>1642443316.3999991</v>
          </cell>
          <cell r="AM80">
            <v>68124078</v>
          </cell>
          <cell r="AN80">
            <v>325935573</v>
          </cell>
          <cell r="AO80">
            <v>7922.6369999999997</v>
          </cell>
          <cell r="AP80">
            <v>6999.25</v>
          </cell>
          <cell r="AQ80">
            <v>10091</v>
          </cell>
          <cell r="AR80">
            <v>0.38211736926521273</v>
          </cell>
          <cell r="AS80">
            <v>0.20901087099197976</v>
          </cell>
          <cell r="AT80">
            <v>0.78511911604399953</v>
          </cell>
          <cell r="AU80">
            <v>0.69361312060251712</v>
          </cell>
        </row>
        <row r="81">
          <cell r="D81" t="str">
            <v>당진시</v>
          </cell>
          <cell r="E81" t="str">
            <v>시</v>
          </cell>
          <cell r="F81">
            <v>504964040</v>
          </cell>
          <cell r="G81">
            <v>222750547</v>
          </cell>
          <cell r="H81">
            <v>595721663</v>
          </cell>
          <cell r="I81">
            <v>22600488</v>
          </cell>
          <cell r="J81">
            <v>91791032</v>
          </cell>
          <cell r="K81">
            <v>2332.9189999999999</v>
          </cell>
          <cell r="L81">
            <v>75.255451612903215</v>
          </cell>
          <cell r="M81">
            <v>1680.625</v>
          </cell>
          <cell r="N81">
            <v>54.213709677419352</v>
          </cell>
          <cell r="O81">
            <v>2688</v>
          </cell>
          <cell r="P81">
            <v>86.709677419354833</v>
          </cell>
          <cell r="Q81">
            <v>0.37391715096988171</v>
          </cell>
          <cell r="R81">
            <v>0.24621673280675174</v>
          </cell>
          <cell r="S81">
            <v>0.86790141369047613</v>
          </cell>
          <cell r="T81">
            <v>0.62523251488095233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2.25</v>
          </cell>
          <cell r="AC81">
            <v>7.2580645161290328E-2</v>
          </cell>
          <cell r="AD81">
            <v>0</v>
          </cell>
          <cell r="AE81">
            <v>0</v>
          </cell>
          <cell r="AF81" t="e">
            <v>#DIV/0!</v>
          </cell>
          <cell r="AG81" t="e">
            <v>#DIV/0!</v>
          </cell>
          <cell r="AH81" t="e">
            <v>#DIV/0!</v>
          </cell>
          <cell r="AI81" t="e">
            <v>#DIV/0!</v>
          </cell>
          <cell r="AJ81">
            <v>504964040</v>
          </cell>
          <cell r="AK81">
            <v>222750547</v>
          </cell>
          <cell r="AL81">
            <v>595721663</v>
          </cell>
          <cell r="AM81">
            <v>22600488</v>
          </cell>
          <cell r="AN81">
            <v>91791032</v>
          </cell>
          <cell r="AO81">
            <v>2332.9189999999999</v>
          </cell>
          <cell r="AP81">
            <v>1682.875</v>
          </cell>
          <cell r="AQ81">
            <v>2688</v>
          </cell>
          <cell r="AR81">
            <v>0.37391715096988171</v>
          </cell>
          <cell r="AS81">
            <v>0.24621673280675174</v>
          </cell>
          <cell r="AT81">
            <v>0.86790141369047613</v>
          </cell>
          <cell r="AU81">
            <v>0.62606956845238093</v>
          </cell>
        </row>
        <row r="82">
          <cell r="D82" t="str">
            <v>보령시</v>
          </cell>
          <cell r="E82" t="str">
            <v>시</v>
          </cell>
          <cell r="F82">
            <v>280610000</v>
          </cell>
          <cell r="G82">
            <v>130042614</v>
          </cell>
          <cell r="H82">
            <v>316133461</v>
          </cell>
          <cell r="I82">
            <v>13675862</v>
          </cell>
          <cell r="J82">
            <v>64783883</v>
          </cell>
          <cell r="K82">
            <v>1507.9090000000001</v>
          </cell>
          <cell r="L82">
            <v>48.642225806451613</v>
          </cell>
          <cell r="M82">
            <v>1366.5</v>
          </cell>
          <cell r="N82">
            <v>44.08064516129032</v>
          </cell>
          <cell r="O82">
            <v>1675</v>
          </cell>
          <cell r="P82">
            <v>54.032258064516128</v>
          </cell>
          <cell r="Q82">
            <v>0.41135352641459233</v>
          </cell>
          <cell r="R82">
            <v>0.21109975763570701</v>
          </cell>
          <cell r="S82">
            <v>0.90024417910447763</v>
          </cell>
          <cell r="T82">
            <v>0.81582089552238801</v>
          </cell>
          <cell r="U82">
            <v>802929500</v>
          </cell>
          <cell r="V82">
            <v>378824221</v>
          </cell>
          <cell r="W82">
            <v>932025487</v>
          </cell>
          <cell r="X82">
            <v>45046232</v>
          </cell>
          <cell r="Y82">
            <v>206446861</v>
          </cell>
          <cell r="Z82">
            <v>5181.835</v>
          </cell>
          <cell r="AA82">
            <v>167.15596774193548</v>
          </cell>
          <cell r="AB82">
            <v>4652.125</v>
          </cell>
          <cell r="AC82">
            <v>150.06854838709677</v>
          </cell>
          <cell r="AD82">
            <v>5939</v>
          </cell>
          <cell r="AE82">
            <v>191.58064516129033</v>
          </cell>
          <cell r="AF82">
            <v>0.40645264135357279</v>
          </cell>
          <cell r="AG82">
            <v>0.21819770851347553</v>
          </cell>
          <cell r="AH82">
            <v>0.87250968176460686</v>
          </cell>
          <cell r="AI82">
            <v>0.78331789863613399</v>
          </cell>
          <cell r="AJ82">
            <v>1083539500</v>
          </cell>
          <cell r="AK82">
            <v>508866835</v>
          </cell>
          <cell r="AL82">
            <v>1248158948</v>
          </cell>
          <cell r="AM82">
            <v>58722094</v>
          </cell>
          <cell r="AN82">
            <v>271230744</v>
          </cell>
          <cell r="AO82">
            <v>6689.7440000000006</v>
          </cell>
          <cell r="AP82">
            <v>6018.625</v>
          </cell>
          <cell r="AQ82">
            <v>7614</v>
          </cell>
          <cell r="AR82">
            <v>0.40769393658987735</v>
          </cell>
          <cell r="AS82">
            <v>0.21650235196051373</v>
          </cell>
          <cell r="AT82">
            <v>0.87861097977410041</v>
          </cell>
          <cell r="AU82">
            <v>0.79046821644339371</v>
          </cell>
        </row>
        <row r="83">
          <cell r="D83" t="str">
            <v>서산시</v>
          </cell>
          <cell r="E83" t="str">
            <v>시</v>
          </cell>
          <cell r="F83">
            <v>681365500</v>
          </cell>
          <cell r="G83">
            <v>287798586.02999902</v>
          </cell>
          <cell r="H83">
            <v>674113227.86999905</v>
          </cell>
          <cell r="I83">
            <v>34596347</v>
          </cell>
          <cell r="J83">
            <v>135934430</v>
          </cell>
          <cell r="K83">
            <v>2848.55</v>
          </cell>
          <cell r="L83">
            <v>91.888709677419357</v>
          </cell>
          <cell r="M83">
            <v>2625.25</v>
          </cell>
          <cell r="N83">
            <v>84.685483870967744</v>
          </cell>
          <cell r="O83">
            <v>3118</v>
          </cell>
          <cell r="P83">
            <v>100.58064516129032</v>
          </cell>
          <cell r="Q83">
            <v>0.42692914799989684</v>
          </cell>
          <cell r="R83">
            <v>0.25450761076498424</v>
          </cell>
          <cell r="S83">
            <v>0.91358242463117389</v>
          </cell>
          <cell r="T83">
            <v>0.84196600384862086</v>
          </cell>
          <cell r="U83">
            <v>1271900</v>
          </cell>
          <cell r="V83">
            <v>657578.25</v>
          </cell>
          <cell r="W83">
            <v>1072127578.25</v>
          </cell>
          <cell r="X83">
            <v>44808</v>
          </cell>
          <cell r="Y83">
            <v>223102194</v>
          </cell>
          <cell r="Z83">
            <v>5644.7139999999999</v>
          </cell>
          <cell r="AA83">
            <v>182.08754838709677</v>
          </cell>
          <cell r="AB83">
            <v>4910.5</v>
          </cell>
          <cell r="AC83">
            <v>158.40322580645162</v>
          </cell>
          <cell r="AD83">
            <v>6694</v>
          </cell>
          <cell r="AE83">
            <v>215.93548387096774</v>
          </cell>
          <cell r="AF83">
            <v>6.1333955337045261E-4</v>
          </cell>
          <cell r="AG83">
            <v>2.008406963492255E-4</v>
          </cell>
          <cell r="AH83">
            <v>0.84324977591873318</v>
          </cell>
          <cell r="AI83">
            <v>0.73356737376755299</v>
          </cell>
          <cell r="AJ83">
            <v>682637400</v>
          </cell>
          <cell r="AK83">
            <v>288456164.27999902</v>
          </cell>
          <cell r="AL83">
            <v>1746240806.1199989</v>
          </cell>
          <cell r="AM83">
            <v>34641155</v>
          </cell>
          <cell r="AN83">
            <v>359036624</v>
          </cell>
          <cell r="AO83">
            <v>8493.2639999999992</v>
          </cell>
          <cell r="AP83">
            <v>7535.75</v>
          </cell>
          <cell r="AQ83">
            <v>9812</v>
          </cell>
          <cell r="AR83">
            <v>0.16518693370871598</v>
          </cell>
          <cell r="AS83">
            <v>9.648362502428165E-2</v>
          </cell>
          <cell r="AT83">
            <v>0.86559967386873204</v>
          </cell>
          <cell r="AU83">
            <v>0.76801365674684063</v>
          </cell>
        </row>
        <row r="84">
          <cell r="D84" t="str">
            <v>아산시</v>
          </cell>
          <cell r="E84" t="str">
            <v>시</v>
          </cell>
          <cell r="F84">
            <v>1799115800</v>
          </cell>
          <cell r="G84">
            <v>1034365657.13999</v>
          </cell>
          <cell r="H84">
            <v>1985211644.43999</v>
          </cell>
          <cell r="I84">
            <v>110611159</v>
          </cell>
          <cell r="J84">
            <v>311242154</v>
          </cell>
          <cell r="K84">
            <v>7044.7179999999998</v>
          </cell>
          <cell r="L84">
            <v>227.24896774193547</v>
          </cell>
          <cell r="M84">
            <v>6330.875</v>
          </cell>
          <cell r="N84">
            <v>204.22177419354838</v>
          </cell>
          <cell r="O84">
            <v>8282</v>
          </cell>
          <cell r="P84">
            <v>267.16129032258067</v>
          </cell>
          <cell r="Q84">
            <v>0.52103545737148593</v>
          </cell>
          <cell r="R84">
            <v>0.35538617625683183</v>
          </cell>
          <cell r="S84">
            <v>0.85060589229654671</v>
          </cell>
          <cell r="T84">
            <v>0.76441378893986955</v>
          </cell>
          <cell r="U84">
            <v>2971804800</v>
          </cell>
          <cell r="V84">
            <v>1788260102.22999</v>
          </cell>
          <cell r="W84">
            <v>3524545669.8499999</v>
          </cell>
          <cell r="X84">
            <v>201335336</v>
          </cell>
          <cell r="Y84">
            <v>560587075</v>
          </cell>
          <cell r="Z84">
            <v>15258.008</v>
          </cell>
          <cell r="AA84">
            <v>492.19380645161289</v>
          </cell>
          <cell r="AB84">
            <v>12710.875</v>
          </cell>
          <cell r="AC84">
            <v>410.02822580645159</v>
          </cell>
          <cell r="AD84">
            <v>19294</v>
          </cell>
          <cell r="AE84">
            <v>622.38709677419354</v>
          </cell>
          <cell r="AF84">
            <v>0.50737322473284796</v>
          </cell>
          <cell r="AG84">
            <v>0.35915087054049544</v>
          </cell>
          <cell r="AH84">
            <v>0.79081621229397736</v>
          </cell>
          <cell r="AI84">
            <v>0.65879936767907121</v>
          </cell>
          <cell r="AJ84">
            <v>4770920600</v>
          </cell>
          <cell r="AK84">
            <v>2822625759.3699799</v>
          </cell>
          <cell r="AL84">
            <v>5509757314.2899895</v>
          </cell>
          <cell r="AM84">
            <v>311946495</v>
          </cell>
          <cell r="AN84">
            <v>871829229</v>
          </cell>
          <cell r="AO84">
            <v>22302.725999999999</v>
          </cell>
          <cell r="AP84">
            <v>19041.75</v>
          </cell>
          <cell r="AQ84">
            <v>27576</v>
          </cell>
          <cell r="AR84">
            <v>0.51229584142468088</v>
          </cell>
          <cell r="AS84">
            <v>0.35780687848445603</v>
          </cell>
          <cell r="AT84">
            <v>0.80877306353350731</v>
          </cell>
          <cell r="AU84">
            <v>0.69051892950391647</v>
          </cell>
        </row>
        <row r="85">
          <cell r="D85" t="str">
            <v>천안시</v>
          </cell>
          <cell r="E85" t="str">
            <v>시</v>
          </cell>
          <cell r="F85">
            <v>4693581100</v>
          </cell>
          <cell r="G85">
            <v>2608273207.21</v>
          </cell>
          <cell r="H85">
            <v>5320844474.6699896</v>
          </cell>
          <cell r="I85">
            <v>329761742</v>
          </cell>
          <cell r="J85">
            <v>851575672</v>
          </cell>
          <cell r="K85">
            <v>16544.633000000002</v>
          </cell>
          <cell r="L85">
            <v>533.69783870967751</v>
          </cell>
          <cell r="M85">
            <v>15195.625</v>
          </cell>
          <cell r="N85">
            <v>490.18145161290323</v>
          </cell>
          <cell r="O85">
            <v>18958</v>
          </cell>
          <cell r="P85">
            <v>611.54838709677415</v>
          </cell>
          <cell r="Q85">
            <v>0.49019910648145204</v>
          </cell>
          <cell r="R85">
            <v>0.38723715677025589</v>
          </cell>
          <cell r="S85">
            <v>0.87269928262474949</v>
          </cell>
          <cell r="T85">
            <v>0.80154156556598799</v>
          </cell>
          <cell r="U85">
            <v>6142333400</v>
          </cell>
          <cell r="V85">
            <v>3514590303.5999999</v>
          </cell>
          <cell r="W85">
            <v>6962500307.3599901</v>
          </cell>
          <cell r="X85">
            <v>491775687</v>
          </cell>
          <cell r="Y85">
            <v>1211436113</v>
          </cell>
          <cell r="Z85">
            <v>33252.805999999997</v>
          </cell>
          <cell r="AA85">
            <v>1072.6711612903225</v>
          </cell>
          <cell r="AB85">
            <v>27189.375</v>
          </cell>
          <cell r="AC85">
            <v>877.07661290322585</v>
          </cell>
          <cell r="AD85">
            <v>40892</v>
          </cell>
          <cell r="AE85">
            <v>1319.0967741935483</v>
          </cell>
          <cell r="AF85">
            <v>0.50478853119543299</v>
          </cell>
          <cell r="AG85">
            <v>0.40594438429127461</v>
          </cell>
          <cell r="AH85">
            <v>0.81318609997065427</v>
          </cell>
          <cell r="AI85">
            <v>0.66490695001467282</v>
          </cell>
          <cell r="AJ85">
            <v>10835914500</v>
          </cell>
          <cell r="AK85">
            <v>6122863510.8099995</v>
          </cell>
          <cell r="AL85">
            <v>12283344782.02998</v>
          </cell>
          <cell r="AM85">
            <v>821537429</v>
          </cell>
          <cell r="AN85">
            <v>2063011785</v>
          </cell>
          <cell r="AO85">
            <v>49797.438999999998</v>
          </cell>
          <cell r="AP85">
            <v>42385</v>
          </cell>
          <cell r="AQ85">
            <v>59850</v>
          </cell>
          <cell r="AR85">
            <v>0.49846874930739493</v>
          </cell>
          <cell r="AS85">
            <v>0.39822236352372559</v>
          </cell>
          <cell r="AT85">
            <v>0.83203741019214705</v>
          </cell>
          <cell r="AU85">
            <v>0.70818713450292403</v>
          </cell>
        </row>
        <row r="86">
          <cell r="D86" t="str">
            <v>금산군</v>
          </cell>
          <cell r="E86" t="str">
            <v>군</v>
          </cell>
          <cell r="F86">
            <v>2650980</v>
          </cell>
          <cell r="G86">
            <v>1303748</v>
          </cell>
          <cell r="H86">
            <v>6166000</v>
          </cell>
          <cell r="I86">
            <v>151902</v>
          </cell>
          <cell r="J86">
            <v>966666</v>
          </cell>
          <cell r="K86">
            <v>25.664000000000001</v>
          </cell>
          <cell r="L86">
            <v>0.82787096774193558</v>
          </cell>
          <cell r="M86">
            <v>22.25</v>
          </cell>
          <cell r="N86">
            <v>0.717741935483871</v>
          </cell>
          <cell r="O86">
            <v>29</v>
          </cell>
          <cell r="P86">
            <v>0.93548387096774188</v>
          </cell>
          <cell r="Q86">
            <v>0.21144145313006812</v>
          </cell>
          <cell r="R86">
            <v>0.15714010837248854</v>
          </cell>
          <cell r="S86">
            <v>0.8849655172413794</v>
          </cell>
          <cell r="T86">
            <v>0.76724137931034486</v>
          </cell>
          <cell r="U86">
            <v>221337160</v>
          </cell>
          <cell r="V86">
            <v>101568892.189999</v>
          </cell>
          <cell r="W86">
            <v>372396205.80000001</v>
          </cell>
          <cell r="X86">
            <v>10700411</v>
          </cell>
          <cell r="Y86">
            <v>70258422</v>
          </cell>
          <cell r="Z86">
            <v>1868.201</v>
          </cell>
          <cell r="AA86">
            <v>60.264548387096774</v>
          </cell>
          <cell r="AB86">
            <v>1584.75</v>
          </cell>
          <cell r="AC86">
            <v>51.12096774193548</v>
          </cell>
          <cell r="AD86">
            <v>2295</v>
          </cell>
          <cell r="AE86">
            <v>74.032258064516128</v>
          </cell>
          <cell r="AF86">
            <v>0.27274416497290477</v>
          </cell>
          <cell r="AG86">
            <v>0.15230075904636742</v>
          </cell>
          <cell r="AH86">
            <v>0.81403093681917216</v>
          </cell>
          <cell r="AI86">
            <v>0.69052287581699345</v>
          </cell>
          <cell r="AJ86">
            <v>223988140</v>
          </cell>
          <cell r="AK86">
            <v>102872640.189999</v>
          </cell>
          <cell r="AL86">
            <v>378562205.80000001</v>
          </cell>
          <cell r="AM86">
            <v>10852313</v>
          </cell>
          <cell r="AN86">
            <v>71225088</v>
          </cell>
          <cell r="AO86">
            <v>1893.865</v>
          </cell>
          <cell r="AP86">
            <v>1607</v>
          </cell>
          <cell r="AQ86">
            <v>2324</v>
          </cell>
          <cell r="AR86">
            <v>0.27174566983675102</v>
          </cell>
          <cell r="AS86">
            <v>0.15236643863465638</v>
          </cell>
          <cell r="AT86">
            <v>0.81491609294320133</v>
          </cell>
          <cell r="AU86">
            <v>0.69148020654044751</v>
          </cell>
        </row>
        <row r="87">
          <cell r="D87" t="str">
            <v>부여군</v>
          </cell>
          <cell r="E87" t="str">
            <v>군</v>
          </cell>
          <cell r="F87">
            <v>35020600</v>
          </cell>
          <cell r="G87">
            <v>17573564.16</v>
          </cell>
          <cell r="H87">
            <v>81910488.019999996</v>
          </cell>
          <cell r="I87">
            <v>1927130</v>
          </cell>
          <cell r="J87">
            <v>15430704</v>
          </cell>
          <cell r="K87">
            <v>397.31900000000002</v>
          </cell>
          <cell r="L87">
            <v>12.816741935483872</v>
          </cell>
          <cell r="M87">
            <v>349.125</v>
          </cell>
          <cell r="N87">
            <v>11.262096774193548</v>
          </cell>
          <cell r="O87">
            <v>451</v>
          </cell>
          <cell r="P87">
            <v>14.548387096774194</v>
          </cell>
          <cell r="Q87">
            <v>0.21454595845783608</v>
          </cell>
          <cell r="R87">
            <v>0.12488931159589349</v>
          </cell>
          <cell r="S87">
            <v>0.88097339246119732</v>
          </cell>
          <cell r="T87">
            <v>0.77411308203991136</v>
          </cell>
          <cell r="U87">
            <v>344910600</v>
          </cell>
          <cell r="V87">
            <v>172798695.579999</v>
          </cell>
          <cell r="W87">
            <v>479782978.78999901</v>
          </cell>
          <cell r="X87">
            <v>17610125</v>
          </cell>
          <cell r="Y87">
            <v>114519871</v>
          </cell>
          <cell r="Z87">
            <v>2832.5050000000001</v>
          </cell>
          <cell r="AA87">
            <v>91.371129032258068</v>
          </cell>
          <cell r="AB87">
            <v>2477</v>
          </cell>
          <cell r="AC87">
            <v>79.903225806451616</v>
          </cell>
          <cell r="AD87">
            <v>3421</v>
          </cell>
          <cell r="AE87">
            <v>110.35483870967742</v>
          </cell>
          <cell r="AF87">
            <v>0.36016012076083465</v>
          </cell>
          <cell r="AG87">
            <v>0.15377353158213042</v>
          </cell>
          <cell r="AH87">
            <v>0.82797573808827829</v>
          </cell>
          <cell r="AI87">
            <v>0.72405729318912604</v>
          </cell>
          <cell r="AJ87">
            <v>379931200</v>
          </cell>
          <cell r="AK87">
            <v>190372259.739999</v>
          </cell>
          <cell r="AL87">
            <v>561693466.80999899</v>
          </cell>
          <cell r="AM87">
            <v>19537255</v>
          </cell>
          <cell r="AN87">
            <v>129950575</v>
          </cell>
          <cell r="AO87">
            <v>3229.8240000000001</v>
          </cell>
          <cell r="AP87">
            <v>2826.125</v>
          </cell>
          <cell r="AQ87">
            <v>3872</v>
          </cell>
          <cell r="AR87">
            <v>0.3389255367721683</v>
          </cell>
          <cell r="AS87">
            <v>0.15034373645518689</v>
          </cell>
          <cell r="AT87">
            <v>0.8341487603305785</v>
          </cell>
          <cell r="AU87">
            <v>0.72988765495867769</v>
          </cell>
        </row>
        <row r="88">
          <cell r="D88" t="str">
            <v>서천군</v>
          </cell>
          <cell r="E88" t="str">
            <v>군</v>
          </cell>
          <cell r="F88">
            <v>43285400</v>
          </cell>
          <cell r="G88">
            <v>22857409.9099999</v>
          </cell>
          <cell r="H88">
            <v>95994000</v>
          </cell>
          <cell r="I88">
            <v>2144898</v>
          </cell>
          <cell r="J88">
            <v>13449827</v>
          </cell>
          <cell r="K88">
            <v>397.61500000000001</v>
          </cell>
          <cell r="L88">
            <v>12.826290322580645</v>
          </cell>
          <cell r="M88">
            <v>293.5</v>
          </cell>
          <cell r="N88">
            <v>9.4677419354838701</v>
          </cell>
          <cell r="O88">
            <v>495</v>
          </cell>
          <cell r="P88">
            <v>15.96774193548387</v>
          </cell>
          <cell r="Q88">
            <v>0.2381129019522043</v>
          </cell>
          <cell r="R88">
            <v>0.15947402148741394</v>
          </cell>
          <cell r="S88">
            <v>0.80326262626262623</v>
          </cell>
          <cell r="T88">
            <v>0.59292929292929297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e">
            <v>#DIV/0!</v>
          </cell>
          <cell r="AG88" t="e">
            <v>#DIV/0!</v>
          </cell>
          <cell r="AH88" t="e">
            <v>#DIV/0!</v>
          </cell>
          <cell r="AI88" t="e">
            <v>#DIV/0!</v>
          </cell>
          <cell r="AJ88">
            <v>43285400</v>
          </cell>
          <cell r="AK88">
            <v>22857409.9099999</v>
          </cell>
          <cell r="AL88">
            <v>95994000</v>
          </cell>
          <cell r="AM88">
            <v>2144898</v>
          </cell>
          <cell r="AN88">
            <v>13449827</v>
          </cell>
          <cell r="AO88">
            <v>397.61500000000001</v>
          </cell>
          <cell r="AP88">
            <v>293.5</v>
          </cell>
          <cell r="AQ88">
            <v>495</v>
          </cell>
          <cell r="AR88">
            <v>0.2381129019522043</v>
          </cell>
          <cell r="AS88">
            <v>0.15947402148741394</v>
          </cell>
          <cell r="AT88">
            <v>0.80326262626262623</v>
          </cell>
          <cell r="AU88">
            <v>0.59292929292929297</v>
          </cell>
        </row>
        <row r="89">
          <cell r="D89" t="str">
            <v>예산군</v>
          </cell>
          <cell r="E89" t="str">
            <v>군</v>
          </cell>
          <cell r="F89">
            <v>225154040</v>
          </cell>
          <cell r="G89">
            <v>93672770</v>
          </cell>
          <cell r="H89">
            <v>271286704</v>
          </cell>
          <cell r="I89">
            <v>9251838</v>
          </cell>
          <cell r="J89">
            <v>51177004</v>
          </cell>
          <cell r="K89">
            <v>1284.8720000000001</v>
          </cell>
          <cell r="L89">
            <v>41.447483870967744</v>
          </cell>
          <cell r="M89">
            <v>1071.25</v>
          </cell>
          <cell r="N89">
            <v>34.556451612903224</v>
          </cell>
          <cell r="O89">
            <v>1427</v>
          </cell>
          <cell r="P89">
            <v>46.032258064516128</v>
          </cell>
          <cell r="Q89">
            <v>0.34529067816017994</v>
          </cell>
          <cell r="R89">
            <v>0.18078115709938783</v>
          </cell>
          <cell r="S89">
            <v>0.9004008409250176</v>
          </cell>
          <cell r="T89">
            <v>0.75070077084793274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 t="e">
            <v>#DIV/0!</v>
          </cell>
          <cell r="AG89" t="e">
            <v>#DIV/0!</v>
          </cell>
          <cell r="AH89" t="e">
            <v>#DIV/0!</v>
          </cell>
          <cell r="AI89" t="e">
            <v>#DIV/0!</v>
          </cell>
          <cell r="AJ89">
            <v>225154040</v>
          </cell>
          <cell r="AK89">
            <v>93672770</v>
          </cell>
          <cell r="AL89">
            <v>271286704</v>
          </cell>
          <cell r="AM89">
            <v>9251838</v>
          </cell>
          <cell r="AN89">
            <v>51177004</v>
          </cell>
          <cell r="AO89">
            <v>1284.8720000000001</v>
          </cell>
          <cell r="AP89">
            <v>1071.25</v>
          </cell>
          <cell r="AQ89">
            <v>1427</v>
          </cell>
          <cell r="AR89">
            <v>0.34529067816017994</v>
          </cell>
          <cell r="AS89">
            <v>0.18078115709938783</v>
          </cell>
          <cell r="AT89">
            <v>0.9004008409250176</v>
          </cell>
          <cell r="AU89">
            <v>0.75070077084793274</v>
          </cell>
        </row>
        <row r="90">
          <cell r="D90" t="str">
            <v>청양군</v>
          </cell>
          <cell r="E90" t="str">
            <v>군</v>
          </cell>
          <cell r="F90">
            <v>23808400</v>
          </cell>
          <cell r="G90">
            <v>11003392.179999899</v>
          </cell>
          <cell r="H90">
            <v>54007244.280000001</v>
          </cell>
          <cell r="I90">
            <v>1143118</v>
          </cell>
          <cell r="J90">
            <v>9557821</v>
          </cell>
          <cell r="K90">
            <v>237.62</v>
          </cell>
          <cell r="L90">
            <v>7.6651612903225805</v>
          </cell>
          <cell r="M90">
            <v>186.5</v>
          </cell>
          <cell r="N90">
            <v>6.0161290322580649</v>
          </cell>
          <cell r="O90">
            <v>365</v>
          </cell>
          <cell r="P90">
            <v>11.774193548387096</v>
          </cell>
          <cell r="Q90">
            <v>0.20373918956043982</v>
          </cell>
          <cell r="R90">
            <v>0.11960027290739175</v>
          </cell>
          <cell r="S90">
            <v>0.65101369863013703</v>
          </cell>
          <cell r="T90">
            <v>0.510958904109589</v>
          </cell>
          <cell r="U90">
            <v>80495700</v>
          </cell>
          <cell r="V90">
            <v>40448000.369999997</v>
          </cell>
          <cell r="W90">
            <v>188262319.91</v>
          </cell>
          <cell r="X90">
            <v>3498526</v>
          </cell>
          <cell r="Y90">
            <v>37458068</v>
          </cell>
          <cell r="Z90">
            <v>910.14400000000001</v>
          </cell>
          <cell r="AA90">
            <v>29.359483870967743</v>
          </cell>
          <cell r="AB90">
            <v>762.875</v>
          </cell>
          <cell r="AC90">
            <v>24.608870967741936</v>
          </cell>
          <cell r="AD90">
            <v>1358</v>
          </cell>
          <cell r="AE90">
            <v>43.806451612903224</v>
          </cell>
          <cell r="AF90">
            <v>0.21484915510090613</v>
          </cell>
          <cell r="AG90">
            <v>9.3398463583332703E-2</v>
          </cell>
          <cell r="AH90">
            <v>0.67020913107511049</v>
          </cell>
          <cell r="AI90">
            <v>0.56176362297496318</v>
          </cell>
          <cell r="AJ90">
            <v>104304100</v>
          </cell>
          <cell r="AK90">
            <v>51451392.549999893</v>
          </cell>
          <cell r="AL90">
            <v>242269564.19</v>
          </cell>
          <cell r="AM90">
            <v>4641644</v>
          </cell>
          <cell r="AN90">
            <v>47015889</v>
          </cell>
          <cell r="AO90">
            <v>1147.7640000000001</v>
          </cell>
          <cell r="AP90">
            <v>949.375</v>
          </cell>
          <cell r="AQ90">
            <v>1723</v>
          </cell>
          <cell r="AR90">
            <v>0.21237249805612857</v>
          </cell>
          <cell r="AS90">
            <v>9.8725007624550082E-2</v>
          </cell>
          <cell r="AT90">
            <v>0.66614277423099255</v>
          </cell>
          <cell r="AU90">
            <v>0.55100116076610561</v>
          </cell>
        </row>
        <row r="91">
          <cell r="D91" t="str">
            <v>태안군</v>
          </cell>
          <cell r="E91" t="str">
            <v>군</v>
          </cell>
          <cell r="F91">
            <v>202892000</v>
          </cell>
          <cell r="G91">
            <v>76191327</v>
          </cell>
          <cell r="H91">
            <v>256643112</v>
          </cell>
          <cell r="I91">
            <v>7391004</v>
          </cell>
          <cell r="J91">
            <v>46722789</v>
          </cell>
          <cell r="K91">
            <v>1252.845</v>
          </cell>
          <cell r="L91">
            <v>40.414354838709677</v>
          </cell>
          <cell r="M91">
            <v>866.75</v>
          </cell>
          <cell r="N91">
            <v>27.95967741935484</v>
          </cell>
          <cell r="O91">
            <v>1542</v>
          </cell>
          <cell r="P91">
            <v>49.741935483870968</v>
          </cell>
          <cell r="Q91">
            <v>0.29687657076103408</v>
          </cell>
          <cell r="R91">
            <v>0.15818841636358652</v>
          </cell>
          <cell r="S91">
            <v>0.81248054474708176</v>
          </cell>
          <cell r="T91">
            <v>0.562094682230869</v>
          </cell>
          <cell r="U91">
            <v>5506000</v>
          </cell>
          <cell r="V91">
            <v>1926349.9399999899</v>
          </cell>
          <cell r="W91">
            <v>6387000</v>
          </cell>
          <cell r="X91">
            <v>291877</v>
          </cell>
          <cell r="Y91">
            <v>1560615</v>
          </cell>
          <cell r="Z91">
            <v>40.220999999999997</v>
          </cell>
          <cell r="AA91">
            <v>1.2974516129032256</v>
          </cell>
          <cell r="AB91">
            <v>31.5</v>
          </cell>
          <cell r="AC91">
            <v>1.0161290322580645</v>
          </cell>
          <cell r="AD91">
            <v>51</v>
          </cell>
          <cell r="AE91">
            <v>1.6451612903225807</v>
          </cell>
          <cell r="AF91">
            <v>0.301604812901204</v>
          </cell>
          <cell r="AG91">
            <v>0.18702690926333529</v>
          </cell>
          <cell r="AH91">
            <v>0.78864705882352937</v>
          </cell>
          <cell r="AI91">
            <v>0.61764705882352944</v>
          </cell>
          <cell r="AJ91">
            <v>208398000</v>
          </cell>
          <cell r="AK91">
            <v>78117676.939999983</v>
          </cell>
          <cell r="AL91">
            <v>263030112</v>
          </cell>
          <cell r="AM91">
            <v>7682881</v>
          </cell>
          <cell r="AN91">
            <v>48283404</v>
          </cell>
          <cell r="AO91">
            <v>1293.066</v>
          </cell>
          <cell r="AP91">
            <v>898.25</v>
          </cell>
          <cell r="AQ91">
            <v>1593</v>
          </cell>
          <cell r="AR91">
            <v>0.29699138378498652</v>
          </cell>
          <cell r="AS91">
            <v>0.15912053342386548</v>
          </cell>
          <cell r="AT91">
            <v>0.81171751412429383</v>
          </cell>
          <cell r="AU91">
            <v>0.56387319522912738</v>
          </cell>
        </row>
        <row r="92">
          <cell r="D92" t="str">
            <v>홍성군</v>
          </cell>
          <cell r="E92" t="str">
            <v>군</v>
          </cell>
          <cell r="F92">
            <v>440913600</v>
          </cell>
          <cell r="G92">
            <v>190771064</v>
          </cell>
          <cell r="H92">
            <v>493818434</v>
          </cell>
          <cell r="I92">
            <v>20830626</v>
          </cell>
          <cell r="J92">
            <v>100295091</v>
          </cell>
          <cell r="K92">
            <v>2433.5100000000002</v>
          </cell>
          <cell r="L92">
            <v>78.500322580645175</v>
          </cell>
          <cell r="M92">
            <v>2170</v>
          </cell>
          <cell r="N92">
            <v>70</v>
          </cell>
          <cell r="O92">
            <v>2817</v>
          </cell>
          <cell r="P92">
            <v>90.870967741935488</v>
          </cell>
          <cell r="Q92">
            <v>0.38631823128741283</v>
          </cell>
          <cell r="R92">
            <v>0.20769337554118178</v>
          </cell>
          <cell r="S92">
            <v>0.86386581469648571</v>
          </cell>
          <cell r="T92">
            <v>0.77032303869364571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 t="e">
            <v>#DIV/0!</v>
          </cell>
          <cell r="AG92" t="e">
            <v>#DIV/0!</v>
          </cell>
          <cell r="AH92" t="e">
            <v>#DIV/0!</v>
          </cell>
          <cell r="AI92" t="e">
            <v>#DIV/0!</v>
          </cell>
          <cell r="AJ92">
            <v>440913600</v>
          </cell>
          <cell r="AK92">
            <v>190771064</v>
          </cell>
          <cell r="AL92">
            <v>493818434</v>
          </cell>
          <cell r="AM92">
            <v>20830626</v>
          </cell>
          <cell r="AN92">
            <v>100295091</v>
          </cell>
          <cell r="AO92">
            <v>2433.5100000000002</v>
          </cell>
          <cell r="AP92">
            <v>2170</v>
          </cell>
          <cell r="AQ92">
            <v>2817</v>
          </cell>
          <cell r="AR92">
            <v>0.38631823128741283</v>
          </cell>
          <cell r="AS92">
            <v>0.20769337554118178</v>
          </cell>
          <cell r="AT92">
            <v>0.86386581469648571</v>
          </cell>
          <cell r="AU92">
            <v>0.77032303869364571</v>
          </cell>
        </row>
        <row r="93">
          <cell r="D93" t="str">
            <v>전북특별자치도</v>
          </cell>
          <cell r="E93" t="str">
            <v>광역</v>
          </cell>
          <cell r="F93">
            <v>8043400470</v>
          </cell>
          <cell r="G93">
            <v>4661801868.1599865</v>
          </cell>
          <cell r="H93">
            <v>10456065179.499998</v>
          </cell>
          <cell r="I93">
            <v>612349111</v>
          </cell>
          <cell r="J93">
            <v>1849235353</v>
          </cell>
          <cell r="K93">
            <v>45453.696000000004</v>
          </cell>
          <cell r="L93">
            <v>1466.2482580645162</v>
          </cell>
          <cell r="M93">
            <v>40306.25</v>
          </cell>
          <cell r="N93">
            <v>1300.2016129032259</v>
          </cell>
          <cell r="O93">
            <v>57207</v>
          </cell>
          <cell r="P93">
            <v>1845.3870967741937</v>
          </cell>
          <cell r="Q93">
            <v>0.44584667254177451</v>
          </cell>
          <cell r="R93">
            <v>0.33113638564533759</v>
          </cell>
          <cell r="S93">
            <v>0.79454780009439407</v>
          </cell>
          <cell r="T93">
            <v>0.70456849686227208</v>
          </cell>
          <cell r="U93">
            <v>13410631340</v>
          </cell>
          <cell r="V93">
            <v>7594010695.929987</v>
          </cell>
          <cell r="W93">
            <v>18219199354.029987</v>
          </cell>
          <cell r="X93">
            <v>1086339959</v>
          </cell>
          <cell r="Y93">
            <v>3288784087</v>
          </cell>
          <cell r="Z93">
            <v>87903.932000000001</v>
          </cell>
          <cell r="AA93">
            <v>2835.6107096774194</v>
          </cell>
          <cell r="AB93">
            <v>72223.625</v>
          </cell>
          <cell r="AC93">
            <v>2329.7943548387098</v>
          </cell>
          <cell r="AD93">
            <v>121198</v>
          </cell>
          <cell r="AE93">
            <v>3909.6129032258063</v>
          </cell>
          <cell r="AF93">
            <v>0.41681363425282647</v>
          </cell>
          <cell r="AG93">
            <v>0.33031659429821364</v>
          </cell>
          <cell r="AH93">
            <v>0.72529193551048698</v>
          </cell>
          <cell r="AI93">
            <v>0.59591433026947638</v>
          </cell>
          <cell r="AJ93">
            <v>21454031810</v>
          </cell>
          <cell r="AK93">
            <v>12255812564.089973</v>
          </cell>
          <cell r="AL93">
            <v>28675264533.529984</v>
          </cell>
          <cell r="AM93">
            <v>1698689070</v>
          </cell>
          <cell r="AN93">
            <v>5138019440</v>
          </cell>
          <cell r="AO93">
            <v>133357.628</v>
          </cell>
          <cell r="AP93">
            <v>112529.875</v>
          </cell>
          <cell r="AQ93">
            <v>178405</v>
          </cell>
          <cell r="AR93">
            <v>0.42740015701543932</v>
          </cell>
          <cell r="AS93">
            <v>0.33061164712136626</v>
          </cell>
          <cell r="AT93">
            <v>0.74749938622796441</v>
          </cell>
          <cell r="AU93">
            <v>0.63075516381267338</v>
          </cell>
        </row>
        <row r="94">
          <cell r="D94" t="str">
            <v>군산시</v>
          </cell>
          <cell r="E94" t="str">
            <v>시</v>
          </cell>
          <cell r="F94">
            <v>1354207500</v>
          </cell>
          <cell r="G94">
            <v>771872063.22000003</v>
          </cell>
          <cell r="H94">
            <v>1875799754.6800001</v>
          </cell>
          <cell r="I94">
            <v>90051193</v>
          </cell>
          <cell r="J94">
            <v>319839586</v>
          </cell>
          <cell r="K94">
            <v>7818.3379999999997</v>
          </cell>
          <cell r="L94">
            <v>252.20445161290323</v>
          </cell>
          <cell r="M94">
            <v>7066.5</v>
          </cell>
          <cell r="N94">
            <v>227.95161290322579</v>
          </cell>
          <cell r="O94">
            <v>9377</v>
          </cell>
          <cell r="P94">
            <v>302.48387096774195</v>
          </cell>
          <cell r="Q94">
            <v>0.41148958533245822</v>
          </cell>
          <cell r="R94">
            <v>0.28155111794072918</v>
          </cell>
          <cell r="S94">
            <v>0.83377818065479359</v>
          </cell>
          <cell r="T94">
            <v>0.75359923216380509</v>
          </cell>
          <cell r="U94">
            <v>3025581900</v>
          </cell>
          <cell r="V94">
            <v>1705788253.3</v>
          </cell>
          <cell r="W94">
            <v>4047646795.3400002</v>
          </cell>
          <cell r="X94">
            <v>227905721</v>
          </cell>
          <cell r="Y94">
            <v>732459774</v>
          </cell>
          <cell r="Z94">
            <v>19986.491000000002</v>
          </cell>
          <cell r="AA94">
            <v>644.72551612903237</v>
          </cell>
          <cell r="AB94">
            <v>16509.25</v>
          </cell>
          <cell r="AC94">
            <v>532.55645161290317</v>
          </cell>
          <cell r="AD94">
            <v>26551</v>
          </cell>
          <cell r="AE94">
            <v>856.48387096774195</v>
          </cell>
          <cell r="AF94">
            <v>0.42142715003291553</v>
          </cell>
          <cell r="AG94">
            <v>0.3111511772931847</v>
          </cell>
          <cell r="AH94">
            <v>0.75275850250461385</v>
          </cell>
          <cell r="AI94">
            <v>0.62179390606756813</v>
          </cell>
          <cell r="AJ94">
            <v>4379789400</v>
          </cell>
          <cell r="AK94">
            <v>2477660316.52</v>
          </cell>
          <cell r="AL94">
            <v>5923446550.0200005</v>
          </cell>
          <cell r="AM94">
            <v>317956914</v>
          </cell>
          <cell r="AN94">
            <v>1052299360</v>
          </cell>
          <cell r="AO94">
            <v>27804.829000000002</v>
          </cell>
          <cell r="AP94">
            <v>23575.75</v>
          </cell>
          <cell r="AQ94">
            <v>35928</v>
          </cell>
          <cell r="AR94">
            <v>0.41828018461846916</v>
          </cell>
          <cell r="AS94">
            <v>0.30215443065555031</v>
          </cell>
          <cell r="AT94">
            <v>0.77390416945001117</v>
          </cell>
          <cell r="AU94">
            <v>0.65619433311066577</v>
          </cell>
        </row>
        <row r="95">
          <cell r="D95" t="str">
            <v>김제시</v>
          </cell>
          <cell r="E95" t="str">
            <v>시</v>
          </cell>
          <cell r="F95">
            <v>109374400</v>
          </cell>
          <cell r="G95">
            <v>59236182.5499999</v>
          </cell>
          <cell r="H95">
            <v>209096000</v>
          </cell>
          <cell r="I95">
            <v>5963937</v>
          </cell>
          <cell r="J95">
            <v>31940237</v>
          </cell>
          <cell r="K95">
            <v>879.43100000000004</v>
          </cell>
          <cell r="L95">
            <v>28.368741935483872</v>
          </cell>
          <cell r="M95">
            <v>701.75</v>
          </cell>
          <cell r="N95">
            <v>22.637096774193548</v>
          </cell>
          <cell r="O95">
            <v>1132</v>
          </cell>
          <cell r="P95">
            <v>36.516129032258064</v>
          </cell>
          <cell r="Q95">
            <v>0.28329658410490827</v>
          </cell>
          <cell r="R95">
            <v>0.18672175162632637</v>
          </cell>
          <cell r="S95">
            <v>0.77688250883392229</v>
          </cell>
          <cell r="T95">
            <v>0.61992049469964661</v>
          </cell>
          <cell r="U95">
            <v>637094700</v>
          </cell>
          <cell r="V95">
            <v>321147574.00999898</v>
          </cell>
          <cell r="W95">
            <v>1088545855.9100001</v>
          </cell>
          <cell r="X95">
            <v>38345080</v>
          </cell>
          <cell r="Y95">
            <v>182533910</v>
          </cell>
          <cell r="Z95">
            <v>5153.2349999999997</v>
          </cell>
          <cell r="AA95">
            <v>166.23338709677418</v>
          </cell>
          <cell r="AB95">
            <v>3784.75</v>
          </cell>
          <cell r="AC95">
            <v>122.08870967741936</v>
          </cell>
          <cell r="AD95">
            <v>7416</v>
          </cell>
          <cell r="AE95">
            <v>239.2258064516129</v>
          </cell>
          <cell r="AF95">
            <v>0.29502438713666018</v>
          </cell>
          <cell r="AG95">
            <v>0.21007099447987501</v>
          </cell>
          <cell r="AH95">
            <v>0.69488066343042065</v>
          </cell>
          <cell r="AI95">
            <v>0.51034924487594391</v>
          </cell>
          <cell r="AJ95">
            <v>746469100</v>
          </cell>
          <cell r="AK95">
            <v>380383756.55999887</v>
          </cell>
          <cell r="AL95">
            <v>1297641855.9100001</v>
          </cell>
          <cell r="AM95">
            <v>44309017</v>
          </cell>
          <cell r="AN95">
            <v>214474147</v>
          </cell>
          <cell r="AO95">
            <v>6032.6659999999993</v>
          </cell>
          <cell r="AP95">
            <v>4486.5</v>
          </cell>
          <cell r="AQ95">
            <v>8548</v>
          </cell>
          <cell r="AR95">
            <v>0.29313462326108952</v>
          </cell>
          <cell r="AS95">
            <v>0.20659374390704535</v>
          </cell>
          <cell r="AT95">
            <v>0.70574005615348612</v>
          </cell>
          <cell r="AU95">
            <v>0.52485961628451094</v>
          </cell>
        </row>
        <row r="96">
          <cell r="D96" t="str">
            <v>남원시</v>
          </cell>
          <cell r="E96" t="str">
            <v>시</v>
          </cell>
          <cell r="F96">
            <v>150529900</v>
          </cell>
          <cell r="G96">
            <v>80208832.269999906</v>
          </cell>
          <cell r="H96">
            <v>307443220.95999998</v>
          </cell>
          <cell r="I96">
            <v>8908600</v>
          </cell>
          <cell r="J96">
            <v>62349481</v>
          </cell>
          <cell r="K96">
            <v>1508.684</v>
          </cell>
          <cell r="L96">
            <v>48.667225806451611</v>
          </cell>
          <cell r="M96">
            <v>1332.625</v>
          </cell>
          <cell r="N96">
            <v>42.987903225806448</v>
          </cell>
          <cell r="O96">
            <v>1934</v>
          </cell>
          <cell r="P96">
            <v>62.387096774193552</v>
          </cell>
          <cell r="Q96">
            <v>0.26088990357161107</v>
          </cell>
          <cell r="R96">
            <v>0.14288170257584021</v>
          </cell>
          <cell r="S96">
            <v>0.78008479834539812</v>
          </cell>
          <cell r="T96">
            <v>0.6890511892450879</v>
          </cell>
          <cell r="U96">
            <v>620613600</v>
          </cell>
          <cell r="V96">
            <v>313237968.92000002</v>
          </cell>
          <cell r="W96">
            <v>963468122.30999899</v>
          </cell>
          <cell r="X96">
            <v>38594396</v>
          </cell>
          <cell r="Y96">
            <v>201051909</v>
          </cell>
          <cell r="Z96">
            <v>5031.9470000000001</v>
          </cell>
          <cell r="AA96">
            <v>162.32087096774194</v>
          </cell>
          <cell r="AB96">
            <v>4365.625</v>
          </cell>
          <cell r="AC96">
            <v>140.82661290322579</v>
          </cell>
          <cell r="AD96">
            <v>6390</v>
          </cell>
          <cell r="AE96">
            <v>206.12903225806451</v>
          </cell>
          <cell r="AF96">
            <v>0.32511503148540566</v>
          </cell>
          <cell r="AG96">
            <v>0.19196234540603144</v>
          </cell>
          <cell r="AH96">
            <v>0.7874721439749609</v>
          </cell>
          <cell r="AI96">
            <v>0.68319640062597808</v>
          </cell>
          <cell r="AJ96">
            <v>771143500</v>
          </cell>
          <cell r="AK96">
            <v>393446801.18999994</v>
          </cell>
          <cell r="AL96">
            <v>1270911343.269999</v>
          </cell>
          <cell r="AM96">
            <v>47502996</v>
          </cell>
          <cell r="AN96">
            <v>263401390</v>
          </cell>
          <cell r="AO96">
            <v>6540.6310000000003</v>
          </cell>
          <cell r="AP96">
            <v>5698.25</v>
          </cell>
          <cell r="AQ96">
            <v>8324</v>
          </cell>
          <cell r="AR96">
            <v>0.309578479469448</v>
          </cell>
          <cell r="AS96">
            <v>0.18034451526622544</v>
          </cell>
          <cell r="AT96">
            <v>0.78575576645843348</v>
          </cell>
          <cell r="AU96">
            <v>0.68455670350792885</v>
          </cell>
        </row>
        <row r="97">
          <cell r="D97" t="str">
            <v>익산시</v>
          </cell>
          <cell r="E97" t="str">
            <v>시</v>
          </cell>
          <cell r="F97">
            <v>1385690200</v>
          </cell>
          <cell r="G97">
            <v>795353173.68999898</v>
          </cell>
          <cell r="H97">
            <v>1674544995.02</v>
          </cell>
          <cell r="I97">
            <v>101115426</v>
          </cell>
          <cell r="J97">
            <v>318448924</v>
          </cell>
          <cell r="K97">
            <v>7893.3649999999998</v>
          </cell>
          <cell r="L97">
            <v>254.62467741935484</v>
          </cell>
          <cell r="M97">
            <v>6846.625</v>
          </cell>
          <cell r="N97">
            <v>220.85887096774192</v>
          </cell>
          <cell r="O97">
            <v>9872</v>
          </cell>
          <cell r="P97">
            <v>318.45161290322579</v>
          </cell>
          <cell r="Q97">
            <v>0.47496673786332011</v>
          </cell>
          <cell r="R97">
            <v>0.3175247846025066</v>
          </cell>
          <cell r="S97">
            <v>0.79957100891410049</v>
          </cell>
          <cell r="T97">
            <v>0.69353980956239869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 t="e">
            <v>#DIV/0!</v>
          </cell>
          <cell r="AG97" t="e">
            <v>#DIV/0!</v>
          </cell>
          <cell r="AH97" t="e">
            <v>#DIV/0!</v>
          </cell>
          <cell r="AI97" t="e">
            <v>#DIV/0!</v>
          </cell>
          <cell r="AJ97">
            <v>1385690200</v>
          </cell>
          <cell r="AK97">
            <v>795353173.68999898</v>
          </cell>
          <cell r="AL97">
            <v>1674544995.02</v>
          </cell>
          <cell r="AM97">
            <v>101115426</v>
          </cell>
          <cell r="AN97">
            <v>318448924</v>
          </cell>
          <cell r="AO97">
            <v>7893.3649999999998</v>
          </cell>
          <cell r="AP97">
            <v>6846.625</v>
          </cell>
          <cell r="AQ97">
            <v>9872</v>
          </cell>
          <cell r="AR97">
            <v>0.47496673786332011</v>
          </cell>
          <cell r="AS97">
            <v>0.3175247846025066</v>
          </cell>
          <cell r="AT97">
            <v>0.79957100891410049</v>
          </cell>
          <cell r="AU97">
            <v>0.69353980956239869</v>
          </cell>
        </row>
        <row r="98">
          <cell r="D98" t="str">
            <v>전주시</v>
          </cell>
          <cell r="E98" t="str">
            <v>시</v>
          </cell>
          <cell r="F98">
            <v>4285379610</v>
          </cell>
          <cell r="G98">
            <v>2538065406.6099901</v>
          </cell>
          <cell r="H98">
            <v>5100168055.8900003</v>
          </cell>
          <cell r="I98">
            <v>360266216</v>
          </cell>
          <cell r="J98">
            <v>905092508</v>
          </cell>
          <cell r="K98">
            <v>21951.909</v>
          </cell>
          <cell r="L98">
            <v>708.12609677419357</v>
          </cell>
          <cell r="M98">
            <v>19808.5</v>
          </cell>
          <cell r="N98">
            <v>638.98387096774195</v>
          </cell>
          <cell r="O98">
            <v>27420</v>
          </cell>
          <cell r="P98">
            <v>884.51612903225805</v>
          </cell>
          <cell r="Q98">
            <v>0.497643485233564</v>
          </cell>
          <cell r="R98">
            <v>0.39804352904885609</v>
          </cell>
          <cell r="S98">
            <v>0.8005801969365427</v>
          </cell>
          <cell r="T98">
            <v>0.72241064916119624</v>
          </cell>
          <cell r="U98">
            <v>7539668600</v>
          </cell>
          <cell r="V98">
            <v>4393223899.3099899</v>
          </cell>
          <cell r="W98">
            <v>9330183959.3399906</v>
          </cell>
          <cell r="X98">
            <v>686498897</v>
          </cell>
          <cell r="Y98">
            <v>1738131109</v>
          </cell>
          <cell r="Z98">
            <v>46230.877</v>
          </cell>
          <cell r="AA98">
            <v>1491.3186129032258</v>
          </cell>
          <cell r="AB98">
            <v>38371.75</v>
          </cell>
          <cell r="AC98">
            <v>1237.7983870967741</v>
          </cell>
          <cell r="AD98">
            <v>63662</v>
          </cell>
          <cell r="AE98">
            <v>2053.6129032258063</v>
          </cell>
          <cell r="AF98">
            <v>0.47086144479628922</v>
          </cell>
          <cell r="AG98">
            <v>0.39496381685209225</v>
          </cell>
          <cell r="AH98">
            <v>0.72619265810059375</v>
          </cell>
          <cell r="AI98">
            <v>0.60274182400804244</v>
          </cell>
          <cell r="AJ98">
            <v>11825048210</v>
          </cell>
          <cell r="AK98">
            <v>6931289305.91998</v>
          </cell>
          <cell r="AL98">
            <v>14430352015.229992</v>
          </cell>
          <cell r="AM98">
            <v>1046765113</v>
          </cell>
          <cell r="AN98">
            <v>2643223617</v>
          </cell>
          <cell r="AO98">
            <v>68182.785999999993</v>
          </cell>
          <cell r="AP98">
            <v>58180.25</v>
          </cell>
          <cell r="AQ98">
            <v>91082</v>
          </cell>
          <cell r="AR98">
            <v>0.48032711181297599</v>
          </cell>
          <cell r="AS98">
            <v>0.3960183717592744</v>
          </cell>
          <cell r="AT98">
            <v>0.7485868338420324</v>
          </cell>
          <cell r="AU98">
            <v>0.63876781361849766</v>
          </cell>
        </row>
        <row r="99">
          <cell r="D99" t="str">
            <v>정읍시</v>
          </cell>
          <cell r="E99" t="str">
            <v>시</v>
          </cell>
          <cell r="F99">
            <v>475351900</v>
          </cell>
          <cell r="G99">
            <v>253706199.37999901</v>
          </cell>
          <cell r="H99">
            <v>746479276.23999906</v>
          </cell>
          <cell r="I99">
            <v>28451245</v>
          </cell>
          <cell r="J99">
            <v>134137807</v>
          </cell>
          <cell r="K99">
            <v>3385.3620000000001</v>
          </cell>
          <cell r="L99">
            <v>109.20522580645162</v>
          </cell>
          <cell r="M99">
            <v>2874.5</v>
          </cell>
          <cell r="N99">
            <v>92.725806451612897</v>
          </cell>
          <cell r="O99">
            <v>4723</v>
          </cell>
          <cell r="P99">
            <v>152.35483870967741</v>
          </cell>
          <cell r="Q99">
            <v>0.33987038549537768</v>
          </cell>
          <cell r="R99">
            <v>0.21210459330082831</v>
          </cell>
          <cell r="S99">
            <v>0.71678213000211732</v>
          </cell>
          <cell r="T99">
            <v>0.60861740419225063</v>
          </cell>
          <cell r="U99">
            <v>732959300</v>
          </cell>
          <cell r="V99">
            <v>387441784.13999999</v>
          </cell>
          <cell r="W99">
            <v>1232093857.48</v>
          </cell>
          <cell r="X99">
            <v>47365788</v>
          </cell>
          <cell r="Y99">
            <v>230737706</v>
          </cell>
          <cell r="Z99">
            <v>6047.5</v>
          </cell>
          <cell r="AA99">
            <v>195.08064516129033</v>
          </cell>
          <cell r="AB99">
            <v>4925.75</v>
          </cell>
          <cell r="AC99">
            <v>158.89516129032259</v>
          </cell>
          <cell r="AD99">
            <v>9148</v>
          </cell>
          <cell r="AE99">
            <v>295.09677419354841</v>
          </cell>
          <cell r="AF99">
            <v>0.31445801128530432</v>
          </cell>
          <cell r="AG99">
            <v>0.20527979072479813</v>
          </cell>
          <cell r="AH99">
            <v>0.66107345867949274</v>
          </cell>
          <cell r="AI99">
            <v>0.5384510275470048</v>
          </cell>
          <cell r="AJ99">
            <v>1208311200</v>
          </cell>
          <cell r="AK99">
            <v>641147983.51999903</v>
          </cell>
          <cell r="AL99">
            <v>1978573133.7199991</v>
          </cell>
          <cell r="AM99">
            <v>75817033</v>
          </cell>
          <cell r="AN99">
            <v>364875513</v>
          </cell>
          <cell r="AO99">
            <v>9432.862000000001</v>
          </cell>
          <cell r="AP99">
            <v>7800.25</v>
          </cell>
          <cell r="AQ99">
            <v>13871</v>
          </cell>
          <cell r="AR99">
            <v>0.32404563298327493</v>
          </cell>
          <cell r="AS99">
            <v>0.20778876712398073</v>
          </cell>
          <cell r="AT99">
            <v>0.68004195804195811</v>
          </cell>
          <cell r="AU99">
            <v>0.56234229687837933</v>
          </cell>
        </row>
        <row r="100">
          <cell r="D100" t="str">
            <v>고창군</v>
          </cell>
          <cell r="E100" t="str">
            <v>군</v>
          </cell>
          <cell r="F100">
            <v>22715400</v>
          </cell>
          <cell r="G100">
            <v>11335332</v>
          </cell>
          <cell r="H100">
            <v>45691000</v>
          </cell>
          <cell r="I100">
            <v>1053835</v>
          </cell>
          <cell r="J100">
            <v>7069540</v>
          </cell>
          <cell r="K100">
            <v>192.208</v>
          </cell>
          <cell r="L100">
            <v>6.2002580645161292</v>
          </cell>
          <cell r="M100">
            <v>157.875</v>
          </cell>
          <cell r="N100">
            <v>5.092741935483871</v>
          </cell>
          <cell r="O100">
            <v>266</v>
          </cell>
          <cell r="P100">
            <v>8.5806451612903221</v>
          </cell>
          <cell r="Q100">
            <v>0.24808675669168984</v>
          </cell>
          <cell r="R100">
            <v>0.14906698314176028</v>
          </cell>
          <cell r="S100">
            <v>0.72258646616541355</v>
          </cell>
          <cell r="T100">
            <v>0.59351503759398494</v>
          </cell>
          <cell r="U100">
            <v>4762600</v>
          </cell>
          <cell r="V100">
            <v>2204819</v>
          </cell>
          <cell r="W100">
            <v>7382000</v>
          </cell>
          <cell r="X100">
            <v>171301</v>
          </cell>
          <cell r="Y100">
            <v>882320</v>
          </cell>
          <cell r="Z100">
            <v>24.27</v>
          </cell>
          <cell r="AA100">
            <v>0.78290322580645155</v>
          </cell>
          <cell r="AB100">
            <v>19.875</v>
          </cell>
          <cell r="AC100">
            <v>0.6411290322580645</v>
          </cell>
          <cell r="AD100">
            <v>29</v>
          </cell>
          <cell r="AE100">
            <v>0.93548387096774188</v>
          </cell>
          <cell r="AF100">
            <v>0.29867502031969656</v>
          </cell>
          <cell r="AG100">
            <v>0.19414838153957747</v>
          </cell>
          <cell r="AH100">
            <v>0.8368965517241379</v>
          </cell>
          <cell r="AI100">
            <v>0.68534482758620685</v>
          </cell>
          <cell r="AJ100">
            <v>27478000</v>
          </cell>
          <cell r="AK100">
            <v>13540151</v>
          </cell>
          <cell r="AL100">
            <v>53073000</v>
          </cell>
          <cell r="AM100">
            <v>1225136</v>
          </cell>
          <cell r="AN100">
            <v>7951860</v>
          </cell>
          <cell r="AO100">
            <v>216.47800000000001</v>
          </cell>
          <cell r="AP100">
            <v>177.75</v>
          </cell>
          <cell r="AQ100">
            <v>295</v>
          </cell>
          <cell r="AR100">
            <v>0.25512315113146045</v>
          </cell>
          <cell r="AS100">
            <v>0.15406911087468844</v>
          </cell>
          <cell r="AT100">
            <v>0.73382372881355939</v>
          </cell>
          <cell r="AU100">
            <v>0.60254237288135593</v>
          </cell>
        </row>
        <row r="101">
          <cell r="D101" t="str">
            <v>무주군</v>
          </cell>
          <cell r="E101" t="str">
            <v>군</v>
          </cell>
          <cell r="F101">
            <v>15427840</v>
          </cell>
          <cell r="G101">
            <v>8812198.5799999908</v>
          </cell>
          <cell r="H101">
            <v>98443535.549999997</v>
          </cell>
          <cell r="I101">
            <v>783759</v>
          </cell>
          <cell r="J101">
            <v>10104433</v>
          </cell>
          <cell r="K101">
            <v>286.05900000000003</v>
          </cell>
          <cell r="L101">
            <v>9.2277096774193552</v>
          </cell>
          <cell r="M101">
            <v>187.875</v>
          </cell>
          <cell r="N101">
            <v>6.060483870967742</v>
          </cell>
          <cell r="O101">
            <v>567</v>
          </cell>
          <cell r="P101">
            <v>18.29032258064516</v>
          </cell>
          <cell r="Q101">
            <v>8.9515258983401999E-2</v>
          </cell>
          <cell r="R101">
            <v>7.7565856490908497E-2</v>
          </cell>
          <cell r="S101">
            <v>0.50451322751322758</v>
          </cell>
          <cell r="T101">
            <v>0.33134920634920634</v>
          </cell>
          <cell r="U101">
            <v>79397770</v>
          </cell>
          <cell r="V101">
            <v>44804159.479999997</v>
          </cell>
          <cell r="W101">
            <v>147709856.239999</v>
          </cell>
          <cell r="X101">
            <v>3880192</v>
          </cell>
          <cell r="Y101">
            <v>16215936</v>
          </cell>
          <cell r="Z101">
            <v>439.63400000000001</v>
          </cell>
          <cell r="AA101">
            <v>14.181741935483872</v>
          </cell>
          <cell r="AB101">
            <v>291</v>
          </cell>
          <cell r="AC101">
            <v>9.387096774193548</v>
          </cell>
          <cell r="AD101">
            <v>935</v>
          </cell>
          <cell r="AE101">
            <v>30.161290322580644</v>
          </cell>
          <cell r="AF101">
            <v>0.30332545586668364</v>
          </cell>
          <cell r="AG101">
            <v>0.23928264147071129</v>
          </cell>
          <cell r="AH101">
            <v>0.47019679144385029</v>
          </cell>
          <cell r="AI101">
            <v>0.31122994652406416</v>
          </cell>
          <cell r="AJ101">
            <v>94825610</v>
          </cell>
          <cell r="AK101">
            <v>53616358.059999987</v>
          </cell>
          <cell r="AL101">
            <v>246153391.78999901</v>
          </cell>
          <cell r="AM101">
            <v>4663951</v>
          </cell>
          <cell r="AN101">
            <v>26320369</v>
          </cell>
          <cell r="AO101">
            <v>725.69299999999998</v>
          </cell>
          <cell r="AP101">
            <v>478.875</v>
          </cell>
          <cell r="AQ101">
            <v>1502</v>
          </cell>
          <cell r="AR101">
            <v>0.21781685667667641</v>
          </cell>
          <cell r="AS101">
            <v>0.17719930142316773</v>
          </cell>
          <cell r="AT101">
            <v>0.48315113182423436</v>
          </cell>
          <cell r="AU101">
            <v>0.31882490013315579</v>
          </cell>
        </row>
        <row r="102">
          <cell r="D102" t="str">
            <v>부안군</v>
          </cell>
          <cell r="E102" t="str">
            <v>군</v>
          </cell>
          <cell r="F102">
            <v>2156500</v>
          </cell>
          <cell r="G102">
            <v>1000324</v>
          </cell>
          <cell r="H102">
            <v>2743000</v>
          </cell>
          <cell r="I102">
            <v>90332</v>
          </cell>
          <cell r="J102">
            <v>547688</v>
          </cell>
          <cell r="K102">
            <v>14.01</v>
          </cell>
          <cell r="L102">
            <v>0.45193548387096771</v>
          </cell>
          <cell r="M102">
            <v>12.5</v>
          </cell>
          <cell r="N102">
            <v>0.40322580645161288</v>
          </cell>
          <cell r="O102">
            <v>17</v>
          </cell>
          <cell r="P102">
            <v>0.54838709677419351</v>
          </cell>
          <cell r="Q102">
            <v>0.36468246445497632</v>
          </cell>
          <cell r="R102">
            <v>0.16493331970026731</v>
          </cell>
          <cell r="S102">
            <v>0.82411764705882351</v>
          </cell>
          <cell r="T102">
            <v>0.73529411764705888</v>
          </cell>
          <cell r="U102">
            <v>89697600</v>
          </cell>
          <cell r="V102">
            <v>46703902.309999898</v>
          </cell>
          <cell r="W102">
            <v>159218000</v>
          </cell>
          <cell r="X102">
            <v>4607172</v>
          </cell>
          <cell r="Y102">
            <v>23992420</v>
          </cell>
          <cell r="Z102">
            <v>693.68100000000004</v>
          </cell>
          <cell r="AA102">
            <v>22.376806451612904</v>
          </cell>
          <cell r="AB102">
            <v>543.5</v>
          </cell>
          <cell r="AC102">
            <v>17.532258064516128</v>
          </cell>
          <cell r="AD102">
            <v>918</v>
          </cell>
          <cell r="AE102">
            <v>29.612903225806452</v>
          </cell>
          <cell r="AF102">
            <v>0.29333305474255361</v>
          </cell>
          <cell r="AG102">
            <v>0.19202614825849165</v>
          </cell>
          <cell r="AH102">
            <v>0.75564379084967326</v>
          </cell>
          <cell r="AI102">
            <v>0.59204793028322444</v>
          </cell>
          <cell r="AJ102">
            <v>91854100</v>
          </cell>
          <cell r="AK102">
            <v>47704226.309999898</v>
          </cell>
          <cell r="AL102">
            <v>161961000</v>
          </cell>
          <cell r="AM102">
            <v>4697504</v>
          </cell>
          <cell r="AN102">
            <v>24540108</v>
          </cell>
          <cell r="AO102">
            <v>707.69100000000003</v>
          </cell>
          <cell r="AP102">
            <v>556</v>
          </cell>
          <cell r="AQ102">
            <v>935</v>
          </cell>
          <cell r="AR102">
            <v>0.29454144090243883</v>
          </cell>
          <cell r="AS102">
            <v>0.1914214884465871</v>
          </cell>
          <cell r="AT102">
            <v>0.75688877005347599</v>
          </cell>
          <cell r="AU102">
            <v>0.59465240641711226</v>
          </cell>
        </row>
        <row r="103">
          <cell r="D103" t="str">
            <v>순창군</v>
          </cell>
          <cell r="E103" t="str">
            <v>군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 t="e">
            <v>#DIV/0!</v>
          </cell>
          <cell r="R103" t="e">
            <v>#DIV/0!</v>
          </cell>
          <cell r="S103" t="e">
            <v>#DIV/0!</v>
          </cell>
          <cell r="T103" t="e">
            <v>#DIV/0!</v>
          </cell>
          <cell r="U103">
            <v>139389800</v>
          </cell>
          <cell r="V103">
            <v>76126783.189999998</v>
          </cell>
          <cell r="W103">
            <v>225632657.52000001</v>
          </cell>
          <cell r="X103">
            <v>8588946</v>
          </cell>
          <cell r="Y103">
            <v>35292069</v>
          </cell>
          <cell r="Z103">
            <v>827.18399999999997</v>
          </cell>
          <cell r="AA103">
            <v>26.683354838709676</v>
          </cell>
          <cell r="AB103">
            <v>648.375</v>
          </cell>
          <cell r="AC103">
            <v>20.91532258064516</v>
          </cell>
          <cell r="AD103">
            <v>1278</v>
          </cell>
          <cell r="AE103">
            <v>41.225806451612904</v>
          </cell>
          <cell r="AF103">
            <v>0.3373925744027198</v>
          </cell>
          <cell r="AG103">
            <v>0.24336759627212562</v>
          </cell>
          <cell r="AH103">
            <v>0.64724882629107983</v>
          </cell>
          <cell r="AI103">
            <v>0.50733568075117375</v>
          </cell>
          <cell r="AJ103">
            <v>139389800</v>
          </cell>
          <cell r="AK103">
            <v>76126783.189999998</v>
          </cell>
          <cell r="AL103">
            <v>225632657.52000001</v>
          </cell>
          <cell r="AM103">
            <v>8588946</v>
          </cell>
          <cell r="AN103">
            <v>35292069</v>
          </cell>
          <cell r="AO103">
            <v>827.18399999999997</v>
          </cell>
          <cell r="AP103">
            <v>648.375</v>
          </cell>
          <cell r="AQ103">
            <v>1278</v>
          </cell>
          <cell r="AR103">
            <v>0.3373925744027198</v>
          </cell>
          <cell r="AS103">
            <v>0.24336759627212562</v>
          </cell>
          <cell r="AT103">
            <v>0.64724882629107983</v>
          </cell>
          <cell r="AU103">
            <v>0.50733568075117375</v>
          </cell>
        </row>
        <row r="104">
          <cell r="D104" t="str">
            <v>완주군</v>
          </cell>
          <cell r="E104" t="str">
            <v>군</v>
          </cell>
          <cell r="F104">
            <v>226904360</v>
          </cell>
          <cell r="G104">
            <v>133610541.859999</v>
          </cell>
          <cell r="H104">
            <v>357621362.15999901</v>
          </cell>
          <cell r="I104">
            <v>14632069</v>
          </cell>
          <cell r="J104">
            <v>55856033</v>
          </cell>
          <cell r="K104">
            <v>1412.1859999999999</v>
          </cell>
          <cell r="L104">
            <v>45.554387096774192</v>
          </cell>
          <cell r="M104">
            <v>1234.625</v>
          </cell>
          <cell r="N104">
            <v>39.826612903225808</v>
          </cell>
          <cell r="O104">
            <v>1714</v>
          </cell>
          <cell r="P104">
            <v>55.29032258064516</v>
          </cell>
          <cell r="Q104">
            <v>0.37360895068740868</v>
          </cell>
          <cell r="R104">
            <v>0.2619604045278332</v>
          </cell>
          <cell r="S104">
            <v>0.82391248541423567</v>
          </cell>
          <cell r="T104">
            <v>0.72031796966161021</v>
          </cell>
          <cell r="U104">
            <v>297199860</v>
          </cell>
          <cell r="V104">
            <v>159835145.269999</v>
          </cell>
          <cell r="W104">
            <v>477878547.88999897</v>
          </cell>
          <cell r="X104">
            <v>16816810</v>
          </cell>
          <cell r="Y104">
            <v>70605278</v>
          </cell>
          <cell r="Z104">
            <v>1904.4269999999999</v>
          </cell>
          <cell r="AA104">
            <v>61.433129032258059</v>
          </cell>
          <cell r="AB104">
            <v>1569.875</v>
          </cell>
          <cell r="AC104">
            <v>50.641129032258064</v>
          </cell>
          <cell r="AD104">
            <v>2381</v>
          </cell>
          <cell r="AE104">
            <v>76.806451612903231</v>
          </cell>
          <cell r="AF104">
            <v>0.33446813207189796</v>
          </cell>
          <cell r="AG104">
            <v>0.2381806357309435</v>
          </cell>
          <cell r="AH104">
            <v>0.79984334313313732</v>
          </cell>
          <cell r="AI104">
            <v>0.65933431331373371</v>
          </cell>
          <cell r="AJ104">
            <v>524104220</v>
          </cell>
          <cell r="AK104">
            <v>293445687.12999797</v>
          </cell>
          <cell r="AL104">
            <v>835499910.04999804</v>
          </cell>
          <cell r="AM104">
            <v>31448879</v>
          </cell>
          <cell r="AN104">
            <v>126461311</v>
          </cell>
          <cell r="AO104">
            <v>3316.6129999999998</v>
          </cell>
          <cell r="AP104">
            <v>2804.5</v>
          </cell>
          <cell r="AQ104">
            <v>4095</v>
          </cell>
          <cell r="AR104">
            <v>0.35122168608305127</v>
          </cell>
          <cell r="AS104">
            <v>0.24868379705473717</v>
          </cell>
          <cell r="AT104">
            <v>0.80991770451770451</v>
          </cell>
          <cell r="AU104">
            <v>0.68485958485958487</v>
          </cell>
        </row>
        <row r="105">
          <cell r="D105" t="str">
            <v>임실군</v>
          </cell>
          <cell r="E105" t="str">
            <v>군</v>
          </cell>
          <cell r="F105">
            <v>3845900</v>
          </cell>
          <cell r="G105">
            <v>2231951</v>
          </cell>
          <cell r="H105">
            <v>8218000</v>
          </cell>
          <cell r="I105">
            <v>208691</v>
          </cell>
          <cell r="J105">
            <v>659321</v>
          </cell>
          <cell r="K105">
            <v>21.152999999999999</v>
          </cell>
          <cell r="L105">
            <v>0.68235483870967739</v>
          </cell>
          <cell r="M105">
            <v>15.25</v>
          </cell>
          <cell r="N105">
            <v>0.49193548387096775</v>
          </cell>
          <cell r="O105">
            <v>31</v>
          </cell>
          <cell r="P105">
            <v>1</v>
          </cell>
          <cell r="Q105">
            <v>0.27159296665855437</v>
          </cell>
          <cell r="R105">
            <v>0.31652412102754196</v>
          </cell>
          <cell r="S105">
            <v>0.68235483870967739</v>
          </cell>
          <cell r="T105">
            <v>0.49193548387096775</v>
          </cell>
          <cell r="U105">
            <v>96494900</v>
          </cell>
          <cell r="V105">
            <v>58614508</v>
          </cell>
          <cell r="W105">
            <v>172037247</v>
          </cell>
          <cell r="X105">
            <v>5299718</v>
          </cell>
          <cell r="Y105">
            <v>18579352</v>
          </cell>
          <cell r="Z105">
            <v>509.43</v>
          </cell>
          <cell r="AA105">
            <v>16.433225806451613</v>
          </cell>
          <cell r="AB105">
            <v>368.875</v>
          </cell>
          <cell r="AC105">
            <v>11.899193548387096</v>
          </cell>
          <cell r="AD105">
            <v>939</v>
          </cell>
          <cell r="AE105">
            <v>30.29032258064516</v>
          </cell>
          <cell r="AF105">
            <v>0.34070824209364381</v>
          </cell>
          <cell r="AG105">
            <v>0.28524773092193956</v>
          </cell>
          <cell r="AH105">
            <v>0.54252396166134187</v>
          </cell>
          <cell r="AI105">
            <v>0.39283812566560172</v>
          </cell>
          <cell r="AJ105">
            <v>100340800</v>
          </cell>
          <cell r="AK105">
            <v>60846459</v>
          </cell>
          <cell r="AL105">
            <v>180255247</v>
          </cell>
          <cell r="AM105">
            <v>5508409</v>
          </cell>
          <cell r="AN105">
            <v>19238673</v>
          </cell>
          <cell r="AO105">
            <v>530.58299999999997</v>
          </cell>
          <cell r="AP105">
            <v>384.125</v>
          </cell>
          <cell r="AQ105">
            <v>970</v>
          </cell>
          <cell r="AR105">
            <v>0.33755721407654782</v>
          </cell>
          <cell r="AS105">
            <v>0.28631959179305144</v>
          </cell>
          <cell r="AT105">
            <v>0.54699278350515457</v>
          </cell>
          <cell r="AU105">
            <v>0.39600515463917524</v>
          </cell>
        </row>
        <row r="106">
          <cell r="D106" t="str">
            <v>장수군</v>
          </cell>
          <cell r="E106" t="str">
            <v>군</v>
          </cell>
          <cell r="F106">
            <v>9920180</v>
          </cell>
          <cell r="G106">
            <v>5438092</v>
          </cell>
          <cell r="H106">
            <v>23904979</v>
          </cell>
          <cell r="I106">
            <v>750740</v>
          </cell>
          <cell r="J106">
            <v>2401614</v>
          </cell>
          <cell r="K106">
            <v>67.200999999999993</v>
          </cell>
          <cell r="L106">
            <v>2.1677741935483867</v>
          </cell>
          <cell r="M106">
            <v>49.375</v>
          </cell>
          <cell r="N106">
            <v>1.592741935483871</v>
          </cell>
          <cell r="O106">
            <v>123</v>
          </cell>
          <cell r="P106">
            <v>3.967741935483871</v>
          </cell>
          <cell r="Q106">
            <v>0.22748783841224041</v>
          </cell>
          <cell r="R106">
            <v>0.31259811110361613</v>
          </cell>
          <cell r="S106">
            <v>0.54634959349593493</v>
          </cell>
          <cell r="T106">
            <v>0.40142276422764228</v>
          </cell>
          <cell r="U106">
            <v>43144750</v>
          </cell>
          <cell r="V106">
            <v>26821735</v>
          </cell>
          <cell r="W106">
            <v>161269253</v>
          </cell>
          <cell r="X106">
            <v>2221389</v>
          </cell>
          <cell r="Y106">
            <v>14027546</v>
          </cell>
          <cell r="Z106">
            <v>384.66699999999997</v>
          </cell>
          <cell r="AA106">
            <v>12.408612903225805</v>
          </cell>
          <cell r="AB106">
            <v>300.75</v>
          </cell>
          <cell r="AC106">
            <v>9.7016129032258061</v>
          </cell>
          <cell r="AD106">
            <v>646</v>
          </cell>
          <cell r="AE106">
            <v>20.838709677419356</v>
          </cell>
          <cell r="AF106">
            <v>0.16631648315503761</v>
          </cell>
          <cell r="AG106">
            <v>0.15835906009504441</v>
          </cell>
          <cell r="AH106">
            <v>0.59545975232198134</v>
          </cell>
          <cell r="AI106">
            <v>0.46555727554179566</v>
          </cell>
          <cell r="AJ106">
            <v>53064930</v>
          </cell>
          <cell r="AK106">
            <v>32259827</v>
          </cell>
          <cell r="AL106">
            <v>185174232</v>
          </cell>
          <cell r="AM106">
            <v>2972129</v>
          </cell>
          <cell r="AN106">
            <v>16429160</v>
          </cell>
          <cell r="AO106">
            <v>451.86799999999994</v>
          </cell>
          <cell r="AP106">
            <v>350.125</v>
          </cell>
          <cell r="AQ106">
            <v>769</v>
          </cell>
          <cell r="AR106">
            <v>0.17421337003304002</v>
          </cell>
          <cell r="AS106">
            <v>0.18090571885598533</v>
          </cell>
          <cell r="AT106">
            <v>0.58760468140442124</v>
          </cell>
          <cell r="AU106">
            <v>0.45529908972691807</v>
          </cell>
        </row>
        <row r="107">
          <cell r="D107" t="str">
            <v>진안군</v>
          </cell>
          <cell r="E107" t="str">
            <v>군</v>
          </cell>
          <cell r="F107">
            <v>1896780</v>
          </cell>
          <cell r="G107">
            <v>931571</v>
          </cell>
          <cell r="H107">
            <v>5912000</v>
          </cell>
          <cell r="I107">
            <v>73068</v>
          </cell>
          <cell r="J107">
            <v>788181</v>
          </cell>
          <cell r="K107">
            <v>23.79</v>
          </cell>
          <cell r="L107">
            <v>0.7674193548387096</v>
          </cell>
          <cell r="M107">
            <v>18.25</v>
          </cell>
          <cell r="N107">
            <v>0.58870967741935487</v>
          </cell>
          <cell r="O107">
            <v>31</v>
          </cell>
          <cell r="P107">
            <v>1</v>
          </cell>
          <cell r="Q107">
            <v>0.15757290257104195</v>
          </cell>
          <cell r="R107">
            <v>9.2704594503039278E-2</v>
          </cell>
          <cell r="S107">
            <v>0.7674193548387096</v>
          </cell>
          <cell r="T107">
            <v>0.58870967741935487</v>
          </cell>
          <cell r="U107">
            <v>104625960</v>
          </cell>
          <cell r="V107">
            <v>58060164</v>
          </cell>
          <cell r="W107">
            <v>206133202</v>
          </cell>
          <cell r="X107">
            <v>6044549</v>
          </cell>
          <cell r="Y107">
            <v>24274758</v>
          </cell>
          <cell r="Z107">
            <v>670.58900000000006</v>
          </cell>
          <cell r="AA107">
            <v>21.631903225806454</v>
          </cell>
          <cell r="AB107">
            <v>524.25</v>
          </cell>
          <cell r="AC107">
            <v>16.911290322580644</v>
          </cell>
          <cell r="AD107">
            <v>905</v>
          </cell>
          <cell r="AE107">
            <v>29.193548387096776</v>
          </cell>
          <cell r="AF107">
            <v>0.28166332952029727</v>
          </cell>
          <cell r="AG107">
            <v>0.24900553076574439</v>
          </cell>
          <cell r="AH107">
            <v>0.74098232044198897</v>
          </cell>
          <cell r="AI107">
            <v>0.57928176795580111</v>
          </cell>
          <cell r="AJ107">
            <v>106522740</v>
          </cell>
          <cell r="AK107">
            <v>58991735</v>
          </cell>
          <cell r="AL107">
            <v>212045202</v>
          </cell>
          <cell r="AM107">
            <v>6117617</v>
          </cell>
          <cell r="AN107">
            <v>25062939</v>
          </cell>
          <cell r="AO107">
            <v>694.37900000000002</v>
          </cell>
          <cell r="AP107">
            <v>542.5</v>
          </cell>
          <cell r="AQ107">
            <v>936</v>
          </cell>
          <cell r="AR107">
            <v>0.27820358321524297</v>
          </cell>
          <cell r="AS107">
            <v>0.24409016835575428</v>
          </cell>
          <cell r="AT107">
            <v>0.74185790598290602</v>
          </cell>
          <cell r="AU107">
            <v>0.57959401709401714</v>
          </cell>
        </row>
        <row r="108">
          <cell r="D108" t="str">
            <v>전라남도</v>
          </cell>
          <cell r="E108" t="str">
            <v>광역</v>
          </cell>
          <cell r="F108">
            <v>8567279980</v>
          </cell>
          <cell r="G108">
            <v>4801016946.6199999</v>
          </cell>
          <cell r="H108">
            <v>11588495235.119987</v>
          </cell>
          <cell r="I108">
            <v>580616236</v>
          </cell>
          <cell r="J108">
            <v>1885426228</v>
          </cell>
          <cell r="K108">
            <v>46081.387000000002</v>
          </cell>
          <cell r="L108">
            <v>1486.4963548387097</v>
          </cell>
          <cell r="M108">
            <v>39473.125</v>
          </cell>
          <cell r="N108">
            <v>1273.3266129032259</v>
          </cell>
          <cell r="O108">
            <v>59414</v>
          </cell>
          <cell r="P108">
            <v>1916.5806451612902</v>
          </cell>
          <cell r="Q108">
            <v>0.41429166161885123</v>
          </cell>
          <cell r="R108">
            <v>0.3079495911202525</v>
          </cell>
          <cell r="S108">
            <v>0.77559812502103886</v>
          </cell>
          <cell r="T108">
            <v>0.66437413740869156</v>
          </cell>
          <cell r="U108">
            <v>9205205019</v>
          </cell>
          <cell r="V108">
            <v>5114422452.9599991</v>
          </cell>
          <cell r="W108">
            <v>13531612430.609999</v>
          </cell>
          <cell r="X108">
            <v>636658439</v>
          </cell>
          <cell r="Y108">
            <v>2171484278</v>
          </cell>
          <cell r="Z108">
            <v>59045.39699999999</v>
          </cell>
          <cell r="AA108">
            <v>1904.6902258064513</v>
          </cell>
          <cell r="AB108">
            <v>46995</v>
          </cell>
          <cell r="AC108">
            <v>1515.9677419354839</v>
          </cell>
          <cell r="AD108">
            <v>78139</v>
          </cell>
          <cell r="AE108">
            <v>2520.6129032258063</v>
          </cell>
          <cell r="AF108">
            <v>0.3779610507754872</v>
          </cell>
          <cell r="AG108">
            <v>0.29319044372100217</v>
          </cell>
          <cell r="AH108">
            <v>0.7556456698959545</v>
          </cell>
          <cell r="AI108">
            <v>0.60142822406224805</v>
          </cell>
          <cell r="AJ108">
            <v>17772484999</v>
          </cell>
          <cell r="AK108">
            <v>9915439399.579998</v>
          </cell>
          <cell r="AL108">
            <v>25120107665.729988</v>
          </cell>
          <cell r="AM108">
            <v>1217274675</v>
          </cell>
          <cell r="AN108">
            <v>4056910506</v>
          </cell>
          <cell r="AO108">
            <v>105126.78399999999</v>
          </cell>
          <cell r="AP108">
            <v>86468.125</v>
          </cell>
          <cell r="AQ108">
            <v>137553</v>
          </cell>
          <cell r="AR108">
            <v>0.39472121423695561</v>
          </cell>
          <cell r="AS108">
            <v>0.30004967405608329</v>
          </cell>
          <cell r="AT108">
            <v>0.7642638401198083</v>
          </cell>
          <cell r="AU108">
            <v>0.62861678771091867</v>
          </cell>
        </row>
        <row r="109">
          <cell r="D109" t="str">
            <v>광양시</v>
          </cell>
          <cell r="E109" t="str">
            <v>시</v>
          </cell>
          <cell r="F109">
            <v>652318290</v>
          </cell>
          <cell r="G109">
            <v>380235156</v>
          </cell>
          <cell r="H109">
            <v>735291140</v>
          </cell>
          <cell r="I109">
            <v>42279691</v>
          </cell>
          <cell r="J109">
            <v>140376749</v>
          </cell>
          <cell r="K109">
            <v>2976.212</v>
          </cell>
          <cell r="L109">
            <v>96.006838709677425</v>
          </cell>
          <cell r="M109">
            <v>2751.5</v>
          </cell>
          <cell r="N109">
            <v>88.758064516129039</v>
          </cell>
          <cell r="O109">
            <v>3487</v>
          </cell>
          <cell r="P109">
            <v>112.48387096774194</v>
          </cell>
          <cell r="Q109">
            <v>0.51712190629687171</v>
          </cell>
          <cell r="R109">
            <v>0.30118727852858312</v>
          </cell>
          <cell r="S109">
            <v>0.85351648981932893</v>
          </cell>
          <cell r="T109">
            <v>0.78907370232291363</v>
          </cell>
          <cell r="U109">
            <v>703444810</v>
          </cell>
          <cell r="V109">
            <v>411244737</v>
          </cell>
          <cell r="W109">
            <v>834393158</v>
          </cell>
          <cell r="X109">
            <v>46383431</v>
          </cell>
          <cell r="Y109">
            <v>160121841</v>
          </cell>
          <cell r="Z109">
            <v>4146.57</v>
          </cell>
          <cell r="AA109">
            <v>133.76032258064515</v>
          </cell>
          <cell r="AB109">
            <v>3598.625</v>
          </cell>
          <cell r="AC109">
            <v>116.08467741935483</v>
          </cell>
          <cell r="AD109">
            <v>5026</v>
          </cell>
          <cell r="AE109">
            <v>162.12903225806451</v>
          </cell>
          <cell r="AF109">
            <v>0.49286686145142145</v>
          </cell>
          <cell r="AG109">
            <v>0.28967585377687483</v>
          </cell>
          <cell r="AH109">
            <v>0.82502387584560277</v>
          </cell>
          <cell r="AI109">
            <v>0.71600179068842018</v>
          </cell>
          <cell r="AJ109">
            <v>1355763100</v>
          </cell>
          <cell r="AK109">
            <v>791479893</v>
          </cell>
          <cell r="AL109">
            <v>1569684298</v>
          </cell>
          <cell r="AM109">
            <v>88663122</v>
          </cell>
          <cell r="AN109">
            <v>300498590</v>
          </cell>
          <cell r="AO109">
            <v>7122.7819999999992</v>
          </cell>
          <cell r="AP109">
            <v>6350.125</v>
          </cell>
          <cell r="AQ109">
            <v>8513</v>
          </cell>
          <cell r="AR109">
            <v>0.5042287127471794</v>
          </cell>
          <cell r="AS109">
            <v>0.29505337113229052</v>
          </cell>
          <cell r="AT109">
            <v>0.83669470222013387</v>
          </cell>
          <cell r="AU109">
            <v>0.74593269117819805</v>
          </cell>
        </row>
        <row r="110">
          <cell r="D110" t="str">
            <v>나주시</v>
          </cell>
          <cell r="E110" t="str">
            <v>시</v>
          </cell>
          <cell r="F110">
            <v>315523410</v>
          </cell>
          <cell r="G110">
            <v>187565986</v>
          </cell>
          <cell r="H110">
            <v>528961628</v>
          </cell>
          <cell r="I110">
            <v>16723462</v>
          </cell>
          <cell r="J110">
            <v>69477739</v>
          </cell>
          <cell r="K110">
            <v>1863.806</v>
          </cell>
          <cell r="L110">
            <v>60.122774193548388</v>
          </cell>
          <cell r="M110">
            <v>1530.75</v>
          </cell>
          <cell r="N110">
            <v>49.37903225806452</v>
          </cell>
          <cell r="O110">
            <v>2415</v>
          </cell>
          <cell r="P110">
            <v>77.903225806451616</v>
          </cell>
          <cell r="Q110">
            <v>0.35459280233461471</v>
          </cell>
          <cell r="R110">
            <v>0.24070245003223262</v>
          </cell>
          <cell r="S110">
            <v>0.77176231884057978</v>
          </cell>
          <cell r="T110">
            <v>0.63385093167701867</v>
          </cell>
          <cell r="U110">
            <v>431152100</v>
          </cell>
          <cell r="V110">
            <v>255865430</v>
          </cell>
          <cell r="W110">
            <v>807279726</v>
          </cell>
          <cell r="X110">
            <v>24715233</v>
          </cell>
          <cell r="Y110">
            <v>97122549</v>
          </cell>
          <cell r="Z110">
            <v>2771.183</v>
          </cell>
          <cell r="AA110">
            <v>89.393000000000001</v>
          </cell>
          <cell r="AB110">
            <v>2166.75</v>
          </cell>
          <cell r="AC110">
            <v>69.895161290322577</v>
          </cell>
          <cell r="AD110">
            <v>3690</v>
          </cell>
          <cell r="AE110">
            <v>119.03225806451613</v>
          </cell>
          <cell r="AF110">
            <v>0.31694767223721904</v>
          </cell>
          <cell r="AG110">
            <v>0.25447471523837373</v>
          </cell>
          <cell r="AH110">
            <v>0.75099810298102976</v>
          </cell>
          <cell r="AI110">
            <v>0.58719512195121948</v>
          </cell>
          <cell r="AJ110">
            <v>746675510</v>
          </cell>
          <cell r="AK110">
            <v>443431416</v>
          </cell>
          <cell r="AL110">
            <v>1336241354</v>
          </cell>
          <cell r="AM110">
            <v>41438695</v>
          </cell>
          <cell r="AN110">
            <v>166600288</v>
          </cell>
          <cell r="AO110">
            <v>4634.9889999999996</v>
          </cell>
          <cell r="AP110">
            <v>3697.5</v>
          </cell>
          <cell r="AQ110">
            <v>6105</v>
          </cell>
          <cell r="AR110">
            <v>0.33184979245897517</v>
          </cell>
          <cell r="AS110">
            <v>0.24873123268550412</v>
          </cell>
          <cell r="AT110">
            <v>0.75921195741195735</v>
          </cell>
          <cell r="AU110">
            <v>0.60565110565110569</v>
          </cell>
        </row>
        <row r="111">
          <cell r="D111" t="str">
            <v>목포시</v>
          </cell>
          <cell r="E111" t="str">
            <v>시</v>
          </cell>
          <cell r="F111">
            <v>1986285050</v>
          </cell>
          <cell r="G111">
            <v>1040372315</v>
          </cell>
          <cell r="H111">
            <v>2318734158</v>
          </cell>
          <cell r="I111">
            <v>145643329</v>
          </cell>
          <cell r="J111">
            <v>392758765</v>
          </cell>
          <cell r="K111">
            <v>9558.0259999999998</v>
          </cell>
          <cell r="L111">
            <v>308.32341935483868</v>
          </cell>
          <cell r="M111">
            <v>8140.375</v>
          </cell>
          <cell r="N111">
            <v>262.59274193548384</v>
          </cell>
          <cell r="O111">
            <v>11416</v>
          </cell>
          <cell r="P111">
            <v>368.25806451612902</v>
          </cell>
          <cell r="Q111">
            <v>0.44868115277922255</v>
          </cell>
          <cell r="R111">
            <v>0.37082133354808772</v>
          </cell>
          <cell r="S111">
            <v>0.83724824807288012</v>
          </cell>
          <cell r="T111">
            <v>0.71306718640504552</v>
          </cell>
          <cell r="U111">
            <v>2838976900</v>
          </cell>
          <cell r="V111">
            <v>1459649869</v>
          </cell>
          <cell r="W111">
            <v>3452448120</v>
          </cell>
          <cell r="X111">
            <v>222597344</v>
          </cell>
          <cell r="Y111">
            <v>611798285</v>
          </cell>
          <cell r="Z111">
            <v>17029.026999999998</v>
          </cell>
          <cell r="AA111">
            <v>549.32345161290311</v>
          </cell>
          <cell r="AB111">
            <v>12450.5</v>
          </cell>
          <cell r="AC111">
            <v>401.62903225806451</v>
          </cell>
          <cell r="AD111">
            <v>23090</v>
          </cell>
          <cell r="AE111">
            <v>744.83870967741939</v>
          </cell>
          <cell r="AF111">
            <v>0.42278690896012655</v>
          </cell>
          <cell r="AG111">
            <v>0.36384107222530054</v>
          </cell>
          <cell r="AH111">
            <v>0.73750658293633597</v>
          </cell>
          <cell r="AI111">
            <v>0.53921611087050669</v>
          </cell>
          <cell r="AJ111">
            <v>4825261950</v>
          </cell>
          <cell r="AK111">
            <v>2500022184</v>
          </cell>
          <cell r="AL111">
            <v>5771182278</v>
          </cell>
          <cell r="AM111">
            <v>368240673</v>
          </cell>
          <cell r="AN111">
            <v>1004557050</v>
          </cell>
          <cell r="AO111">
            <v>26587.053</v>
          </cell>
          <cell r="AP111">
            <v>20590.875</v>
          </cell>
          <cell r="AQ111">
            <v>34506</v>
          </cell>
          <cell r="AR111">
            <v>0.43319064683335234</v>
          </cell>
          <cell r="AS111">
            <v>0.36657019429608301</v>
          </cell>
          <cell r="AT111">
            <v>0.77050521648408976</v>
          </cell>
          <cell r="AU111">
            <v>0.59673317683881066</v>
          </cell>
        </row>
        <row r="112">
          <cell r="D112" t="str">
            <v>순천시</v>
          </cell>
          <cell r="E112" t="str">
            <v>시</v>
          </cell>
          <cell r="F112">
            <v>1834033770</v>
          </cell>
          <cell r="G112">
            <v>1046087056</v>
          </cell>
          <cell r="H112">
            <v>2076141755</v>
          </cell>
          <cell r="I112">
            <v>132937544</v>
          </cell>
          <cell r="J112">
            <v>369940657</v>
          </cell>
          <cell r="K112">
            <v>8758.8279999999995</v>
          </cell>
          <cell r="L112">
            <v>282.54283870967743</v>
          </cell>
          <cell r="M112">
            <v>7807.625</v>
          </cell>
          <cell r="N112">
            <v>251.85887096774192</v>
          </cell>
          <cell r="O112">
            <v>10559</v>
          </cell>
          <cell r="P112">
            <v>340.61290322580646</v>
          </cell>
          <cell r="Q112">
            <v>0.50386109401282186</v>
          </cell>
          <cell r="R112">
            <v>0.3593482940697702</v>
          </cell>
          <cell r="S112">
            <v>0.82951302206648347</v>
          </cell>
          <cell r="T112">
            <v>0.73942844966379395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e">
            <v>#DIV/0!</v>
          </cell>
          <cell r="AG112" t="e">
            <v>#DIV/0!</v>
          </cell>
          <cell r="AH112" t="e">
            <v>#DIV/0!</v>
          </cell>
          <cell r="AI112" t="e">
            <v>#DIV/0!</v>
          </cell>
          <cell r="AJ112">
            <v>1834033770</v>
          </cell>
          <cell r="AK112">
            <v>1046087056</v>
          </cell>
          <cell r="AL112">
            <v>2076141755</v>
          </cell>
          <cell r="AM112">
            <v>132937544</v>
          </cell>
          <cell r="AN112">
            <v>369940657</v>
          </cell>
          <cell r="AO112">
            <v>8758.8279999999995</v>
          </cell>
          <cell r="AP112">
            <v>7807.625</v>
          </cell>
          <cell r="AQ112">
            <v>10559</v>
          </cell>
          <cell r="AR112">
            <v>0.50386109401282186</v>
          </cell>
          <cell r="AS112">
            <v>0.3593482940697702</v>
          </cell>
          <cell r="AT112">
            <v>0.82951302206648347</v>
          </cell>
          <cell r="AU112">
            <v>0.73942844966379395</v>
          </cell>
        </row>
        <row r="113">
          <cell r="D113" t="str">
            <v>여수시</v>
          </cell>
          <cell r="E113" t="str">
            <v>시</v>
          </cell>
          <cell r="F113">
            <v>2394893400</v>
          </cell>
          <cell r="G113">
            <v>1438447977.73</v>
          </cell>
          <cell r="H113">
            <v>2970109047.0399899</v>
          </cell>
          <cell r="I113">
            <v>174650738</v>
          </cell>
          <cell r="J113">
            <v>496707892</v>
          </cell>
          <cell r="K113">
            <v>12043.084000000001</v>
          </cell>
          <cell r="L113">
            <v>388.48658064516133</v>
          </cell>
          <cell r="M113">
            <v>10661.625</v>
          </cell>
          <cell r="N113">
            <v>343.92338709677421</v>
          </cell>
          <cell r="O113">
            <v>15686</v>
          </cell>
          <cell r="P113">
            <v>506</v>
          </cell>
          <cell r="Q113">
            <v>0.48430813648527721</v>
          </cell>
          <cell r="R113">
            <v>0.35161659561471192</v>
          </cell>
          <cell r="S113">
            <v>0.76776004080071403</v>
          </cell>
          <cell r="T113">
            <v>0.67969048833354584</v>
          </cell>
          <cell r="U113">
            <v>2956701499</v>
          </cell>
          <cell r="V113">
            <v>1793260051.47</v>
          </cell>
          <cell r="W113">
            <v>3961776875.4400001</v>
          </cell>
          <cell r="X113">
            <v>227680606</v>
          </cell>
          <cell r="Y113">
            <v>687093628</v>
          </cell>
          <cell r="Z113">
            <v>18625.574000000001</v>
          </cell>
          <cell r="AA113">
            <v>600.82496774193555</v>
          </cell>
          <cell r="AB113">
            <v>15759.875</v>
          </cell>
          <cell r="AC113">
            <v>508.38306451612902</v>
          </cell>
          <cell r="AD113">
            <v>23178</v>
          </cell>
          <cell r="AE113">
            <v>747.67741935483866</v>
          </cell>
          <cell r="AF113">
            <v>0.45264034493886995</v>
          </cell>
          <cell r="AG113">
            <v>0.33136765750940717</v>
          </cell>
          <cell r="AH113">
            <v>0.80358848908447666</v>
          </cell>
          <cell r="AI113">
            <v>0.67994973681939774</v>
          </cell>
          <cell r="AJ113">
            <v>5351594899</v>
          </cell>
          <cell r="AK113">
            <v>3231708029.1999998</v>
          </cell>
          <cell r="AL113">
            <v>6931885922.47999</v>
          </cell>
          <cell r="AM113">
            <v>402331344</v>
          </cell>
          <cell r="AN113">
            <v>1183801520</v>
          </cell>
          <cell r="AO113">
            <v>30668.658000000003</v>
          </cell>
          <cell r="AP113">
            <v>26421.5</v>
          </cell>
          <cell r="AQ113">
            <v>38864</v>
          </cell>
          <cell r="AR113">
            <v>0.46620906133489948</v>
          </cell>
          <cell r="AS113">
            <v>0.33986385150105231</v>
          </cell>
          <cell r="AT113">
            <v>0.78912767599835332</v>
          </cell>
          <cell r="AU113">
            <v>0.6798451008645533</v>
          </cell>
        </row>
        <row r="114">
          <cell r="D114" t="str">
            <v>강진군</v>
          </cell>
          <cell r="E114" t="str">
            <v>군</v>
          </cell>
          <cell r="F114">
            <v>0</v>
          </cell>
          <cell r="G114">
            <v>0</v>
          </cell>
          <cell r="H114">
            <v>158360000</v>
          </cell>
          <cell r="I114">
            <v>0</v>
          </cell>
          <cell r="J114">
            <v>20580553</v>
          </cell>
          <cell r="K114">
            <v>535.30999999999995</v>
          </cell>
          <cell r="L114">
            <v>17.26806451612903</v>
          </cell>
          <cell r="M114">
            <v>407.375</v>
          </cell>
          <cell r="N114">
            <v>13.141129032258064</v>
          </cell>
          <cell r="O114">
            <v>839</v>
          </cell>
          <cell r="P114">
            <v>27.06451612903226</v>
          </cell>
          <cell r="Q114">
            <v>0</v>
          </cell>
          <cell r="R114">
            <v>0</v>
          </cell>
          <cell r="S114">
            <v>0.63803337306317043</v>
          </cell>
          <cell r="T114">
            <v>0.48554827175208581</v>
          </cell>
          <cell r="U114">
            <v>142816380</v>
          </cell>
          <cell r="V114">
            <v>72628112.879999906</v>
          </cell>
          <cell r="W114">
            <v>312016756.80000001</v>
          </cell>
          <cell r="X114">
            <v>6946083</v>
          </cell>
          <cell r="Y114">
            <v>36477088</v>
          </cell>
          <cell r="Z114">
            <v>1035.048</v>
          </cell>
          <cell r="AA114">
            <v>33.38864516129032</v>
          </cell>
          <cell r="AB114">
            <v>734.75</v>
          </cell>
          <cell r="AC114">
            <v>23.701612903225808</v>
          </cell>
          <cell r="AD114">
            <v>1572</v>
          </cell>
          <cell r="AE114">
            <v>50.70967741935484</v>
          </cell>
          <cell r="AF114">
            <v>0.23276991154213517</v>
          </cell>
          <cell r="AG114">
            <v>0.19042317742030285</v>
          </cell>
          <cell r="AH114">
            <v>0.65842748091603054</v>
          </cell>
          <cell r="AI114">
            <v>0.46739821882951654</v>
          </cell>
          <cell r="AJ114">
            <v>142816380</v>
          </cell>
          <cell r="AK114">
            <v>72628112.879999906</v>
          </cell>
          <cell r="AL114">
            <v>470376756.80000001</v>
          </cell>
          <cell r="AM114">
            <v>6946083</v>
          </cell>
          <cell r="AN114">
            <v>57057641</v>
          </cell>
          <cell r="AO114">
            <v>1570.3579999999999</v>
          </cell>
          <cell r="AP114">
            <v>1142.125</v>
          </cell>
          <cell r="AQ114">
            <v>2411</v>
          </cell>
          <cell r="AR114">
            <v>0.15440412781892776</v>
          </cell>
          <cell r="AS114">
            <v>0.12173799824636984</v>
          </cell>
          <cell r="AT114">
            <v>0.65133056822895063</v>
          </cell>
          <cell r="AU114">
            <v>0.47371422646204892</v>
          </cell>
        </row>
        <row r="115">
          <cell r="D115" t="str">
            <v>고흥군</v>
          </cell>
          <cell r="E115" t="str">
            <v>군</v>
          </cell>
          <cell r="F115">
            <v>45029100</v>
          </cell>
          <cell r="G115">
            <v>23448494</v>
          </cell>
          <cell r="H115">
            <v>101088000</v>
          </cell>
          <cell r="I115">
            <v>2358611</v>
          </cell>
          <cell r="J115">
            <v>12612308</v>
          </cell>
          <cell r="K115">
            <v>315.37700000000001</v>
          </cell>
          <cell r="L115">
            <v>10.173451612903227</v>
          </cell>
          <cell r="M115">
            <v>247.25</v>
          </cell>
          <cell r="N115">
            <v>7.975806451612903</v>
          </cell>
          <cell r="O115">
            <v>617</v>
          </cell>
          <cell r="P115">
            <v>19.903225806451612</v>
          </cell>
          <cell r="Q115">
            <v>0.23196120212092433</v>
          </cell>
          <cell r="R115">
            <v>0.18700867438378446</v>
          </cell>
          <cell r="S115">
            <v>0.51114586709886545</v>
          </cell>
          <cell r="T115">
            <v>0.40072933549432738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e">
            <v>#DIV/0!</v>
          </cell>
          <cell r="AG115" t="e">
            <v>#DIV/0!</v>
          </cell>
          <cell r="AH115" t="e">
            <v>#DIV/0!</v>
          </cell>
          <cell r="AI115" t="e">
            <v>#DIV/0!</v>
          </cell>
          <cell r="AJ115">
            <v>45029100</v>
          </cell>
          <cell r="AK115">
            <v>23448494</v>
          </cell>
          <cell r="AL115">
            <v>101088000</v>
          </cell>
          <cell r="AM115">
            <v>2358611</v>
          </cell>
          <cell r="AN115">
            <v>12612308</v>
          </cell>
          <cell r="AO115">
            <v>315.37700000000001</v>
          </cell>
          <cell r="AP115">
            <v>247.25</v>
          </cell>
          <cell r="AQ115">
            <v>617</v>
          </cell>
          <cell r="AR115">
            <v>0.23196120212092433</v>
          </cell>
          <cell r="AS115">
            <v>0.18700867438378446</v>
          </cell>
          <cell r="AT115">
            <v>0.51114586709886545</v>
          </cell>
          <cell r="AU115">
            <v>0.40072933549432738</v>
          </cell>
        </row>
        <row r="116">
          <cell r="D116" t="str">
            <v>곡성군</v>
          </cell>
          <cell r="E116" t="str">
            <v>군</v>
          </cell>
          <cell r="F116">
            <v>34224300</v>
          </cell>
          <cell r="G116">
            <v>19901075.3699999</v>
          </cell>
          <cell r="H116">
            <v>96269000</v>
          </cell>
          <cell r="I116">
            <v>1679238</v>
          </cell>
          <cell r="J116">
            <v>12286698</v>
          </cell>
          <cell r="K116">
            <v>339.66</v>
          </cell>
          <cell r="L116">
            <v>10.956774193548387</v>
          </cell>
          <cell r="M116">
            <v>262</v>
          </cell>
          <cell r="N116">
            <v>8.4516129032258061</v>
          </cell>
          <cell r="O116">
            <v>492</v>
          </cell>
          <cell r="P116">
            <v>15.870967741935484</v>
          </cell>
          <cell r="Q116">
            <v>0.20672361165068609</v>
          </cell>
          <cell r="R116">
            <v>0.13667121955793168</v>
          </cell>
          <cell r="S116">
            <v>0.69036585365853664</v>
          </cell>
          <cell r="T116">
            <v>0.53252032520325199</v>
          </cell>
          <cell r="U116">
            <v>67955200</v>
          </cell>
          <cell r="V116">
            <v>38797675.439999998</v>
          </cell>
          <cell r="W116">
            <v>190218800.81</v>
          </cell>
          <cell r="X116">
            <v>3303367</v>
          </cell>
          <cell r="Y116">
            <v>24503697</v>
          </cell>
          <cell r="Z116">
            <v>670.56399999999996</v>
          </cell>
          <cell r="AA116">
            <v>21.631096774193548</v>
          </cell>
          <cell r="AB116">
            <v>520.125</v>
          </cell>
          <cell r="AC116">
            <v>16.778225806451612</v>
          </cell>
          <cell r="AD116">
            <v>979</v>
          </cell>
          <cell r="AE116">
            <v>31.580645161290324</v>
          </cell>
          <cell r="AF116">
            <v>0.20396341094986212</v>
          </cell>
          <cell r="AG116">
            <v>0.13481096342319285</v>
          </cell>
          <cell r="AH116">
            <v>0.68494790602655764</v>
          </cell>
          <cell r="AI116">
            <v>0.53128192032686417</v>
          </cell>
          <cell r="AJ116">
            <v>102179500</v>
          </cell>
          <cell r="AK116">
            <v>58698750.809999898</v>
          </cell>
          <cell r="AL116">
            <v>286487800.81</v>
          </cell>
          <cell r="AM116">
            <v>4982605</v>
          </cell>
          <cell r="AN116">
            <v>36790395</v>
          </cell>
          <cell r="AO116">
            <v>1010.2239999999999</v>
          </cell>
          <cell r="AP116">
            <v>782.125</v>
          </cell>
          <cell r="AQ116">
            <v>1471</v>
          </cell>
          <cell r="AR116">
            <v>0.20489092605003859</v>
          </cell>
          <cell r="AS116">
            <v>0.13543222354639031</v>
          </cell>
          <cell r="AT116">
            <v>0.68676002719238605</v>
          </cell>
          <cell r="AU116">
            <v>0.53169612508497621</v>
          </cell>
        </row>
        <row r="117">
          <cell r="D117" t="str">
            <v>구례군</v>
          </cell>
          <cell r="E117" t="str">
            <v>군</v>
          </cell>
          <cell r="F117">
            <v>46171730</v>
          </cell>
          <cell r="G117">
            <v>21916808</v>
          </cell>
          <cell r="H117">
            <v>91364000</v>
          </cell>
          <cell r="I117">
            <v>1950967</v>
          </cell>
          <cell r="J117">
            <v>15798411</v>
          </cell>
          <cell r="K117">
            <v>408.02100000000002</v>
          </cell>
          <cell r="L117">
            <v>13.161967741935484</v>
          </cell>
          <cell r="M117">
            <v>341</v>
          </cell>
          <cell r="N117">
            <v>11</v>
          </cell>
          <cell r="O117">
            <v>508</v>
          </cell>
          <cell r="P117">
            <v>16.387096774193548</v>
          </cell>
          <cell r="Q117">
            <v>0.2398845059323147</v>
          </cell>
          <cell r="R117">
            <v>0.12349134352815609</v>
          </cell>
          <cell r="S117">
            <v>0.8031909448818898</v>
          </cell>
          <cell r="T117">
            <v>0.67125984251968507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 t="e">
            <v>#DIV/0!</v>
          </cell>
          <cell r="AG117" t="e">
            <v>#DIV/0!</v>
          </cell>
          <cell r="AH117" t="e">
            <v>#DIV/0!</v>
          </cell>
          <cell r="AI117" t="e">
            <v>#DIV/0!</v>
          </cell>
          <cell r="AJ117">
            <v>46171730</v>
          </cell>
          <cell r="AK117">
            <v>21916808</v>
          </cell>
          <cell r="AL117">
            <v>91364000</v>
          </cell>
          <cell r="AM117">
            <v>1950967</v>
          </cell>
          <cell r="AN117">
            <v>15798411</v>
          </cell>
          <cell r="AO117">
            <v>408.02100000000002</v>
          </cell>
          <cell r="AP117">
            <v>341</v>
          </cell>
          <cell r="AQ117">
            <v>508</v>
          </cell>
          <cell r="AR117">
            <v>0.2398845059323147</v>
          </cell>
          <cell r="AS117">
            <v>0.12349134352815609</v>
          </cell>
          <cell r="AT117">
            <v>0.8031909448818898</v>
          </cell>
          <cell r="AU117">
            <v>0.67125984251968507</v>
          </cell>
        </row>
        <row r="118">
          <cell r="D118" t="str">
            <v>담양군</v>
          </cell>
          <cell r="E118" t="str">
            <v>군</v>
          </cell>
          <cell r="F118">
            <v>94067460</v>
          </cell>
          <cell r="G118">
            <v>51049602</v>
          </cell>
          <cell r="H118">
            <v>147146840</v>
          </cell>
          <cell r="I118">
            <v>5119510</v>
          </cell>
          <cell r="J118">
            <v>24525710</v>
          </cell>
          <cell r="K118">
            <v>577.14200000000005</v>
          </cell>
          <cell r="L118">
            <v>18.617483870967742</v>
          </cell>
          <cell r="M118">
            <v>479.375</v>
          </cell>
          <cell r="N118">
            <v>15.463709677419354</v>
          </cell>
          <cell r="O118">
            <v>945</v>
          </cell>
          <cell r="P118">
            <v>30.483870967741936</v>
          </cell>
          <cell r="Q118">
            <v>0.34692965204009818</v>
          </cell>
          <cell r="R118">
            <v>0.20874054206789527</v>
          </cell>
          <cell r="S118">
            <v>0.61073227513227524</v>
          </cell>
          <cell r="T118">
            <v>0.50727513227513232</v>
          </cell>
          <cell r="U118">
            <v>129985980</v>
          </cell>
          <cell r="V118">
            <v>69831444</v>
          </cell>
          <cell r="W118">
            <v>204246000</v>
          </cell>
          <cell r="X118">
            <v>6951301</v>
          </cell>
          <cell r="Y118">
            <v>30791872</v>
          </cell>
          <cell r="Z118">
            <v>750.96799999999996</v>
          </cell>
          <cell r="AA118">
            <v>24.224774193548384</v>
          </cell>
          <cell r="AB118">
            <v>626</v>
          </cell>
          <cell r="AC118">
            <v>20.193548387096776</v>
          </cell>
          <cell r="AD118">
            <v>1150</v>
          </cell>
          <cell r="AE118">
            <v>37.096774193548384</v>
          </cell>
          <cell r="AF118">
            <v>0.34189871037866104</v>
          </cell>
          <cell r="AG118">
            <v>0.22575116576218554</v>
          </cell>
          <cell r="AH118">
            <v>0.653015652173913</v>
          </cell>
          <cell r="AI118">
            <v>0.54434782608695653</v>
          </cell>
          <cell r="AJ118">
            <v>224053440</v>
          </cell>
          <cell r="AK118">
            <v>120881046</v>
          </cell>
          <cell r="AL118">
            <v>351392840</v>
          </cell>
          <cell r="AM118">
            <v>12070811</v>
          </cell>
          <cell r="AN118">
            <v>55317582</v>
          </cell>
          <cell r="AO118">
            <v>1328.1100000000001</v>
          </cell>
          <cell r="AP118">
            <v>1105.375</v>
          </cell>
          <cell r="AQ118">
            <v>2095</v>
          </cell>
          <cell r="AR118">
            <v>0.3440054327800191</v>
          </cell>
          <cell r="AS118">
            <v>0.21820930278550499</v>
          </cell>
          <cell r="AT118">
            <v>0.63394272076372327</v>
          </cell>
          <cell r="AU118">
            <v>0.52762529832935556</v>
          </cell>
        </row>
        <row r="119">
          <cell r="D119" t="str">
            <v>무안군</v>
          </cell>
          <cell r="E119" t="str">
            <v>군</v>
          </cell>
          <cell r="F119">
            <v>108552950</v>
          </cell>
          <cell r="G119">
            <v>60068579.289999902</v>
          </cell>
          <cell r="H119">
            <v>215079149.62999901</v>
          </cell>
          <cell r="I119">
            <v>7088262</v>
          </cell>
          <cell r="J119">
            <v>35097954</v>
          </cell>
          <cell r="K119">
            <v>886.69799999999998</v>
          </cell>
          <cell r="L119">
            <v>28.603161290322578</v>
          </cell>
          <cell r="M119">
            <v>736.75</v>
          </cell>
          <cell r="N119">
            <v>23.766129032258064</v>
          </cell>
          <cell r="O119">
            <v>1159</v>
          </cell>
          <cell r="P119">
            <v>37.387096774193552</v>
          </cell>
          <cell r="Q119">
            <v>0.27928592517376033</v>
          </cell>
          <cell r="R119">
            <v>0.20195655849340963</v>
          </cell>
          <cell r="S119">
            <v>0.76505435720448656</v>
          </cell>
          <cell r="T119">
            <v>0.63567730802415878</v>
          </cell>
          <cell r="U119">
            <v>413100540</v>
          </cell>
          <cell r="V119">
            <v>230354291.49999899</v>
          </cell>
          <cell r="W119">
            <v>603085043.67999995</v>
          </cell>
          <cell r="X119">
            <v>23263437</v>
          </cell>
          <cell r="Y119">
            <v>69527928</v>
          </cell>
          <cell r="Z119">
            <v>1984.009</v>
          </cell>
          <cell r="AA119">
            <v>64.000290322580639</v>
          </cell>
          <cell r="AB119">
            <v>1518.25</v>
          </cell>
          <cell r="AC119">
            <v>48.975806451612904</v>
          </cell>
          <cell r="AD119">
            <v>2710</v>
          </cell>
          <cell r="AE119">
            <v>87.41935483870968</v>
          </cell>
          <cell r="AF119">
            <v>0.38195988097198802</v>
          </cell>
          <cell r="AG119">
            <v>0.3345912595007865</v>
          </cell>
          <cell r="AH119">
            <v>0.73210664206642062</v>
          </cell>
          <cell r="AI119">
            <v>0.56023985239852403</v>
          </cell>
          <cell r="AJ119">
            <v>521653490</v>
          </cell>
          <cell r="AK119">
            <v>290422870.78999889</v>
          </cell>
          <cell r="AL119">
            <v>818164193.30999899</v>
          </cell>
          <cell r="AM119">
            <v>30351699</v>
          </cell>
          <cell r="AN119">
            <v>104625882</v>
          </cell>
          <cell r="AO119">
            <v>2870.7069999999999</v>
          </cell>
          <cell r="AP119">
            <v>2255</v>
          </cell>
          <cell r="AQ119">
            <v>3869</v>
          </cell>
          <cell r="AR119">
            <v>0.35496893308793198</v>
          </cell>
          <cell r="AS119">
            <v>0.29009742541525241</v>
          </cell>
          <cell r="AT119">
            <v>0.7419764797105195</v>
          </cell>
          <cell r="AU119">
            <v>0.58283794262083222</v>
          </cell>
        </row>
        <row r="120">
          <cell r="D120" t="str">
            <v>보성군</v>
          </cell>
          <cell r="E120" t="str">
            <v>군</v>
          </cell>
          <cell r="F120">
            <v>96867200</v>
          </cell>
          <cell r="G120">
            <v>50221094</v>
          </cell>
          <cell r="H120">
            <v>172170426</v>
          </cell>
          <cell r="I120">
            <v>4348408</v>
          </cell>
          <cell r="J120">
            <v>18612850</v>
          </cell>
          <cell r="K120">
            <v>544.38800000000003</v>
          </cell>
          <cell r="L120">
            <v>17.560903225806452</v>
          </cell>
          <cell r="M120">
            <v>374.75</v>
          </cell>
          <cell r="N120">
            <v>12.088709677419354</v>
          </cell>
          <cell r="O120">
            <v>913</v>
          </cell>
          <cell r="P120">
            <v>29.451612903225808</v>
          </cell>
          <cell r="Q120">
            <v>0.29169407991126189</v>
          </cell>
          <cell r="R120">
            <v>0.23362397483459008</v>
          </cell>
          <cell r="S120">
            <v>0.59626286966046005</v>
          </cell>
          <cell r="T120">
            <v>0.41046002190580505</v>
          </cell>
          <cell r="U120">
            <v>124643020</v>
          </cell>
          <cell r="V120">
            <v>69238279</v>
          </cell>
          <cell r="W120">
            <v>208310000</v>
          </cell>
          <cell r="X120">
            <v>5872329</v>
          </cell>
          <cell r="Y120">
            <v>19352296</v>
          </cell>
          <cell r="Z120">
            <v>553.84400000000005</v>
          </cell>
          <cell r="AA120">
            <v>17.86593548387097</v>
          </cell>
          <cell r="AB120">
            <v>409.625</v>
          </cell>
          <cell r="AC120">
            <v>13.213709677419354</v>
          </cell>
          <cell r="AD120">
            <v>885</v>
          </cell>
          <cell r="AE120">
            <v>28.548387096774192</v>
          </cell>
          <cell r="AF120">
            <v>0.33238096586817722</v>
          </cell>
          <cell r="AG120">
            <v>0.30344352938793412</v>
          </cell>
          <cell r="AH120">
            <v>0.6258124293785311</v>
          </cell>
          <cell r="AI120">
            <v>0.46285310734463275</v>
          </cell>
          <cell r="AJ120">
            <v>221510220</v>
          </cell>
          <cell r="AK120">
            <v>119459373</v>
          </cell>
          <cell r="AL120">
            <v>380480426</v>
          </cell>
          <cell r="AM120">
            <v>10220737</v>
          </cell>
          <cell r="AN120">
            <v>37965146</v>
          </cell>
          <cell r="AO120">
            <v>1098.232</v>
          </cell>
          <cell r="AP120">
            <v>784.375</v>
          </cell>
          <cell r="AQ120">
            <v>1798</v>
          </cell>
          <cell r="AR120">
            <v>0.31396982561200137</v>
          </cell>
          <cell r="AS120">
            <v>0.26921368878707858</v>
          </cell>
          <cell r="AT120">
            <v>0.6108075639599555</v>
          </cell>
          <cell r="AU120">
            <v>0.43624860956618466</v>
          </cell>
        </row>
        <row r="121">
          <cell r="D121" t="str">
            <v>신안군</v>
          </cell>
          <cell r="E121" t="str">
            <v>군</v>
          </cell>
          <cell r="F121">
            <v>28388030</v>
          </cell>
          <cell r="G121">
            <v>13967652.429999899</v>
          </cell>
          <cell r="H121">
            <v>36162000</v>
          </cell>
          <cell r="I121">
            <v>1790117</v>
          </cell>
          <cell r="J121">
            <v>5356629</v>
          </cell>
          <cell r="K121">
            <v>144.655</v>
          </cell>
          <cell r="L121">
            <v>4.6662903225806449</v>
          </cell>
          <cell r="M121">
            <v>108.125</v>
          </cell>
          <cell r="N121">
            <v>3.4879032258064515</v>
          </cell>
          <cell r="O121">
            <v>246</v>
          </cell>
          <cell r="P121">
            <v>7.935483870967742</v>
          </cell>
          <cell r="Q121">
            <v>0.38625221033128421</v>
          </cell>
          <cell r="R121">
            <v>0.33418722857229799</v>
          </cell>
          <cell r="S121">
            <v>0.58802845528455283</v>
          </cell>
          <cell r="T121">
            <v>0.43953252032520324</v>
          </cell>
          <cell r="U121">
            <v>85755440</v>
          </cell>
          <cell r="V121">
            <v>44126235.239999898</v>
          </cell>
          <cell r="W121">
            <v>253991324.56999999</v>
          </cell>
          <cell r="X121">
            <v>4512279</v>
          </cell>
          <cell r="Y121">
            <v>29067619</v>
          </cell>
          <cell r="Z121">
            <v>841.02200000000005</v>
          </cell>
          <cell r="AA121">
            <v>27.129741935483871</v>
          </cell>
          <cell r="AB121">
            <v>575.75</v>
          </cell>
          <cell r="AC121">
            <v>18.572580645161292</v>
          </cell>
          <cell r="AD121">
            <v>1411</v>
          </cell>
          <cell r="AE121">
            <v>45.516129032258064</v>
          </cell>
          <cell r="AF121">
            <v>0.1737312694230968</v>
          </cell>
          <cell r="AG121">
            <v>0.15523387037651759</v>
          </cell>
          <cell r="AH121">
            <v>0.59604677533664074</v>
          </cell>
          <cell r="AI121">
            <v>0.40804394046775339</v>
          </cell>
          <cell r="AJ121">
            <v>114143470</v>
          </cell>
          <cell r="AK121">
            <v>58093887.669999793</v>
          </cell>
          <cell r="AL121">
            <v>290153324.56999999</v>
          </cell>
          <cell r="AM121">
            <v>6302396</v>
          </cell>
          <cell r="AN121">
            <v>34424248</v>
          </cell>
          <cell r="AO121">
            <v>985.67700000000002</v>
          </cell>
          <cell r="AP121">
            <v>683.875</v>
          </cell>
          <cell r="AQ121">
            <v>1657</v>
          </cell>
          <cell r="AR121">
            <v>0.20021789430155071</v>
          </cell>
          <cell r="AS121">
            <v>0.18308013583913293</v>
          </cell>
          <cell r="AT121">
            <v>0.59485636692818344</v>
          </cell>
          <cell r="AU121">
            <v>0.41271876885938441</v>
          </cell>
        </row>
        <row r="122">
          <cell r="D122" t="str">
            <v>영광군</v>
          </cell>
          <cell r="E122" t="str">
            <v>군</v>
          </cell>
          <cell r="F122">
            <v>101491390</v>
          </cell>
          <cell r="G122">
            <v>45346690.630000003</v>
          </cell>
          <cell r="H122">
            <v>211911000</v>
          </cell>
          <cell r="I122">
            <v>4091352</v>
          </cell>
          <cell r="J122">
            <v>39382413</v>
          </cell>
          <cell r="K122">
            <v>858.19</v>
          </cell>
          <cell r="L122">
            <v>27.683548387096774</v>
          </cell>
          <cell r="M122">
            <v>769.125</v>
          </cell>
          <cell r="N122">
            <v>24.81048387096774</v>
          </cell>
          <cell r="O122">
            <v>1025</v>
          </cell>
          <cell r="P122">
            <v>33.064516129032256</v>
          </cell>
          <cell r="Q122">
            <v>0.21398931924251219</v>
          </cell>
          <cell r="R122">
            <v>0.10388779377231151</v>
          </cell>
          <cell r="S122">
            <v>0.83725853658536586</v>
          </cell>
          <cell r="T122">
            <v>0.75036585365853659</v>
          </cell>
          <cell r="U122">
            <v>187894080</v>
          </cell>
          <cell r="V122">
            <v>98561261.679999903</v>
          </cell>
          <cell r="W122">
            <v>403496245</v>
          </cell>
          <cell r="X122">
            <v>9650547</v>
          </cell>
          <cell r="Y122">
            <v>73492908</v>
          </cell>
          <cell r="Z122">
            <v>1719.9559999999999</v>
          </cell>
          <cell r="AA122">
            <v>55.482451612903226</v>
          </cell>
          <cell r="AB122">
            <v>1520.875</v>
          </cell>
          <cell r="AC122">
            <v>49.060483870967744</v>
          </cell>
          <cell r="AD122">
            <v>2169</v>
          </cell>
          <cell r="AE122">
            <v>69.967741935483872</v>
          </cell>
          <cell r="AF122">
            <v>0.24426810137972882</v>
          </cell>
          <cell r="AG122">
            <v>0.13131262951249664</v>
          </cell>
          <cell r="AH122">
            <v>0.79297187644075606</v>
          </cell>
          <cell r="AI122">
            <v>0.70118718303365601</v>
          </cell>
          <cell r="AJ122">
            <v>289385470</v>
          </cell>
          <cell r="AK122">
            <v>143907952.30999991</v>
          </cell>
          <cell r="AL122">
            <v>615407245</v>
          </cell>
          <cell r="AM122">
            <v>13741899</v>
          </cell>
          <cell r="AN122">
            <v>112875321</v>
          </cell>
          <cell r="AO122">
            <v>2578.1459999999997</v>
          </cell>
          <cell r="AP122">
            <v>2290</v>
          </cell>
          <cell r="AQ122">
            <v>3194</v>
          </cell>
          <cell r="AR122">
            <v>0.23384182340914741</v>
          </cell>
          <cell r="AS122">
            <v>0.12174405244880765</v>
          </cell>
          <cell r="AT122">
            <v>0.80718409517845957</v>
          </cell>
          <cell r="AU122">
            <v>0.71696931747025672</v>
          </cell>
        </row>
        <row r="123">
          <cell r="D123" t="str">
            <v>영암군</v>
          </cell>
          <cell r="E123" t="str">
            <v>군</v>
          </cell>
          <cell r="F123">
            <v>52473240</v>
          </cell>
          <cell r="G123">
            <v>28879980.48</v>
          </cell>
          <cell r="H123">
            <v>240769000</v>
          </cell>
          <cell r="I123">
            <v>2416119</v>
          </cell>
          <cell r="J123">
            <v>25467180</v>
          </cell>
          <cell r="K123">
            <v>727.27300000000002</v>
          </cell>
          <cell r="L123">
            <v>23.460419354838709</v>
          </cell>
          <cell r="M123">
            <v>499.625</v>
          </cell>
          <cell r="N123">
            <v>16.116935483870968</v>
          </cell>
          <cell r="O123">
            <v>1257</v>
          </cell>
          <cell r="P123">
            <v>40.548387096774192</v>
          </cell>
          <cell r="Q123">
            <v>0.11994891568266679</v>
          </cell>
          <cell r="R123">
            <v>9.4871870383764517E-2</v>
          </cell>
          <cell r="S123">
            <v>0.57857836117740657</v>
          </cell>
          <cell r="T123">
            <v>0.39747414478918058</v>
          </cell>
          <cell r="U123">
            <v>144104210</v>
          </cell>
          <cell r="V123">
            <v>79193208.599999994</v>
          </cell>
          <cell r="W123">
            <v>273871000</v>
          </cell>
          <cell r="X123">
            <v>6725540</v>
          </cell>
          <cell r="Y123">
            <v>28599078</v>
          </cell>
          <cell r="Z123">
            <v>830.27</v>
          </cell>
          <cell r="AA123">
            <v>26.78290322580645</v>
          </cell>
          <cell r="AB123">
            <v>569</v>
          </cell>
          <cell r="AC123">
            <v>18.35483870967742</v>
          </cell>
          <cell r="AD123">
            <v>1379</v>
          </cell>
          <cell r="AE123">
            <v>44.483870967741936</v>
          </cell>
          <cell r="AF123">
            <v>0.2891624472835751</v>
          </cell>
          <cell r="AG123">
            <v>0.23516632249473218</v>
          </cell>
          <cell r="AH123">
            <v>0.60208121827411165</v>
          </cell>
          <cell r="AI123">
            <v>0.41261783901377808</v>
          </cell>
          <cell r="AJ123">
            <v>196577450</v>
          </cell>
          <cell r="AK123">
            <v>108073189.08</v>
          </cell>
          <cell r="AL123">
            <v>514640000</v>
          </cell>
          <cell r="AM123">
            <v>9141659</v>
          </cell>
          <cell r="AN123">
            <v>54066258</v>
          </cell>
          <cell r="AO123">
            <v>1557.5430000000001</v>
          </cell>
          <cell r="AP123">
            <v>1068.625</v>
          </cell>
          <cell r="AQ123">
            <v>2636</v>
          </cell>
          <cell r="AR123">
            <v>0.2099976470542515</v>
          </cell>
          <cell r="AS123">
            <v>0.16908251723283679</v>
          </cell>
          <cell r="AT123">
            <v>0.59087367223065257</v>
          </cell>
          <cell r="AU123">
            <v>0.40539643399089531</v>
          </cell>
        </row>
        <row r="124">
          <cell r="D124" t="str">
            <v>완도군</v>
          </cell>
          <cell r="E124" t="str">
            <v>군</v>
          </cell>
          <cell r="F124">
            <v>128268900</v>
          </cell>
          <cell r="G124">
            <v>62741285.0499999</v>
          </cell>
          <cell r="H124">
            <v>261521863.12</v>
          </cell>
          <cell r="I124">
            <v>6227112</v>
          </cell>
          <cell r="J124">
            <v>33680560</v>
          </cell>
          <cell r="K124">
            <v>960.798</v>
          </cell>
          <cell r="L124">
            <v>30.993483870967744</v>
          </cell>
          <cell r="M124">
            <v>719.625</v>
          </cell>
          <cell r="N124">
            <v>23.213709677419356</v>
          </cell>
          <cell r="O124">
            <v>1402</v>
          </cell>
          <cell r="P124">
            <v>45.225806451612904</v>
          </cell>
          <cell r="Q124">
            <v>0.23990837439549326</v>
          </cell>
          <cell r="R124">
            <v>0.18488742467464911</v>
          </cell>
          <cell r="S124">
            <v>0.68530527817403708</v>
          </cell>
          <cell r="T124">
            <v>0.51328459343794575</v>
          </cell>
          <cell r="U124">
            <v>120751000</v>
          </cell>
          <cell r="V124">
            <v>59291395.679999903</v>
          </cell>
          <cell r="W124">
            <v>392192907.68000001</v>
          </cell>
          <cell r="X124">
            <v>5840246</v>
          </cell>
          <cell r="Y124">
            <v>53353364</v>
          </cell>
          <cell r="Z124">
            <v>1479.4780000000001</v>
          </cell>
          <cell r="AA124">
            <v>47.725096774193553</v>
          </cell>
          <cell r="AB124">
            <v>1148.625</v>
          </cell>
          <cell r="AC124">
            <v>37.052419354838712</v>
          </cell>
          <cell r="AD124">
            <v>2123</v>
          </cell>
          <cell r="AE124">
            <v>68.483870967741936</v>
          </cell>
          <cell r="AF124">
            <v>0.15117916341408508</v>
          </cell>
          <cell r="AG124">
            <v>0.10946350074570743</v>
          </cell>
          <cell r="AH124">
            <v>0.69688082901554405</v>
          </cell>
          <cell r="AI124">
            <v>0.54103862458784735</v>
          </cell>
          <cell r="AJ124">
            <v>249019900</v>
          </cell>
          <cell r="AK124">
            <v>122032680.72999981</v>
          </cell>
          <cell r="AL124">
            <v>653714770.79999995</v>
          </cell>
          <cell r="AM124">
            <v>12067358</v>
          </cell>
          <cell r="AN124">
            <v>87033924</v>
          </cell>
          <cell r="AO124">
            <v>2440.2759999999998</v>
          </cell>
          <cell r="AP124">
            <v>1868.25</v>
          </cell>
          <cell r="AQ124">
            <v>3525</v>
          </cell>
          <cell r="AR124">
            <v>0.18667572797943549</v>
          </cell>
          <cell r="AS124">
            <v>0.13865119996198264</v>
          </cell>
          <cell r="AT124">
            <v>0.69227687943262406</v>
          </cell>
          <cell r="AU124">
            <v>0.53</v>
          </cell>
        </row>
        <row r="125">
          <cell r="D125" t="str">
            <v>장성군</v>
          </cell>
          <cell r="E125" t="str">
            <v>군</v>
          </cell>
          <cell r="F125">
            <v>40622140</v>
          </cell>
          <cell r="G125">
            <v>21822913</v>
          </cell>
          <cell r="H125">
            <v>71893832</v>
          </cell>
          <cell r="I125">
            <v>2086347</v>
          </cell>
          <cell r="J125">
            <v>13855072</v>
          </cell>
          <cell r="K125">
            <v>321.42500000000001</v>
          </cell>
          <cell r="L125">
            <v>10.368548387096775</v>
          </cell>
          <cell r="M125">
            <v>285</v>
          </cell>
          <cell r="N125">
            <v>9.193548387096774</v>
          </cell>
          <cell r="O125">
            <v>429</v>
          </cell>
          <cell r="P125">
            <v>13.838709677419354</v>
          </cell>
          <cell r="Q125">
            <v>0.30354360579917344</v>
          </cell>
          <cell r="R125">
            <v>0.15058362742539338</v>
          </cell>
          <cell r="S125">
            <v>0.74924242424242427</v>
          </cell>
          <cell r="T125">
            <v>0.66433566433566438</v>
          </cell>
          <cell r="U125">
            <v>192796950</v>
          </cell>
          <cell r="V125">
            <v>102441525</v>
          </cell>
          <cell r="W125">
            <v>344106431</v>
          </cell>
          <cell r="X125">
            <v>9729823</v>
          </cell>
          <cell r="Y125">
            <v>67294108</v>
          </cell>
          <cell r="Z125">
            <v>1650.078</v>
          </cell>
          <cell r="AA125">
            <v>53.228322580645163</v>
          </cell>
          <cell r="AB125">
            <v>1477.5</v>
          </cell>
          <cell r="AC125">
            <v>47.661290322580648</v>
          </cell>
          <cell r="AD125">
            <v>1884</v>
          </cell>
          <cell r="AE125">
            <v>60.774193548387096</v>
          </cell>
          <cell r="AF125">
            <v>0.29770302374848667</v>
          </cell>
          <cell r="AG125">
            <v>0.14458655132184828</v>
          </cell>
          <cell r="AH125">
            <v>0.87583757961783437</v>
          </cell>
          <cell r="AI125">
            <v>0.78423566878980888</v>
          </cell>
          <cell r="AJ125">
            <v>233419090</v>
          </cell>
          <cell r="AK125">
            <v>124264438</v>
          </cell>
          <cell r="AL125">
            <v>416000263</v>
          </cell>
          <cell r="AM125">
            <v>11816170</v>
          </cell>
          <cell r="AN125">
            <v>81149180</v>
          </cell>
          <cell r="AO125">
            <v>1971.5029999999999</v>
          </cell>
          <cell r="AP125">
            <v>1762.5</v>
          </cell>
          <cell r="AQ125">
            <v>2313</v>
          </cell>
          <cell r="AR125">
            <v>0.29871240249672631</v>
          </cell>
          <cell r="AS125">
            <v>0.14561046704353636</v>
          </cell>
          <cell r="AT125">
            <v>0.85235754431474275</v>
          </cell>
          <cell r="AU125">
            <v>0.76199740596627752</v>
          </cell>
        </row>
        <row r="126">
          <cell r="D126" t="str">
            <v>장흥군</v>
          </cell>
          <cell r="E126" t="str">
            <v>군</v>
          </cell>
          <cell r="F126">
            <v>86096800</v>
          </cell>
          <cell r="G126">
            <v>43664469</v>
          </cell>
          <cell r="H126">
            <v>173122207</v>
          </cell>
          <cell r="I126">
            <v>3788701</v>
          </cell>
          <cell r="J126">
            <v>18306492</v>
          </cell>
          <cell r="K126">
            <v>506.54500000000002</v>
          </cell>
          <cell r="L126">
            <v>16.34016129032258</v>
          </cell>
          <cell r="M126">
            <v>368</v>
          </cell>
          <cell r="N126">
            <v>11.870967741935484</v>
          </cell>
          <cell r="O126">
            <v>859</v>
          </cell>
          <cell r="P126">
            <v>27.70967741935484</v>
          </cell>
          <cell r="Q126">
            <v>0.252217608339524</v>
          </cell>
          <cell r="R126">
            <v>0.20695942182696717</v>
          </cell>
          <cell r="S126">
            <v>0.58969150174621654</v>
          </cell>
          <cell r="T126">
            <v>0.42840512223515714</v>
          </cell>
          <cell r="U126">
            <v>92187780</v>
          </cell>
          <cell r="V126">
            <v>46367238</v>
          </cell>
          <cell r="W126">
            <v>207055537</v>
          </cell>
          <cell r="X126">
            <v>4207471</v>
          </cell>
          <cell r="Y126">
            <v>27566136</v>
          </cell>
          <cell r="Z126">
            <v>748.87400000000002</v>
          </cell>
          <cell r="AA126">
            <v>24.157225806451613</v>
          </cell>
          <cell r="AB126">
            <v>561.875</v>
          </cell>
          <cell r="AC126">
            <v>18.125</v>
          </cell>
          <cell r="AD126">
            <v>1142</v>
          </cell>
          <cell r="AE126">
            <v>36.838709677419352</v>
          </cell>
          <cell r="AF126">
            <v>0.22393623793794029</v>
          </cell>
          <cell r="AG126">
            <v>0.15263187412265541</v>
          </cell>
          <cell r="AH126">
            <v>0.6557565674255692</v>
          </cell>
          <cell r="AI126">
            <v>0.4920096322241681</v>
          </cell>
          <cell r="AJ126">
            <v>178284580</v>
          </cell>
          <cell r="AK126">
            <v>90031707</v>
          </cell>
          <cell r="AL126">
            <v>380177744</v>
          </cell>
          <cell r="AM126">
            <v>7996172</v>
          </cell>
          <cell r="AN126">
            <v>45872628</v>
          </cell>
          <cell r="AO126">
            <v>1255.4190000000001</v>
          </cell>
          <cell r="AP126">
            <v>929.875</v>
          </cell>
          <cell r="AQ126">
            <v>2001</v>
          </cell>
          <cell r="AR126">
            <v>0.2368147752489162</v>
          </cell>
          <cell r="AS126">
            <v>0.17431248979238773</v>
          </cell>
          <cell r="AT126">
            <v>0.62739580209895063</v>
          </cell>
          <cell r="AU126">
            <v>0.46470514742628688</v>
          </cell>
        </row>
        <row r="127">
          <cell r="D127" t="str">
            <v>진도군</v>
          </cell>
          <cell r="E127" t="str">
            <v>군</v>
          </cell>
          <cell r="F127">
            <v>79717010</v>
          </cell>
          <cell r="G127">
            <v>41728692</v>
          </cell>
          <cell r="H127">
            <v>197114000</v>
          </cell>
          <cell r="I127">
            <v>3768718</v>
          </cell>
          <cell r="J127">
            <v>19625548</v>
          </cell>
          <cell r="K127">
            <v>569.98400000000004</v>
          </cell>
          <cell r="L127">
            <v>18.386580645161292</v>
          </cell>
          <cell r="M127">
            <v>399.5</v>
          </cell>
          <cell r="N127">
            <v>12.887096774193548</v>
          </cell>
          <cell r="O127">
            <v>894</v>
          </cell>
          <cell r="P127">
            <v>28.838709677419356</v>
          </cell>
          <cell r="Q127">
            <v>0.21169826597806346</v>
          </cell>
          <cell r="R127">
            <v>0.19203122379054077</v>
          </cell>
          <cell r="S127">
            <v>0.63756599552572712</v>
          </cell>
          <cell r="T127">
            <v>0.44686800894854584</v>
          </cell>
          <cell r="U127">
            <v>76078920</v>
          </cell>
          <cell r="V127">
            <v>41553359</v>
          </cell>
          <cell r="W127">
            <v>210618821</v>
          </cell>
          <cell r="X127">
            <v>3517710</v>
          </cell>
          <cell r="Y127">
            <v>22152256</v>
          </cell>
          <cell r="Z127">
            <v>638.12800000000004</v>
          </cell>
          <cell r="AA127">
            <v>20.584774193548387</v>
          </cell>
          <cell r="AB127">
            <v>444.875</v>
          </cell>
          <cell r="AC127">
            <v>14.350806451612904</v>
          </cell>
          <cell r="AD127">
            <v>1041</v>
          </cell>
          <cell r="AE127">
            <v>33.58064516129032</v>
          </cell>
          <cell r="AF127">
            <v>0.19729176529765116</v>
          </cell>
          <cell r="AG127">
            <v>0.15879691892329162</v>
          </cell>
          <cell r="AH127">
            <v>0.61299519692603266</v>
          </cell>
          <cell r="AI127">
            <v>0.42735350624399615</v>
          </cell>
          <cell r="AJ127">
            <v>155795930</v>
          </cell>
          <cell r="AK127">
            <v>83282051</v>
          </cell>
          <cell r="AL127">
            <v>407732821</v>
          </cell>
          <cell r="AM127">
            <v>7286428</v>
          </cell>
          <cell r="AN127">
            <v>41777804</v>
          </cell>
          <cell r="AO127">
            <v>1208.1120000000001</v>
          </cell>
          <cell r="AP127">
            <v>844.375</v>
          </cell>
          <cell r="AQ127">
            <v>1935</v>
          </cell>
          <cell r="AR127">
            <v>0.20425643144386457</v>
          </cell>
          <cell r="AS127">
            <v>0.1744090713815403</v>
          </cell>
          <cell r="AT127">
            <v>0.62434728682170548</v>
          </cell>
          <cell r="AU127">
            <v>0.43636950904392763</v>
          </cell>
        </row>
        <row r="128">
          <cell r="D128" t="str">
            <v>함평군</v>
          </cell>
          <cell r="E128" t="str">
            <v>군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 t="e">
            <v>#DIV/0!</v>
          </cell>
          <cell r="R128" t="e">
            <v>#DIV/0!</v>
          </cell>
          <cell r="S128" t="e">
            <v>#DIV/0!</v>
          </cell>
          <cell r="T128" t="e">
            <v>#DIV/0!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 t="e">
            <v>#DIV/0!</v>
          </cell>
          <cell r="AG128" t="e">
            <v>#DIV/0!</v>
          </cell>
          <cell r="AH128" t="e">
            <v>#DIV/0!</v>
          </cell>
          <cell r="AI128" t="e">
            <v>#DIV/0!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 t="e">
            <v>#DIV/0!</v>
          </cell>
          <cell r="AS128" t="e">
            <v>#DIV/0!</v>
          </cell>
          <cell r="AT128" t="e">
            <v>#DIV/0!</v>
          </cell>
          <cell r="AU128" t="e">
            <v>#DIV/0!</v>
          </cell>
        </row>
        <row r="129">
          <cell r="D129" t="str">
            <v>해남군</v>
          </cell>
          <cell r="E129" t="str">
            <v>군</v>
          </cell>
          <cell r="F129">
            <v>226159540</v>
          </cell>
          <cell r="G129">
            <v>124889110.52</v>
          </cell>
          <cell r="H129">
            <v>510929408.20999998</v>
          </cell>
          <cell r="I129">
            <v>10795783</v>
          </cell>
          <cell r="J129">
            <v>58089478</v>
          </cell>
          <cell r="K129">
            <v>1651.826</v>
          </cell>
          <cell r="L129">
            <v>53.284709677419357</v>
          </cell>
          <cell r="M129">
            <v>1215.125</v>
          </cell>
          <cell r="N129">
            <v>39.197580645161288</v>
          </cell>
          <cell r="O129">
            <v>2451</v>
          </cell>
          <cell r="P129">
            <v>79.064516129032256</v>
          </cell>
          <cell r="Q129">
            <v>0.24443515779907626</v>
          </cell>
          <cell r="R129">
            <v>0.1858474782644802</v>
          </cell>
          <cell r="S129">
            <v>0.6739396164830681</v>
          </cell>
          <cell r="T129">
            <v>0.49576703386372911</v>
          </cell>
          <cell r="U129">
            <v>286006230</v>
          </cell>
          <cell r="V129">
            <v>142284920.71999899</v>
          </cell>
          <cell r="W129">
            <v>560283714.83000004</v>
          </cell>
          <cell r="X129">
            <v>13895439</v>
          </cell>
          <cell r="Y129">
            <v>68743712</v>
          </cell>
          <cell r="Z129">
            <v>1938.5809999999999</v>
          </cell>
          <cell r="AA129">
            <v>62.534870967741931</v>
          </cell>
          <cell r="AB129">
            <v>1480</v>
          </cell>
          <cell r="AC129">
            <v>47.741935483870968</v>
          </cell>
          <cell r="AD129">
            <v>2723</v>
          </cell>
          <cell r="AE129">
            <v>87.838709677419359</v>
          </cell>
          <cell r="AF129">
            <v>0.25395155517445434</v>
          </cell>
          <cell r="AG129">
            <v>0.20213396390349128</v>
          </cell>
          <cell r="AH129">
            <v>0.71192838780756518</v>
          </cell>
          <cell r="AI129">
            <v>0.54351817847961803</v>
          </cell>
          <cell r="AJ129">
            <v>512165770</v>
          </cell>
          <cell r="AK129">
            <v>267174031.239999</v>
          </cell>
          <cell r="AL129">
            <v>1071213123.04</v>
          </cell>
          <cell r="AM129">
            <v>24691222</v>
          </cell>
          <cell r="AN129">
            <v>126833190</v>
          </cell>
          <cell r="AO129">
            <v>3590.4070000000002</v>
          </cell>
          <cell r="AP129">
            <v>2695.125</v>
          </cell>
          <cell r="AQ129">
            <v>5174</v>
          </cell>
          <cell r="AR129">
            <v>0.24941258232702074</v>
          </cell>
          <cell r="AS129">
            <v>0.19467476927766306</v>
          </cell>
          <cell r="AT129">
            <v>0.69393254735214538</v>
          </cell>
          <cell r="AU129">
            <v>0.52089775802087357</v>
          </cell>
        </row>
        <row r="130">
          <cell r="D130" t="str">
            <v>화순군</v>
          </cell>
          <cell r="E130" t="str">
            <v>군</v>
          </cell>
          <cell r="F130">
            <v>216096270</v>
          </cell>
          <cell r="G130">
            <v>98662010.120000005</v>
          </cell>
          <cell r="H130">
            <v>274356781.11999899</v>
          </cell>
          <cell r="I130">
            <v>10872227</v>
          </cell>
          <cell r="J130">
            <v>62886570</v>
          </cell>
          <cell r="K130">
            <v>1534.1389999999999</v>
          </cell>
          <cell r="L130">
            <v>49.488354838709675</v>
          </cell>
          <cell r="M130">
            <v>1368.625</v>
          </cell>
          <cell r="N130">
            <v>44.149193548387096</v>
          </cell>
          <cell r="O130">
            <v>1815</v>
          </cell>
          <cell r="P130">
            <v>58.548387096774192</v>
          </cell>
          <cell r="Q130">
            <v>0.35961207052085553</v>
          </cell>
          <cell r="R130">
            <v>0.17288630942981945</v>
          </cell>
          <cell r="S130">
            <v>0.84525564738292003</v>
          </cell>
          <cell r="T130">
            <v>0.75406336088154269</v>
          </cell>
          <cell r="U130">
            <v>210853980</v>
          </cell>
          <cell r="V130">
            <v>99733418.75</v>
          </cell>
          <cell r="W130">
            <v>312221968.80000001</v>
          </cell>
          <cell r="X130">
            <v>10866253</v>
          </cell>
          <cell r="Y130">
            <v>64425913</v>
          </cell>
          <cell r="Z130">
            <v>1632.223</v>
          </cell>
          <cell r="AA130">
            <v>52.652354838709677</v>
          </cell>
          <cell r="AB130">
            <v>1432</v>
          </cell>
          <cell r="AC130">
            <v>46.193548387096776</v>
          </cell>
          <cell r="AD130">
            <v>1987</v>
          </cell>
          <cell r="AE130">
            <v>64.096774193548384</v>
          </cell>
          <cell r="AF130">
            <v>0.31943113783222032</v>
          </cell>
          <cell r="AG130">
            <v>0.16866277083259962</v>
          </cell>
          <cell r="AH130">
            <v>0.82145093105183686</v>
          </cell>
          <cell r="AI130">
            <v>0.72068444891796679</v>
          </cell>
          <cell r="AJ130">
            <v>426950250</v>
          </cell>
          <cell r="AK130">
            <v>198395428.87</v>
          </cell>
          <cell r="AL130">
            <v>586578749.919999</v>
          </cell>
          <cell r="AM130">
            <v>21738480</v>
          </cell>
          <cell r="AN130">
            <v>127312483</v>
          </cell>
          <cell r="AO130">
            <v>3166.3620000000001</v>
          </cell>
          <cell r="AP130">
            <v>2800.625</v>
          </cell>
          <cell r="AQ130">
            <v>3802</v>
          </cell>
          <cell r="AR130">
            <v>0.33822471219262257</v>
          </cell>
          <cell r="AS130">
            <v>0.17074900659976916</v>
          </cell>
          <cell r="AT130">
            <v>0.83281483429773806</v>
          </cell>
          <cell r="AU130">
            <v>0.73661888479747506</v>
          </cell>
        </row>
        <row r="131">
          <cell r="D131" t="str">
            <v>경상북도</v>
          </cell>
          <cell r="E131" t="str">
            <v>광역</v>
          </cell>
          <cell r="F131">
            <v>8446556698</v>
          </cell>
          <cell r="G131">
            <v>4989744676.6699953</v>
          </cell>
          <cell r="H131">
            <v>11738551708.819998</v>
          </cell>
          <cell r="I131">
            <v>587575371</v>
          </cell>
          <cell r="J131">
            <v>1950986909</v>
          </cell>
          <cell r="K131">
            <v>47699.094999999979</v>
          </cell>
          <cell r="L131">
            <v>1538.680483870967</v>
          </cell>
          <cell r="M131">
            <v>41371.75</v>
          </cell>
          <cell r="N131">
            <v>1334.5725806451612</v>
          </cell>
          <cell r="O131">
            <v>61491</v>
          </cell>
          <cell r="P131">
            <v>1983.5806451612902</v>
          </cell>
          <cell r="Q131">
            <v>0.42507327994482064</v>
          </cell>
          <cell r="R131">
            <v>0.30116827964835924</v>
          </cell>
          <cell r="S131">
            <v>0.77570855897611002</v>
          </cell>
          <cell r="T131">
            <v>0.67280984209071248</v>
          </cell>
          <cell r="U131">
            <v>11658896944</v>
          </cell>
          <cell r="V131">
            <v>6814426906.9999876</v>
          </cell>
          <cell r="W131">
            <v>17907555625.539978</v>
          </cell>
          <cell r="X131">
            <v>828773090</v>
          </cell>
          <cell r="Y131">
            <v>3026689673</v>
          </cell>
          <cell r="Z131">
            <v>81032.380999999979</v>
          </cell>
          <cell r="AA131">
            <v>2613.9477741935475</v>
          </cell>
          <cell r="AB131">
            <v>65496.625</v>
          </cell>
          <cell r="AC131">
            <v>2112.7943548387098</v>
          </cell>
          <cell r="AD131">
            <v>116455</v>
          </cell>
          <cell r="AE131">
            <v>3756.6129032258063</v>
          </cell>
          <cell r="AF131">
            <v>0.38053361661940993</v>
          </cell>
          <cell r="AG131">
            <v>0.27382162677369404</v>
          </cell>
          <cell r="AH131">
            <v>0.69582569232750835</v>
          </cell>
          <cell r="AI131">
            <v>0.56242003348933067</v>
          </cell>
          <cell r="AJ131">
            <v>20105453642</v>
          </cell>
          <cell r="AK131">
            <v>11804171583.669983</v>
          </cell>
          <cell r="AL131">
            <v>29646107334.359978</v>
          </cell>
          <cell r="AM131">
            <v>1416348461</v>
          </cell>
          <cell r="AN131">
            <v>4977676582</v>
          </cell>
          <cell r="AO131">
            <v>128731.47599999997</v>
          </cell>
          <cell r="AP131">
            <v>106868.375</v>
          </cell>
          <cell r="AQ131">
            <v>177946</v>
          </cell>
          <cell r="AR131">
            <v>0.39816935999516173</v>
          </cell>
          <cell r="AS131">
            <v>0.28454007360014538</v>
          </cell>
          <cell r="AT131">
            <v>0.72343000685601233</v>
          </cell>
          <cell r="AU131">
            <v>0.60056632349139627</v>
          </cell>
        </row>
        <row r="132">
          <cell r="D132" t="str">
            <v>경산시</v>
          </cell>
          <cell r="E132" t="str">
            <v>시</v>
          </cell>
          <cell r="F132">
            <v>701634000</v>
          </cell>
          <cell r="G132">
            <v>426995551</v>
          </cell>
          <cell r="H132">
            <v>901279244</v>
          </cell>
          <cell r="I132">
            <v>49599878</v>
          </cell>
          <cell r="J132">
            <v>148826078</v>
          </cell>
          <cell r="K132">
            <v>3823.174</v>
          </cell>
          <cell r="L132">
            <v>123.32819354838709</v>
          </cell>
          <cell r="M132">
            <v>3247.375</v>
          </cell>
          <cell r="N132">
            <v>104.75403225806451</v>
          </cell>
          <cell r="O132">
            <v>4654</v>
          </cell>
          <cell r="P132">
            <v>150.12903225806451</v>
          </cell>
          <cell r="Q132">
            <v>0.47376609840135187</v>
          </cell>
          <cell r="R132">
            <v>0.33327410536209923</v>
          </cell>
          <cell r="S132">
            <v>0.82148130640309414</v>
          </cell>
          <cell r="T132">
            <v>0.69775999140524281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 t="e">
            <v>#DIV/0!</v>
          </cell>
          <cell r="AG132" t="e">
            <v>#DIV/0!</v>
          </cell>
          <cell r="AH132" t="e">
            <v>#DIV/0!</v>
          </cell>
          <cell r="AI132" t="e">
            <v>#DIV/0!</v>
          </cell>
          <cell r="AJ132">
            <v>701634000</v>
          </cell>
          <cell r="AK132">
            <v>426995551</v>
          </cell>
          <cell r="AL132">
            <v>901279244</v>
          </cell>
          <cell r="AM132">
            <v>49599878</v>
          </cell>
          <cell r="AN132">
            <v>148826078</v>
          </cell>
          <cell r="AO132">
            <v>3823.174</v>
          </cell>
          <cell r="AP132">
            <v>3247.375</v>
          </cell>
          <cell r="AQ132">
            <v>4654</v>
          </cell>
          <cell r="AR132">
            <v>0.47376609840135187</v>
          </cell>
          <cell r="AS132">
            <v>0.33327410536209923</v>
          </cell>
          <cell r="AT132">
            <v>0.82148130640309414</v>
          </cell>
          <cell r="AU132">
            <v>0.69775999140524281</v>
          </cell>
        </row>
        <row r="133">
          <cell r="D133" t="str">
            <v>경주시</v>
          </cell>
          <cell r="E133" t="str">
            <v>시</v>
          </cell>
          <cell r="F133">
            <v>1304409800</v>
          </cell>
          <cell r="G133">
            <v>791119188.69999897</v>
          </cell>
          <cell r="H133">
            <v>1880030448.7</v>
          </cell>
          <cell r="I133">
            <v>83246843</v>
          </cell>
          <cell r="J133">
            <v>283402440</v>
          </cell>
          <cell r="K133">
            <v>6914.6090000000004</v>
          </cell>
          <cell r="L133">
            <v>223.05190322580646</v>
          </cell>
          <cell r="M133">
            <v>6131.875</v>
          </cell>
          <cell r="N133">
            <v>197.80241935483872</v>
          </cell>
          <cell r="O133">
            <v>8806</v>
          </cell>
          <cell r="P133">
            <v>284.06451612903226</v>
          </cell>
          <cell r="Q133">
            <v>0.42080126374923377</v>
          </cell>
          <cell r="R133">
            <v>0.29374074196397182</v>
          </cell>
          <cell r="S133">
            <v>0.7852156484215308</v>
          </cell>
          <cell r="T133">
            <v>0.69632920735861914</v>
          </cell>
          <cell r="U133">
            <v>2784319970</v>
          </cell>
          <cell r="V133">
            <v>1665843493</v>
          </cell>
          <cell r="W133">
            <v>3780213584</v>
          </cell>
          <cell r="X133">
            <v>186979357</v>
          </cell>
          <cell r="Y133">
            <v>610148817</v>
          </cell>
          <cell r="Z133">
            <v>16413.397000000001</v>
          </cell>
          <cell r="AA133">
            <v>529.4644193548387</v>
          </cell>
          <cell r="AB133">
            <v>13743.5</v>
          </cell>
          <cell r="AC133">
            <v>443.33870967741933</v>
          </cell>
          <cell r="AD133">
            <v>21605</v>
          </cell>
          <cell r="AE133">
            <v>696.93548387096769</v>
          </cell>
          <cell r="AF133">
            <v>0.44067443703466674</v>
          </cell>
          <cell r="AG133">
            <v>0.30644877411931459</v>
          </cell>
          <cell r="AH133">
            <v>0.75970363341819025</v>
          </cell>
          <cell r="AI133">
            <v>0.63612589678315201</v>
          </cell>
          <cell r="AJ133">
            <v>4088729770</v>
          </cell>
          <cell r="AK133">
            <v>2456962681.6999989</v>
          </cell>
          <cell r="AL133">
            <v>5660244032.6999998</v>
          </cell>
          <cell r="AM133">
            <v>270226200</v>
          </cell>
          <cell r="AN133">
            <v>893551257</v>
          </cell>
          <cell r="AO133">
            <v>23328.006000000001</v>
          </cell>
          <cell r="AP133">
            <v>19875.375</v>
          </cell>
          <cell r="AQ133">
            <v>30411</v>
          </cell>
          <cell r="AR133">
            <v>0.43407363136744481</v>
          </cell>
          <cell r="AS133">
            <v>0.30241824168795278</v>
          </cell>
          <cell r="AT133">
            <v>0.76709105257965871</v>
          </cell>
          <cell r="AU133">
            <v>0.65355874519088486</v>
          </cell>
        </row>
        <row r="134">
          <cell r="D134" t="str">
            <v>구미시</v>
          </cell>
          <cell r="E134" t="str">
            <v>시</v>
          </cell>
          <cell r="F134">
            <v>1182516700</v>
          </cell>
          <cell r="G134">
            <v>723604712</v>
          </cell>
          <cell r="H134">
            <v>1347435934</v>
          </cell>
          <cell r="I134">
            <v>89675893</v>
          </cell>
          <cell r="J134">
            <v>233364286</v>
          </cell>
          <cell r="K134">
            <v>5621.567</v>
          </cell>
          <cell r="L134">
            <v>181.34087096774195</v>
          </cell>
          <cell r="M134">
            <v>5018.25</v>
          </cell>
          <cell r="N134">
            <v>161.87903225806451</v>
          </cell>
          <cell r="O134">
            <v>6770</v>
          </cell>
          <cell r="P134">
            <v>218.38709677419354</v>
          </cell>
          <cell r="Q134">
            <v>0.53702346341017204</v>
          </cell>
          <cell r="R134">
            <v>0.38427428008414277</v>
          </cell>
          <cell r="S134">
            <v>0.8303644017725258</v>
          </cell>
          <cell r="T134">
            <v>0.74124815361890695</v>
          </cell>
          <cell r="U134">
            <v>11705700</v>
          </cell>
          <cell r="V134">
            <v>7485395</v>
          </cell>
          <cell r="W134">
            <v>15161000</v>
          </cell>
          <cell r="X134">
            <v>954228</v>
          </cell>
          <cell r="Y134">
            <v>3263204</v>
          </cell>
          <cell r="Z134">
            <v>85.167000000000002</v>
          </cell>
          <cell r="AA134">
            <v>2.7473225806451613</v>
          </cell>
          <cell r="AB134">
            <v>79.5</v>
          </cell>
          <cell r="AC134">
            <v>2.564516129032258</v>
          </cell>
          <cell r="AD134">
            <v>91</v>
          </cell>
          <cell r="AE134">
            <v>2.935483870967742</v>
          </cell>
          <cell r="AF134">
            <v>0.49372699689994065</v>
          </cell>
          <cell r="AG134">
            <v>0.29242057805763905</v>
          </cell>
          <cell r="AH134">
            <v>0.93590109890109896</v>
          </cell>
          <cell r="AI134">
            <v>0.87362637362637363</v>
          </cell>
          <cell r="AJ134">
            <v>1194222400</v>
          </cell>
          <cell r="AK134">
            <v>731090107</v>
          </cell>
          <cell r="AL134">
            <v>1362596934</v>
          </cell>
          <cell r="AM134">
            <v>90630121</v>
          </cell>
          <cell r="AN134">
            <v>236627490</v>
          </cell>
          <cell r="AO134">
            <v>5706.7340000000004</v>
          </cell>
          <cell r="AP134">
            <v>5097.75</v>
          </cell>
          <cell r="AQ134">
            <v>6861</v>
          </cell>
          <cell r="AR134">
            <v>0.53654172320337834</v>
          </cell>
          <cell r="AS134">
            <v>0.38300757447919515</v>
          </cell>
          <cell r="AT134">
            <v>0.83176417431861249</v>
          </cell>
          <cell r="AU134">
            <v>0.74300393528640141</v>
          </cell>
        </row>
        <row r="135">
          <cell r="D135" t="str">
            <v>김천시</v>
          </cell>
          <cell r="E135" t="str">
            <v>시</v>
          </cell>
          <cell r="F135">
            <v>308552700</v>
          </cell>
          <cell r="G135">
            <v>179830952.419999</v>
          </cell>
          <cell r="H135">
            <v>547023227.14999902</v>
          </cell>
          <cell r="I135">
            <v>18298001</v>
          </cell>
          <cell r="J135">
            <v>97208910</v>
          </cell>
          <cell r="K135">
            <v>2324.1010000000001</v>
          </cell>
          <cell r="L135">
            <v>74.971000000000004</v>
          </cell>
          <cell r="M135">
            <v>2063.5</v>
          </cell>
          <cell r="N135">
            <v>66.564516129032256</v>
          </cell>
          <cell r="O135">
            <v>2852</v>
          </cell>
          <cell r="P135">
            <v>92</v>
          </cell>
          <cell r="Q135">
            <v>0.32874463732906106</v>
          </cell>
          <cell r="R135">
            <v>0.18823378433108653</v>
          </cell>
          <cell r="S135">
            <v>0.81490217391304354</v>
          </cell>
          <cell r="T135">
            <v>0.7235273492286115</v>
          </cell>
          <cell r="U135">
            <v>1028725300</v>
          </cell>
          <cell r="V135">
            <v>597415140.74999905</v>
          </cell>
          <cell r="W135">
            <v>1309041027.4300001</v>
          </cell>
          <cell r="X135">
            <v>64655079</v>
          </cell>
          <cell r="Y135">
            <v>272737561</v>
          </cell>
          <cell r="Z135">
            <v>6732.7470000000003</v>
          </cell>
          <cell r="AA135">
            <v>217.18538709677421</v>
          </cell>
          <cell r="AB135">
            <v>5917.5</v>
          </cell>
          <cell r="AC135">
            <v>190.88709677419354</v>
          </cell>
          <cell r="AD135">
            <v>8062</v>
          </cell>
          <cell r="AE135">
            <v>260.06451612903226</v>
          </cell>
          <cell r="AF135">
            <v>0.45637617785203094</v>
          </cell>
          <cell r="AG135">
            <v>0.23705968023964252</v>
          </cell>
          <cell r="AH135">
            <v>0.83512118580997274</v>
          </cell>
          <cell r="AI135">
            <v>0.73399900769039939</v>
          </cell>
          <cell r="AJ135">
            <v>1337278000</v>
          </cell>
          <cell r="AK135">
            <v>777246093.16999805</v>
          </cell>
          <cell r="AL135">
            <v>1856064254.579999</v>
          </cell>
          <cell r="AM135">
            <v>82953080</v>
          </cell>
          <cell r="AN135">
            <v>369946471</v>
          </cell>
          <cell r="AO135">
            <v>9056.848</v>
          </cell>
          <cell r="AP135">
            <v>7981</v>
          </cell>
          <cell r="AQ135">
            <v>10914</v>
          </cell>
          <cell r="AR135">
            <v>0.41876033723082384</v>
          </cell>
          <cell r="AS135">
            <v>0.22422995352751993</v>
          </cell>
          <cell r="AT135">
            <v>0.82983763972878866</v>
          </cell>
          <cell r="AU135">
            <v>0.73126259849734287</v>
          </cell>
        </row>
        <row r="136">
          <cell r="D136" t="str">
            <v>문경시</v>
          </cell>
          <cell r="E136" t="str">
            <v>시</v>
          </cell>
          <cell r="F136">
            <v>238859000</v>
          </cell>
          <cell r="G136">
            <v>119225757.09999999</v>
          </cell>
          <cell r="H136">
            <v>342583534.55000001</v>
          </cell>
          <cell r="I136">
            <v>13008566</v>
          </cell>
          <cell r="J136">
            <v>72332247</v>
          </cell>
          <cell r="K136">
            <v>1766.5730000000001</v>
          </cell>
          <cell r="L136">
            <v>56.986225806451614</v>
          </cell>
          <cell r="M136">
            <v>1552.125</v>
          </cell>
          <cell r="N136">
            <v>50.068548387096776</v>
          </cell>
          <cell r="O136">
            <v>2185</v>
          </cell>
          <cell r="P136">
            <v>70.483870967741936</v>
          </cell>
          <cell r="Q136">
            <v>0.34801951955049087</v>
          </cell>
          <cell r="R136">
            <v>0.17984462725179823</v>
          </cell>
          <cell r="S136">
            <v>0.80850022883295203</v>
          </cell>
          <cell r="T136">
            <v>0.71035469107551485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 t="e">
            <v>#DIV/0!</v>
          </cell>
          <cell r="AG136" t="e">
            <v>#DIV/0!</v>
          </cell>
          <cell r="AH136" t="e">
            <v>#DIV/0!</v>
          </cell>
          <cell r="AI136" t="e">
            <v>#DIV/0!</v>
          </cell>
          <cell r="AJ136">
            <v>238859000</v>
          </cell>
          <cell r="AK136">
            <v>119225757.09999999</v>
          </cell>
          <cell r="AL136">
            <v>342583534.55000001</v>
          </cell>
          <cell r="AM136">
            <v>13008566</v>
          </cell>
          <cell r="AN136">
            <v>72332247</v>
          </cell>
          <cell r="AO136">
            <v>1766.5730000000001</v>
          </cell>
          <cell r="AP136">
            <v>1552.125</v>
          </cell>
          <cell r="AQ136">
            <v>2185</v>
          </cell>
          <cell r="AR136">
            <v>0.34801951955049087</v>
          </cell>
          <cell r="AS136">
            <v>0.17984462725179823</v>
          </cell>
          <cell r="AT136">
            <v>0.80850022883295203</v>
          </cell>
          <cell r="AU136">
            <v>0.71035469107551485</v>
          </cell>
        </row>
        <row r="137">
          <cell r="D137" t="str">
            <v>상주시</v>
          </cell>
          <cell r="E137" t="str">
            <v>시</v>
          </cell>
          <cell r="F137">
            <v>171941900</v>
          </cell>
          <cell r="G137">
            <v>81219201.259999901</v>
          </cell>
          <cell r="H137">
            <v>339084450.52999997</v>
          </cell>
          <cell r="I137">
            <v>9891709</v>
          </cell>
          <cell r="J137">
            <v>73275842</v>
          </cell>
          <cell r="K137">
            <v>1862.8869999999999</v>
          </cell>
          <cell r="L137">
            <v>60.093129032258062</v>
          </cell>
          <cell r="M137">
            <v>1598</v>
          </cell>
          <cell r="N137">
            <v>51.548387096774192</v>
          </cell>
          <cell r="O137">
            <v>2356</v>
          </cell>
          <cell r="P137">
            <v>76</v>
          </cell>
          <cell r="Q137">
            <v>0.23952499482961151</v>
          </cell>
          <cell r="R137">
            <v>0.1349927715603732</v>
          </cell>
          <cell r="S137">
            <v>0.79069906621392183</v>
          </cell>
          <cell r="T137">
            <v>0.67826825127334467</v>
          </cell>
          <cell r="U137">
            <v>466533700</v>
          </cell>
          <cell r="V137">
            <v>212137363.34999999</v>
          </cell>
          <cell r="W137">
            <v>674057060.50999999</v>
          </cell>
          <cell r="X137">
            <v>28509424</v>
          </cell>
          <cell r="Y137">
            <v>173780836</v>
          </cell>
          <cell r="Z137">
            <v>4339.66</v>
          </cell>
          <cell r="AA137">
            <v>139.9890322580645</v>
          </cell>
          <cell r="AB137">
            <v>3763.75</v>
          </cell>
          <cell r="AC137">
            <v>121.41129032258064</v>
          </cell>
          <cell r="AD137">
            <v>5421</v>
          </cell>
          <cell r="AE137">
            <v>174.87096774193549</v>
          </cell>
          <cell r="AF137">
            <v>0.3147172187314442</v>
          </cell>
          <cell r="AG137">
            <v>0.16405390062687925</v>
          </cell>
          <cell r="AH137">
            <v>0.80052757793764984</v>
          </cell>
          <cell r="AI137">
            <v>0.69429072126913849</v>
          </cell>
          <cell r="AJ137">
            <v>638475600</v>
          </cell>
          <cell r="AK137">
            <v>293356564.6099999</v>
          </cell>
          <cell r="AL137">
            <v>1013141511.04</v>
          </cell>
          <cell r="AM137">
            <v>38401133</v>
          </cell>
          <cell r="AN137">
            <v>247056678</v>
          </cell>
          <cell r="AO137">
            <v>6202.5469999999996</v>
          </cell>
          <cell r="AP137">
            <v>5361.75</v>
          </cell>
          <cell r="AQ137">
            <v>7777</v>
          </cell>
          <cell r="AR137">
            <v>0.28955142140890705</v>
          </cell>
          <cell r="AS137">
            <v>0.15543450721862292</v>
          </cell>
          <cell r="AT137">
            <v>0.79755008357978652</v>
          </cell>
          <cell r="AU137">
            <v>0.68943680082293946</v>
          </cell>
        </row>
        <row r="138">
          <cell r="D138" t="str">
            <v>안동시</v>
          </cell>
          <cell r="E138" t="str">
            <v>시</v>
          </cell>
          <cell r="F138">
            <v>485877600</v>
          </cell>
          <cell r="G138">
            <v>267274717.72999901</v>
          </cell>
          <cell r="H138">
            <v>848506287.5</v>
          </cell>
          <cell r="I138">
            <v>32207628</v>
          </cell>
          <cell r="J138">
            <v>150313162</v>
          </cell>
          <cell r="K138">
            <v>3653.9470000000001</v>
          </cell>
          <cell r="L138">
            <v>117.86925806451613</v>
          </cell>
          <cell r="M138">
            <v>3206.375</v>
          </cell>
          <cell r="N138">
            <v>103.43145161290323</v>
          </cell>
          <cell r="O138">
            <v>4761</v>
          </cell>
          <cell r="P138">
            <v>153.58064516129033</v>
          </cell>
          <cell r="Q138">
            <v>0.31499438680352621</v>
          </cell>
          <cell r="R138">
            <v>0.21427017814980168</v>
          </cell>
          <cell r="S138">
            <v>0.76747469019113634</v>
          </cell>
          <cell r="T138">
            <v>0.6734667086746482</v>
          </cell>
          <cell r="U138">
            <v>52580200</v>
          </cell>
          <cell r="V138">
            <v>27863835</v>
          </cell>
          <cell r="W138">
            <v>94621000</v>
          </cell>
          <cell r="X138">
            <v>3182635</v>
          </cell>
          <cell r="Y138">
            <v>13353816</v>
          </cell>
          <cell r="Z138">
            <v>321.78699999999998</v>
          </cell>
          <cell r="AA138">
            <v>10.380225806451612</v>
          </cell>
          <cell r="AB138">
            <v>228.875</v>
          </cell>
          <cell r="AC138">
            <v>7.383064516129032</v>
          </cell>
          <cell r="AD138">
            <v>838</v>
          </cell>
          <cell r="AE138">
            <v>27.032258064516128</v>
          </cell>
          <cell r="AF138">
            <v>0.29447833990340411</v>
          </cell>
          <cell r="AG138">
            <v>0.23833150014947038</v>
          </cell>
          <cell r="AH138">
            <v>0.38399403341288779</v>
          </cell>
          <cell r="AI138">
            <v>0.27312052505966589</v>
          </cell>
          <cell r="AJ138">
            <v>538457800</v>
          </cell>
          <cell r="AK138">
            <v>295138552.72999901</v>
          </cell>
          <cell r="AL138">
            <v>943127287.5</v>
          </cell>
          <cell r="AM138">
            <v>35390263</v>
          </cell>
          <cell r="AN138">
            <v>163666978</v>
          </cell>
          <cell r="AO138">
            <v>3975.7339999999999</v>
          </cell>
          <cell r="AP138">
            <v>3435.25</v>
          </cell>
          <cell r="AQ138">
            <v>5599</v>
          </cell>
          <cell r="AR138">
            <v>0.31293607622396252</v>
          </cell>
          <cell r="AS138">
            <v>0.21623337482286745</v>
          </cell>
          <cell r="AT138">
            <v>0.71007929987497764</v>
          </cell>
          <cell r="AU138">
            <v>0.61354706197535269</v>
          </cell>
        </row>
        <row r="139">
          <cell r="D139" t="str">
            <v>영주시</v>
          </cell>
          <cell r="E139" t="str">
            <v>시</v>
          </cell>
          <cell r="F139">
            <v>259348300</v>
          </cell>
          <cell r="G139">
            <v>131756236.28999899</v>
          </cell>
          <cell r="H139">
            <v>434929199.62</v>
          </cell>
          <cell r="I139">
            <v>16308846</v>
          </cell>
          <cell r="J139">
            <v>85953632</v>
          </cell>
          <cell r="K139">
            <v>2208.4749999999999</v>
          </cell>
          <cell r="L139">
            <v>71.241129032258058</v>
          </cell>
          <cell r="M139">
            <v>1883.75</v>
          </cell>
          <cell r="N139">
            <v>60.766129032258064</v>
          </cell>
          <cell r="O139">
            <v>2858</v>
          </cell>
          <cell r="P139">
            <v>92.193548387096769</v>
          </cell>
          <cell r="Q139">
            <v>0.30293720542358421</v>
          </cell>
          <cell r="R139">
            <v>0.18974004495819327</v>
          </cell>
          <cell r="S139">
            <v>0.77273442967109862</v>
          </cell>
          <cell r="T139">
            <v>0.65911476557032889</v>
          </cell>
          <cell r="U139">
            <v>947369000</v>
          </cell>
          <cell r="V139">
            <v>440315122.19</v>
          </cell>
          <cell r="W139">
            <v>1240035053.76999</v>
          </cell>
          <cell r="X139">
            <v>63206739</v>
          </cell>
          <cell r="Y139">
            <v>250430993</v>
          </cell>
          <cell r="Z139">
            <v>6791.1319999999996</v>
          </cell>
          <cell r="AA139">
            <v>219.06877419354836</v>
          </cell>
          <cell r="AB139">
            <v>5569.75</v>
          </cell>
          <cell r="AC139">
            <v>179.66935483870967</v>
          </cell>
          <cell r="AD139">
            <v>9505</v>
          </cell>
          <cell r="AE139">
            <v>306.61290322580646</v>
          </cell>
          <cell r="AF139">
            <v>0.35508280257992819</v>
          </cell>
          <cell r="AG139">
            <v>0.25239183953561212</v>
          </cell>
          <cell r="AH139">
            <v>0.71447995791688579</v>
          </cell>
          <cell r="AI139">
            <v>0.58598106259863225</v>
          </cell>
          <cell r="AJ139">
            <v>1206717300</v>
          </cell>
          <cell r="AK139">
            <v>572071358.47999895</v>
          </cell>
          <cell r="AL139">
            <v>1674964253.3899899</v>
          </cell>
          <cell r="AM139">
            <v>79515585</v>
          </cell>
          <cell r="AN139">
            <v>336384625</v>
          </cell>
          <cell r="AO139">
            <v>8999.607</v>
          </cell>
          <cell r="AP139">
            <v>7453.5</v>
          </cell>
          <cell r="AQ139">
            <v>12363</v>
          </cell>
          <cell r="AR139">
            <v>0.34154242833670845</v>
          </cell>
          <cell r="AS139">
            <v>0.23638293515941758</v>
          </cell>
          <cell r="AT139">
            <v>0.72794685755884492</v>
          </cell>
          <cell r="AU139">
            <v>0.60288764862897359</v>
          </cell>
        </row>
        <row r="140">
          <cell r="D140" t="str">
            <v>영천시</v>
          </cell>
          <cell r="E140" t="str">
            <v>시</v>
          </cell>
          <cell r="F140">
            <v>378988480</v>
          </cell>
          <cell r="G140">
            <v>194778432</v>
          </cell>
          <cell r="H140">
            <v>523704950</v>
          </cell>
          <cell r="I140">
            <v>22853383</v>
          </cell>
          <cell r="J140">
            <v>96405464</v>
          </cell>
          <cell r="K140">
            <v>2372.1239999999998</v>
          </cell>
          <cell r="L140">
            <v>76.520129032258055</v>
          </cell>
          <cell r="M140">
            <v>2070.5</v>
          </cell>
          <cell r="N140">
            <v>66.790322580645167</v>
          </cell>
          <cell r="O140">
            <v>2898</v>
          </cell>
          <cell r="P140">
            <v>93.483870967741936</v>
          </cell>
          <cell r="Q140">
            <v>0.37192398506067204</v>
          </cell>
          <cell r="R140">
            <v>0.23705485199469606</v>
          </cell>
          <cell r="S140">
            <v>0.81853830227743263</v>
          </cell>
          <cell r="T140">
            <v>0.71445824706694272</v>
          </cell>
          <cell r="U140">
            <v>469570060</v>
          </cell>
          <cell r="V140">
            <v>242703586</v>
          </cell>
          <cell r="W140">
            <v>618806729</v>
          </cell>
          <cell r="X140">
            <v>29623625</v>
          </cell>
          <cell r="Y140">
            <v>91777953</v>
          </cell>
          <cell r="Z140">
            <v>2385.422</v>
          </cell>
          <cell r="AA140">
            <v>76.949096774193549</v>
          </cell>
          <cell r="AB140">
            <v>1436.5</v>
          </cell>
          <cell r="AC140">
            <v>46.338709677419352</v>
          </cell>
          <cell r="AD140">
            <v>5333</v>
          </cell>
          <cell r="AE140">
            <v>172.03225806451613</v>
          </cell>
          <cell r="AF140">
            <v>0.39221226051017943</v>
          </cell>
          <cell r="AG140">
            <v>0.32277495881826868</v>
          </cell>
          <cell r="AH140">
            <v>0.44729458091130697</v>
          </cell>
          <cell r="AI140">
            <v>0.26936058503656479</v>
          </cell>
          <cell r="AJ140">
            <v>848558540</v>
          </cell>
          <cell r="AK140">
            <v>437482018</v>
          </cell>
          <cell r="AL140">
            <v>1142511679</v>
          </cell>
          <cell r="AM140">
            <v>52477008</v>
          </cell>
          <cell r="AN140">
            <v>188183417</v>
          </cell>
          <cell r="AO140">
            <v>4757.5460000000003</v>
          </cell>
          <cell r="AP140">
            <v>3507</v>
          </cell>
          <cell r="AQ140">
            <v>8231</v>
          </cell>
          <cell r="AR140">
            <v>0.38291251287944167</v>
          </cell>
          <cell r="AS140">
            <v>0.27886095829580987</v>
          </cell>
          <cell r="AT140">
            <v>0.57800340177378207</v>
          </cell>
          <cell r="AU140">
            <v>0.42607216620094762</v>
          </cell>
        </row>
        <row r="141">
          <cell r="D141" t="str">
            <v>포항시</v>
          </cell>
          <cell r="E141" t="str">
            <v>시</v>
          </cell>
          <cell r="F141">
            <v>2691630260</v>
          </cell>
          <cell r="G141">
            <v>1700496037</v>
          </cell>
          <cell r="H141">
            <v>3234989146</v>
          </cell>
          <cell r="I141">
            <v>217721139</v>
          </cell>
          <cell r="J141">
            <v>542107585</v>
          </cell>
          <cell r="K141">
            <v>12898.995999999999</v>
          </cell>
          <cell r="L141">
            <v>416.09664516129027</v>
          </cell>
          <cell r="M141">
            <v>11301.75</v>
          </cell>
          <cell r="N141">
            <v>364.57258064516128</v>
          </cell>
          <cell r="O141">
            <v>16687</v>
          </cell>
          <cell r="P141">
            <v>538.29032258064512</v>
          </cell>
          <cell r="Q141">
            <v>0.52565741653341547</v>
          </cell>
          <cell r="R141">
            <v>0.40161979840219353</v>
          </cell>
          <cell r="S141">
            <v>0.77299670402109422</v>
          </cell>
          <cell r="T141">
            <v>0.67727871996164679</v>
          </cell>
          <cell r="U141">
            <v>4459839290</v>
          </cell>
          <cell r="V141">
            <v>2907706527.4299898</v>
          </cell>
          <cell r="W141">
            <v>7667246824.4499903</v>
          </cell>
          <cell r="X141">
            <v>378968799</v>
          </cell>
          <cell r="Y141">
            <v>1279792208</v>
          </cell>
          <cell r="Z141">
            <v>34900.357000000004</v>
          </cell>
          <cell r="AA141">
            <v>1125.8179677419355</v>
          </cell>
          <cell r="AB141">
            <v>28018.125</v>
          </cell>
          <cell r="AC141">
            <v>903.81048387096769</v>
          </cell>
          <cell r="AD141">
            <v>50800</v>
          </cell>
          <cell r="AE141">
            <v>1638.7096774193549</v>
          </cell>
          <cell r="AF141">
            <v>0.37923737085881204</v>
          </cell>
          <cell r="AG141">
            <v>0.29611744518450767</v>
          </cell>
          <cell r="AH141">
            <v>0.68701490157480327</v>
          </cell>
          <cell r="AI141">
            <v>0.55153789370078743</v>
          </cell>
          <cell r="AJ141">
            <v>7151469550</v>
          </cell>
          <cell r="AK141">
            <v>4608202564.4299898</v>
          </cell>
          <cell r="AL141">
            <v>10902235970.449989</v>
          </cell>
          <cell r="AM141">
            <v>596689938</v>
          </cell>
          <cell r="AN141">
            <v>1821899793</v>
          </cell>
          <cell r="AO141">
            <v>47799.353000000003</v>
          </cell>
          <cell r="AP141">
            <v>39319.875</v>
          </cell>
          <cell r="AQ141">
            <v>67487</v>
          </cell>
          <cell r="AR141">
            <v>0.4226841701941062</v>
          </cell>
          <cell r="AS141">
            <v>0.32750974575691166</v>
          </cell>
          <cell r="AT141">
            <v>0.70827497147598806</v>
          </cell>
          <cell r="AU141">
            <v>0.58262887667254437</v>
          </cell>
        </row>
        <row r="142">
          <cell r="D142" t="str">
            <v>고령군</v>
          </cell>
          <cell r="E142" t="str">
            <v>군</v>
          </cell>
          <cell r="F142">
            <v>20855800</v>
          </cell>
          <cell r="G142">
            <v>11580947</v>
          </cell>
          <cell r="H142">
            <v>30995000</v>
          </cell>
          <cell r="I142">
            <v>935729</v>
          </cell>
          <cell r="J142">
            <v>3797133</v>
          </cell>
          <cell r="K142">
            <v>103.384</v>
          </cell>
          <cell r="L142">
            <v>3.334967741935484</v>
          </cell>
          <cell r="M142">
            <v>84.625</v>
          </cell>
          <cell r="N142">
            <v>2.7298387096774195</v>
          </cell>
          <cell r="O142">
            <v>122</v>
          </cell>
          <cell r="P142">
            <v>3.935483870967742</v>
          </cell>
          <cell r="Q142">
            <v>0.3736391998709469</v>
          </cell>
          <cell r="R142">
            <v>0.24643039893519664</v>
          </cell>
          <cell r="S142">
            <v>0.84740983606557374</v>
          </cell>
          <cell r="T142">
            <v>0.69364754098360659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 t="e">
            <v>#DIV/0!</v>
          </cell>
          <cell r="AG142" t="e">
            <v>#DIV/0!</v>
          </cell>
          <cell r="AH142" t="e">
            <v>#DIV/0!</v>
          </cell>
          <cell r="AI142" t="e">
            <v>#DIV/0!</v>
          </cell>
          <cell r="AJ142">
            <v>20855800</v>
          </cell>
          <cell r="AK142">
            <v>11580947</v>
          </cell>
          <cell r="AL142">
            <v>30995000</v>
          </cell>
          <cell r="AM142">
            <v>935729</v>
          </cell>
          <cell r="AN142">
            <v>3797133</v>
          </cell>
          <cell r="AO142">
            <v>103.384</v>
          </cell>
          <cell r="AP142">
            <v>84.625</v>
          </cell>
          <cell r="AQ142">
            <v>122</v>
          </cell>
          <cell r="AR142">
            <v>0.3736391998709469</v>
          </cell>
          <cell r="AS142">
            <v>0.24643039893519664</v>
          </cell>
          <cell r="AT142">
            <v>0.84740983606557374</v>
          </cell>
          <cell r="AU142">
            <v>0.69364754098360659</v>
          </cell>
        </row>
        <row r="143">
          <cell r="D143" t="str">
            <v>봉화군</v>
          </cell>
          <cell r="E143" t="str">
            <v>군</v>
          </cell>
          <cell r="F143">
            <v>26022090</v>
          </cell>
          <cell r="G143">
            <v>11336664</v>
          </cell>
          <cell r="H143">
            <v>88340000</v>
          </cell>
          <cell r="I143">
            <v>893459</v>
          </cell>
          <cell r="J143">
            <v>8753330</v>
          </cell>
          <cell r="K143">
            <v>247.905</v>
          </cell>
          <cell r="L143">
            <v>7.9969354838709679</v>
          </cell>
          <cell r="M143">
            <v>151.5</v>
          </cell>
          <cell r="N143">
            <v>4.887096774193548</v>
          </cell>
          <cell r="O143">
            <v>502</v>
          </cell>
          <cell r="P143">
            <v>16.193548387096776</v>
          </cell>
          <cell r="Q143">
            <v>0.12832990717681683</v>
          </cell>
          <cell r="R143">
            <v>0.10207075478703534</v>
          </cell>
          <cell r="S143">
            <v>0.49383466135458165</v>
          </cell>
          <cell r="T143">
            <v>0.30179282868525897</v>
          </cell>
          <cell r="U143">
            <v>75615200</v>
          </cell>
          <cell r="V143">
            <v>41803586.139999896</v>
          </cell>
          <cell r="W143">
            <v>195593000</v>
          </cell>
          <cell r="X143">
            <v>3970015</v>
          </cell>
          <cell r="Y143">
            <v>20706029</v>
          </cell>
          <cell r="Z143">
            <v>595.375</v>
          </cell>
          <cell r="AA143">
            <v>19.205645161290324</v>
          </cell>
          <cell r="AB143">
            <v>416.25</v>
          </cell>
          <cell r="AC143">
            <v>13.42741935483871</v>
          </cell>
          <cell r="AD143">
            <v>1031</v>
          </cell>
          <cell r="AE143">
            <v>33.258064516129032</v>
          </cell>
          <cell r="AF143">
            <v>0.21372741427351641</v>
          </cell>
          <cell r="AG143">
            <v>0.19173232105489663</v>
          </cell>
          <cell r="AH143">
            <v>0.57747332686711927</v>
          </cell>
          <cell r="AI143">
            <v>0.40373423860329777</v>
          </cell>
          <cell r="AJ143">
            <v>101637290</v>
          </cell>
          <cell r="AK143">
            <v>53140250.139999896</v>
          </cell>
          <cell r="AL143">
            <v>283933000</v>
          </cell>
          <cell r="AM143">
            <v>4863474</v>
          </cell>
          <cell r="AN143">
            <v>29459359</v>
          </cell>
          <cell r="AO143">
            <v>843.28</v>
          </cell>
          <cell r="AP143">
            <v>567.75</v>
          </cell>
          <cell r="AQ143">
            <v>1533</v>
          </cell>
          <cell r="AR143">
            <v>0.18715771023445635</v>
          </cell>
          <cell r="AS143">
            <v>0.16509096481019836</v>
          </cell>
          <cell r="AT143">
            <v>0.55008480104370516</v>
          </cell>
          <cell r="AU143">
            <v>0.37035225048923681</v>
          </cell>
        </row>
        <row r="144">
          <cell r="D144" t="str">
            <v>성주군</v>
          </cell>
          <cell r="E144" t="str">
            <v>군</v>
          </cell>
          <cell r="F144">
            <v>23218800</v>
          </cell>
          <cell r="G144">
            <v>12635459.4899999</v>
          </cell>
          <cell r="H144">
            <v>160627000</v>
          </cell>
          <cell r="I144">
            <v>973355</v>
          </cell>
          <cell r="J144">
            <v>16933908</v>
          </cell>
          <cell r="K144">
            <v>463.53699999999998</v>
          </cell>
          <cell r="L144">
            <v>14.952806451612902</v>
          </cell>
          <cell r="M144">
            <v>348.625</v>
          </cell>
          <cell r="N144">
            <v>11.245967741935484</v>
          </cell>
          <cell r="O144">
            <v>670</v>
          </cell>
          <cell r="P144">
            <v>21.612903225806452</v>
          </cell>
          <cell r="Q144">
            <v>7.8663359771395214E-2</v>
          </cell>
          <cell r="R144">
            <v>5.7479643801064705E-2</v>
          </cell>
          <cell r="S144">
            <v>0.69184626865671639</v>
          </cell>
          <cell r="T144">
            <v>0.52033582089552244</v>
          </cell>
          <cell r="U144">
            <v>89834000</v>
          </cell>
          <cell r="V144">
            <v>46357153.559999898</v>
          </cell>
          <cell r="W144">
            <v>151785000</v>
          </cell>
          <cell r="X144">
            <v>4675048</v>
          </cell>
          <cell r="Y144">
            <v>15531221</v>
          </cell>
          <cell r="Z144">
            <v>444.05500000000001</v>
          </cell>
          <cell r="AA144">
            <v>14.324354838709677</v>
          </cell>
          <cell r="AB144">
            <v>316.25</v>
          </cell>
          <cell r="AC144">
            <v>10.201612903225806</v>
          </cell>
          <cell r="AD144">
            <v>720</v>
          </cell>
          <cell r="AE144">
            <v>23.225806451612904</v>
          </cell>
          <cell r="AF144">
            <v>0.30541327245775207</v>
          </cell>
          <cell r="AG144">
            <v>0.30100968880682338</v>
          </cell>
          <cell r="AH144">
            <v>0.61674305555555553</v>
          </cell>
          <cell r="AI144">
            <v>0.4392361111111111</v>
          </cell>
          <cell r="AJ144">
            <v>113052800</v>
          </cell>
          <cell r="AK144">
            <v>58992613.049999796</v>
          </cell>
          <cell r="AL144">
            <v>312412000</v>
          </cell>
          <cell r="AM144">
            <v>5648403</v>
          </cell>
          <cell r="AN144">
            <v>32465129</v>
          </cell>
          <cell r="AO144">
            <v>907.59199999999998</v>
          </cell>
          <cell r="AP144">
            <v>664.875</v>
          </cell>
          <cell r="AQ144">
            <v>1390</v>
          </cell>
          <cell r="AR144">
            <v>0.18882953615738127</v>
          </cell>
          <cell r="AS144">
            <v>0.17398369185596027</v>
          </cell>
          <cell r="AT144">
            <v>0.65294388489208632</v>
          </cell>
          <cell r="AU144">
            <v>0.4783273381294964</v>
          </cell>
        </row>
        <row r="145">
          <cell r="D145" t="str">
            <v>영덕군</v>
          </cell>
          <cell r="E145" t="str">
            <v>군</v>
          </cell>
          <cell r="F145">
            <v>21293200</v>
          </cell>
          <cell r="G145">
            <v>9005274.4499999993</v>
          </cell>
          <cell r="H145">
            <v>44346000</v>
          </cell>
          <cell r="I145">
            <v>840078</v>
          </cell>
          <cell r="J145">
            <v>4531098</v>
          </cell>
          <cell r="K145">
            <v>117.681</v>
          </cell>
          <cell r="L145">
            <v>3.7961612903225808</v>
          </cell>
          <cell r="M145">
            <v>70.5</v>
          </cell>
          <cell r="N145">
            <v>2.274193548387097</v>
          </cell>
          <cell r="O145">
            <v>353</v>
          </cell>
          <cell r="P145">
            <v>11.387096774193548</v>
          </cell>
          <cell r="Q145">
            <v>0.20306847179001486</v>
          </cell>
          <cell r="R145">
            <v>0.18540274344099378</v>
          </cell>
          <cell r="S145">
            <v>0.33337393767705381</v>
          </cell>
          <cell r="T145">
            <v>0.19971671388101983</v>
          </cell>
          <cell r="U145">
            <v>163050500</v>
          </cell>
          <cell r="V145">
            <v>76646750.939999998</v>
          </cell>
          <cell r="W145">
            <v>252398180.58999899</v>
          </cell>
          <cell r="X145">
            <v>7194188</v>
          </cell>
          <cell r="Y145">
            <v>22989334</v>
          </cell>
          <cell r="Z145">
            <v>590.41800000000001</v>
          </cell>
          <cell r="AA145">
            <v>19.045741935483871</v>
          </cell>
          <cell r="AB145">
            <v>335.625</v>
          </cell>
          <cell r="AC145">
            <v>10.826612903225806</v>
          </cell>
          <cell r="AD145">
            <v>1666</v>
          </cell>
          <cell r="AE145">
            <v>53.741935483870968</v>
          </cell>
          <cell r="AF145">
            <v>0.30367394392793434</v>
          </cell>
          <cell r="AG145">
            <v>0.31293590323234244</v>
          </cell>
          <cell r="AH145">
            <v>0.35439255702280914</v>
          </cell>
          <cell r="AI145">
            <v>0.20145558223289317</v>
          </cell>
          <cell r="AJ145">
            <v>184343700</v>
          </cell>
          <cell r="AK145">
            <v>85652025.390000001</v>
          </cell>
          <cell r="AL145">
            <v>296744180.58999896</v>
          </cell>
          <cell r="AM145">
            <v>8034266</v>
          </cell>
          <cell r="AN145">
            <v>27520432</v>
          </cell>
          <cell r="AO145">
            <v>708.09900000000005</v>
          </cell>
          <cell r="AP145">
            <v>406.125</v>
          </cell>
          <cell r="AQ145">
            <v>2019</v>
          </cell>
          <cell r="AR145">
            <v>0.28863927582237037</v>
          </cell>
          <cell r="AS145">
            <v>0.29193822248139129</v>
          </cell>
          <cell r="AT145">
            <v>0.35071768202080239</v>
          </cell>
          <cell r="AU145">
            <v>0.2011515601783061</v>
          </cell>
        </row>
        <row r="146">
          <cell r="D146" t="str">
            <v>영양군</v>
          </cell>
          <cell r="E146" t="str">
            <v>군</v>
          </cell>
          <cell r="F146">
            <v>49545100</v>
          </cell>
          <cell r="G146">
            <v>28008539</v>
          </cell>
          <cell r="H146">
            <v>80886179</v>
          </cell>
          <cell r="I146">
            <v>2505138</v>
          </cell>
          <cell r="J146">
            <v>7054330</v>
          </cell>
          <cell r="K146">
            <v>198.73599999999999</v>
          </cell>
          <cell r="L146">
            <v>6.4108387096774191</v>
          </cell>
          <cell r="M146">
            <v>128.25</v>
          </cell>
          <cell r="N146">
            <v>4.137096774193548</v>
          </cell>
          <cell r="O146">
            <v>416</v>
          </cell>
          <cell r="P146">
            <v>13.419354838709678</v>
          </cell>
          <cell r="Q146">
            <v>0.34627101126881021</v>
          </cell>
          <cell r="R146">
            <v>0.35512061386410898</v>
          </cell>
          <cell r="S146">
            <v>0.47773076923076918</v>
          </cell>
          <cell r="T146">
            <v>0.30829326923076922</v>
          </cell>
          <cell r="U146">
            <v>52580000</v>
          </cell>
          <cell r="V146">
            <v>31004521</v>
          </cell>
          <cell r="W146">
            <v>96039000</v>
          </cell>
          <cell r="X146">
            <v>2762271</v>
          </cell>
          <cell r="Y146">
            <v>11857961</v>
          </cell>
          <cell r="Z146">
            <v>291.29899999999998</v>
          </cell>
          <cell r="AA146">
            <v>9.3967419354838704</v>
          </cell>
          <cell r="AB146">
            <v>217.875</v>
          </cell>
          <cell r="AC146">
            <v>7.028225806451613</v>
          </cell>
          <cell r="AD146">
            <v>491</v>
          </cell>
          <cell r="AE146">
            <v>15.838709677419354</v>
          </cell>
          <cell r="AF146">
            <v>0.32283260966898863</v>
          </cell>
          <cell r="AG146">
            <v>0.23294654114649221</v>
          </cell>
          <cell r="AH146">
            <v>0.59327698574338084</v>
          </cell>
          <cell r="AI146">
            <v>0.44373727087576376</v>
          </cell>
          <cell r="AJ146">
            <v>102125100</v>
          </cell>
          <cell r="AK146">
            <v>59013060</v>
          </cell>
          <cell r="AL146">
            <v>176925179</v>
          </cell>
          <cell r="AM146">
            <v>5267409</v>
          </cell>
          <cell r="AN146">
            <v>18912291</v>
          </cell>
          <cell r="AO146">
            <v>490.03499999999997</v>
          </cell>
          <cell r="AP146">
            <v>346.125</v>
          </cell>
          <cell r="AQ146">
            <v>907</v>
          </cell>
          <cell r="AR146">
            <v>0.33354811527419737</v>
          </cell>
          <cell r="AS146">
            <v>0.27851776392400052</v>
          </cell>
          <cell r="AT146">
            <v>0.54028114663726567</v>
          </cell>
          <cell r="AU146">
            <v>0.38161521499448731</v>
          </cell>
        </row>
        <row r="147">
          <cell r="D147" t="str">
            <v>예천군</v>
          </cell>
          <cell r="E147" t="str">
            <v>군</v>
          </cell>
          <cell r="F147">
            <v>138117550</v>
          </cell>
          <cell r="G147">
            <v>65247067</v>
          </cell>
          <cell r="H147">
            <v>264188360</v>
          </cell>
          <cell r="I147">
            <v>5640569</v>
          </cell>
          <cell r="J147">
            <v>33378343</v>
          </cell>
          <cell r="K147">
            <v>949.38699999999994</v>
          </cell>
          <cell r="L147">
            <v>30.62538709677419</v>
          </cell>
          <cell r="M147">
            <v>693.5</v>
          </cell>
          <cell r="N147">
            <v>22.370967741935484</v>
          </cell>
          <cell r="O147">
            <v>1464</v>
          </cell>
          <cell r="P147">
            <v>47.225806451612904</v>
          </cell>
          <cell r="Q147">
            <v>0.2469717704443905</v>
          </cell>
          <cell r="R147">
            <v>0.16898888599712694</v>
          </cell>
          <cell r="S147">
            <v>0.64848838797814201</v>
          </cell>
          <cell r="T147">
            <v>0.47370218579234974</v>
          </cell>
          <cell r="U147">
            <v>2370300</v>
          </cell>
          <cell r="V147">
            <v>1142261</v>
          </cell>
          <cell r="W147">
            <v>4829000</v>
          </cell>
          <cell r="X147">
            <v>120143</v>
          </cell>
          <cell r="Y147">
            <v>1026776</v>
          </cell>
          <cell r="Z147">
            <v>24.02</v>
          </cell>
          <cell r="AA147">
            <v>0.7748387096774193</v>
          </cell>
          <cell r="AB147">
            <v>22.25</v>
          </cell>
          <cell r="AC147">
            <v>0.717741935483871</v>
          </cell>
          <cell r="AD147">
            <v>29</v>
          </cell>
          <cell r="AE147">
            <v>0.93548387096774188</v>
          </cell>
          <cell r="AF147">
            <v>0.23654193414785671</v>
          </cell>
          <cell r="AG147">
            <v>0.11700994179840589</v>
          </cell>
          <cell r="AH147">
            <v>0.82827586206896553</v>
          </cell>
          <cell r="AI147">
            <v>0.76724137931034486</v>
          </cell>
          <cell r="AJ147">
            <v>140487850</v>
          </cell>
          <cell r="AK147">
            <v>66389328</v>
          </cell>
          <cell r="AL147">
            <v>269017360</v>
          </cell>
          <cell r="AM147">
            <v>5760712</v>
          </cell>
          <cell r="AN147">
            <v>34405119</v>
          </cell>
          <cell r="AO147">
            <v>973.40699999999993</v>
          </cell>
          <cell r="AP147">
            <v>715.75</v>
          </cell>
          <cell r="AQ147">
            <v>1493</v>
          </cell>
          <cell r="AR147">
            <v>0.24678454951754786</v>
          </cell>
          <cell r="AS147">
            <v>0.16743764205553249</v>
          </cell>
          <cell r="AT147">
            <v>0.65198057602143333</v>
          </cell>
          <cell r="AU147">
            <v>0.47940388479571333</v>
          </cell>
        </row>
        <row r="148">
          <cell r="D148" t="str">
            <v>울릉군</v>
          </cell>
          <cell r="E148" t="str">
            <v>군</v>
          </cell>
          <cell r="F148">
            <v>37254330</v>
          </cell>
          <cell r="G148">
            <v>13251470.109999901</v>
          </cell>
          <cell r="H148">
            <v>92413000</v>
          </cell>
          <cell r="I148">
            <v>2005016</v>
          </cell>
          <cell r="J148">
            <v>10050999</v>
          </cell>
          <cell r="K148">
            <v>284.61799999999999</v>
          </cell>
          <cell r="L148">
            <v>9.1812258064516126</v>
          </cell>
          <cell r="M148">
            <v>231.5</v>
          </cell>
          <cell r="N148">
            <v>7.467741935483871</v>
          </cell>
          <cell r="O148">
            <v>374</v>
          </cell>
          <cell r="P148">
            <v>12.064516129032258</v>
          </cell>
          <cell r="Q148">
            <v>0.14339400419854242</v>
          </cell>
          <cell r="R148">
            <v>0.19948425027203764</v>
          </cell>
          <cell r="S148">
            <v>0.7610106951871658</v>
          </cell>
          <cell r="T148">
            <v>0.61898395721925137</v>
          </cell>
          <cell r="U148">
            <v>74995800</v>
          </cell>
          <cell r="V148">
            <v>26495445.07</v>
          </cell>
          <cell r="W148">
            <v>126543000</v>
          </cell>
          <cell r="X148">
            <v>4230787</v>
          </cell>
          <cell r="Y148">
            <v>22982362</v>
          </cell>
          <cell r="Z148">
            <v>631.25300000000004</v>
          </cell>
          <cell r="AA148">
            <v>20.363000000000003</v>
          </cell>
          <cell r="AB148">
            <v>475.125</v>
          </cell>
          <cell r="AC148">
            <v>15.326612903225806</v>
          </cell>
          <cell r="AD148">
            <v>921</v>
          </cell>
          <cell r="AE148">
            <v>29.70967741935484</v>
          </cell>
          <cell r="AF148">
            <v>0.20937898635246519</v>
          </cell>
          <cell r="AG148">
            <v>0.18408843268590061</v>
          </cell>
          <cell r="AH148">
            <v>0.68539956568946803</v>
          </cell>
          <cell r="AI148">
            <v>0.51587947882736152</v>
          </cell>
          <cell r="AJ148">
            <v>112250130</v>
          </cell>
          <cell r="AK148">
            <v>39746915.179999903</v>
          </cell>
          <cell r="AL148">
            <v>218956000</v>
          </cell>
          <cell r="AM148">
            <v>6235803</v>
          </cell>
          <cell r="AN148">
            <v>33033361</v>
          </cell>
          <cell r="AO148">
            <v>915.87100000000009</v>
          </cell>
          <cell r="AP148">
            <v>706.625</v>
          </cell>
          <cell r="AQ148">
            <v>1295</v>
          </cell>
          <cell r="AR148">
            <v>0.1815292350061195</v>
          </cell>
          <cell r="AS148">
            <v>0.18877288932240349</v>
          </cell>
          <cell r="AT148">
            <v>0.70723629343629346</v>
          </cell>
          <cell r="AU148">
            <v>0.54565637065637063</v>
          </cell>
        </row>
        <row r="149">
          <cell r="D149" t="str">
            <v>울진군</v>
          </cell>
          <cell r="E149" t="str">
            <v>군</v>
          </cell>
          <cell r="F149">
            <v>41697460</v>
          </cell>
          <cell r="G149">
            <v>20184472</v>
          </cell>
          <cell r="H149">
            <v>123044000</v>
          </cell>
          <cell r="I149">
            <v>1571969</v>
          </cell>
          <cell r="J149">
            <v>14377040</v>
          </cell>
          <cell r="K149">
            <v>395.53</v>
          </cell>
          <cell r="L149">
            <v>12.759032258064515</v>
          </cell>
          <cell r="M149">
            <v>302</v>
          </cell>
          <cell r="N149">
            <v>9.741935483870968</v>
          </cell>
          <cell r="O149">
            <v>604</v>
          </cell>
          <cell r="P149">
            <v>19.483870967741936</v>
          </cell>
          <cell r="Q149">
            <v>0.16404271642664411</v>
          </cell>
          <cell r="R149">
            <v>0.10933884860861484</v>
          </cell>
          <cell r="S149">
            <v>0.65485099337748343</v>
          </cell>
          <cell r="T149">
            <v>0.5</v>
          </cell>
          <cell r="U149">
            <v>169484540</v>
          </cell>
          <cell r="V149">
            <v>72275789</v>
          </cell>
          <cell r="W149">
            <v>313450000</v>
          </cell>
          <cell r="X149">
            <v>6465681</v>
          </cell>
          <cell r="Y149">
            <v>37631617</v>
          </cell>
          <cell r="Z149">
            <v>1058.1289999999999</v>
          </cell>
          <cell r="AA149">
            <v>34.133193548387091</v>
          </cell>
          <cell r="AB149">
            <v>719.625</v>
          </cell>
          <cell r="AC149">
            <v>23.213709677419356</v>
          </cell>
          <cell r="AD149">
            <v>1857</v>
          </cell>
          <cell r="AE149">
            <v>59.903225806451616</v>
          </cell>
          <cell r="AF149">
            <v>0.23058155686712395</v>
          </cell>
          <cell r="AG149">
            <v>0.17181512556316675</v>
          </cell>
          <cell r="AH149">
            <v>0.56980560043080231</v>
          </cell>
          <cell r="AI149">
            <v>0.38752019386106623</v>
          </cell>
          <cell r="AJ149">
            <v>211182000</v>
          </cell>
          <cell r="AK149">
            <v>92460261</v>
          </cell>
          <cell r="AL149">
            <v>436494000</v>
          </cell>
          <cell r="AM149">
            <v>8037650</v>
          </cell>
          <cell r="AN149">
            <v>52008657</v>
          </cell>
          <cell r="AO149">
            <v>1453.6589999999999</v>
          </cell>
          <cell r="AP149">
            <v>1021.625</v>
          </cell>
          <cell r="AQ149">
            <v>2461</v>
          </cell>
          <cell r="AR149">
            <v>0.21182481546138091</v>
          </cell>
          <cell r="AS149">
            <v>0.15454446362650742</v>
          </cell>
          <cell r="AT149">
            <v>0.59067817960178781</v>
          </cell>
          <cell r="AU149">
            <v>0.41512596505485577</v>
          </cell>
        </row>
        <row r="150">
          <cell r="D150" t="str">
            <v>의성군</v>
          </cell>
          <cell r="E150" t="str">
            <v>군</v>
          </cell>
          <cell r="F150">
            <v>36770228</v>
          </cell>
          <cell r="G150">
            <v>18064999</v>
          </cell>
          <cell r="H150">
            <v>101764899</v>
          </cell>
          <cell r="I150">
            <v>1611030</v>
          </cell>
          <cell r="J150">
            <v>12802456</v>
          </cell>
          <cell r="K150">
            <v>342.15100000000001</v>
          </cell>
          <cell r="L150">
            <v>11.037129032258065</v>
          </cell>
          <cell r="M150">
            <v>252.75</v>
          </cell>
          <cell r="N150">
            <v>8.1532258064516121</v>
          </cell>
          <cell r="O150">
            <v>564</v>
          </cell>
          <cell r="P150">
            <v>18.193548387096776</v>
          </cell>
          <cell r="Q150">
            <v>0.1775169943420275</v>
          </cell>
          <cell r="R150">
            <v>0.12583757366555293</v>
          </cell>
          <cell r="S150">
            <v>0.6066507092198582</v>
          </cell>
          <cell r="T150">
            <v>0.44813829787234044</v>
          </cell>
          <cell r="U150">
            <v>112766084</v>
          </cell>
          <cell r="V150">
            <v>54195398</v>
          </cell>
          <cell r="W150">
            <v>290366238</v>
          </cell>
          <cell r="X150">
            <v>4992408</v>
          </cell>
          <cell r="Y150">
            <v>33416686</v>
          </cell>
          <cell r="Z150">
            <v>913.96799999999996</v>
          </cell>
          <cell r="AA150">
            <v>29.482838709677416</v>
          </cell>
          <cell r="AB150">
            <v>626.875</v>
          </cell>
          <cell r="AC150">
            <v>20.221774193548388</v>
          </cell>
          <cell r="AD150">
            <v>1692</v>
          </cell>
          <cell r="AE150">
            <v>54.58064516129032</v>
          </cell>
          <cell r="AF150">
            <v>0.18664497075586314</v>
          </cell>
          <cell r="AG150">
            <v>0.14939865670701158</v>
          </cell>
          <cell r="AH150">
            <v>0.54017021276595745</v>
          </cell>
          <cell r="AI150">
            <v>0.37049349881796689</v>
          </cell>
          <cell r="AJ150">
            <v>149536312</v>
          </cell>
          <cell r="AK150">
            <v>72260397</v>
          </cell>
          <cell r="AL150">
            <v>392131137</v>
          </cell>
          <cell r="AM150">
            <v>6603438</v>
          </cell>
          <cell r="AN150">
            <v>46219142</v>
          </cell>
          <cell r="AO150">
            <v>1256.1189999999999</v>
          </cell>
          <cell r="AP150">
            <v>879.625</v>
          </cell>
          <cell r="AQ150">
            <v>2256</v>
          </cell>
          <cell r="AR150">
            <v>0.18427610098200389</v>
          </cell>
          <cell r="AS150">
            <v>0.14287236227794969</v>
          </cell>
          <cell r="AT150">
            <v>0.55679033687943258</v>
          </cell>
          <cell r="AU150">
            <v>0.38990469858156029</v>
          </cell>
        </row>
        <row r="151">
          <cell r="D151" t="str">
            <v>청도군</v>
          </cell>
          <cell r="E151" t="str">
            <v>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>
            <v>48779500</v>
          </cell>
          <cell r="V151">
            <v>25049857</v>
          </cell>
          <cell r="W151">
            <v>89221000</v>
          </cell>
          <cell r="X151">
            <v>2697293</v>
          </cell>
          <cell r="Y151">
            <v>12690747</v>
          </cell>
          <cell r="Z151">
            <v>328.24200000000002</v>
          </cell>
          <cell r="AA151">
            <v>10.588451612903226</v>
          </cell>
          <cell r="AB151">
            <v>229.875</v>
          </cell>
          <cell r="AC151">
            <v>7.415322580645161</v>
          </cell>
          <cell r="AD151">
            <v>714</v>
          </cell>
          <cell r="AE151">
            <v>23.032258064516128</v>
          </cell>
          <cell r="AF151">
            <v>0.28076189462122147</v>
          </cell>
          <cell r="AG151">
            <v>0.2125401286464855</v>
          </cell>
          <cell r="AH151">
            <v>0.4597226890756303</v>
          </cell>
          <cell r="AI151">
            <v>0.32195378151260506</v>
          </cell>
          <cell r="AJ151">
            <v>48779500</v>
          </cell>
          <cell r="AK151">
            <v>25049857</v>
          </cell>
          <cell r="AL151">
            <v>89221000</v>
          </cell>
          <cell r="AM151">
            <v>2697293</v>
          </cell>
          <cell r="AN151">
            <v>12690747</v>
          </cell>
          <cell r="AO151">
            <v>328.24200000000002</v>
          </cell>
          <cell r="AP151">
            <v>229.875</v>
          </cell>
          <cell r="AQ151">
            <v>714</v>
          </cell>
          <cell r="AR151">
            <v>0.28076189462122147</v>
          </cell>
          <cell r="AS151">
            <v>0.2125401286464855</v>
          </cell>
          <cell r="AT151">
            <v>0.4597226890756303</v>
          </cell>
          <cell r="AU151">
            <v>0.32195378151260506</v>
          </cell>
        </row>
        <row r="152">
          <cell r="D152" t="str">
            <v>청송군</v>
          </cell>
          <cell r="E152" t="str">
            <v>군</v>
          </cell>
          <cell r="F152">
            <v>42261600</v>
          </cell>
          <cell r="G152">
            <v>22888901</v>
          </cell>
          <cell r="H152">
            <v>72584000</v>
          </cell>
          <cell r="I152">
            <v>1856947</v>
          </cell>
          <cell r="J152">
            <v>8184948</v>
          </cell>
          <cell r="K152">
            <v>159.93899999999999</v>
          </cell>
          <cell r="L152">
            <v>5.1593225806451608</v>
          </cell>
          <cell r="M152">
            <v>103</v>
          </cell>
          <cell r="N152">
            <v>3.3225806451612905</v>
          </cell>
          <cell r="O152">
            <v>484</v>
          </cell>
          <cell r="P152">
            <v>15.612903225806452</v>
          </cell>
          <cell r="Q152">
            <v>0.31534361567287555</v>
          </cell>
          <cell r="R152">
            <v>0.22687340225008149</v>
          </cell>
          <cell r="S152">
            <v>0.33045247933884297</v>
          </cell>
          <cell r="T152">
            <v>0.21280991735537191</v>
          </cell>
          <cell r="U152">
            <v>61670600</v>
          </cell>
          <cell r="V152">
            <v>31284266</v>
          </cell>
          <cell r="W152">
            <v>104168000</v>
          </cell>
          <cell r="X152">
            <v>3189866</v>
          </cell>
          <cell r="Y152">
            <v>11567972</v>
          </cell>
          <cell r="Z152">
            <v>286.447</v>
          </cell>
          <cell r="AA152">
            <v>9.2402258064516136</v>
          </cell>
          <cell r="AB152">
            <v>208.25</v>
          </cell>
          <cell r="AC152">
            <v>6.717741935483871</v>
          </cell>
          <cell r="AD152">
            <v>630</v>
          </cell>
          <cell r="AE152">
            <v>20.322580645161292</v>
          </cell>
          <cell r="AF152">
            <v>0.30032510943859919</v>
          </cell>
          <cell r="AG152">
            <v>0.27574980299053281</v>
          </cell>
          <cell r="AH152">
            <v>0.45467777777777779</v>
          </cell>
          <cell r="AI152">
            <v>0.33055555555555555</v>
          </cell>
          <cell r="AJ152">
            <v>103932200</v>
          </cell>
          <cell r="AK152">
            <v>54173167</v>
          </cell>
          <cell r="AL152">
            <v>176752000</v>
          </cell>
          <cell r="AM152">
            <v>5046813</v>
          </cell>
          <cell r="AN152">
            <v>19752920</v>
          </cell>
          <cell r="AO152">
            <v>446.38599999999997</v>
          </cell>
          <cell r="AP152">
            <v>311.25</v>
          </cell>
          <cell r="AQ152">
            <v>1114</v>
          </cell>
          <cell r="AR152">
            <v>0.306492526251471</v>
          </cell>
          <cell r="AS152">
            <v>0.25549706068773631</v>
          </cell>
          <cell r="AT152">
            <v>0.40070556552962294</v>
          </cell>
          <cell r="AU152">
            <v>0.27939856373429084</v>
          </cell>
        </row>
        <row r="153">
          <cell r="D153" t="str">
            <v>칠곡군</v>
          </cell>
          <cell r="E153" t="str">
            <v>군</v>
          </cell>
          <cell r="F153">
            <v>285761800</v>
          </cell>
          <cell r="G153">
            <v>161240098.12</v>
          </cell>
          <cell r="H153">
            <v>279796848.76999903</v>
          </cell>
          <cell r="I153">
            <v>15930195</v>
          </cell>
          <cell r="J153">
            <v>47933678</v>
          </cell>
          <cell r="K153">
            <v>989.774</v>
          </cell>
          <cell r="L153">
            <v>31.928193548387096</v>
          </cell>
          <cell r="M153">
            <v>932</v>
          </cell>
          <cell r="N153">
            <v>30.06451612903226</v>
          </cell>
          <cell r="O153">
            <v>1111</v>
          </cell>
          <cell r="P153">
            <v>35.838709677419352</v>
          </cell>
          <cell r="Q153">
            <v>0.57627560434943981</v>
          </cell>
          <cell r="R153">
            <v>0.33233825703923658</v>
          </cell>
          <cell r="S153">
            <v>0.89088568856885686</v>
          </cell>
          <cell r="T153">
            <v>0.83888388838883887</v>
          </cell>
          <cell r="U153">
            <v>587107200</v>
          </cell>
          <cell r="V153">
            <v>306701416.56999999</v>
          </cell>
          <cell r="W153">
            <v>883980927.78999901</v>
          </cell>
          <cell r="X153">
            <v>32395504</v>
          </cell>
          <cell r="Y153">
            <v>141003580</v>
          </cell>
          <cell r="Z153">
            <v>3899.5059999999999</v>
          </cell>
          <cell r="AA153">
            <v>125.79051612903226</v>
          </cell>
          <cell r="AB153">
            <v>3171.125</v>
          </cell>
          <cell r="AC153">
            <v>102.29435483870968</v>
          </cell>
          <cell r="AD153">
            <v>5049</v>
          </cell>
          <cell r="AE153">
            <v>162.87096774193549</v>
          </cell>
          <cell r="AF153">
            <v>0.34695478932647383</v>
          </cell>
          <cell r="AG153">
            <v>0.22974951416127165</v>
          </cell>
          <cell r="AH153">
            <v>0.7723323430382254</v>
          </cell>
          <cell r="AI153">
            <v>0.62806991483462071</v>
          </cell>
          <cell r="AJ153">
            <v>872869000</v>
          </cell>
          <cell r="AK153">
            <v>467941514.69</v>
          </cell>
          <cell r="AL153">
            <v>1163777776.559998</v>
          </cell>
          <cell r="AM153">
            <v>48325699</v>
          </cell>
          <cell r="AN153">
            <v>188937258</v>
          </cell>
          <cell r="AO153">
            <v>4889.28</v>
          </cell>
          <cell r="AP153">
            <v>4103.125</v>
          </cell>
          <cell r="AQ153">
            <v>6160</v>
          </cell>
          <cell r="AR153">
            <v>0.40208837470086839</v>
          </cell>
          <cell r="AS153">
            <v>0.25577643875830991</v>
          </cell>
          <cell r="AT153">
            <v>0.79371428571428571</v>
          </cell>
          <cell r="AU153">
            <v>0.66609172077922074</v>
          </cell>
        </row>
        <row r="154">
          <cell r="D154" t="str">
            <v>경상남도</v>
          </cell>
          <cell r="E154" t="str">
            <v>광역</v>
          </cell>
          <cell r="F154">
            <v>13380606788</v>
          </cell>
          <cell r="G154">
            <v>8245626089.6299896</v>
          </cell>
          <cell r="H154">
            <v>18803827195.859989</v>
          </cell>
          <cell r="I154">
            <v>955177272</v>
          </cell>
          <cell r="J154">
            <v>3116878871</v>
          </cell>
          <cell r="K154">
            <v>67444.713000000003</v>
          </cell>
          <cell r="L154">
            <v>2175.6359032258065</v>
          </cell>
          <cell r="M154">
            <v>60222.375</v>
          </cell>
          <cell r="N154">
            <v>1942.6572580645161</v>
          </cell>
          <cell r="O154">
            <v>83030</v>
          </cell>
          <cell r="P154">
            <v>2678.3870967741937</v>
          </cell>
          <cell r="Q154">
            <v>0.43850786351862547</v>
          </cell>
          <cell r="R154">
            <v>0.30645312555683207</v>
          </cell>
          <cell r="S154">
            <v>0.81229330362519581</v>
          </cell>
          <cell r="T154">
            <v>0.72530862338913649</v>
          </cell>
          <cell r="U154">
            <v>23205168740</v>
          </cell>
          <cell r="V154">
            <v>14431401607.22998</v>
          </cell>
          <cell r="W154">
            <v>32954886878.03989</v>
          </cell>
          <cell r="X154">
            <v>1786570374</v>
          </cell>
          <cell r="Y154">
            <v>5603019974</v>
          </cell>
          <cell r="Z154">
            <v>147970.992</v>
          </cell>
          <cell r="AA154">
            <v>4773.2578064516129</v>
          </cell>
          <cell r="AB154">
            <v>122988.125</v>
          </cell>
          <cell r="AC154">
            <v>3967.358870967742</v>
          </cell>
          <cell r="AD154">
            <v>198495</v>
          </cell>
          <cell r="AE154">
            <v>6403.0645161290322</v>
          </cell>
          <cell r="AF154">
            <v>0.43791385661974813</v>
          </cell>
          <cell r="AG154">
            <v>0.31885846959145608</v>
          </cell>
          <cell r="AH154">
            <v>0.7454645809718129</v>
          </cell>
          <cell r="AI154">
            <v>0.61960313861810123</v>
          </cell>
          <cell r="AJ154">
            <v>36585775528</v>
          </cell>
          <cell r="AK154">
            <v>22677027696.85997</v>
          </cell>
          <cell r="AL154">
            <v>51758714073.899879</v>
          </cell>
          <cell r="AM154">
            <v>2741747646</v>
          </cell>
          <cell r="AN154">
            <v>8719898845</v>
          </cell>
          <cell r="AO154">
            <v>215415.70500000002</v>
          </cell>
          <cell r="AP154">
            <v>183210.5</v>
          </cell>
          <cell r="AQ154">
            <v>281525</v>
          </cell>
          <cell r="AR154">
            <v>0.43812965802207221</v>
          </cell>
          <cell r="AS154">
            <v>0.31442424903496685</v>
          </cell>
          <cell r="AT154">
            <v>0.76517433620459996</v>
          </cell>
          <cell r="AU154">
            <v>0.65077879406802241</v>
          </cell>
        </row>
        <row r="155">
          <cell r="D155" t="str">
            <v>거제시</v>
          </cell>
          <cell r="E155" t="str">
            <v>시</v>
          </cell>
          <cell r="F155">
            <v>925206000</v>
          </cell>
          <cell r="G155">
            <v>578454074</v>
          </cell>
          <cell r="H155">
            <v>1048811562</v>
          </cell>
          <cell r="I155">
            <v>62295610</v>
          </cell>
          <cell r="J155">
            <v>180825246</v>
          </cell>
          <cell r="K155">
            <v>3171.1990000000001</v>
          </cell>
          <cell r="L155">
            <v>102.29674193548388</v>
          </cell>
          <cell r="M155">
            <v>3035.875</v>
          </cell>
          <cell r="N155">
            <v>97.931451612903231</v>
          </cell>
          <cell r="O155">
            <v>3545</v>
          </cell>
          <cell r="P155">
            <v>114.35483870967742</v>
          </cell>
          <cell r="Q155">
            <v>0.55153289204491052</v>
          </cell>
          <cell r="R155">
            <v>0.34450725978827096</v>
          </cell>
          <cell r="S155">
            <v>0.89455543018335681</v>
          </cell>
          <cell r="T155">
            <v>0.85638222849083212</v>
          </cell>
          <cell r="U155">
            <v>1898640200</v>
          </cell>
          <cell r="V155">
            <v>1168297163</v>
          </cell>
          <cell r="W155">
            <v>2388731630</v>
          </cell>
          <cell r="X155">
            <v>135444440</v>
          </cell>
          <cell r="Y155">
            <v>430895524</v>
          </cell>
          <cell r="Z155">
            <v>10828.17</v>
          </cell>
          <cell r="AA155">
            <v>349.29580645161292</v>
          </cell>
          <cell r="AB155">
            <v>9592</v>
          </cell>
          <cell r="AC155">
            <v>309.41935483870969</v>
          </cell>
          <cell r="AD155">
            <v>12836</v>
          </cell>
          <cell r="AE155">
            <v>414.06451612903226</v>
          </cell>
          <cell r="AF155">
            <v>0.48908682261640252</v>
          </cell>
          <cell r="AG155">
            <v>0.31433243664884297</v>
          </cell>
          <cell r="AH155">
            <v>0.84357821751324402</v>
          </cell>
          <cell r="AI155">
            <v>0.74727329386101593</v>
          </cell>
          <cell r="AJ155">
            <v>2823846200</v>
          </cell>
          <cell r="AK155">
            <v>1746751237</v>
          </cell>
          <cell r="AL155">
            <v>3437543192</v>
          </cell>
          <cell r="AM155">
            <v>197740050</v>
          </cell>
          <cell r="AN155">
            <v>611720770</v>
          </cell>
          <cell r="AO155">
            <v>13999.369000000001</v>
          </cell>
          <cell r="AP155">
            <v>12627.875</v>
          </cell>
          <cell r="AQ155">
            <v>16381</v>
          </cell>
          <cell r="AR155">
            <v>0.50813942965578307</v>
          </cell>
          <cell r="AS155">
            <v>0.32325214329407193</v>
          </cell>
          <cell r="AT155">
            <v>0.85461015811000551</v>
          </cell>
          <cell r="AU155">
            <v>0.77088547707710153</v>
          </cell>
        </row>
        <row r="156">
          <cell r="D156" t="str">
            <v>김해시</v>
          </cell>
          <cell r="E156" t="str">
            <v>시</v>
          </cell>
          <cell r="F156">
            <v>1762196950</v>
          </cell>
          <cell r="G156">
            <v>1064115407.41</v>
          </cell>
          <cell r="H156">
            <v>2108600466.0599999</v>
          </cell>
          <cell r="I156">
            <v>129061451</v>
          </cell>
          <cell r="J156">
            <v>334956954</v>
          </cell>
          <cell r="K156">
            <v>6734.4570000000003</v>
          </cell>
          <cell r="L156">
            <v>217.24054838709679</v>
          </cell>
          <cell r="M156">
            <v>6236.875</v>
          </cell>
          <cell r="N156">
            <v>201.18951612903226</v>
          </cell>
          <cell r="O156">
            <v>7915</v>
          </cell>
          <cell r="P156">
            <v>255.32258064516128</v>
          </cell>
          <cell r="Q156">
            <v>0.50465482889622049</v>
          </cell>
          <cell r="R156">
            <v>0.38530757298443785</v>
          </cell>
          <cell r="S156">
            <v>0.85084737839545177</v>
          </cell>
          <cell r="T156">
            <v>0.78798168035375871</v>
          </cell>
          <cell r="U156">
            <v>3351493480</v>
          </cell>
          <cell r="V156">
            <v>2004911719.27</v>
          </cell>
          <cell r="W156">
            <v>4844055676.6599903</v>
          </cell>
          <cell r="X156">
            <v>260491200</v>
          </cell>
          <cell r="Y156">
            <v>875481933</v>
          </cell>
          <cell r="Z156">
            <v>23395.178</v>
          </cell>
          <cell r="AA156">
            <v>754.68316129032257</v>
          </cell>
          <cell r="AB156">
            <v>19407.75</v>
          </cell>
          <cell r="AC156">
            <v>626.05645161290317</v>
          </cell>
          <cell r="AD156">
            <v>29431</v>
          </cell>
          <cell r="AE156">
            <v>949.38709677419354</v>
          </cell>
          <cell r="AF156">
            <v>0.41389113856189208</v>
          </cell>
          <cell r="AG156">
            <v>0.29754034912791283</v>
          </cell>
          <cell r="AH156">
            <v>0.79491617682035953</v>
          </cell>
          <cell r="AI156">
            <v>0.65943223132071627</v>
          </cell>
          <cell r="AJ156">
            <v>5113690430</v>
          </cell>
          <cell r="AK156">
            <v>3069027126.6799998</v>
          </cell>
          <cell r="AL156">
            <v>6952656142.7199898</v>
          </cell>
          <cell r="AM156">
            <v>389552651</v>
          </cell>
          <cell r="AN156">
            <v>1210438887</v>
          </cell>
          <cell r="AO156">
            <v>30129.635000000002</v>
          </cell>
          <cell r="AP156">
            <v>25644.625</v>
          </cell>
          <cell r="AQ156">
            <v>37346</v>
          </cell>
          <cell r="AR156">
            <v>0.44141793635135068</v>
          </cell>
          <cell r="AS156">
            <v>0.32182760747672512</v>
          </cell>
          <cell r="AT156">
            <v>0.80677006908370374</v>
          </cell>
          <cell r="AU156">
            <v>0.68667661864724472</v>
          </cell>
        </row>
        <row r="157">
          <cell r="D157" t="str">
            <v>밀양시</v>
          </cell>
          <cell r="E157" t="str">
            <v>시</v>
          </cell>
          <cell r="F157">
            <v>247790020</v>
          </cell>
          <cell r="G157">
            <v>135921554</v>
          </cell>
          <cell r="H157">
            <v>400306768</v>
          </cell>
          <cell r="I157">
            <v>15335681</v>
          </cell>
          <cell r="J157">
            <v>66868734</v>
          </cell>
          <cell r="K157">
            <v>1736.1210000000001</v>
          </cell>
          <cell r="L157">
            <v>56.003903225806454</v>
          </cell>
          <cell r="M157">
            <v>1324.875</v>
          </cell>
          <cell r="N157">
            <v>42.737903225806448</v>
          </cell>
          <cell r="O157">
            <v>2400</v>
          </cell>
          <cell r="P157">
            <v>77.41935483870968</v>
          </cell>
          <cell r="Q157">
            <v>0.33954348231254489</v>
          </cell>
          <cell r="R157">
            <v>0.22934008291528296</v>
          </cell>
          <cell r="S157">
            <v>0.72338374999999999</v>
          </cell>
          <cell r="T157">
            <v>0.55203124999999997</v>
          </cell>
          <cell r="U157">
            <v>662211280</v>
          </cell>
          <cell r="V157">
            <v>360720436</v>
          </cell>
          <cell r="W157">
            <v>911959916</v>
          </cell>
          <cell r="X157">
            <v>42745080</v>
          </cell>
          <cell r="Y157">
            <v>162837776</v>
          </cell>
          <cell r="Z157">
            <v>4396.8320000000003</v>
          </cell>
          <cell r="AA157">
            <v>141.83329032258067</v>
          </cell>
          <cell r="AB157">
            <v>3354</v>
          </cell>
          <cell r="AC157">
            <v>108.19354838709677</v>
          </cell>
          <cell r="AD157">
            <v>5842</v>
          </cell>
          <cell r="AE157">
            <v>188.45161290322579</v>
          </cell>
          <cell r="AF157">
            <v>0.39554417872024106</v>
          </cell>
          <cell r="AG157">
            <v>0.2625010059090957</v>
          </cell>
          <cell r="AH157">
            <v>0.75262444368366999</v>
          </cell>
          <cell r="AI157">
            <v>0.57411845258473126</v>
          </cell>
          <cell r="AJ157">
            <v>910001300</v>
          </cell>
          <cell r="AK157">
            <v>496641990</v>
          </cell>
          <cell r="AL157">
            <v>1312266684</v>
          </cell>
          <cell r="AM157">
            <v>58080761</v>
          </cell>
          <cell r="AN157">
            <v>229706510</v>
          </cell>
          <cell r="AO157">
            <v>6132.9530000000004</v>
          </cell>
          <cell r="AP157">
            <v>4678.875</v>
          </cell>
          <cell r="AQ157">
            <v>8242</v>
          </cell>
          <cell r="AR157">
            <v>0.37846117413127894</v>
          </cell>
          <cell r="AS157">
            <v>0.25284769247506306</v>
          </cell>
          <cell r="AT157">
            <v>0.74410980344576561</v>
          </cell>
          <cell r="AU157">
            <v>0.56768684785246304</v>
          </cell>
        </row>
        <row r="158">
          <cell r="D158" t="str">
            <v>사천시</v>
          </cell>
          <cell r="E158" t="str">
            <v>시</v>
          </cell>
          <cell r="F158">
            <v>510986670</v>
          </cell>
          <cell r="G158">
            <v>290246546.81999999</v>
          </cell>
          <cell r="H158">
            <v>772065489.94000006</v>
          </cell>
          <cell r="I158">
            <v>31881970</v>
          </cell>
          <cell r="J158">
            <v>149348170</v>
          </cell>
          <cell r="K158">
            <v>2986.0439999999999</v>
          </cell>
          <cell r="L158">
            <v>96.323999999999998</v>
          </cell>
          <cell r="M158">
            <v>2785.875</v>
          </cell>
          <cell r="N158">
            <v>89.866935483870961</v>
          </cell>
          <cell r="O158">
            <v>3562</v>
          </cell>
          <cell r="P158">
            <v>114.90322580645162</v>
          </cell>
          <cell r="Q158">
            <v>0.37593513840717852</v>
          </cell>
          <cell r="R158">
            <v>0.21347412559524498</v>
          </cell>
          <cell r="S158">
            <v>0.83830544637843907</v>
          </cell>
          <cell r="T158">
            <v>0.78210976979225155</v>
          </cell>
          <cell r="U158">
            <v>968474340</v>
          </cell>
          <cell r="V158">
            <v>539725258</v>
          </cell>
          <cell r="W158">
            <v>1371544295</v>
          </cell>
          <cell r="X158">
            <v>62813499</v>
          </cell>
          <cell r="Y158">
            <v>256999679</v>
          </cell>
          <cell r="Z158">
            <v>6378.5659999999998</v>
          </cell>
          <cell r="AA158">
            <v>205.76019354838709</v>
          </cell>
          <cell r="AB158">
            <v>5523</v>
          </cell>
          <cell r="AC158">
            <v>178.16129032258064</v>
          </cell>
          <cell r="AD158">
            <v>8524</v>
          </cell>
          <cell r="AE158">
            <v>274.96774193548384</v>
          </cell>
          <cell r="AF158">
            <v>0.39351646167577842</v>
          </cell>
          <cell r="AG158">
            <v>0.24441080722128061</v>
          </cell>
          <cell r="AH158">
            <v>0.74830666353824493</v>
          </cell>
          <cell r="AI158">
            <v>0.64793524167057714</v>
          </cell>
          <cell r="AJ158">
            <v>1479461010</v>
          </cell>
          <cell r="AK158">
            <v>829971804.81999993</v>
          </cell>
          <cell r="AL158">
            <v>2143609784.9400001</v>
          </cell>
          <cell r="AM158">
            <v>94695469</v>
          </cell>
          <cell r="AN158">
            <v>406347849</v>
          </cell>
          <cell r="AO158">
            <v>9364.61</v>
          </cell>
          <cell r="AP158">
            <v>8308.875</v>
          </cell>
          <cell r="AQ158">
            <v>12086</v>
          </cell>
          <cell r="AR158">
            <v>0.38718418373110336</v>
          </cell>
          <cell r="AS158">
            <v>0.23304040917908242</v>
          </cell>
          <cell r="AT158">
            <v>0.77483120966407415</v>
          </cell>
          <cell r="AU158">
            <v>0.68747931490981296</v>
          </cell>
        </row>
        <row r="159">
          <cell r="D159" t="str">
            <v>양산시</v>
          </cell>
          <cell r="E159" t="str">
            <v>시</v>
          </cell>
          <cell r="F159">
            <v>975491908</v>
          </cell>
          <cell r="G159">
            <v>539055894</v>
          </cell>
          <cell r="H159">
            <v>1156792134</v>
          </cell>
          <cell r="I159">
            <v>63074236</v>
          </cell>
          <cell r="J159">
            <v>198693277</v>
          </cell>
          <cell r="K159">
            <v>4112.9549999999999</v>
          </cell>
          <cell r="L159">
            <v>132.67596774193549</v>
          </cell>
          <cell r="M159">
            <v>3720.25</v>
          </cell>
          <cell r="N159">
            <v>120.00806451612904</v>
          </cell>
          <cell r="O159">
            <v>4994</v>
          </cell>
          <cell r="P159">
            <v>161.09677419354838</v>
          </cell>
          <cell r="Q159">
            <v>0.46599201200999868</v>
          </cell>
          <cell r="R159">
            <v>0.31744524501450544</v>
          </cell>
          <cell r="S159">
            <v>0.82357929515418504</v>
          </cell>
          <cell r="T159">
            <v>0.74494393271926307</v>
          </cell>
          <cell r="U159">
            <v>319119520</v>
          </cell>
          <cell r="V159">
            <v>174131047</v>
          </cell>
          <cell r="W159">
            <v>360729009</v>
          </cell>
          <cell r="X159">
            <v>21298261</v>
          </cell>
          <cell r="Y159">
            <v>74796872</v>
          </cell>
          <cell r="Z159">
            <v>2016.3979999999999</v>
          </cell>
          <cell r="AA159">
            <v>65.045096774193539</v>
          </cell>
          <cell r="AB159">
            <v>1688</v>
          </cell>
          <cell r="AC159">
            <v>54.451612903225808</v>
          </cell>
          <cell r="AD159">
            <v>2516</v>
          </cell>
          <cell r="AE159">
            <v>81.161290322580641</v>
          </cell>
          <cell r="AF159">
            <v>0.48271983304786004</v>
          </cell>
          <cell r="AG159">
            <v>0.28474801727002702</v>
          </cell>
          <cell r="AH159">
            <v>0.80143004769475357</v>
          </cell>
          <cell r="AI159">
            <v>0.670906200317965</v>
          </cell>
          <cell r="AJ159">
            <v>1294611428</v>
          </cell>
          <cell r="AK159">
            <v>713186941</v>
          </cell>
          <cell r="AL159">
            <v>1517521143</v>
          </cell>
          <cell r="AM159">
            <v>84372497</v>
          </cell>
          <cell r="AN159">
            <v>273490149</v>
          </cell>
          <cell r="AO159">
            <v>6129.3530000000001</v>
          </cell>
          <cell r="AP159">
            <v>5408.25</v>
          </cell>
          <cell r="AQ159">
            <v>7510</v>
          </cell>
          <cell r="AR159">
            <v>0.469968371966202</v>
          </cell>
          <cell r="AS159">
            <v>0.30850287408340987</v>
          </cell>
          <cell r="AT159">
            <v>0.81615885486018647</v>
          </cell>
          <cell r="AU159">
            <v>0.72013981358189083</v>
          </cell>
        </row>
        <row r="160">
          <cell r="D160" t="str">
            <v>진주시</v>
          </cell>
          <cell r="E160" t="str">
            <v>시</v>
          </cell>
          <cell r="F160">
            <v>2185042340</v>
          </cell>
          <cell r="G160">
            <v>1348087594.1099899</v>
          </cell>
          <cell r="H160">
            <v>2692805464.5999999</v>
          </cell>
          <cell r="I160">
            <v>158369156</v>
          </cell>
          <cell r="J160">
            <v>461701377</v>
          </cell>
          <cell r="K160">
            <v>9014.6149999999998</v>
          </cell>
          <cell r="L160">
            <v>290.79403225806453</v>
          </cell>
          <cell r="M160">
            <v>8382</v>
          </cell>
          <cell r="N160">
            <v>270.38709677419354</v>
          </cell>
          <cell r="O160">
            <v>10496</v>
          </cell>
          <cell r="P160">
            <v>338.58064516129031</v>
          </cell>
          <cell r="Q160">
            <v>0.50062569013326041</v>
          </cell>
          <cell r="R160">
            <v>0.34301209372394831</v>
          </cell>
          <cell r="S160">
            <v>0.85886194740853661</v>
          </cell>
          <cell r="T160">
            <v>0.79858993902439024</v>
          </cell>
          <cell r="U160">
            <v>3301210560</v>
          </cell>
          <cell r="V160">
            <v>2055217408.0999899</v>
          </cell>
          <cell r="W160">
            <v>4231864543.5599999</v>
          </cell>
          <cell r="X160">
            <v>261366873</v>
          </cell>
          <cell r="Y160">
            <v>765697930</v>
          </cell>
          <cell r="Z160">
            <v>20526.129000000001</v>
          </cell>
          <cell r="AA160">
            <v>662.13319354838711</v>
          </cell>
          <cell r="AB160">
            <v>17098.875</v>
          </cell>
          <cell r="AC160">
            <v>551.57661290322585</v>
          </cell>
          <cell r="AD160">
            <v>26669</v>
          </cell>
          <cell r="AE160">
            <v>860.29032258064512</v>
          </cell>
          <cell r="AF160">
            <v>0.48565292838297358</v>
          </cell>
          <cell r="AG160">
            <v>0.34134462528846071</v>
          </cell>
          <cell r="AH160">
            <v>0.76966249203194725</v>
          </cell>
          <cell r="AI160">
            <v>0.64115171172522401</v>
          </cell>
          <cell r="AJ160">
            <v>5486252900</v>
          </cell>
          <cell r="AK160">
            <v>3403305002.20998</v>
          </cell>
          <cell r="AL160">
            <v>6924670008.1599998</v>
          </cell>
          <cell r="AM160">
            <v>419736029</v>
          </cell>
          <cell r="AN160">
            <v>1227399307</v>
          </cell>
          <cell r="AO160">
            <v>29540.743999999999</v>
          </cell>
          <cell r="AP160">
            <v>25480.875</v>
          </cell>
          <cell r="AQ160">
            <v>37165</v>
          </cell>
          <cell r="AR160">
            <v>0.49147540578822396</v>
          </cell>
          <cell r="AS160">
            <v>0.34197186409198455</v>
          </cell>
          <cell r="AT160">
            <v>0.79485386788645229</v>
          </cell>
          <cell r="AU160">
            <v>0.68561482577694066</v>
          </cell>
        </row>
        <row r="161">
          <cell r="D161" t="str">
            <v>창원시</v>
          </cell>
          <cell r="E161" t="str">
            <v>시</v>
          </cell>
          <cell r="F161">
            <v>5232679300</v>
          </cell>
          <cell r="G161">
            <v>3441226584.4400001</v>
          </cell>
          <cell r="H161">
            <v>8143876496.6199999</v>
          </cell>
          <cell r="I161">
            <v>400905631</v>
          </cell>
          <cell r="J161">
            <v>1336470135</v>
          </cell>
          <cell r="K161">
            <v>30261.901000000002</v>
          </cell>
          <cell r="L161">
            <v>976.19035483870971</v>
          </cell>
          <cell r="M161">
            <v>26873.125</v>
          </cell>
          <cell r="N161">
            <v>866.875</v>
          </cell>
          <cell r="O161">
            <v>36981</v>
          </cell>
          <cell r="P161">
            <v>1192.9354838709678</v>
          </cell>
          <cell r="Q161">
            <v>0.42255387662966554</v>
          </cell>
          <cell r="R161">
            <v>0.29997350520668387</v>
          </cell>
          <cell r="S161">
            <v>0.81830942916632865</v>
          </cell>
          <cell r="T161">
            <v>0.72667383250858553</v>
          </cell>
          <cell r="U161">
            <v>9927244670</v>
          </cell>
          <cell r="V161">
            <v>6529606915.7199898</v>
          </cell>
          <cell r="W161">
            <v>13911006984.189899</v>
          </cell>
          <cell r="X161">
            <v>827095137</v>
          </cell>
          <cell r="Y161">
            <v>2349737917</v>
          </cell>
          <cell r="Z161">
            <v>61972.404999999999</v>
          </cell>
          <cell r="AA161">
            <v>1999.1098387096774</v>
          </cell>
          <cell r="AB161">
            <v>52012</v>
          </cell>
          <cell r="AC161">
            <v>1677.8064516129032</v>
          </cell>
          <cell r="AD161">
            <v>84053</v>
          </cell>
          <cell r="AE161">
            <v>2711.3870967741937</v>
          </cell>
          <cell r="AF161">
            <v>0.46938420224653765</v>
          </cell>
          <cell r="AG161">
            <v>0.35199463353597488</v>
          </cell>
          <cell r="AH161">
            <v>0.73730152403840432</v>
          </cell>
          <cell r="AI161">
            <v>0.61880004283011913</v>
          </cell>
          <cell r="AJ161">
            <v>15159923970</v>
          </cell>
          <cell r="AK161">
            <v>9970833500.1599903</v>
          </cell>
          <cell r="AL161">
            <v>22054883480.809898</v>
          </cell>
          <cell r="AM161">
            <v>1228000768</v>
          </cell>
          <cell r="AN161">
            <v>3686208052</v>
          </cell>
          <cell r="AO161">
            <v>92234.305999999997</v>
          </cell>
          <cell r="AP161">
            <v>78885.125</v>
          </cell>
          <cell r="AQ161">
            <v>121034</v>
          </cell>
          <cell r="AR161">
            <v>0.45209186930575623</v>
          </cell>
          <cell r="AS161">
            <v>0.33313387380121756</v>
          </cell>
          <cell r="AT161">
            <v>0.76205286117950322</v>
          </cell>
          <cell r="AU161">
            <v>0.65176004263264864</v>
          </cell>
        </row>
        <row r="162">
          <cell r="D162" t="str">
            <v>통영시</v>
          </cell>
          <cell r="E162" t="str">
            <v>시</v>
          </cell>
          <cell r="F162">
            <v>824468180</v>
          </cell>
          <cell r="G162">
            <v>497325421.39999998</v>
          </cell>
          <cell r="H162">
            <v>1140074275.1099899</v>
          </cell>
          <cell r="I162">
            <v>58536173</v>
          </cell>
          <cell r="J162">
            <v>195302615</v>
          </cell>
          <cell r="K162">
            <v>4080.8029999999999</v>
          </cell>
          <cell r="L162">
            <v>131.63880645161291</v>
          </cell>
          <cell r="M162">
            <v>3696.25</v>
          </cell>
          <cell r="N162">
            <v>119.23387096774194</v>
          </cell>
          <cell r="O162">
            <v>5624</v>
          </cell>
          <cell r="P162">
            <v>181.41935483870967</v>
          </cell>
          <cell r="Q162">
            <v>0.43622194821650545</v>
          </cell>
          <cell r="R162">
            <v>0.2997203749678416</v>
          </cell>
          <cell r="S162">
            <v>0.72560508534850643</v>
          </cell>
          <cell r="T162">
            <v>0.65722795163584635</v>
          </cell>
          <cell r="U162">
            <v>1139237040</v>
          </cell>
          <cell r="V162">
            <v>707618924.74000001</v>
          </cell>
          <cell r="W162">
            <v>1745538099</v>
          </cell>
          <cell r="X162">
            <v>89024225</v>
          </cell>
          <cell r="Y162">
            <v>290051238</v>
          </cell>
          <cell r="Z162">
            <v>7592.5389999999998</v>
          </cell>
          <cell r="AA162">
            <v>244.92061290322579</v>
          </cell>
          <cell r="AB162">
            <v>6481.375</v>
          </cell>
          <cell r="AC162">
            <v>209.07661290322579</v>
          </cell>
          <cell r="AD162">
            <v>9792</v>
          </cell>
          <cell r="AE162">
            <v>315.87096774193549</v>
          </cell>
          <cell r="AF162">
            <v>0.40538727006038267</v>
          </cell>
          <cell r="AG162">
            <v>0.30692585769966613</v>
          </cell>
          <cell r="AH162">
            <v>0.77538184232026142</v>
          </cell>
          <cell r="AI162">
            <v>0.66190512663398693</v>
          </cell>
          <cell r="AJ162">
            <v>1963705220</v>
          </cell>
          <cell r="AK162">
            <v>1204944346.1399999</v>
          </cell>
          <cell r="AL162">
            <v>2885612374.1099901</v>
          </cell>
          <cell r="AM162">
            <v>147560398</v>
          </cell>
          <cell r="AN162">
            <v>485353853</v>
          </cell>
          <cell r="AO162">
            <v>11673.342000000001</v>
          </cell>
          <cell r="AP162">
            <v>10177.625</v>
          </cell>
          <cell r="AQ162">
            <v>15416</v>
          </cell>
          <cell r="AR162">
            <v>0.41756971828610245</v>
          </cell>
          <cell r="AS162">
            <v>0.30402642749804232</v>
          </cell>
          <cell r="AT162">
            <v>0.75722249610793979</v>
          </cell>
          <cell r="AU162">
            <v>0.66019881940840686</v>
          </cell>
        </row>
        <row r="163">
          <cell r="D163" t="str">
            <v>거창군</v>
          </cell>
          <cell r="E163" t="str">
            <v>군</v>
          </cell>
          <cell r="F163">
            <v>317985900</v>
          </cell>
          <cell r="G163">
            <v>141766854</v>
          </cell>
          <cell r="H163">
            <v>444237000</v>
          </cell>
          <cell r="I163">
            <v>15675343</v>
          </cell>
          <cell r="J163">
            <v>65978169</v>
          </cell>
          <cell r="K163">
            <v>1858.2360000000001</v>
          </cell>
          <cell r="L163">
            <v>59.943096774193549</v>
          </cell>
          <cell r="M163">
            <v>1460.75</v>
          </cell>
          <cell r="N163">
            <v>47.12096774193548</v>
          </cell>
          <cell r="O163">
            <v>2450</v>
          </cell>
          <cell r="P163">
            <v>79.032258064516128</v>
          </cell>
          <cell r="Q163">
            <v>0.31912437280100486</v>
          </cell>
          <cell r="R163">
            <v>0.23758378320562368</v>
          </cell>
          <cell r="S163">
            <v>0.75846367346938781</v>
          </cell>
          <cell r="T163">
            <v>0.59622448979591836</v>
          </cell>
          <cell r="U163">
            <v>173885700</v>
          </cell>
          <cell r="V163">
            <v>85750872</v>
          </cell>
          <cell r="W163">
            <v>287945136</v>
          </cell>
          <cell r="X163">
            <v>9374846</v>
          </cell>
          <cell r="Y163">
            <v>40989714</v>
          </cell>
          <cell r="Z163">
            <v>1135.203</v>
          </cell>
          <cell r="AA163">
            <v>36.619451612903227</v>
          </cell>
          <cell r="AB163">
            <v>845</v>
          </cell>
          <cell r="AC163">
            <v>27.258064516129032</v>
          </cell>
          <cell r="AD163">
            <v>1803</v>
          </cell>
          <cell r="AE163">
            <v>58.161290322580648</v>
          </cell>
          <cell r="AF163">
            <v>0.29780281476954695</v>
          </cell>
          <cell r="AG163">
            <v>0.22871215934807448</v>
          </cell>
          <cell r="AH163">
            <v>0.62961896838602327</v>
          </cell>
          <cell r="AI163">
            <v>0.46866333887964501</v>
          </cell>
          <cell r="AJ163">
            <v>491871600</v>
          </cell>
          <cell r="AK163">
            <v>227517726</v>
          </cell>
          <cell r="AL163">
            <v>732182136</v>
          </cell>
          <cell r="AM163">
            <v>25050189</v>
          </cell>
          <cell r="AN163">
            <v>106967883</v>
          </cell>
          <cell r="AO163">
            <v>2993.4390000000003</v>
          </cell>
          <cell r="AP163">
            <v>2305.75</v>
          </cell>
          <cell r="AQ163">
            <v>4253</v>
          </cell>
          <cell r="AR163">
            <v>0.31073924753608029</v>
          </cell>
          <cell r="AS163">
            <v>0.23418420835719447</v>
          </cell>
          <cell r="AT163">
            <v>0.70384175875852351</v>
          </cell>
          <cell r="AU163">
            <v>0.54214671996237951</v>
          </cell>
        </row>
        <row r="164">
          <cell r="D164" t="str">
            <v>고성군2</v>
          </cell>
          <cell r="E164" t="str">
            <v>군</v>
          </cell>
          <cell r="F164">
            <v>12974410</v>
          </cell>
          <cell r="G164">
            <v>6271029</v>
          </cell>
          <cell r="H164">
            <v>11744000</v>
          </cell>
          <cell r="I164">
            <v>1091107</v>
          </cell>
          <cell r="J164">
            <v>2127399</v>
          </cell>
          <cell r="K164">
            <v>49.085000000000001</v>
          </cell>
          <cell r="L164">
            <v>1.5833870967741936</v>
          </cell>
          <cell r="M164">
            <v>45.125</v>
          </cell>
          <cell r="N164">
            <v>1.4556451612903225</v>
          </cell>
          <cell r="O164">
            <v>58</v>
          </cell>
          <cell r="P164">
            <v>1.8709677419354838</v>
          </cell>
          <cell r="Q164">
            <v>0.53397726498637599</v>
          </cell>
          <cell r="R164">
            <v>0.51288310279359917</v>
          </cell>
          <cell r="S164">
            <v>0.84629310344827591</v>
          </cell>
          <cell r="T164">
            <v>0.77801724137931039</v>
          </cell>
          <cell r="U164">
            <v>252842690</v>
          </cell>
          <cell r="V164">
            <v>128291589</v>
          </cell>
          <cell r="W164">
            <v>404619258</v>
          </cell>
          <cell r="X164">
            <v>13341625</v>
          </cell>
          <cell r="Y164">
            <v>60778072</v>
          </cell>
          <cell r="Z164">
            <v>1649.261</v>
          </cell>
          <cell r="AA164">
            <v>53.201967741935484</v>
          </cell>
          <cell r="AB164">
            <v>1251.25</v>
          </cell>
          <cell r="AC164">
            <v>40.362903225806448</v>
          </cell>
          <cell r="AD164">
            <v>2485</v>
          </cell>
          <cell r="AE164">
            <v>80.161290322580641</v>
          </cell>
          <cell r="AF164">
            <v>0.31706743182253572</v>
          </cell>
          <cell r="AG164">
            <v>0.21951379109228736</v>
          </cell>
          <cell r="AH164">
            <v>0.66368651911468812</v>
          </cell>
          <cell r="AI164">
            <v>0.50352112676056338</v>
          </cell>
          <cell r="AJ164">
            <v>265817100</v>
          </cell>
          <cell r="AK164">
            <v>134562618</v>
          </cell>
          <cell r="AL164">
            <v>416363258</v>
          </cell>
          <cell r="AM164">
            <v>14432732</v>
          </cell>
          <cell r="AN164">
            <v>62905471</v>
          </cell>
          <cell r="AO164">
            <v>1698.346</v>
          </cell>
          <cell r="AP164">
            <v>1296.375</v>
          </cell>
          <cell r="AQ164">
            <v>2543</v>
          </cell>
          <cell r="AR164">
            <v>0.32318562076387636</v>
          </cell>
          <cell r="AS164">
            <v>0.22943524260393822</v>
          </cell>
          <cell r="AT164">
            <v>0.66785135666535589</v>
          </cell>
          <cell r="AU164">
            <v>0.50978175383405422</v>
          </cell>
        </row>
        <row r="165">
          <cell r="D165" t="str">
            <v>남해군</v>
          </cell>
          <cell r="E165" t="str">
            <v>군</v>
          </cell>
          <cell r="F165">
            <v>69929790</v>
          </cell>
          <cell r="G165">
            <v>40124429.429999903</v>
          </cell>
          <cell r="H165">
            <v>203153193.31999999</v>
          </cell>
          <cell r="I165">
            <v>3919144</v>
          </cell>
          <cell r="J165">
            <v>30791619</v>
          </cell>
          <cell r="K165">
            <v>820.10199999999998</v>
          </cell>
          <cell r="L165">
            <v>26.454903225806451</v>
          </cell>
          <cell r="M165">
            <v>681.875</v>
          </cell>
          <cell r="N165">
            <v>21.995967741935484</v>
          </cell>
          <cell r="O165">
            <v>1040</v>
          </cell>
          <cell r="P165">
            <v>33.548387096774192</v>
          </cell>
          <cell r="Q165">
            <v>0.19750823885301802</v>
          </cell>
          <cell r="R165">
            <v>0.12727956915808811</v>
          </cell>
          <cell r="S165">
            <v>0.78855961538461539</v>
          </cell>
          <cell r="T165">
            <v>0.65564903846153844</v>
          </cell>
          <cell r="U165">
            <v>128058810</v>
          </cell>
          <cell r="V165">
            <v>80053699.599999994</v>
          </cell>
          <cell r="W165">
            <v>304030015.26999998</v>
          </cell>
          <cell r="X165">
            <v>7206563</v>
          </cell>
          <cell r="Y165">
            <v>41688149</v>
          </cell>
          <cell r="Z165">
            <v>1152.3330000000001</v>
          </cell>
          <cell r="AA165">
            <v>37.172032258064519</v>
          </cell>
          <cell r="AB165">
            <v>796.5</v>
          </cell>
          <cell r="AC165">
            <v>25.693548387096776</v>
          </cell>
          <cell r="AD165">
            <v>2161</v>
          </cell>
          <cell r="AE165">
            <v>69.709677419354833</v>
          </cell>
          <cell r="AF165">
            <v>0.2633085405363898</v>
          </cell>
          <cell r="AG165">
            <v>0.17286838520942727</v>
          </cell>
          <cell r="AH165">
            <v>0.53324062933826932</v>
          </cell>
          <cell r="AI165">
            <v>0.36857936140675612</v>
          </cell>
          <cell r="AJ165">
            <v>197988600</v>
          </cell>
          <cell r="AK165">
            <v>120178129.0299999</v>
          </cell>
          <cell r="AL165">
            <v>507183208.58999997</v>
          </cell>
          <cell r="AM165">
            <v>11125707</v>
          </cell>
          <cell r="AN165">
            <v>72479768</v>
          </cell>
          <cell r="AO165">
            <v>1972.4349999999999</v>
          </cell>
          <cell r="AP165">
            <v>1478.375</v>
          </cell>
          <cell r="AQ165">
            <v>3201</v>
          </cell>
          <cell r="AR165">
            <v>0.23695210526409652</v>
          </cell>
          <cell r="AS165">
            <v>0.15350086385486222</v>
          </cell>
          <cell r="AT165">
            <v>0.6161933770696657</v>
          </cell>
          <cell r="AU165">
            <v>0.46184786004373635</v>
          </cell>
        </row>
        <row r="166">
          <cell r="D166" t="str">
            <v>산청군</v>
          </cell>
          <cell r="E166" t="str">
            <v>군</v>
          </cell>
          <cell r="F166">
            <v>48459090</v>
          </cell>
          <cell r="G166">
            <v>28454660</v>
          </cell>
          <cell r="H166">
            <v>77948983</v>
          </cell>
          <cell r="I166">
            <v>2276232</v>
          </cell>
          <cell r="J166">
            <v>7117860</v>
          </cell>
          <cell r="K166">
            <v>190.649</v>
          </cell>
          <cell r="L166">
            <v>6.1499677419354839</v>
          </cell>
          <cell r="M166">
            <v>135.875</v>
          </cell>
          <cell r="N166">
            <v>4.383064516129032</v>
          </cell>
          <cell r="O166">
            <v>383</v>
          </cell>
          <cell r="P166">
            <v>12.35483870967742</v>
          </cell>
          <cell r="Q166">
            <v>0.36504209426311568</v>
          </cell>
          <cell r="R166">
            <v>0.31979162276302148</v>
          </cell>
          <cell r="S166">
            <v>0.49777806788511747</v>
          </cell>
          <cell r="T166">
            <v>0.35476501305483027</v>
          </cell>
          <cell r="U166">
            <v>169256370</v>
          </cell>
          <cell r="V166">
            <v>97050031</v>
          </cell>
          <cell r="W166">
            <v>254715708</v>
          </cell>
          <cell r="X166">
            <v>8248412</v>
          </cell>
          <cell r="Y166">
            <v>22893936</v>
          </cell>
          <cell r="Z166">
            <v>650.54600000000005</v>
          </cell>
          <cell r="AA166">
            <v>20.985354838709679</v>
          </cell>
          <cell r="AB166">
            <v>425.875</v>
          </cell>
          <cell r="AC166">
            <v>13.737903225806452</v>
          </cell>
          <cell r="AD166">
            <v>1324</v>
          </cell>
          <cell r="AE166">
            <v>42.70967741935484</v>
          </cell>
          <cell r="AF166">
            <v>0.38101313720314417</v>
          </cell>
          <cell r="AG166">
            <v>0.36028806929485607</v>
          </cell>
          <cell r="AH166">
            <v>0.49134894259818734</v>
          </cell>
          <cell r="AI166">
            <v>0.32165785498489424</v>
          </cell>
          <cell r="AJ166">
            <v>217715460</v>
          </cell>
          <cell r="AK166">
            <v>125504691</v>
          </cell>
          <cell r="AL166">
            <v>332664691</v>
          </cell>
          <cell r="AM166">
            <v>10524644</v>
          </cell>
          <cell r="AN166">
            <v>30011796</v>
          </cell>
          <cell r="AO166">
            <v>841.19500000000005</v>
          </cell>
          <cell r="AP166">
            <v>561.75</v>
          </cell>
          <cell r="AQ166">
            <v>1707</v>
          </cell>
          <cell r="AR166">
            <v>0.37727085078590444</v>
          </cell>
          <cell r="AS166">
            <v>0.35068357788384275</v>
          </cell>
          <cell r="AT166">
            <v>0.49279144698301114</v>
          </cell>
          <cell r="AU166">
            <v>0.32908611599297011</v>
          </cell>
        </row>
        <row r="167">
          <cell r="D167" t="str">
            <v>의령군</v>
          </cell>
          <cell r="E167" t="str">
            <v>군</v>
          </cell>
          <cell r="F167">
            <v>10035540</v>
          </cell>
          <cell r="G167">
            <v>5407399.8399999999</v>
          </cell>
          <cell r="H167">
            <v>42581000</v>
          </cell>
          <cell r="I167">
            <v>492897</v>
          </cell>
          <cell r="J167">
            <v>4732390</v>
          </cell>
          <cell r="K167">
            <v>131.375</v>
          </cell>
          <cell r="L167">
            <v>4.237903225806452</v>
          </cell>
          <cell r="M167">
            <v>80.875</v>
          </cell>
          <cell r="N167">
            <v>2.6088709677419355</v>
          </cell>
          <cell r="O167">
            <v>285</v>
          </cell>
          <cell r="P167">
            <v>9.193548387096774</v>
          </cell>
          <cell r="Q167">
            <v>0.12699090768182991</v>
          </cell>
          <cell r="R167">
            <v>0.10415392645153929</v>
          </cell>
          <cell r="S167">
            <v>0.46096491228070174</v>
          </cell>
          <cell r="T167">
            <v>0.2837719298245614</v>
          </cell>
          <cell r="U167">
            <v>44036910</v>
          </cell>
          <cell r="V167">
            <v>25284751.259999901</v>
          </cell>
          <cell r="W167">
            <v>86392600.359999895</v>
          </cell>
          <cell r="X167">
            <v>2067611</v>
          </cell>
          <cell r="Y167">
            <v>9256960</v>
          </cell>
          <cell r="Z167">
            <v>235.98599999999999</v>
          </cell>
          <cell r="AA167">
            <v>7.6124516129032251</v>
          </cell>
          <cell r="AB167">
            <v>144.25</v>
          </cell>
          <cell r="AC167">
            <v>4.653225806451613</v>
          </cell>
          <cell r="AD167">
            <v>638</v>
          </cell>
          <cell r="AE167">
            <v>20.580645161290324</v>
          </cell>
          <cell r="AF167">
            <v>0.29267264967876622</v>
          </cell>
          <cell r="AG167">
            <v>0.22335745212251107</v>
          </cell>
          <cell r="AH167">
            <v>0.36988401253918496</v>
          </cell>
          <cell r="AI167">
            <v>0.22609717868338558</v>
          </cell>
          <cell r="AJ167">
            <v>54072450</v>
          </cell>
          <cell r="AK167">
            <v>30692151.099999901</v>
          </cell>
          <cell r="AL167">
            <v>128973600.3599999</v>
          </cell>
          <cell r="AM167">
            <v>2560508</v>
          </cell>
          <cell r="AN167">
            <v>13989350</v>
          </cell>
          <cell r="AO167">
            <v>367.36099999999999</v>
          </cell>
          <cell r="AP167">
            <v>225.125</v>
          </cell>
          <cell r="AQ167">
            <v>923</v>
          </cell>
          <cell r="AR167">
            <v>0.23797235259254512</v>
          </cell>
          <cell r="AS167">
            <v>0.18303266413378749</v>
          </cell>
          <cell r="AT167">
            <v>0.39800758396533042</v>
          </cell>
          <cell r="AU167">
            <v>0.24390574214517877</v>
          </cell>
        </row>
        <row r="168">
          <cell r="D168" t="str">
            <v>창녕군</v>
          </cell>
          <cell r="E168" t="str">
            <v>군</v>
          </cell>
          <cell r="F168">
            <v>90964920</v>
          </cell>
          <cell r="G168">
            <v>48903527</v>
          </cell>
          <cell r="H168">
            <v>173105000</v>
          </cell>
          <cell r="I168">
            <v>4660496</v>
          </cell>
          <cell r="J168">
            <v>30232930</v>
          </cell>
          <cell r="K168">
            <v>819.495</v>
          </cell>
          <cell r="L168">
            <v>26.43532258064516</v>
          </cell>
          <cell r="M168">
            <v>658.25</v>
          </cell>
          <cell r="N168">
            <v>21.233870967741936</v>
          </cell>
          <cell r="O168">
            <v>1112</v>
          </cell>
          <cell r="P168">
            <v>35.87096774193548</v>
          </cell>
          <cell r="Q168">
            <v>0.28250788249906128</v>
          </cell>
          <cell r="R168">
            <v>0.15415297161075689</v>
          </cell>
          <cell r="S168">
            <v>0.73695593525179859</v>
          </cell>
          <cell r="T168">
            <v>0.59195143884892087</v>
          </cell>
          <cell r="U168">
            <v>189564650</v>
          </cell>
          <cell r="V168">
            <v>106087833</v>
          </cell>
          <cell r="W168">
            <v>415470000</v>
          </cell>
          <cell r="X168">
            <v>10282919</v>
          </cell>
          <cell r="Y168">
            <v>54520746</v>
          </cell>
          <cell r="Z168">
            <v>1547.183</v>
          </cell>
          <cell r="AA168">
            <v>49.909129032258065</v>
          </cell>
          <cell r="AB168">
            <v>1136.5</v>
          </cell>
          <cell r="AC168">
            <v>36.661290322580648</v>
          </cell>
          <cell r="AD168">
            <v>2332</v>
          </cell>
          <cell r="AE168">
            <v>75.225806451612897</v>
          </cell>
          <cell r="AF168">
            <v>0.2553441475918839</v>
          </cell>
          <cell r="AG168">
            <v>0.1886056181256214</v>
          </cell>
          <cell r="AH168">
            <v>0.66345754716981131</v>
          </cell>
          <cell r="AI168">
            <v>0.4873499142367067</v>
          </cell>
          <cell r="AJ168">
            <v>280529570</v>
          </cell>
          <cell r="AK168">
            <v>154991360</v>
          </cell>
          <cell r="AL168">
            <v>588575000</v>
          </cell>
          <cell r="AM168">
            <v>14943415</v>
          </cell>
          <cell r="AN168">
            <v>84753676</v>
          </cell>
          <cell r="AO168">
            <v>2366.6779999999999</v>
          </cell>
          <cell r="AP168">
            <v>1794.75</v>
          </cell>
          <cell r="AQ168">
            <v>3444</v>
          </cell>
          <cell r="AR168">
            <v>0.26333323705560041</v>
          </cell>
          <cell r="AS168">
            <v>0.17631583319170721</v>
          </cell>
          <cell r="AT168">
            <v>0.68718873403019742</v>
          </cell>
          <cell r="AU168">
            <v>0.52112369337979092</v>
          </cell>
        </row>
        <row r="169">
          <cell r="D169" t="str">
            <v>하동군</v>
          </cell>
          <cell r="E169" t="str">
            <v>군</v>
          </cell>
          <cell r="F169">
            <v>16871020</v>
          </cell>
          <cell r="G169">
            <v>9686631.1799999997</v>
          </cell>
          <cell r="H169">
            <v>71449592.209999904</v>
          </cell>
          <cell r="I169">
            <v>777238</v>
          </cell>
          <cell r="J169">
            <v>8498158</v>
          </cell>
          <cell r="K169">
            <v>246.565</v>
          </cell>
          <cell r="L169">
            <v>7.9537096774193552</v>
          </cell>
          <cell r="M169">
            <v>173.75</v>
          </cell>
          <cell r="N169">
            <v>5.604838709677419</v>
          </cell>
          <cell r="O169">
            <v>405</v>
          </cell>
          <cell r="P169">
            <v>13.064516129032258</v>
          </cell>
          <cell r="Q169">
            <v>0.13557293863245148</v>
          </cell>
          <cell r="R169">
            <v>9.1459584535848834E-2</v>
          </cell>
          <cell r="S169">
            <v>0.60880246913580249</v>
          </cell>
          <cell r="T169">
            <v>0.42901234567901236</v>
          </cell>
          <cell r="U169">
            <v>131784230</v>
          </cell>
          <cell r="V169">
            <v>74654406.540000007</v>
          </cell>
          <cell r="W169">
            <v>361308492.99999899</v>
          </cell>
          <cell r="X169">
            <v>7411849</v>
          </cell>
          <cell r="Y169">
            <v>34076447</v>
          </cell>
          <cell r="Z169">
            <v>943.65200000000004</v>
          </cell>
          <cell r="AA169">
            <v>30.440387096774195</v>
          </cell>
          <cell r="AB169">
            <v>614.625</v>
          </cell>
          <cell r="AC169">
            <v>19.826612903225808</v>
          </cell>
          <cell r="AD169">
            <v>1963</v>
          </cell>
          <cell r="AE169">
            <v>63.322580645161288</v>
          </cell>
          <cell r="AF169">
            <v>0.20662234070429175</v>
          </cell>
          <cell r="AG169">
            <v>0.21750650823426515</v>
          </cell>
          <cell r="AH169">
            <v>0.48071930718288336</v>
          </cell>
          <cell r="AI169">
            <v>0.31310494141619971</v>
          </cell>
          <cell r="AJ169">
            <v>148655250</v>
          </cell>
          <cell r="AK169">
            <v>84341037.719999999</v>
          </cell>
          <cell r="AL169">
            <v>432758085.20999891</v>
          </cell>
          <cell r="AM169">
            <v>8189087</v>
          </cell>
          <cell r="AN169">
            <v>42574605</v>
          </cell>
          <cell r="AO169">
            <v>1190.2170000000001</v>
          </cell>
          <cell r="AP169">
            <v>788.375</v>
          </cell>
          <cell r="AQ169">
            <v>2368</v>
          </cell>
          <cell r="AR169">
            <v>0.19489188209868549</v>
          </cell>
          <cell r="AS169">
            <v>0.19234675224820055</v>
          </cell>
          <cell r="AT169">
            <v>0.50262542229729734</v>
          </cell>
          <cell r="AU169">
            <v>0.33292863175675674</v>
          </cell>
        </row>
        <row r="170">
          <cell r="D170" t="str">
            <v>함안군</v>
          </cell>
          <cell r="E170" t="str">
            <v>군</v>
          </cell>
          <cell r="F170">
            <v>41289320</v>
          </cell>
          <cell r="G170">
            <v>21633574</v>
          </cell>
          <cell r="H170">
            <v>67006771</v>
          </cell>
          <cell r="I170">
            <v>2120044</v>
          </cell>
          <cell r="J170">
            <v>10625706</v>
          </cell>
          <cell r="K170">
            <v>308.82</v>
          </cell>
          <cell r="L170">
            <v>9.9619354838709668</v>
          </cell>
          <cell r="M170">
            <v>237.125</v>
          </cell>
          <cell r="N170">
            <v>7.649193548387097</v>
          </cell>
          <cell r="O170">
            <v>407</v>
          </cell>
          <cell r="P170">
            <v>13.129032258064516</v>
          </cell>
          <cell r="Q170">
            <v>0.3228565363939116</v>
          </cell>
          <cell r="R170">
            <v>0.19952029540437125</v>
          </cell>
          <cell r="S170">
            <v>0.75877149877149874</v>
          </cell>
          <cell r="T170">
            <v>0.58261670761670759</v>
          </cell>
          <cell r="U170">
            <v>346414790</v>
          </cell>
          <cell r="V170">
            <v>181338522</v>
          </cell>
          <cell r="W170">
            <v>492310897</v>
          </cell>
          <cell r="X170">
            <v>18120792</v>
          </cell>
          <cell r="Y170">
            <v>69477405</v>
          </cell>
          <cell r="Z170">
            <v>1871.52</v>
          </cell>
          <cell r="AA170">
            <v>60.371612903225802</v>
          </cell>
          <cell r="AB170">
            <v>1433.75</v>
          </cell>
          <cell r="AC170">
            <v>46.25</v>
          </cell>
          <cell r="AD170">
            <v>2841</v>
          </cell>
          <cell r="AE170">
            <v>91.645161290322577</v>
          </cell>
          <cell r="AF170">
            <v>0.36834147508215725</v>
          </cell>
          <cell r="AG170">
            <v>0.26081561336379794</v>
          </cell>
          <cell r="AH170">
            <v>0.658753959873284</v>
          </cell>
          <cell r="AI170">
            <v>0.50466385075677578</v>
          </cell>
          <cell r="AJ170">
            <v>387704110</v>
          </cell>
          <cell r="AK170">
            <v>202972096</v>
          </cell>
          <cell r="AL170">
            <v>559317668</v>
          </cell>
          <cell r="AM170">
            <v>20240836</v>
          </cell>
          <cell r="AN170">
            <v>80103111</v>
          </cell>
          <cell r="AO170">
            <v>2180.34</v>
          </cell>
          <cell r="AP170">
            <v>1670.875</v>
          </cell>
          <cell r="AQ170">
            <v>3248</v>
          </cell>
          <cell r="AR170">
            <v>0.36289233759731687</v>
          </cell>
          <cell r="AS170">
            <v>0.25268476776139193</v>
          </cell>
          <cell r="AT170">
            <v>0.6712869458128079</v>
          </cell>
          <cell r="AU170">
            <v>0.51443195812807885</v>
          </cell>
        </row>
        <row r="171">
          <cell r="D171" t="str">
            <v>함양군</v>
          </cell>
          <cell r="E171" t="str">
            <v>군</v>
          </cell>
          <cell r="F171">
            <v>82026490</v>
          </cell>
          <cell r="G171">
            <v>34659949</v>
          </cell>
          <cell r="H171">
            <v>168322000</v>
          </cell>
          <cell r="I171">
            <v>3380661</v>
          </cell>
          <cell r="J171">
            <v>23936897</v>
          </cell>
          <cell r="K171">
            <v>676.48299999999995</v>
          </cell>
          <cell r="L171">
            <v>21.822032258064514</v>
          </cell>
          <cell r="M171">
            <v>510.625</v>
          </cell>
          <cell r="N171">
            <v>16.471774193548388</v>
          </cell>
          <cell r="O171">
            <v>999</v>
          </cell>
          <cell r="P171">
            <v>32.225806451612904</v>
          </cell>
          <cell r="Q171">
            <v>0.20591455068262021</v>
          </cell>
          <cell r="R171">
            <v>0.14123221568777272</v>
          </cell>
          <cell r="S171">
            <v>0.67716016016016012</v>
          </cell>
          <cell r="T171">
            <v>0.51113613613613618</v>
          </cell>
          <cell r="U171">
            <v>78949000</v>
          </cell>
          <cell r="V171">
            <v>41425039</v>
          </cell>
          <cell r="W171">
            <v>208087504</v>
          </cell>
          <cell r="X171">
            <v>3862867</v>
          </cell>
          <cell r="Y171">
            <v>24203230</v>
          </cell>
          <cell r="Z171">
            <v>645.40499999999997</v>
          </cell>
          <cell r="AA171">
            <v>20.819516129032259</v>
          </cell>
          <cell r="AB171">
            <v>445.125</v>
          </cell>
          <cell r="AC171">
            <v>14.358870967741936</v>
          </cell>
          <cell r="AD171">
            <v>1304</v>
          </cell>
          <cell r="AE171">
            <v>42.064516129032256</v>
          </cell>
          <cell r="AF171">
            <v>0.19907509198630208</v>
          </cell>
          <cell r="AG171">
            <v>0.15960130114864834</v>
          </cell>
          <cell r="AH171">
            <v>0.49494248466257668</v>
          </cell>
          <cell r="AI171">
            <v>0.34135352760736198</v>
          </cell>
          <cell r="AJ171">
            <v>160975490</v>
          </cell>
          <cell r="AK171">
            <v>76084988</v>
          </cell>
          <cell r="AL171">
            <v>376409504</v>
          </cell>
          <cell r="AM171">
            <v>7243528</v>
          </cell>
          <cell r="AN171">
            <v>48140127</v>
          </cell>
          <cell r="AO171">
            <v>1321.8879999999999</v>
          </cell>
          <cell r="AP171">
            <v>955.75</v>
          </cell>
          <cell r="AQ171">
            <v>2303</v>
          </cell>
          <cell r="AR171">
            <v>0.20213354655359606</v>
          </cell>
          <cell r="AS171">
            <v>0.15046757147109313</v>
          </cell>
          <cell r="AT171">
            <v>0.57398523664785062</v>
          </cell>
          <cell r="AU171">
            <v>0.41500217108119841</v>
          </cell>
        </row>
        <row r="172">
          <cell r="D172" t="str">
            <v>합천군</v>
          </cell>
          <cell r="E172" t="str">
            <v>군</v>
          </cell>
          <cell r="F172">
            <v>26208940</v>
          </cell>
          <cell r="G172">
            <v>14284960</v>
          </cell>
          <cell r="H172">
            <v>80947000</v>
          </cell>
          <cell r="I172">
            <v>1324202</v>
          </cell>
          <cell r="J172">
            <v>8671235</v>
          </cell>
          <cell r="K172">
            <v>245.80799999999999</v>
          </cell>
          <cell r="L172">
            <v>7.9292903225806448</v>
          </cell>
          <cell r="M172">
            <v>183</v>
          </cell>
          <cell r="N172">
            <v>5.903225806451613</v>
          </cell>
          <cell r="O172">
            <v>374</v>
          </cell>
          <cell r="P172">
            <v>12.064516129032258</v>
          </cell>
          <cell r="Q172">
            <v>0.17647300085240961</v>
          </cell>
          <cell r="R172">
            <v>0.15271204159499771</v>
          </cell>
          <cell r="S172">
            <v>0.65724064171122998</v>
          </cell>
          <cell r="T172">
            <v>0.48930481283422461</v>
          </cell>
          <cell r="U172">
            <v>122744500</v>
          </cell>
          <cell r="V172">
            <v>71235992</v>
          </cell>
          <cell r="W172">
            <v>374577113</v>
          </cell>
          <cell r="X172">
            <v>6374175</v>
          </cell>
          <cell r="Y172">
            <v>38636446</v>
          </cell>
          <cell r="Z172">
            <v>1033.6859999999999</v>
          </cell>
          <cell r="AA172">
            <v>33.344709677419353</v>
          </cell>
          <cell r="AB172">
            <v>738.25</v>
          </cell>
          <cell r="AC172">
            <v>23.81451612903226</v>
          </cell>
          <cell r="AD172">
            <v>1981</v>
          </cell>
          <cell r="AE172">
            <v>63.903225806451616</v>
          </cell>
          <cell r="AF172">
            <v>0.19017710780423469</v>
          </cell>
          <cell r="AG172">
            <v>0.16497829536391623</v>
          </cell>
          <cell r="AH172">
            <v>0.52180010095911156</v>
          </cell>
          <cell r="AI172">
            <v>0.3726653205451792</v>
          </cell>
          <cell r="AJ172">
            <v>148953440</v>
          </cell>
          <cell r="AK172">
            <v>85520952</v>
          </cell>
          <cell r="AL172">
            <v>455524113</v>
          </cell>
          <cell r="AM172">
            <v>7698377</v>
          </cell>
          <cell r="AN172">
            <v>47307681</v>
          </cell>
          <cell r="AO172">
            <v>1279.4939999999999</v>
          </cell>
          <cell r="AP172">
            <v>921.25</v>
          </cell>
          <cell r="AQ172">
            <v>2355</v>
          </cell>
          <cell r="AR172">
            <v>0.18774187701453249</v>
          </cell>
          <cell r="AS172">
            <v>0.16272995922163253</v>
          </cell>
          <cell r="AT172">
            <v>0.54330955414012738</v>
          </cell>
          <cell r="AU172">
            <v>0.39118895966029726</v>
          </cell>
        </row>
        <row r="173">
          <cell r="D173" t="str">
            <v>제주특별자치도</v>
          </cell>
          <cell r="E173" t="str">
            <v>광역</v>
          </cell>
          <cell r="F173">
            <v>5821257350</v>
          </cell>
          <cell r="G173">
            <v>3974026673</v>
          </cell>
          <cell r="H173">
            <v>7200113244</v>
          </cell>
          <cell r="I173">
            <v>462468924</v>
          </cell>
          <cell r="J173">
            <v>1075073912</v>
          </cell>
          <cell r="K173">
            <v>26157.557000000001</v>
          </cell>
          <cell r="L173">
            <v>843.79216129032261</v>
          </cell>
          <cell r="M173">
            <v>23046.125</v>
          </cell>
          <cell r="N173">
            <v>743.42338709677415</v>
          </cell>
          <cell r="O173">
            <v>32475</v>
          </cell>
          <cell r="P173">
            <v>1047.5806451612902</v>
          </cell>
          <cell r="Q173">
            <v>0.55193946793984616</v>
          </cell>
          <cell r="R173">
            <v>0.43017407346407638</v>
          </cell>
          <cell r="S173">
            <v>0.80546749807544271</v>
          </cell>
          <cell r="T173">
            <v>0.70965742879137794</v>
          </cell>
          <cell r="U173">
            <v>11127357860</v>
          </cell>
          <cell r="V173">
            <v>7787921621.3699999</v>
          </cell>
          <cell r="W173">
            <v>17176205384.98</v>
          </cell>
          <cell r="X173">
            <v>969436009</v>
          </cell>
          <cell r="Y173">
            <v>2698814838</v>
          </cell>
          <cell r="Z173">
            <v>73454.308000000005</v>
          </cell>
          <cell r="AA173">
            <v>2369.4938064516132</v>
          </cell>
          <cell r="AB173">
            <v>59261.5</v>
          </cell>
          <cell r="AC173">
            <v>1911.6612903225807</v>
          </cell>
          <cell r="AD173">
            <v>100680</v>
          </cell>
          <cell r="AE173">
            <v>3247.7419354838707</v>
          </cell>
          <cell r="AF173">
            <v>0.45341339642924094</v>
          </cell>
          <cell r="AG173">
            <v>0.35920804767711151</v>
          </cell>
          <cell r="AH173">
            <v>0.72958192292411606</v>
          </cell>
          <cell r="AI173">
            <v>0.58861243543901465</v>
          </cell>
          <cell r="AJ173">
            <v>16948615210</v>
          </cell>
          <cell r="AK173">
            <v>11761948294.369999</v>
          </cell>
          <cell r="AL173">
            <v>24376318628.98</v>
          </cell>
          <cell r="AM173">
            <v>1431904933</v>
          </cell>
          <cell r="AN173">
            <v>3773888750</v>
          </cell>
          <cell r="AO173">
            <v>99611.865000000005</v>
          </cell>
          <cell r="AP173">
            <v>82307.625</v>
          </cell>
          <cell r="AQ173">
            <v>133155</v>
          </cell>
          <cell r="AR173">
            <v>0.48251536556413011</v>
          </cell>
          <cell r="AS173">
            <v>0.3794242564781487</v>
          </cell>
          <cell r="AT173">
            <v>0.74808955728286586</v>
          </cell>
          <cell r="AU173">
            <v>0.61813394164695279</v>
          </cell>
        </row>
        <row r="174">
          <cell r="D174" t="str">
            <v>전국</v>
          </cell>
          <cell r="E174" t="str">
            <v>전국</v>
          </cell>
          <cell r="F174">
            <v>300890961784</v>
          </cell>
          <cell r="G174">
            <v>190631985933.87964</v>
          </cell>
          <cell r="H174">
            <v>354352712346.79962</v>
          </cell>
          <cell r="I174">
            <v>22997179612</v>
          </cell>
          <cell r="J174">
            <v>57220641692</v>
          </cell>
          <cell r="K174">
            <v>1322030.8550000002</v>
          </cell>
          <cell r="L174">
            <v>42646.156612903236</v>
          </cell>
          <cell r="M174">
            <v>1172563.5</v>
          </cell>
          <cell r="N174">
            <v>37824.629032258068</v>
          </cell>
          <cell r="O174">
            <v>1623354</v>
          </cell>
          <cell r="P174">
            <v>52366.258064516129</v>
          </cell>
          <cell r="Q174">
            <v>0.53797241926375039</v>
          </cell>
          <cell r="R174">
            <v>0.40190356018351381</v>
          </cell>
          <cell r="S174">
            <v>0.81438235591251218</v>
          </cell>
          <cell r="T174">
            <v>0.72230918210076178</v>
          </cell>
          <cell r="U174">
            <v>527433114823</v>
          </cell>
          <cell r="V174">
            <v>331260071436.25983</v>
          </cell>
          <cell r="W174">
            <v>674879680774.69836</v>
          </cell>
          <cell r="X174">
            <v>43991095264</v>
          </cell>
          <cell r="Y174">
            <v>114769101007</v>
          </cell>
          <cell r="Z174">
            <v>3051499.5239999997</v>
          </cell>
          <cell r="AA174">
            <v>98435.468516129025</v>
          </cell>
          <cell r="AB174">
            <v>2531202.875</v>
          </cell>
          <cell r="AC174">
            <v>81651.705645161288</v>
          </cell>
          <cell r="AD174">
            <v>4104000</v>
          </cell>
          <cell r="AE174">
            <v>132387.09677419355</v>
          </cell>
          <cell r="AF174">
            <v>0.49084315452497318</v>
          </cell>
          <cell r="AG174">
            <v>0.38330086127726043</v>
          </cell>
          <cell r="AH174">
            <v>0.74354276900584793</v>
          </cell>
          <cell r="AI174">
            <v>0.61676483308966856</v>
          </cell>
          <cell r="AJ174">
            <v>828324076607</v>
          </cell>
          <cell r="AK174">
            <v>521892057370.13947</v>
          </cell>
          <cell r="AL174">
            <v>1029232393121.498</v>
          </cell>
          <cell r="AM174">
            <v>66988274876</v>
          </cell>
          <cell r="AN174">
            <v>171989742699</v>
          </cell>
          <cell r="AO174">
            <v>4373530.3789999997</v>
          </cell>
          <cell r="AP174">
            <v>3703766.375</v>
          </cell>
          <cell r="AQ174">
            <v>5727354</v>
          </cell>
          <cell r="AR174">
            <v>0.50706921085851553</v>
          </cell>
          <cell r="AS174">
            <v>0.38948994181145136</v>
          </cell>
          <cell r="AT174">
            <v>0.76362145224478872</v>
          </cell>
          <cell r="AU174">
            <v>0.64668019036364788</v>
          </cell>
        </row>
        <row r="175">
          <cell r="D175" t="str">
            <v>안양·군포·의왕·과천 통합사업구역</v>
          </cell>
          <cell r="E175" t="str">
            <v>사업구역</v>
          </cell>
          <cell r="F175">
            <v>5922684300</v>
          </cell>
          <cell r="G175">
            <v>3717816506.1399879</v>
          </cell>
          <cell r="H175">
            <v>6599871400.7099991</v>
          </cell>
          <cell r="I175">
            <v>433559301</v>
          </cell>
          <cell r="J175">
            <v>1042941649</v>
          </cell>
          <cell r="K175">
            <v>23031.739000000001</v>
          </cell>
          <cell r="L175">
            <v>742.95932258064522</v>
          </cell>
          <cell r="M175">
            <v>20821.25</v>
          </cell>
          <cell r="N175">
            <v>671.6532258064517</v>
          </cell>
          <cell r="O175">
            <v>27457</v>
          </cell>
          <cell r="P175">
            <v>885.70967741935476</v>
          </cell>
          <cell r="Q175">
            <v>0.56331650730952632</v>
          </cell>
          <cell r="R175">
            <v>0.41570810928464513</v>
          </cell>
          <cell r="S175">
            <v>0.83882940598026012</v>
          </cell>
          <cell r="T175">
            <v>0.75832210365298469</v>
          </cell>
          <cell r="U175">
            <v>8844705300</v>
          </cell>
          <cell r="V175">
            <v>5221982774.2599878</v>
          </cell>
          <cell r="W175">
            <v>11131962860.47999</v>
          </cell>
          <cell r="X175">
            <v>699705122</v>
          </cell>
          <cell r="Y175">
            <v>2087321063</v>
          </cell>
          <cell r="Z175">
            <v>55250.413999999997</v>
          </cell>
          <cell r="AA175">
            <v>1782.2714193548386</v>
          </cell>
          <cell r="AB175">
            <v>46204.875</v>
          </cell>
          <cell r="AC175">
            <v>1490.4798387096773</v>
          </cell>
          <cell r="AD175">
            <v>73823</v>
          </cell>
          <cell r="AE175">
            <v>2381.3870967741932</v>
          </cell>
          <cell r="AF175">
            <v>0.46909811321763839</v>
          </cell>
          <cell r="AG175">
            <v>0.33521681661868996</v>
          </cell>
          <cell r="AH175">
            <v>0.7484173496064912</v>
          </cell>
          <cell r="AI175">
            <v>0.62588725735881767</v>
          </cell>
          <cell r="AJ175">
            <v>14767389600</v>
          </cell>
          <cell r="AK175">
            <v>8939799280.3999767</v>
          </cell>
          <cell r="AL175">
            <v>17731834261.189987</v>
          </cell>
          <cell r="AM175">
            <v>1133264423</v>
          </cell>
          <cell r="AN175">
            <v>3130262712</v>
          </cell>
          <cell r="AO175">
            <v>78282.152999999991</v>
          </cell>
          <cell r="AP175">
            <v>67026.125</v>
          </cell>
          <cell r="AQ175">
            <v>101280</v>
          </cell>
          <cell r="AR175">
            <v>0.50416663886638569</v>
          </cell>
          <cell r="AS175">
            <v>0.36203492398755571</v>
          </cell>
          <cell r="AT175">
            <v>0.77292805094786721</v>
          </cell>
          <cell r="AU175">
            <v>0.661790333728278</v>
          </cell>
        </row>
        <row r="176">
          <cell r="D176" t="str">
            <v>광주·하남 통합사업구역</v>
          </cell>
          <cell r="E176" t="str">
            <v>사업구역</v>
          </cell>
          <cell r="F176">
            <v>1030257100</v>
          </cell>
          <cell r="G176">
            <v>616336992.68999791</v>
          </cell>
          <cell r="H176">
            <v>1135339763.6299992</v>
          </cell>
          <cell r="I176">
            <v>63797398</v>
          </cell>
          <cell r="J176">
            <v>166365820</v>
          </cell>
          <cell r="K176">
            <v>3909.1189999999997</v>
          </cell>
          <cell r="L176">
            <v>126.10061290322581</v>
          </cell>
          <cell r="M176">
            <v>3529.625</v>
          </cell>
          <cell r="N176">
            <v>113.85887096774194</v>
          </cell>
          <cell r="O176">
            <v>4515</v>
          </cell>
          <cell r="P176">
            <v>145.64516129032259</v>
          </cell>
          <cell r="Q176">
            <v>0.54286567989074563</v>
          </cell>
          <cell r="R176">
            <v>0.38347659393017147</v>
          </cell>
          <cell r="S176">
            <v>0.8658070874861572</v>
          </cell>
          <cell r="T176">
            <v>0.78175526024363229</v>
          </cell>
          <cell r="U176">
            <v>2283073100</v>
          </cell>
          <cell r="V176">
            <v>1310903505.0899992</v>
          </cell>
          <cell r="W176">
            <v>3192768219.6799898</v>
          </cell>
          <cell r="X176">
            <v>156851751</v>
          </cell>
          <cell r="Y176">
            <v>525216284</v>
          </cell>
          <cell r="Z176">
            <v>14250.224</v>
          </cell>
          <cell r="AA176">
            <v>459.68464516129029</v>
          </cell>
          <cell r="AB176">
            <v>11938.375</v>
          </cell>
          <cell r="AC176">
            <v>385.10887096774195</v>
          </cell>
          <cell r="AD176">
            <v>17964</v>
          </cell>
          <cell r="AE176">
            <v>579.48387096774195</v>
          </cell>
          <cell r="AF176">
            <v>0.41058523979588807</v>
          </cell>
          <cell r="AG176">
            <v>0.29864220851157008</v>
          </cell>
          <cell r="AH176">
            <v>0.79326564239590291</v>
          </cell>
          <cell r="AI176">
            <v>0.66457219995546646</v>
          </cell>
          <cell r="AJ176">
            <v>3313330200</v>
          </cell>
          <cell r="AK176">
            <v>1927240497.7799971</v>
          </cell>
          <cell r="AL176">
            <v>4328107983.309989</v>
          </cell>
          <cell r="AM176">
            <v>220649149</v>
          </cell>
          <cell r="AN176">
            <v>691582104</v>
          </cell>
          <cell r="AO176">
            <v>18159.343000000001</v>
          </cell>
          <cell r="AP176">
            <v>15468</v>
          </cell>
          <cell r="AQ176">
            <v>22479</v>
          </cell>
          <cell r="AR176">
            <v>0.44528475380277122</v>
          </cell>
          <cell r="AS176">
            <v>0.3190498246322464</v>
          </cell>
          <cell r="AT176">
            <v>0.8078358912763024</v>
          </cell>
          <cell r="AU176">
            <v>0.68810890164153204</v>
          </cell>
        </row>
        <row r="177">
          <cell r="D177" t="str">
            <v>화성·오산 통합사업구역</v>
          </cell>
          <cell r="E177" t="str">
            <v>사업구역</v>
          </cell>
          <cell r="F177">
            <v>2404554800</v>
          </cell>
          <cell r="G177">
            <v>1481035778.819989</v>
          </cell>
          <cell r="H177">
            <v>2754681736.3800001</v>
          </cell>
          <cell r="I177">
            <v>157247361</v>
          </cell>
          <cell r="J177">
            <v>403428043</v>
          </cell>
          <cell r="K177">
            <v>8846.9809999999998</v>
          </cell>
          <cell r="L177">
            <v>285.38648387096777</v>
          </cell>
          <cell r="M177">
            <v>8003.125</v>
          </cell>
          <cell r="N177">
            <v>258.16532258064518</v>
          </cell>
          <cell r="O177">
            <v>10496</v>
          </cell>
          <cell r="P177">
            <v>338.58064516129031</v>
          </cell>
          <cell r="Q177">
            <v>0.53764315465577417</v>
          </cell>
          <cell r="R177">
            <v>0.38977796345208454</v>
          </cell>
          <cell r="S177">
            <v>0.84289072027439027</v>
          </cell>
          <cell r="T177">
            <v>0.76249285442073167</v>
          </cell>
          <cell r="U177">
            <v>7055184800</v>
          </cell>
          <cell r="V177">
            <v>4178488142.2499905</v>
          </cell>
          <cell r="W177">
            <v>8374749895.04</v>
          </cell>
          <cell r="X177">
            <v>501007144</v>
          </cell>
          <cell r="Y177">
            <v>1259023574</v>
          </cell>
          <cell r="Z177">
            <v>34125.445</v>
          </cell>
          <cell r="AA177">
            <v>1100.820806451613</v>
          </cell>
          <cell r="AB177">
            <v>28538.625</v>
          </cell>
          <cell r="AC177">
            <v>920.60080645161293</v>
          </cell>
          <cell r="AD177">
            <v>43440</v>
          </cell>
          <cell r="AE177">
            <v>1401.2903225806451</v>
          </cell>
          <cell r="AF177">
            <v>0.49893885723378167</v>
          </cell>
          <cell r="AG177">
            <v>0.39793309223612677</v>
          </cell>
          <cell r="AH177">
            <v>0.78557654235727437</v>
          </cell>
          <cell r="AI177">
            <v>0.65696650552486191</v>
          </cell>
          <cell r="AJ177">
            <v>9459739600</v>
          </cell>
          <cell r="AK177">
            <v>5659523921.0699787</v>
          </cell>
          <cell r="AL177">
            <v>11129431631.42</v>
          </cell>
          <cell r="AM177">
            <v>658254505</v>
          </cell>
          <cell r="AN177">
            <v>1662451617</v>
          </cell>
          <cell r="AO177">
            <v>42972.425999999992</v>
          </cell>
          <cell r="AP177">
            <v>36541.75</v>
          </cell>
          <cell r="AQ177">
            <v>53936</v>
          </cell>
          <cell r="AR177">
            <v>0.50851868347816809</v>
          </cell>
          <cell r="AS177">
            <v>0.39595408267451554</v>
          </cell>
          <cell r="AT177">
            <v>0.79672993918718471</v>
          </cell>
          <cell r="AU177">
            <v>0.67750203945416787</v>
          </cell>
        </row>
        <row r="178">
          <cell r="D178" t="str">
            <v>남양주·구리 통합사업구역</v>
          </cell>
          <cell r="E178" t="str">
            <v>사업구역</v>
          </cell>
          <cell r="F178">
            <v>3047859600</v>
          </cell>
          <cell r="G178">
            <v>1994776761.5699899</v>
          </cell>
          <cell r="H178">
            <v>3407709126.43999</v>
          </cell>
          <cell r="I178">
            <v>213224261</v>
          </cell>
          <cell r="J178">
            <v>506821317</v>
          </cell>
          <cell r="K178">
            <v>10479.119000000001</v>
          </cell>
          <cell r="L178">
            <v>338.03609677419354</v>
          </cell>
          <cell r="M178">
            <v>9584.875</v>
          </cell>
          <cell r="N178">
            <v>309.18951612903226</v>
          </cell>
          <cell r="O178">
            <v>11938</v>
          </cell>
          <cell r="P178">
            <v>385.09677419354841</v>
          </cell>
          <cell r="Q178">
            <v>0.5853717813215823</v>
          </cell>
          <cell r="R178">
            <v>0.42070894385841312</v>
          </cell>
          <cell r="S178">
            <v>0.87779519182442622</v>
          </cell>
          <cell r="T178">
            <v>0.80288783715865308</v>
          </cell>
          <cell r="U178">
            <v>4831669200</v>
          </cell>
          <cell r="V178">
            <v>3058215632.7199898</v>
          </cell>
          <cell r="W178">
            <v>6925615987.3599796</v>
          </cell>
          <cell r="X178">
            <v>364624445</v>
          </cell>
          <cell r="Y178">
            <v>1213142364</v>
          </cell>
          <cell r="Z178">
            <v>32902.535000000003</v>
          </cell>
          <cell r="AA178">
            <v>1061.3720967741938</v>
          </cell>
          <cell r="AB178">
            <v>27176.125</v>
          </cell>
          <cell r="AC178">
            <v>876.64919354838707</v>
          </cell>
          <cell r="AD178">
            <v>43165</v>
          </cell>
          <cell r="AE178">
            <v>1392.4193548387098</v>
          </cell>
          <cell r="AF178">
            <v>0.44158030683502719</v>
          </cell>
          <cell r="AG178">
            <v>0.30056195861279805</v>
          </cell>
          <cell r="AH178">
            <v>0.7622503185451176</v>
          </cell>
          <cell r="AI178">
            <v>0.62958704969303836</v>
          </cell>
          <cell r="AJ178">
            <v>7879528800</v>
          </cell>
          <cell r="AK178">
            <v>5052992394.2899799</v>
          </cell>
          <cell r="AL178">
            <v>10333325113.799971</v>
          </cell>
          <cell r="AM178">
            <v>577848706</v>
          </cell>
          <cell r="AN178">
            <v>1719963681</v>
          </cell>
          <cell r="AO178">
            <v>43381.654000000002</v>
          </cell>
          <cell r="AP178">
            <v>36761</v>
          </cell>
          <cell r="AQ178">
            <v>55103</v>
          </cell>
          <cell r="AR178">
            <v>0.48899965293280079</v>
          </cell>
          <cell r="AS178">
            <v>0.33596564414897084</v>
          </cell>
          <cell r="AT178">
            <v>0.78728297914814083</v>
          </cell>
          <cell r="AU178">
            <v>0.66713246102753021</v>
          </cell>
        </row>
        <row r="179">
          <cell r="D179" t="str">
            <v>예산, 홍성군</v>
          </cell>
          <cell r="E179" t="str">
            <v>사업구역</v>
          </cell>
          <cell r="F179">
            <v>666067640</v>
          </cell>
          <cell r="G179">
            <v>284443834</v>
          </cell>
          <cell r="H179">
            <v>765105138</v>
          </cell>
          <cell r="I179">
            <v>30082464</v>
          </cell>
          <cell r="J179">
            <v>151472095</v>
          </cell>
          <cell r="K179">
            <v>3718.3820000000005</v>
          </cell>
          <cell r="L179">
            <v>119.94780645161292</v>
          </cell>
          <cell r="M179">
            <v>3241.25</v>
          </cell>
          <cell r="N179">
            <v>104.55645161290323</v>
          </cell>
          <cell r="O179">
            <v>4244</v>
          </cell>
          <cell r="P179">
            <v>136.90322580645162</v>
          </cell>
          <cell r="Q179">
            <v>0.37177091078429014</v>
          </cell>
          <cell r="R179">
            <v>0.19860069935653824</v>
          </cell>
          <cell r="S179">
            <v>0.87615032987747421</v>
          </cell>
          <cell r="T179">
            <v>0.76372525918944389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 t="e">
            <v>#DIV/0!</v>
          </cell>
          <cell r="AG179" t="e">
            <v>#DIV/0!</v>
          </cell>
          <cell r="AH179" t="e">
            <v>#DIV/0!</v>
          </cell>
          <cell r="AI179" t="e">
            <v>#DIV/0!</v>
          </cell>
          <cell r="AJ179">
            <v>666067640</v>
          </cell>
          <cell r="AK179">
            <v>284443834</v>
          </cell>
          <cell r="AL179">
            <v>765105138</v>
          </cell>
          <cell r="AM179">
            <v>30082464</v>
          </cell>
          <cell r="AN179">
            <v>151472095</v>
          </cell>
          <cell r="AO179">
            <v>3718.3820000000005</v>
          </cell>
          <cell r="AP179">
            <v>3241.25</v>
          </cell>
          <cell r="AQ179">
            <v>4244</v>
          </cell>
          <cell r="AR179">
            <v>0.37177091078429014</v>
          </cell>
          <cell r="AS179">
            <v>0.19860069935653824</v>
          </cell>
          <cell r="AT179">
            <v>0.87615032987747421</v>
          </cell>
          <cell r="AU179">
            <v>0.76372525918944389</v>
          </cell>
        </row>
      </sheetData>
      <sheetData sheetId="28">
        <row r="6">
          <cell r="D6" t="str">
            <v>서울특별시</v>
          </cell>
          <cell r="E6"/>
          <cell r="F6">
            <v>90602017039</v>
          </cell>
          <cell r="G6">
            <v>60309905786.379898</v>
          </cell>
          <cell r="H6">
            <v>97384885614.830002</v>
          </cell>
          <cell r="I6">
            <v>7299044672</v>
          </cell>
          <cell r="J6">
            <v>14797658830</v>
          </cell>
          <cell r="K6">
            <v>317305.652</v>
          </cell>
          <cell r="L6">
            <v>10576.855066666667</v>
          </cell>
          <cell r="M6">
            <v>286340.375</v>
          </cell>
          <cell r="N6">
            <v>9544.6791666666668</v>
          </cell>
          <cell r="O6">
            <v>378476</v>
          </cell>
          <cell r="P6">
            <v>12615.866666666667</v>
          </cell>
          <cell r="Q6">
            <v>0.61929431251696987</v>
          </cell>
          <cell r="R6">
            <v>0.49325672093495615</v>
          </cell>
          <cell r="S6">
            <v>0.83837720753759815</v>
          </cell>
          <cell r="T6">
            <v>0.75656151248692127</v>
          </cell>
          <cell r="U6">
            <v>185359265955</v>
          </cell>
          <cell r="V6">
            <v>120276258332.02</v>
          </cell>
          <cell r="W6">
            <v>212807401477.66</v>
          </cell>
          <cell r="X6">
            <v>16197530486</v>
          </cell>
          <cell r="Y6">
            <v>34013434258</v>
          </cell>
          <cell r="Z6">
            <v>886401.40500000003</v>
          </cell>
          <cell r="AA6">
            <v>29546.713500000002</v>
          </cell>
          <cell r="AB6">
            <v>742840.375</v>
          </cell>
          <cell r="AC6">
            <v>24761.345833333333</v>
          </cell>
          <cell r="AD6">
            <v>1204044</v>
          </cell>
          <cell r="AE6">
            <v>40134.800000000003</v>
          </cell>
          <cell r="AF6">
            <v>0.56518832285373455</v>
          </cell>
          <cell r="AG6">
            <v>0.47620979296409394</v>
          </cell>
          <cell r="AH6">
            <v>0.73618688768848983</v>
          </cell>
          <cell r="AI6">
            <v>0.6169545091375398</v>
          </cell>
          <cell r="AJ6">
            <v>275961282994</v>
          </cell>
          <cell r="AK6">
            <v>180586164118.3999</v>
          </cell>
          <cell r="AL6">
            <v>310192287092.48999</v>
          </cell>
          <cell r="AM6">
            <v>23496575158</v>
          </cell>
          <cell r="AN6">
            <v>48811093088</v>
          </cell>
          <cell r="AO6">
            <v>1203707.057</v>
          </cell>
          <cell r="AP6">
            <v>1029180.75</v>
          </cell>
          <cell r="AQ6">
            <v>1582520</v>
          </cell>
          <cell r="AR6">
            <v>0.58217490128809857</v>
          </cell>
          <cell r="AS6">
            <v>0.48137777032853485</v>
          </cell>
          <cell r="AT6">
            <v>0.7606267579556657</v>
          </cell>
          <cell r="AU6">
            <v>0.65034296564972327</v>
          </cell>
        </row>
        <row r="7">
          <cell r="D7" t="str">
            <v>부산광역시</v>
          </cell>
          <cell r="E7" t="str">
            <v>광역</v>
          </cell>
          <cell r="F7">
            <v>22905900290</v>
          </cell>
          <cell r="G7">
            <v>14662702274.439899</v>
          </cell>
          <cell r="H7">
            <v>27860108396.200001</v>
          </cell>
          <cell r="I7">
            <v>1894044759</v>
          </cell>
          <cell r="J7">
            <v>4838815939</v>
          </cell>
          <cell r="K7">
            <v>119617.21400000001</v>
          </cell>
          <cell r="L7">
            <v>3987.2404666666671</v>
          </cell>
          <cell r="M7">
            <v>105608.375</v>
          </cell>
          <cell r="N7">
            <v>3520.2791666666667</v>
          </cell>
          <cell r="O7">
            <v>147299</v>
          </cell>
          <cell r="P7">
            <v>4909.9666666666662</v>
          </cell>
          <cell r="Q7">
            <v>0.52629738786083935</v>
          </cell>
          <cell r="R7">
            <v>0.39142732083159737</v>
          </cell>
          <cell r="S7">
            <v>0.81207078120014398</v>
          </cell>
          <cell r="T7">
            <v>0.71696600112695941</v>
          </cell>
          <cell r="U7">
            <v>42626856210</v>
          </cell>
          <cell r="V7">
            <v>27231058327.349998</v>
          </cell>
          <cell r="W7">
            <v>54444635790.870003</v>
          </cell>
          <cell r="X7">
            <v>3795307672</v>
          </cell>
          <cell r="Y7">
            <v>9886914819</v>
          </cell>
          <cell r="Z7">
            <v>267025.25599999999</v>
          </cell>
          <cell r="AA7">
            <v>8900.8418666666657</v>
          </cell>
          <cell r="AB7">
            <v>220709.875</v>
          </cell>
          <cell r="AC7">
            <v>7356.9958333333334</v>
          </cell>
          <cell r="AD7">
            <v>357498</v>
          </cell>
          <cell r="AE7">
            <v>11916.6</v>
          </cell>
          <cell r="AF7">
            <v>0.50016053798116256</v>
          </cell>
          <cell r="AG7">
            <v>0.38387178826568186</v>
          </cell>
          <cell r="AH7">
            <v>0.74692797162501612</v>
          </cell>
          <cell r="AI7">
            <v>0.61737373355934855</v>
          </cell>
          <cell r="AJ7">
            <v>65532756500</v>
          </cell>
          <cell r="AK7">
            <v>41893760601.789902</v>
          </cell>
          <cell r="AL7">
            <v>82304744187.070007</v>
          </cell>
          <cell r="AM7">
            <v>5689352431</v>
          </cell>
          <cell r="AN7">
            <v>14725730758</v>
          </cell>
          <cell r="AO7">
            <v>386642.47</v>
          </cell>
          <cell r="AP7">
            <v>326318.25</v>
          </cell>
          <cell r="AQ7">
            <v>504797</v>
          </cell>
          <cell r="AR7">
            <v>0.50900784657771125</v>
          </cell>
          <cell r="AS7">
            <v>0.38635450589840264</v>
          </cell>
          <cell r="AT7">
            <v>0.76593654478929152</v>
          </cell>
          <cell r="AU7">
            <v>0.64643460638632955</v>
          </cell>
        </row>
        <row r="8">
          <cell r="D8" t="str">
            <v>대구광역시</v>
          </cell>
          <cell r="E8" t="str">
            <v>광역</v>
          </cell>
          <cell r="F8">
            <v>9809266000</v>
          </cell>
          <cell r="G8">
            <v>6554003407.2600002</v>
          </cell>
          <cell r="H8">
            <v>16001733280.6299</v>
          </cell>
          <cell r="I8">
            <v>863099639</v>
          </cell>
          <cell r="J8">
            <v>2868895418</v>
          </cell>
          <cell r="K8">
            <v>73216.191000000006</v>
          </cell>
          <cell r="L8">
            <v>2440.5397000000003</v>
          </cell>
          <cell r="M8">
            <v>63111</v>
          </cell>
          <cell r="N8">
            <v>2103.6999999999998</v>
          </cell>
          <cell r="O8">
            <v>91977</v>
          </cell>
          <cell r="P8">
            <v>3065.9</v>
          </cell>
          <cell r="Q8">
            <v>0.40958084304489828</v>
          </cell>
          <cell r="R8">
            <v>0.30084736919468985</v>
          </cell>
          <cell r="S8">
            <v>0.79602716983593735</v>
          </cell>
          <cell r="T8">
            <v>0.68616067060243324</v>
          </cell>
          <cell r="U8">
            <v>17590747100</v>
          </cell>
          <cell r="V8">
            <v>11599172743.9699</v>
          </cell>
          <cell r="W8">
            <v>26728900879.0299</v>
          </cell>
          <cell r="X8">
            <v>1664799444</v>
          </cell>
          <cell r="Y8">
            <v>5082317998</v>
          </cell>
          <cell r="Z8">
            <v>138002.508</v>
          </cell>
          <cell r="AA8">
            <v>4600.0835999999999</v>
          </cell>
          <cell r="AB8">
            <v>112395</v>
          </cell>
          <cell r="AC8">
            <v>3746.5</v>
          </cell>
          <cell r="AD8">
            <v>189699</v>
          </cell>
          <cell r="AE8">
            <v>6323.3</v>
          </cell>
          <cell r="AF8">
            <v>0.43395621826971592</v>
          </cell>
          <cell r="AG8">
            <v>0.32756695756840359</v>
          </cell>
          <cell r="AH8">
            <v>0.72748147328135626</v>
          </cell>
          <cell r="AI8">
            <v>0.59249126247370831</v>
          </cell>
          <cell r="AJ8">
            <v>27400013100</v>
          </cell>
          <cell r="AK8">
            <v>18153176151.2299</v>
          </cell>
          <cell r="AL8">
            <v>42730634159.659798</v>
          </cell>
          <cell r="AM8">
            <v>2527899083</v>
          </cell>
          <cell r="AN8">
            <v>7951213416</v>
          </cell>
          <cell r="AO8">
            <v>211218.69900000002</v>
          </cell>
          <cell r="AP8">
            <v>175506</v>
          </cell>
          <cell r="AQ8">
            <v>281676</v>
          </cell>
          <cell r="AR8">
            <v>0.42482814749254422</v>
          </cell>
          <cell r="AS8">
            <v>0.31792620204523508</v>
          </cell>
          <cell r="AT8">
            <v>0.74986402462403623</v>
          </cell>
          <cell r="AU8">
            <v>0.62307757849444045</v>
          </cell>
        </row>
        <row r="9">
          <cell r="D9" t="str">
            <v>인천광역시</v>
          </cell>
          <cell r="E9" t="str">
            <v>광역</v>
          </cell>
          <cell r="F9">
            <v>22821032100</v>
          </cell>
          <cell r="G9">
            <v>15018543368.379999</v>
          </cell>
          <cell r="H9">
            <v>26929411882.18</v>
          </cell>
          <cell r="I9">
            <v>1685820453</v>
          </cell>
          <cell r="J9">
            <v>4226119978</v>
          </cell>
          <cell r="K9">
            <v>100313.60799999999</v>
          </cell>
          <cell r="L9">
            <v>3343.7869333333333</v>
          </cell>
          <cell r="M9">
            <v>89567.5</v>
          </cell>
          <cell r="N9">
            <v>2985.5833333333335</v>
          </cell>
          <cell r="O9">
            <v>121011</v>
          </cell>
          <cell r="P9">
            <v>4033.7</v>
          </cell>
          <cell r="Q9">
            <v>0.55770038477216877</v>
          </cell>
          <cell r="R9">
            <v>0.39890501494891539</v>
          </cell>
          <cell r="S9">
            <v>0.82896272239713742</v>
          </cell>
          <cell r="T9">
            <v>0.7401599854558677</v>
          </cell>
          <cell r="U9">
            <v>31355918797</v>
          </cell>
          <cell r="V9">
            <v>20226066690.6199</v>
          </cell>
          <cell r="W9">
            <v>38967382705.069901</v>
          </cell>
          <cell r="X9">
            <v>2578784568</v>
          </cell>
          <cell r="Y9">
            <v>6694500534</v>
          </cell>
          <cell r="Z9">
            <v>178092.90299999999</v>
          </cell>
          <cell r="AA9">
            <v>5936.4300999999996</v>
          </cell>
          <cell r="AB9">
            <v>149071.25</v>
          </cell>
          <cell r="AC9">
            <v>4969.041666666667</v>
          </cell>
          <cell r="AD9">
            <v>234464</v>
          </cell>
          <cell r="AE9">
            <v>7815.4666666666662</v>
          </cell>
          <cell r="AF9">
            <v>0.51905119837541369</v>
          </cell>
          <cell r="AG9">
            <v>0.3852094050785238</v>
          </cell>
          <cell r="AH9">
            <v>0.7595746169987716</v>
          </cell>
          <cell r="AI9">
            <v>0.63579590043674084</v>
          </cell>
          <cell r="AJ9">
            <v>54176950897</v>
          </cell>
          <cell r="AK9">
            <v>35244610058.999901</v>
          </cell>
          <cell r="AL9">
            <v>65896794587.249901</v>
          </cell>
          <cell r="AM9">
            <v>4264605021</v>
          </cell>
          <cell r="AN9">
            <v>10920620512</v>
          </cell>
          <cell r="AO9">
            <v>278406.511</v>
          </cell>
          <cell r="AP9">
            <v>238638.75</v>
          </cell>
          <cell r="AQ9">
            <v>355475</v>
          </cell>
          <cell r="AR9">
            <v>0.53484559119692354</v>
          </cell>
          <cell r="AS9">
            <v>0.39050940524065342</v>
          </cell>
          <cell r="AT9">
            <v>0.78319575497573668</v>
          </cell>
          <cell r="AU9">
            <v>0.67132358112384838</v>
          </cell>
        </row>
        <row r="10">
          <cell r="D10" t="str">
            <v>광주광역시</v>
          </cell>
          <cell r="E10" t="str">
            <v>광역</v>
          </cell>
          <cell r="F10">
            <v>10186934230</v>
          </cell>
          <cell r="G10">
            <v>6926594111.7200003</v>
          </cell>
          <cell r="H10">
            <v>12106647208.249901</v>
          </cell>
          <cell r="I10">
            <v>862063267</v>
          </cell>
          <cell r="J10">
            <v>2055952050</v>
          </cell>
          <cell r="K10">
            <v>49002.504000000001</v>
          </cell>
          <cell r="L10">
            <v>1633.4168</v>
          </cell>
          <cell r="M10">
            <v>43554</v>
          </cell>
          <cell r="N10">
            <v>1451.8</v>
          </cell>
          <cell r="O10">
            <v>60538</v>
          </cell>
          <cell r="P10">
            <v>2017.9333333333334</v>
          </cell>
          <cell r="Q10">
            <v>0.5721314904592224</v>
          </cell>
          <cell r="R10">
            <v>0.4193012512135193</v>
          </cell>
          <cell r="S10">
            <v>0.80945032871915157</v>
          </cell>
          <cell r="T10">
            <v>0.71944894116092373</v>
          </cell>
          <cell r="U10">
            <v>17020594490</v>
          </cell>
          <cell r="V10">
            <v>11443540634.249901</v>
          </cell>
          <cell r="W10">
            <v>20670791308.009899</v>
          </cell>
          <cell r="X10">
            <v>1595526913</v>
          </cell>
          <cell r="Y10">
            <v>3686503919</v>
          </cell>
          <cell r="Z10">
            <v>96125.410999999993</v>
          </cell>
          <cell r="AA10">
            <v>3204.1803666666665</v>
          </cell>
          <cell r="AB10">
            <v>81760.75</v>
          </cell>
          <cell r="AC10">
            <v>2725.3583333333331</v>
          </cell>
          <cell r="AD10">
            <v>128257</v>
          </cell>
          <cell r="AE10">
            <v>4275.2333333333336</v>
          </cell>
          <cell r="AF10">
            <v>0.55360921910210315</v>
          </cell>
          <cell r="AG10">
            <v>0.43280217465028553</v>
          </cell>
          <cell r="AH10">
            <v>0.74947496822785498</v>
          </cell>
          <cell r="AI10">
            <v>0.63747592723983881</v>
          </cell>
          <cell r="AJ10">
            <v>27207528720</v>
          </cell>
          <cell r="AK10">
            <v>18370134745.969902</v>
          </cell>
          <cell r="AL10">
            <v>32777438516.2598</v>
          </cell>
          <cell r="AM10">
            <v>2457590180</v>
          </cell>
          <cell r="AN10">
            <v>5742455969</v>
          </cell>
          <cell r="AO10">
            <v>145127.91499999998</v>
          </cell>
          <cell r="AP10">
            <v>125314.75</v>
          </cell>
          <cell r="AQ10">
            <v>188795</v>
          </cell>
          <cell r="AR10">
            <v>0.56045058972064232</v>
          </cell>
          <cell r="AS10">
            <v>0.42796848478543381</v>
          </cell>
          <cell r="AT10">
            <v>0.7687063481554065</v>
          </cell>
          <cell r="AU10">
            <v>0.66376095765248022</v>
          </cell>
        </row>
        <row r="11">
          <cell r="D11" t="str">
            <v>대전광역시</v>
          </cell>
          <cell r="E11" t="str">
            <v>광역</v>
          </cell>
          <cell r="F11">
            <v>11170670380</v>
          </cell>
          <cell r="G11">
            <v>7025051041.6899996</v>
          </cell>
          <cell r="H11">
            <v>12426457157.280001</v>
          </cell>
          <cell r="I11">
            <v>951368601</v>
          </cell>
          <cell r="J11">
            <v>2111625198</v>
          </cell>
          <cell r="K11">
            <v>51238.067999999999</v>
          </cell>
          <cell r="L11">
            <v>1707.9356</v>
          </cell>
          <cell r="M11">
            <v>45346.75</v>
          </cell>
          <cell r="N11">
            <v>1511.5583333333334</v>
          </cell>
          <cell r="O11">
            <v>65274</v>
          </cell>
          <cell r="P11">
            <v>2175.8000000000002</v>
          </cell>
          <cell r="Q11">
            <v>0.5653301623121435</v>
          </cell>
          <cell r="R11">
            <v>0.45053857185502294</v>
          </cell>
          <cell r="S11">
            <v>0.78496902288813308</v>
          </cell>
          <cell r="T11">
            <v>0.69471382173606644</v>
          </cell>
          <cell r="U11">
            <v>13033261350</v>
          </cell>
          <cell r="V11">
            <v>8260738493.6799898</v>
          </cell>
          <cell r="W11">
            <v>20692192515.189899</v>
          </cell>
          <cell r="X11">
            <v>1227738439</v>
          </cell>
          <cell r="Y11">
            <v>4078409826</v>
          </cell>
          <cell r="Z11">
            <v>106907.304</v>
          </cell>
          <cell r="AA11">
            <v>3563.5768000000003</v>
          </cell>
          <cell r="AB11">
            <v>90538.75</v>
          </cell>
          <cell r="AC11">
            <v>3017.9583333333335</v>
          </cell>
          <cell r="AD11">
            <v>141560</v>
          </cell>
          <cell r="AE11">
            <v>4718.666666666667</v>
          </cell>
          <cell r="AF11">
            <v>0.39922006755039985</v>
          </cell>
          <cell r="AG11">
            <v>0.30103361147600372</v>
          </cell>
          <cell r="AH11">
            <v>0.75520842045775649</v>
          </cell>
          <cell r="AI11">
            <v>0.63957862390505793</v>
          </cell>
          <cell r="AJ11">
            <v>24203931730</v>
          </cell>
          <cell r="AK11">
            <v>15285789535.369989</v>
          </cell>
          <cell r="AL11">
            <v>33118649672.469902</v>
          </cell>
          <cell r="AM11">
            <v>2179107040</v>
          </cell>
          <cell r="AN11">
            <v>6190035024</v>
          </cell>
          <cell r="AO11">
            <v>158145.372</v>
          </cell>
          <cell r="AP11">
            <v>135885.5</v>
          </cell>
          <cell r="AQ11">
            <v>206834</v>
          </cell>
          <cell r="AR11">
            <v>0.4615462794087406</v>
          </cell>
          <cell r="AS11">
            <v>0.35203468664574072</v>
          </cell>
          <cell r="AT11">
            <v>0.76460046220640709</v>
          </cell>
          <cell r="AU11">
            <v>0.65697854317955462</v>
          </cell>
        </row>
        <row r="12">
          <cell r="D12" t="str">
            <v>울산광역시</v>
          </cell>
          <cell r="E12" t="str">
            <v>광역</v>
          </cell>
          <cell r="F12">
            <v>7221353400</v>
          </cell>
          <cell r="G12">
            <v>4789010541</v>
          </cell>
          <cell r="H12">
            <v>9228879655</v>
          </cell>
          <cell r="I12">
            <v>571761168</v>
          </cell>
          <cell r="J12">
            <v>1535499246</v>
          </cell>
          <cell r="K12">
            <v>38247.430999999997</v>
          </cell>
          <cell r="L12">
            <v>1274.9143666666666</v>
          </cell>
          <cell r="M12">
            <v>33202</v>
          </cell>
          <cell r="N12">
            <v>1106.7333333333333</v>
          </cell>
          <cell r="O12">
            <v>46851</v>
          </cell>
          <cell r="P12">
            <v>1561.7</v>
          </cell>
          <cell r="Q12">
            <v>0.51891569941595472</v>
          </cell>
          <cell r="R12">
            <v>0.37236173804021522</v>
          </cell>
          <cell r="S12">
            <v>0.81636317261104341</v>
          </cell>
          <cell r="T12">
            <v>0.7086721734861583</v>
          </cell>
          <cell r="U12">
            <v>10994845900</v>
          </cell>
          <cell r="V12">
            <v>7462550277</v>
          </cell>
          <cell r="W12">
            <v>15392081716</v>
          </cell>
          <cell r="X12">
            <v>931940842</v>
          </cell>
          <cell r="Y12">
            <v>2647276256</v>
          </cell>
          <cell r="Z12">
            <v>70202.273000000001</v>
          </cell>
          <cell r="AA12">
            <v>2340.0757666666668</v>
          </cell>
          <cell r="AB12">
            <v>58552.5</v>
          </cell>
          <cell r="AC12">
            <v>1951.75</v>
          </cell>
          <cell r="AD12">
            <v>92662</v>
          </cell>
          <cell r="AE12">
            <v>3088.7333333333331</v>
          </cell>
          <cell r="AF12">
            <v>0.48483047418093633</v>
          </cell>
          <cell r="AG12">
            <v>0.35203762353391499</v>
          </cell>
          <cell r="AH12">
            <v>0.75761663896743003</v>
          </cell>
          <cell r="AI12">
            <v>0.63189333275776483</v>
          </cell>
          <cell r="AJ12">
            <v>18216199300</v>
          </cell>
          <cell r="AK12">
            <v>12251560818</v>
          </cell>
          <cell r="AL12">
            <v>24620961371</v>
          </cell>
          <cell r="AM12">
            <v>1503702010</v>
          </cell>
          <cell r="AN12">
            <v>4182775502</v>
          </cell>
          <cell r="AO12">
            <v>108449.704</v>
          </cell>
          <cell r="AP12">
            <v>91754.5</v>
          </cell>
          <cell r="AQ12">
            <v>139513</v>
          </cell>
          <cell r="AR12">
            <v>0.49760692254814226</v>
          </cell>
          <cell r="AS12">
            <v>0.35949861743261208</v>
          </cell>
          <cell r="AT12">
            <v>0.77734479224158326</v>
          </cell>
          <cell r="AU12">
            <v>0.65767706235261225</v>
          </cell>
        </row>
        <row r="13">
          <cell r="D13" t="str">
            <v>세종특별자치시</v>
          </cell>
          <cell r="E13" t="str">
            <v>광역</v>
          </cell>
          <cell r="F13">
            <v>769634030</v>
          </cell>
          <cell r="G13">
            <v>538340212</v>
          </cell>
          <cell r="H13">
            <v>1113755093</v>
          </cell>
          <cell r="I13">
            <v>52111126</v>
          </cell>
          <cell r="J13">
            <v>140227498</v>
          </cell>
          <cell r="K13">
            <v>3106.3510000000001</v>
          </cell>
          <cell r="L13">
            <v>103.54503333333334</v>
          </cell>
          <cell r="M13">
            <v>2825.5</v>
          </cell>
          <cell r="N13">
            <v>94.183333333333337</v>
          </cell>
          <cell r="O13">
            <v>3578</v>
          </cell>
          <cell r="P13">
            <v>119.26666666666667</v>
          </cell>
          <cell r="Q13">
            <v>0.48335600472984774</v>
          </cell>
          <cell r="R13">
            <v>0.37161845389268799</v>
          </cell>
          <cell r="S13">
            <v>0.86818082727780888</v>
          </cell>
          <cell r="T13">
            <v>0.78968697596422588</v>
          </cell>
          <cell r="U13">
            <v>924115870</v>
          </cell>
          <cell r="V13">
            <v>645991770</v>
          </cell>
          <cell r="W13">
            <v>1395159397</v>
          </cell>
          <cell r="X13">
            <v>68291532</v>
          </cell>
          <cell r="Y13">
            <v>209378969</v>
          </cell>
          <cell r="Z13">
            <v>5604.1049999999996</v>
          </cell>
          <cell r="AA13">
            <v>186.80349999999999</v>
          </cell>
          <cell r="AB13">
            <v>4749.125</v>
          </cell>
          <cell r="AC13">
            <v>158.30416666666667</v>
          </cell>
          <cell r="AD13">
            <v>6852</v>
          </cell>
          <cell r="AE13">
            <v>228.4</v>
          </cell>
          <cell r="AF13">
            <v>0.46302363112707473</v>
          </cell>
          <cell r="AG13">
            <v>0.3261623281753766</v>
          </cell>
          <cell r="AH13">
            <v>0.81787872154115582</v>
          </cell>
          <cell r="AI13">
            <v>0.69310055458260367</v>
          </cell>
          <cell r="AJ13">
            <v>1693749900</v>
          </cell>
          <cell r="AK13">
            <v>1184331982</v>
          </cell>
          <cell r="AL13">
            <v>2508914490</v>
          </cell>
          <cell r="AM13">
            <v>120402658</v>
          </cell>
          <cell r="AN13">
            <v>349606467</v>
          </cell>
          <cell r="AO13">
            <v>8710.4560000000001</v>
          </cell>
          <cell r="AP13">
            <v>7574.625</v>
          </cell>
          <cell r="AQ13">
            <v>10430</v>
          </cell>
          <cell r="AR13">
            <v>0.47204956036584572</v>
          </cell>
          <cell r="AS13">
            <v>0.34439482493897916</v>
          </cell>
          <cell r="AT13">
            <v>0.83513480345158198</v>
          </cell>
          <cell r="AU13">
            <v>0.72623441994247362</v>
          </cell>
        </row>
        <row r="14">
          <cell r="D14" t="str">
            <v>경기도</v>
          </cell>
          <cell r="E14" t="str">
            <v>광역</v>
          </cell>
          <cell r="F14">
            <v>50388356510</v>
          </cell>
          <cell r="G14">
            <v>30865551966.099926</v>
          </cell>
          <cell r="H14">
            <v>56553256706.359924</v>
          </cell>
          <cell r="I14">
            <v>3485942021</v>
          </cell>
          <cell r="J14">
            <v>8994840200</v>
          </cell>
          <cell r="K14">
            <v>196954.33299999998</v>
          </cell>
          <cell r="L14">
            <v>6565.1444333333329</v>
          </cell>
          <cell r="M14">
            <v>178256</v>
          </cell>
          <cell r="N14">
            <v>5941.8666666666668</v>
          </cell>
          <cell r="O14">
            <v>230585</v>
          </cell>
          <cell r="P14">
            <v>7686.166666666667</v>
          </cell>
          <cell r="Q14">
            <v>0.54577850620278812</v>
          </cell>
          <cell r="R14">
            <v>0.38754907741440475</v>
          </cell>
          <cell r="S14">
            <v>0.85415067328750782</v>
          </cell>
          <cell r="T14">
            <v>0.77305982609449875</v>
          </cell>
          <cell r="U14">
            <v>92637508539</v>
          </cell>
          <cell r="V14">
            <v>55054078302.569916</v>
          </cell>
          <cell r="W14">
            <v>118637192862.87978</v>
          </cell>
          <cell r="X14">
            <v>6963340745</v>
          </cell>
          <cell r="Y14">
            <v>20437629273</v>
          </cell>
          <cell r="Z14">
            <v>547896.34199999995</v>
          </cell>
          <cell r="AA14">
            <v>18263.211399999997</v>
          </cell>
          <cell r="AB14">
            <v>457787.875</v>
          </cell>
          <cell r="AC14">
            <v>15259.595833333333</v>
          </cell>
          <cell r="AD14">
            <v>717089</v>
          </cell>
          <cell r="AE14">
            <v>23902.966666666667</v>
          </cell>
          <cell r="AF14">
            <v>0.46405412142717439</v>
          </cell>
          <cell r="AG14">
            <v>0.34071176514583407</v>
          </cell>
          <cell r="AH14">
            <v>0.76405626358792278</v>
          </cell>
          <cell r="AI14">
            <v>0.63839756989718155</v>
          </cell>
          <cell r="AJ14">
            <v>143025865049</v>
          </cell>
          <cell r="AK14">
            <v>85919630268.669846</v>
          </cell>
          <cell r="AL14">
            <v>175190449569.23969</v>
          </cell>
          <cell r="AM14">
            <v>10449282766</v>
          </cell>
          <cell r="AN14">
            <v>29432469473</v>
          </cell>
          <cell r="AO14">
            <v>744850.67499999993</v>
          </cell>
          <cell r="AP14">
            <v>636043.875</v>
          </cell>
          <cell r="AQ14">
            <v>947674</v>
          </cell>
          <cell r="AR14">
            <v>0.49043558298942685</v>
          </cell>
          <cell r="AS14">
            <v>0.35502568942051205</v>
          </cell>
          <cell r="AT14">
            <v>0.78597774656685726</v>
          </cell>
          <cell r="AU14">
            <v>0.6711631584278982</v>
          </cell>
        </row>
        <row r="15">
          <cell r="D15" t="str">
            <v>고양시</v>
          </cell>
          <cell r="E15" t="str">
            <v>시</v>
          </cell>
          <cell r="F15">
            <v>3796726300</v>
          </cell>
          <cell r="G15">
            <v>2647880843.5500002</v>
          </cell>
          <cell r="H15">
            <v>3506583024.3600001</v>
          </cell>
          <cell r="I15">
            <v>278092649</v>
          </cell>
          <cell r="J15">
            <v>479860425</v>
          </cell>
          <cell r="K15">
            <v>10613.529</v>
          </cell>
          <cell r="L15">
            <v>353.78430000000003</v>
          </cell>
          <cell r="M15">
            <v>8893</v>
          </cell>
          <cell r="N15">
            <v>296.43333333333334</v>
          </cell>
          <cell r="O15">
            <v>13984</v>
          </cell>
          <cell r="P15">
            <v>466.13333333333333</v>
          </cell>
          <cell r="Q15">
            <v>0.75511711120351277</v>
          </cell>
          <cell r="R15">
            <v>0.57952820135146588</v>
          </cell>
          <cell r="S15">
            <v>0.75897661613272316</v>
          </cell>
          <cell r="T15">
            <v>0.63594107551487411</v>
          </cell>
          <cell r="U15">
            <v>7143432400</v>
          </cell>
          <cell r="V15">
            <v>4768391621.8900003</v>
          </cell>
          <cell r="W15">
            <v>9146055021.3199997</v>
          </cell>
          <cell r="X15">
            <v>560552421</v>
          </cell>
          <cell r="Y15">
            <v>1603140433</v>
          </cell>
          <cell r="Z15">
            <v>43453.593999999997</v>
          </cell>
          <cell r="AA15">
            <v>1448.4531333333332</v>
          </cell>
          <cell r="AB15">
            <v>35998.25</v>
          </cell>
          <cell r="AC15">
            <v>1199.9416666666666</v>
          </cell>
          <cell r="AD15">
            <v>56162</v>
          </cell>
          <cell r="AE15">
            <v>1872.0666666666666</v>
          </cell>
          <cell r="AF15">
            <v>0.52136047845487432</v>
          </cell>
          <cell r="AG15">
            <v>0.34965896278407943</v>
          </cell>
          <cell r="AH15">
            <v>0.77371877782130261</v>
          </cell>
          <cell r="AI15">
            <v>0.64097165343114559</v>
          </cell>
          <cell r="AJ15">
            <v>10940158700</v>
          </cell>
          <cell r="AK15">
            <v>7416272465.4400005</v>
          </cell>
          <cell r="AL15">
            <v>12652638045.68</v>
          </cell>
          <cell r="AM15">
            <v>838645070</v>
          </cell>
          <cell r="AN15">
            <v>2083000858</v>
          </cell>
          <cell r="AO15">
            <v>54067.123</v>
          </cell>
          <cell r="AP15">
            <v>44891.25</v>
          </cell>
          <cell r="AQ15">
            <v>70146</v>
          </cell>
          <cell r="AR15">
            <v>0.58614436283286742</v>
          </cell>
          <cell r="AS15">
            <v>0.40261388600925868</v>
          </cell>
          <cell r="AT15">
            <v>0.77077984489493345</v>
          </cell>
          <cell r="AU15">
            <v>0.63996877940295949</v>
          </cell>
        </row>
        <row r="16">
          <cell r="D16" t="str">
            <v>과천시</v>
          </cell>
          <cell r="E16" t="str">
            <v>시</v>
          </cell>
          <cell r="F16">
            <v>600473800</v>
          </cell>
          <cell r="G16">
            <v>379188845.989999</v>
          </cell>
          <cell r="H16">
            <v>799846487.00999999</v>
          </cell>
          <cell r="I16">
            <v>43696841</v>
          </cell>
          <cell r="J16">
            <v>132571784</v>
          </cell>
          <cell r="K16">
            <v>3060.18</v>
          </cell>
          <cell r="L16">
            <v>102.006</v>
          </cell>
          <cell r="M16">
            <v>2737.125</v>
          </cell>
          <cell r="N16">
            <v>91.237499999999997</v>
          </cell>
          <cell r="O16">
            <v>3514</v>
          </cell>
          <cell r="P16">
            <v>117.13333333333334</v>
          </cell>
          <cell r="Q16">
            <v>0.47407702871520924</v>
          </cell>
          <cell r="R16">
            <v>0.32960890833301298</v>
          </cell>
          <cell r="S16">
            <v>0.87085372794536131</v>
          </cell>
          <cell r="T16">
            <v>0.77892003414911781</v>
          </cell>
          <cell r="U16">
            <v>588793200</v>
          </cell>
          <cell r="V16">
            <v>353340746.95999998</v>
          </cell>
          <cell r="W16">
            <v>736021418.57000005</v>
          </cell>
          <cell r="X16">
            <v>45075311</v>
          </cell>
          <cell r="Y16">
            <v>128201294</v>
          </cell>
          <cell r="Z16">
            <v>3427.3969999999999</v>
          </cell>
          <cell r="AA16">
            <v>114.24656666666667</v>
          </cell>
          <cell r="AB16">
            <v>2825.875</v>
          </cell>
          <cell r="AC16">
            <v>94.19583333333334</v>
          </cell>
          <cell r="AD16">
            <v>4654</v>
          </cell>
          <cell r="AE16">
            <v>155.13333333333333</v>
          </cell>
          <cell r="AF16">
            <v>0.480068566002465</v>
          </cell>
          <cell r="AG16">
            <v>0.35159794096930097</v>
          </cell>
          <cell r="AH16">
            <v>0.73644112591319288</v>
          </cell>
          <cell r="AI16">
            <v>0.60719273743016755</v>
          </cell>
          <cell r="AJ16">
            <v>1189267000</v>
          </cell>
          <cell r="AK16">
            <v>732529592.94999897</v>
          </cell>
          <cell r="AL16">
            <v>1535867905.5799999</v>
          </cell>
          <cell r="AM16">
            <v>88772152</v>
          </cell>
          <cell r="AN16">
            <v>260773078</v>
          </cell>
          <cell r="AO16">
            <v>6487.5769999999993</v>
          </cell>
          <cell r="AP16">
            <v>5563</v>
          </cell>
          <cell r="AQ16">
            <v>8168</v>
          </cell>
          <cell r="AR16">
            <v>0.47694830414036749</v>
          </cell>
          <cell r="AS16">
            <v>0.34041915937349942</v>
          </cell>
          <cell r="AT16">
            <v>0.79426750734573937</v>
          </cell>
          <cell r="AU16">
            <v>0.68107247796278159</v>
          </cell>
        </row>
        <row r="17">
          <cell r="D17" t="str">
            <v>광명시</v>
          </cell>
          <cell r="E17" t="str">
            <v>시</v>
          </cell>
          <cell r="F17">
            <v>1024423500</v>
          </cell>
          <cell r="G17">
            <v>690687889.51999998</v>
          </cell>
          <cell r="H17">
            <v>1342117856.55</v>
          </cell>
          <cell r="I17">
            <v>74384394</v>
          </cell>
          <cell r="J17">
            <v>206373670</v>
          </cell>
          <cell r="K17">
            <v>4963.3509999999997</v>
          </cell>
          <cell r="L17">
            <v>165.44503333333333</v>
          </cell>
          <cell r="M17">
            <v>4232.5</v>
          </cell>
          <cell r="N17">
            <v>141.08333333333334</v>
          </cell>
          <cell r="O17">
            <v>6644</v>
          </cell>
          <cell r="P17">
            <v>221.46666666666667</v>
          </cell>
          <cell r="Q17">
            <v>0.51462536330114672</v>
          </cell>
          <cell r="R17">
            <v>0.36043548578653467</v>
          </cell>
          <cell r="S17">
            <v>0.7470425948223961</v>
          </cell>
          <cell r="T17">
            <v>0.63704093919325711</v>
          </cell>
          <cell r="U17">
            <v>2711652299</v>
          </cell>
          <cell r="V17">
            <v>1729832254.3499999</v>
          </cell>
          <cell r="W17">
            <v>3549232913.6500001</v>
          </cell>
          <cell r="X17">
            <v>211198281</v>
          </cell>
          <cell r="Y17">
            <v>622331784</v>
          </cell>
          <cell r="Z17">
            <v>16146.861000000001</v>
          </cell>
          <cell r="AA17">
            <v>538.2287</v>
          </cell>
          <cell r="AB17">
            <v>13656.125</v>
          </cell>
          <cell r="AC17">
            <v>455.20416666666665</v>
          </cell>
          <cell r="AD17">
            <v>21703</v>
          </cell>
          <cell r="AE17">
            <v>723.43333333333328</v>
          </cell>
          <cell r="AF17">
            <v>0.48738200519251229</v>
          </cell>
          <cell r="AG17">
            <v>0.33936605269063358</v>
          </cell>
          <cell r="AH17">
            <v>0.74399212090494404</v>
          </cell>
          <cell r="AI17">
            <v>0.62922752614845878</v>
          </cell>
          <cell r="AJ17">
            <v>3736075799</v>
          </cell>
          <cell r="AK17">
            <v>2420520143.8699999</v>
          </cell>
          <cell r="AL17">
            <v>4891350770.1999998</v>
          </cell>
          <cell r="AM17">
            <v>285582675</v>
          </cell>
          <cell r="AN17">
            <v>828705454</v>
          </cell>
          <cell r="AO17">
            <v>21110.212</v>
          </cell>
          <cell r="AP17">
            <v>17888.625</v>
          </cell>
          <cell r="AQ17">
            <v>28347</v>
          </cell>
          <cell r="AR17">
            <v>0.49485719949113943</v>
          </cell>
          <cell r="AS17">
            <v>0.34461300287279151</v>
          </cell>
          <cell r="AT17">
            <v>0.74470709422513848</v>
          </cell>
          <cell r="AU17">
            <v>0.63105884220552444</v>
          </cell>
        </row>
        <row r="18">
          <cell r="D18" t="str">
            <v>광주시</v>
          </cell>
          <cell r="E18" t="str">
            <v>시</v>
          </cell>
          <cell r="F18">
            <v>577603600</v>
          </cell>
          <cell r="G18">
            <v>349902854.87999898</v>
          </cell>
          <cell r="H18">
            <v>662227108.83000004</v>
          </cell>
          <cell r="I18">
            <v>34675253</v>
          </cell>
          <cell r="J18">
            <v>97654085</v>
          </cell>
          <cell r="K18">
            <v>2419.0650000000001</v>
          </cell>
          <cell r="L18">
            <v>80.635500000000008</v>
          </cell>
          <cell r="M18">
            <v>2145.875</v>
          </cell>
          <cell r="N18">
            <v>71.529166666666669</v>
          </cell>
          <cell r="O18">
            <v>2826</v>
          </cell>
          <cell r="P18">
            <v>94.2</v>
          </cell>
          <cell r="Q18">
            <v>0.52837289536243126</v>
          </cell>
          <cell r="R18">
            <v>0.35508246275616634</v>
          </cell>
          <cell r="S18">
            <v>0.85600318471337578</v>
          </cell>
          <cell r="T18">
            <v>0.75933297947629153</v>
          </cell>
          <cell r="U18">
            <v>1259384400</v>
          </cell>
          <cell r="V18">
            <v>740906975.21000004</v>
          </cell>
          <cell r="W18">
            <v>1920885446.72</v>
          </cell>
          <cell r="X18">
            <v>85203468</v>
          </cell>
          <cell r="Y18">
            <v>307141318</v>
          </cell>
          <cell r="Z18">
            <v>8204.4560000000001</v>
          </cell>
          <cell r="AA18">
            <v>273.48186666666669</v>
          </cell>
          <cell r="AB18">
            <v>6973.375</v>
          </cell>
          <cell r="AC18">
            <v>232.44583333333333</v>
          </cell>
          <cell r="AD18">
            <v>10051</v>
          </cell>
          <cell r="AE18">
            <v>335.03333333333336</v>
          </cell>
          <cell r="AF18">
            <v>0.38571117110347869</v>
          </cell>
          <cell r="AG18">
            <v>0.27740803013679849</v>
          </cell>
          <cell r="AH18">
            <v>0.81628255894935831</v>
          </cell>
          <cell r="AI18">
            <v>0.69379912446522729</v>
          </cell>
          <cell r="AJ18">
            <v>1836988000</v>
          </cell>
          <cell r="AK18">
            <v>1090809830.089999</v>
          </cell>
          <cell r="AL18">
            <v>2583112555.5500002</v>
          </cell>
          <cell r="AM18">
            <v>119878721</v>
          </cell>
          <cell r="AN18">
            <v>404795403</v>
          </cell>
          <cell r="AO18">
            <v>10623.521000000001</v>
          </cell>
          <cell r="AP18">
            <v>9119.25</v>
          </cell>
          <cell r="AQ18">
            <v>12877</v>
          </cell>
          <cell r="AR18">
            <v>0.42228505596719618</v>
          </cell>
          <cell r="AS18">
            <v>0.29614644858009914</v>
          </cell>
          <cell r="AT18">
            <v>0.82499968936864176</v>
          </cell>
          <cell r="AU18">
            <v>0.70818125339753046</v>
          </cell>
        </row>
        <row r="19">
          <cell r="D19" t="str">
            <v>구리시</v>
          </cell>
          <cell r="E19" t="str">
            <v>시</v>
          </cell>
          <cell r="F19">
            <v>973821700</v>
          </cell>
          <cell r="G19">
            <v>633048514</v>
          </cell>
          <cell r="H19">
            <v>1125259471</v>
          </cell>
          <cell r="I19">
            <v>69498450</v>
          </cell>
          <cell r="J19">
            <v>167874605</v>
          </cell>
          <cell r="K19">
            <v>3607.4789999999998</v>
          </cell>
          <cell r="L19">
            <v>120.24929999999999</v>
          </cell>
          <cell r="M19">
            <v>3247.25</v>
          </cell>
          <cell r="N19">
            <v>108.24166666666666</v>
          </cell>
          <cell r="O19">
            <v>4063</v>
          </cell>
          <cell r="P19">
            <v>135.43333333333334</v>
          </cell>
          <cell r="Q19">
            <v>0.56258003626258746</v>
          </cell>
          <cell r="R19">
            <v>0.4139902518311212</v>
          </cell>
          <cell r="S19">
            <v>0.88788555254737878</v>
          </cell>
          <cell r="T19">
            <v>0.79922471080482405</v>
          </cell>
          <cell r="U19">
            <v>2064471000</v>
          </cell>
          <cell r="V19">
            <v>1302993557.03</v>
          </cell>
          <cell r="W19">
            <v>2659462730.2399902</v>
          </cell>
          <cell r="X19">
            <v>157969851</v>
          </cell>
          <cell r="Y19">
            <v>466852864</v>
          </cell>
          <cell r="Z19">
            <v>12458.885</v>
          </cell>
          <cell r="AA19">
            <v>415.29616666666669</v>
          </cell>
          <cell r="AB19">
            <v>10461.125</v>
          </cell>
          <cell r="AC19">
            <v>348.70416666666665</v>
          </cell>
          <cell r="AD19">
            <v>16156</v>
          </cell>
          <cell r="AE19">
            <v>538.5333333333333</v>
          </cell>
          <cell r="AF19">
            <v>0.48994616176193517</v>
          </cell>
          <cell r="AG19">
            <v>0.33837181515073667</v>
          </cell>
          <cell r="AH19">
            <v>0.77116148799207729</v>
          </cell>
          <cell r="AI19">
            <v>0.64750711809853922</v>
          </cell>
          <cell r="AJ19">
            <v>3038292700</v>
          </cell>
          <cell r="AK19">
            <v>1936042071.03</v>
          </cell>
          <cell r="AL19">
            <v>3784722201.2399902</v>
          </cell>
          <cell r="AM19">
            <v>227468301</v>
          </cell>
          <cell r="AN19">
            <v>634727469</v>
          </cell>
          <cell r="AO19">
            <v>16066.364</v>
          </cell>
          <cell r="AP19">
            <v>13708.375</v>
          </cell>
          <cell r="AQ19">
            <v>20219</v>
          </cell>
          <cell r="AR19">
            <v>0.51154139408057309</v>
          </cell>
          <cell r="AS19">
            <v>0.35837160373470461</v>
          </cell>
          <cell r="AT19">
            <v>0.79461714229190361</v>
          </cell>
          <cell r="AU19">
            <v>0.67799470794796968</v>
          </cell>
        </row>
        <row r="20">
          <cell r="D20" t="str">
            <v>군포시</v>
          </cell>
          <cell r="E20" t="str">
            <v>시</v>
          </cell>
          <cell r="F20">
            <v>384642800</v>
          </cell>
          <cell r="G20">
            <v>244243268.00999901</v>
          </cell>
          <cell r="H20">
            <v>416319230.13999897</v>
          </cell>
          <cell r="I20">
            <v>27360130</v>
          </cell>
          <cell r="J20">
            <v>67608170</v>
          </cell>
          <cell r="K20">
            <v>1534.0309999999999</v>
          </cell>
          <cell r="L20">
            <v>51.134366666666665</v>
          </cell>
          <cell r="M20">
            <v>1390</v>
          </cell>
          <cell r="N20">
            <v>46.333333333333336</v>
          </cell>
          <cell r="O20">
            <v>1761</v>
          </cell>
          <cell r="P20">
            <v>58.7</v>
          </cell>
          <cell r="Q20">
            <v>0.58667303916724045</v>
          </cell>
          <cell r="R20">
            <v>0.40468674126218768</v>
          </cell>
          <cell r="S20">
            <v>0.87111357183418514</v>
          </cell>
          <cell r="T20">
            <v>0.78932424758659847</v>
          </cell>
          <cell r="U20">
            <v>1293753400</v>
          </cell>
          <cell r="V20">
            <v>778135489.15999997</v>
          </cell>
          <cell r="W20">
            <v>1758027317.4300001</v>
          </cell>
          <cell r="X20">
            <v>101048328</v>
          </cell>
          <cell r="Y20">
            <v>322523854</v>
          </cell>
          <cell r="Z20">
            <v>8525.6450000000004</v>
          </cell>
          <cell r="AA20">
            <v>284.18816666666669</v>
          </cell>
          <cell r="AB20">
            <v>7149</v>
          </cell>
          <cell r="AC20">
            <v>238.3</v>
          </cell>
          <cell r="AD20">
            <v>11371</v>
          </cell>
          <cell r="AE20">
            <v>379.03333333333336</v>
          </cell>
          <cell r="AF20">
            <v>0.4426185426387626</v>
          </cell>
          <cell r="AG20">
            <v>0.31330497495543386</v>
          </cell>
          <cell r="AH20">
            <v>0.74977090845132355</v>
          </cell>
          <cell r="AI20">
            <v>0.62870459941957613</v>
          </cell>
          <cell r="AJ20">
            <v>1678396200</v>
          </cell>
          <cell r="AK20">
            <v>1022378757.169999</v>
          </cell>
          <cell r="AL20">
            <v>2174346547.5699992</v>
          </cell>
          <cell r="AM20">
            <v>128408458</v>
          </cell>
          <cell r="AN20">
            <v>390132024</v>
          </cell>
          <cell r="AO20">
            <v>10059.675999999999</v>
          </cell>
          <cell r="AP20">
            <v>8539</v>
          </cell>
          <cell r="AQ20">
            <v>13132</v>
          </cell>
          <cell r="AR20">
            <v>0.4702004647385149</v>
          </cell>
          <cell r="AS20">
            <v>0.32914103457449062</v>
          </cell>
          <cell r="AT20">
            <v>0.76604294852269261</v>
          </cell>
          <cell r="AU20">
            <v>0.65024367956137674</v>
          </cell>
        </row>
        <row r="21">
          <cell r="D21" t="str">
            <v>김포시</v>
          </cell>
          <cell r="E21" t="str">
            <v>시</v>
          </cell>
          <cell r="F21">
            <v>1087775200</v>
          </cell>
          <cell r="G21">
            <v>745698820.84000003</v>
          </cell>
          <cell r="H21">
            <v>1184511368.8499899</v>
          </cell>
          <cell r="I21">
            <v>79666428</v>
          </cell>
          <cell r="J21">
            <v>181688106</v>
          </cell>
          <cell r="K21">
            <v>3601.92</v>
          </cell>
          <cell r="L21">
            <v>120.06400000000001</v>
          </cell>
          <cell r="M21">
            <v>3358</v>
          </cell>
          <cell r="N21">
            <v>111.93333333333334</v>
          </cell>
          <cell r="O21">
            <v>4113</v>
          </cell>
          <cell r="P21">
            <v>137.1</v>
          </cell>
          <cell r="Q21">
            <v>0.62954129479059273</v>
          </cell>
          <cell r="R21">
            <v>0.4384790493660603</v>
          </cell>
          <cell r="S21">
            <v>0.8757403355215172</v>
          </cell>
          <cell r="T21">
            <v>0.81643569170921471</v>
          </cell>
          <cell r="U21">
            <v>1704333900</v>
          </cell>
          <cell r="V21">
            <v>1148433082.2</v>
          </cell>
          <cell r="W21">
            <v>2328224289.52</v>
          </cell>
          <cell r="X21">
            <v>125074774</v>
          </cell>
          <cell r="Y21">
            <v>352211495</v>
          </cell>
          <cell r="Z21">
            <v>9497.0730000000003</v>
          </cell>
          <cell r="AA21">
            <v>316.56909999999999</v>
          </cell>
          <cell r="AB21">
            <v>7784.125</v>
          </cell>
          <cell r="AC21">
            <v>259.47083333333336</v>
          </cell>
          <cell r="AD21">
            <v>12987</v>
          </cell>
          <cell r="AE21">
            <v>432.9</v>
          </cell>
          <cell r="AF21">
            <v>0.49326565630700792</v>
          </cell>
          <cell r="AG21">
            <v>0.35511269727298367</v>
          </cell>
          <cell r="AH21">
            <v>0.73127535227535234</v>
          </cell>
          <cell r="AI21">
            <v>0.59937822437822441</v>
          </cell>
          <cell r="AJ21">
            <v>2792109100</v>
          </cell>
          <cell r="AK21">
            <v>1894131903.04</v>
          </cell>
          <cell r="AL21">
            <v>3512735658.3699899</v>
          </cell>
          <cell r="AM21">
            <v>204741202</v>
          </cell>
          <cell r="AN21">
            <v>533899601</v>
          </cell>
          <cell r="AO21">
            <v>13098.993</v>
          </cell>
          <cell r="AP21">
            <v>11142.125</v>
          </cell>
          <cell r="AQ21">
            <v>17100</v>
          </cell>
          <cell r="AR21">
            <v>0.53921845742270613</v>
          </cell>
          <cell r="AS21">
            <v>0.38348259039062288</v>
          </cell>
          <cell r="AT21">
            <v>0.76602298245614042</v>
          </cell>
          <cell r="AU21">
            <v>0.65158625730994157</v>
          </cell>
        </row>
        <row r="22">
          <cell r="D22" t="str">
            <v>남양주시</v>
          </cell>
          <cell r="E22" t="str">
            <v>시</v>
          </cell>
          <cell r="F22">
            <v>2051340000</v>
          </cell>
          <cell r="G22">
            <v>1344677524.5499899</v>
          </cell>
          <cell r="H22">
            <v>2275752509.8800001</v>
          </cell>
          <cell r="I22">
            <v>142448620</v>
          </cell>
          <cell r="J22">
            <v>341059433</v>
          </cell>
          <cell r="K22">
            <v>6818.0780000000004</v>
          </cell>
          <cell r="L22">
            <v>227.26926666666668</v>
          </cell>
          <cell r="M22">
            <v>6267.375</v>
          </cell>
          <cell r="N22">
            <v>208.91249999999999</v>
          </cell>
          <cell r="O22">
            <v>7674</v>
          </cell>
          <cell r="P22">
            <v>255.8</v>
          </cell>
          <cell r="Q22">
            <v>0.5908715990478659</v>
          </cell>
          <cell r="R22">
            <v>0.41766509357915926</v>
          </cell>
          <cell r="S22">
            <v>0.88846468595256711</v>
          </cell>
          <cell r="T22">
            <v>0.8167025019546521</v>
          </cell>
          <cell r="U22">
            <v>2677103600</v>
          </cell>
          <cell r="V22">
            <v>1687916657.7899899</v>
          </cell>
          <cell r="W22">
            <v>4132622785.0999999</v>
          </cell>
          <cell r="X22">
            <v>198691785</v>
          </cell>
          <cell r="Y22">
            <v>736013081</v>
          </cell>
          <cell r="Z22">
            <v>19929.581999999999</v>
          </cell>
          <cell r="AA22">
            <v>664.31939999999997</v>
          </cell>
          <cell r="AB22">
            <v>16617.75</v>
          </cell>
          <cell r="AC22">
            <v>553.92499999999995</v>
          </cell>
          <cell r="AD22">
            <v>25678</v>
          </cell>
          <cell r="AE22">
            <v>855.93333333333328</v>
          </cell>
          <cell r="AF22">
            <v>0.40843714647165558</v>
          </cell>
          <cell r="AG22">
            <v>0.26995686643237798</v>
          </cell>
          <cell r="AH22">
            <v>0.77613451203364747</v>
          </cell>
          <cell r="AI22">
            <v>0.6471590466547239</v>
          </cell>
          <cell r="AJ22">
            <v>4728443600</v>
          </cell>
          <cell r="AK22">
            <v>3032594182.3399801</v>
          </cell>
          <cell r="AL22">
            <v>6408375294.9799995</v>
          </cell>
          <cell r="AM22">
            <v>341140405</v>
          </cell>
          <cell r="AN22">
            <v>1077072514</v>
          </cell>
          <cell r="AO22">
            <v>26747.66</v>
          </cell>
          <cell r="AP22">
            <v>22885.125</v>
          </cell>
          <cell r="AQ22">
            <v>33352</v>
          </cell>
          <cell r="AR22">
            <v>0.47322356178414871</v>
          </cell>
          <cell r="AS22">
            <v>0.31672928290880142</v>
          </cell>
          <cell r="AT22">
            <v>0.8019806908131446</v>
          </cell>
          <cell r="AU22">
            <v>0.68616949508275371</v>
          </cell>
        </row>
        <row r="23">
          <cell r="D23" t="str">
            <v>동두천시</v>
          </cell>
          <cell r="E23" t="str">
            <v>시</v>
          </cell>
          <cell r="F23">
            <v>902230100</v>
          </cell>
          <cell r="G23">
            <v>430387718.31999999</v>
          </cell>
          <cell r="H23">
            <v>1137534772.8599999</v>
          </cell>
          <cell r="I23">
            <v>51959553</v>
          </cell>
          <cell r="J23">
            <v>241166652</v>
          </cell>
          <cell r="K23">
            <v>5568.8850000000002</v>
          </cell>
          <cell r="L23">
            <v>185.62950000000001</v>
          </cell>
          <cell r="M23">
            <v>5101.625</v>
          </cell>
          <cell r="N23">
            <v>170.05416666666667</v>
          </cell>
          <cell r="O23">
            <v>6493</v>
          </cell>
          <cell r="P23">
            <v>216.43333333333334</v>
          </cell>
          <cell r="Q23">
            <v>0.37835126326548718</v>
          </cell>
          <cell r="R23">
            <v>0.21545082029002915</v>
          </cell>
          <cell r="S23">
            <v>0.85767518866471593</v>
          </cell>
          <cell r="T23">
            <v>0.78571153549976902</v>
          </cell>
          <cell r="U23">
            <v>678792800</v>
          </cell>
          <cell r="V23">
            <v>312945970.74000001</v>
          </cell>
          <cell r="W23">
            <v>773936563.799999</v>
          </cell>
          <cell r="X23">
            <v>40395542</v>
          </cell>
          <cell r="Y23">
            <v>160144145</v>
          </cell>
          <cell r="Z23">
            <v>4168.1499999999996</v>
          </cell>
          <cell r="AA23">
            <v>138.93833333333333</v>
          </cell>
          <cell r="AB23">
            <v>3538.5</v>
          </cell>
          <cell r="AC23">
            <v>117.95</v>
          </cell>
          <cell r="AD23">
            <v>5555</v>
          </cell>
          <cell r="AE23">
            <v>185.16666666666666</v>
          </cell>
          <cell r="AF23">
            <v>0.40435610019953994</v>
          </cell>
          <cell r="AG23">
            <v>0.2522448885034167</v>
          </cell>
          <cell r="AH23">
            <v>0.75034203420342027</v>
          </cell>
          <cell r="AI23">
            <v>0.63699369936993699</v>
          </cell>
          <cell r="AJ23">
            <v>1581022900</v>
          </cell>
          <cell r="AK23">
            <v>743333689.05999994</v>
          </cell>
          <cell r="AL23">
            <v>1911471336.6599989</v>
          </cell>
          <cell r="AM23">
            <v>92355095</v>
          </cell>
          <cell r="AN23">
            <v>401310797</v>
          </cell>
          <cell r="AO23">
            <v>9737.0349999999999</v>
          </cell>
          <cell r="AP23">
            <v>8640.125</v>
          </cell>
          <cell r="AQ23">
            <v>12048</v>
          </cell>
          <cell r="AR23">
            <v>0.3888803744025065</v>
          </cell>
          <cell r="AS23">
            <v>0.23013359144683068</v>
          </cell>
          <cell r="AT23">
            <v>0.8081868359893758</v>
          </cell>
          <cell r="AU23">
            <v>0.71714184926958835</v>
          </cell>
        </row>
        <row r="24">
          <cell r="D24" t="str">
            <v>부천시</v>
          </cell>
          <cell r="E24" t="str">
            <v>시</v>
          </cell>
          <cell r="F24">
            <v>2408277500</v>
          </cell>
          <cell r="G24">
            <v>1454349207.8699999</v>
          </cell>
          <cell r="H24">
            <v>2945563230.3000002</v>
          </cell>
          <cell r="I24">
            <v>180304354</v>
          </cell>
          <cell r="J24">
            <v>498322327</v>
          </cell>
          <cell r="K24">
            <v>11839.198</v>
          </cell>
          <cell r="L24">
            <v>394.63993333333332</v>
          </cell>
          <cell r="M24">
            <v>10552.625</v>
          </cell>
          <cell r="N24">
            <v>351.75416666666666</v>
          </cell>
          <cell r="O24">
            <v>13982</v>
          </cell>
          <cell r="P24">
            <v>466.06666666666666</v>
          </cell>
          <cell r="Q24">
            <v>0.49374231485157327</v>
          </cell>
          <cell r="R24">
            <v>0.36182274851192853</v>
          </cell>
          <cell r="S24">
            <v>0.8467456730081534</v>
          </cell>
          <cell r="T24">
            <v>0.75472929480760975</v>
          </cell>
          <cell r="U24">
            <v>6827286700</v>
          </cell>
          <cell r="V24">
            <v>3892135412.3499899</v>
          </cell>
          <cell r="W24">
            <v>9593867063.6399994</v>
          </cell>
          <cell r="X24">
            <v>564684945</v>
          </cell>
          <cell r="Y24">
            <v>1773132564</v>
          </cell>
          <cell r="Z24">
            <v>48459.086000000003</v>
          </cell>
          <cell r="AA24">
            <v>1615.3028666666667</v>
          </cell>
          <cell r="AB24">
            <v>39852.875</v>
          </cell>
          <cell r="AC24">
            <v>1328.4291666666666</v>
          </cell>
          <cell r="AD24">
            <v>63941</v>
          </cell>
          <cell r="AE24">
            <v>2131.3666666666668</v>
          </cell>
          <cell r="AF24">
            <v>0.40568994614287252</v>
          </cell>
          <cell r="AG24">
            <v>0.31846741550227375</v>
          </cell>
          <cell r="AH24">
            <v>0.75787188189111843</v>
          </cell>
          <cell r="AI24">
            <v>0.62327575421091319</v>
          </cell>
          <cell r="AJ24">
            <v>9235564200</v>
          </cell>
          <cell r="AK24">
            <v>5346484620.2199898</v>
          </cell>
          <cell r="AL24">
            <v>12539430293.939999</v>
          </cell>
          <cell r="AM24">
            <v>744989299</v>
          </cell>
          <cell r="AN24">
            <v>2271454891</v>
          </cell>
          <cell r="AO24">
            <v>60298.284</v>
          </cell>
          <cell r="AP24">
            <v>50405.5</v>
          </cell>
          <cell r="AQ24">
            <v>77923</v>
          </cell>
          <cell r="AR24">
            <v>0.42637380605750613</v>
          </cell>
          <cell r="AS24">
            <v>0.32797890988362138</v>
          </cell>
          <cell r="AT24">
            <v>0.77381882114394984</v>
          </cell>
          <cell r="AU24">
            <v>0.64686292878867602</v>
          </cell>
        </row>
        <row r="25">
          <cell r="D25" t="str">
            <v>성남시</v>
          </cell>
          <cell r="E25" t="str">
            <v>시</v>
          </cell>
          <cell r="F25">
            <v>4453403400</v>
          </cell>
          <cell r="G25">
            <v>2856070316.7399902</v>
          </cell>
          <cell r="H25">
            <v>5808954712.5</v>
          </cell>
          <cell r="I25">
            <v>310999096</v>
          </cell>
          <cell r="J25">
            <v>891440973</v>
          </cell>
          <cell r="K25">
            <v>20708.236000000001</v>
          </cell>
          <cell r="L25">
            <v>690.27453333333335</v>
          </cell>
          <cell r="M25">
            <v>18755.625</v>
          </cell>
          <cell r="N25">
            <v>625.1875</v>
          </cell>
          <cell r="O25">
            <v>24485</v>
          </cell>
          <cell r="P25">
            <v>816.16666666666663</v>
          </cell>
          <cell r="Q25">
            <v>0.49166682442783638</v>
          </cell>
          <cell r="R25">
            <v>0.34887233750697255</v>
          </cell>
          <cell r="S25">
            <v>0.84575192975291003</v>
          </cell>
          <cell r="T25">
            <v>0.76600469675311411</v>
          </cell>
          <cell r="U25">
            <v>5724131740</v>
          </cell>
          <cell r="V25">
            <v>3496395081.79</v>
          </cell>
          <cell r="W25">
            <v>10111113016.159901</v>
          </cell>
          <cell r="X25">
            <v>437871713</v>
          </cell>
          <cell r="Y25">
            <v>1671670969</v>
          </cell>
          <cell r="Z25">
            <v>44207.38</v>
          </cell>
          <cell r="AA25">
            <v>1473.5793333333334</v>
          </cell>
          <cell r="AB25">
            <v>36940.375</v>
          </cell>
          <cell r="AC25">
            <v>1231.3458333333333</v>
          </cell>
          <cell r="AD25">
            <v>59719</v>
          </cell>
          <cell r="AE25">
            <v>1990.6333333333334</v>
          </cell>
          <cell r="AF25">
            <v>0.34579725062927796</v>
          </cell>
          <cell r="AG25">
            <v>0.26193654201097755</v>
          </cell>
          <cell r="AH25">
            <v>0.74025653477117825</v>
          </cell>
          <cell r="AI25">
            <v>0.61856988563103865</v>
          </cell>
          <cell r="AJ25">
            <v>10177535140</v>
          </cell>
          <cell r="AK25">
            <v>6352465398.5299902</v>
          </cell>
          <cell r="AL25">
            <v>15920067728.659901</v>
          </cell>
          <cell r="AM25">
            <v>748870809</v>
          </cell>
          <cell r="AN25">
            <v>2563111942</v>
          </cell>
          <cell r="AO25">
            <v>64915.615999999995</v>
          </cell>
          <cell r="AP25">
            <v>55696</v>
          </cell>
          <cell r="AQ25">
            <v>84204</v>
          </cell>
          <cell r="AR25">
            <v>0.39902251088379759</v>
          </cell>
          <cell r="AS25">
            <v>0.29217249419689995</v>
          </cell>
          <cell r="AT25">
            <v>0.77093268728326436</v>
          </cell>
          <cell r="AU25">
            <v>0.66144126169778161</v>
          </cell>
        </row>
        <row r="26">
          <cell r="D26" t="str">
            <v>수원시</v>
          </cell>
          <cell r="E26" t="str">
            <v>시</v>
          </cell>
          <cell r="F26">
            <v>6937625400</v>
          </cell>
          <cell r="G26">
            <v>4287518644.1499901</v>
          </cell>
          <cell r="H26">
            <v>7471912924.3199902</v>
          </cell>
          <cell r="I26">
            <v>526644972</v>
          </cell>
          <cell r="J26">
            <v>1280203873</v>
          </cell>
          <cell r="K26">
            <v>28109.511999999999</v>
          </cell>
          <cell r="L26">
            <v>936.98373333333325</v>
          </cell>
          <cell r="M26">
            <v>25538.5</v>
          </cell>
          <cell r="N26">
            <v>851.2833333333333</v>
          </cell>
          <cell r="O26">
            <v>32414</v>
          </cell>
          <cell r="P26">
            <v>1080.4666666666667</v>
          </cell>
          <cell r="Q26">
            <v>0.57381806875649477</v>
          </cell>
          <cell r="R26">
            <v>0.41137586216316657</v>
          </cell>
          <cell r="S26">
            <v>0.86720281359906215</v>
          </cell>
          <cell r="T26">
            <v>0.78788486456469431</v>
          </cell>
          <cell r="U26">
            <v>11545461300</v>
          </cell>
          <cell r="V26">
            <v>6794242756.4499903</v>
          </cell>
          <cell r="W26">
            <v>12789962101.18</v>
          </cell>
          <cell r="X26">
            <v>976450251</v>
          </cell>
          <cell r="Y26">
            <v>2312024887</v>
          </cell>
          <cell r="Z26">
            <v>61838.444000000003</v>
          </cell>
          <cell r="AA26">
            <v>2061.2814666666668</v>
          </cell>
          <cell r="AB26">
            <v>51706.875</v>
          </cell>
          <cell r="AC26">
            <v>1723.5625</v>
          </cell>
          <cell r="AD26">
            <v>81798</v>
          </cell>
          <cell r="AE26">
            <v>2726.6</v>
          </cell>
          <cell r="AF26">
            <v>0.53121680132446636</v>
          </cell>
          <cell r="AG26">
            <v>0.42233552782686806</v>
          </cell>
          <cell r="AH26">
            <v>0.75598968189931293</v>
          </cell>
          <cell r="AI26">
            <v>0.63212884178097262</v>
          </cell>
          <cell r="AJ26">
            <v>18483086700</v>
          </cell>
          <cell r="AK26">
            <v>11081761400.599979</v>
          </cell>
          <cell r="AL26">
            <v>20261875025.499992</v>
          </cell>
          <cell r="AM26">
            <v>1503095223</v>
          </cell>
          <cell r="AN26">
            <v>3592228760</v>
          </cell>
          <cell r="AO26">
            <v>89947.956000000006</v>
          </cell>
          <cell r="AP26">
            <v>77245.375</v>
          </cell>
          <cell r="AQ26">
            <v>114212</v>
          </cell>
          <cell r="AR26">
            <v>0.54692674723604562</v>
          </cell>
          <cell r="AS26">
            <v>0.41842970574067784</v>
          </cell>
          <cell r="AT26">
            <v>0.78755258641823978</v>
          </cell>
          <cell r="AU26">
            <v>0.67633326620670331</v>
          </cell>
        </row>
        <row r="27">
          <cell r="D27" t="str">
            <v>시흥시</v>
          </cell>
          <cell r="E27" t="str">
            <v>시</v>
          </cell>
          <cell r="F27">
            <v>1507430800</v>
          </cell>
          <cell r="G27">
            <v>944991054.11999905</v>
          </cell>
          <cell r="H27">
            <v>1748373640.19999</v>
          </cell>
          <cell r="I27">
            <v>106102194</v>
          </cell>
          <cell r="J27">
            <v>274969070</v>
          </cell>
          <cell r="K27">
            <v>6273</v>
          </cell>
          <cell r="L27">
            <v>209.1</v>
          </cell>
          <cell r="M27">
            <v>5633.625</v>
          </cell>
          <cell r="N27">
            <v>187.78749999999999</v>
          </cell>
          <cell r="O27">
            <v>7338</v>
          </cell>
          <cell r="P27">
            <v>244.6</v>
          </cell>
          <cell r="Q27">
            <v>0.54049719830590959</v>
          </cell>
          <cell r="R27">
            <v>0.38586955980176241</v>
          </cell>
          <cell r="S27">
            <v>0.85486508585445631</v>
          </cell>
          <cell r="T27">
            <v>0.76773303352412103</v>
          </cell>
          <cell r="U27">
            <v>3649581600</v>
          </cell>
          <cell r="V27">
            <v>2236983944.7999902</v>
          </cell>
          <cell r="W27">
            <v>4630782600.9799995</v>
          </cell>
          <cell r="X27">
            <v>278337203</v>
          </cell>
          <cell r="Y27">
            <v>835416361</v>
          </cell>
          <cell r="Z27">
            <v>22686.237000000001</v>
          </cell>
          <cell r="AA27">
            <v>756.2079</v>
          </cell>
          <cell r="AB27">
            <v>19044.125</v>
          </cell>
          <cell r="AC27">
            <v>634.80416666666667</v>
          </cell>
          <cell r="AD27">
            <v>28766</v>
          </cell>
          <cell r="AE27">
            <v>958.86666666666667</v>
          </cell>
          <cell r="AF27">
            <v>0.48306822789015913</v>
          </cell>
          <cell r="AG27">
            <v>0.33317183621688728</v>
          </cell>
          <cell r="AH27">
            <v>0.78864760481123553</v>
          </cell>
          <cell r="AI27">
            <v>0.66203591044983656</v>
          </cell>
          <cell r="AJ27">
            <v>5157012400</v>
          </cell>
          <cell r="AK27">
            <v>3181974998.9199891</v>
          </cell>
          <cell r="AL27">
            <v>6379156241.1799898</v>
          </cell>
          <cell r="AM27">
            <v>384439397</v>
          </cell>
          <cell r="AN27">
            <v>1110385431</v>
          </cell>
          <cell r="AO27">
            <v>28959.237000000001</v>
          </cell>
          <cell r="AP27">
            <v>24677.75</v>
          </cell>
          <cell r="AQ27">
            <v>36104</v>
          </cell>
          <cell r="AR27">
            <v>0.49880813051404438</v>
          </cell>
          <cell r="AS27">
            <v>0.34622157880239696</v>
          </cell>
          <cell r="AT27">
            <v>0.80210605473077778</v>
          </cell>
          <cell r="AU27">
            <v>0.6835184467095059</v>
          </cell>
        </row>
        <row r="28">
          <cell r="D28" t="str">
            <v>안산시</v>
          </cell>
          <cell r="E28" t="str">
            <v>시</v>
          </cell>
          <cell r="F28">
            <v>2912305900</v>
          </cell>
          <cell r="G28">
            <v>1676211218.3299899</v>
          </cell>
          <cell r="H28">
            <v>3010001796.7600002</v>
          </cell>
          <cell r="I28">
            <v>210317884</v>
          </cell>
          <cell r="J28">
            <v>486701730</v>
          </cell>
          <cell r="K28">
            <v>11361.138999999999</v>
          </cell>
          <cell r="L28">
            <v>378.70463333333333</v>
          </cell>
          <cell r="M28">
            <v>10149.625</v>
          </cell>
          <cell r="N28">
            <v>338.32083333333333</v>
          </cell>
          <cell r="O28">
            <v>13336</v>
          </cell>
          <cell r="P28">
            <v>444.53333333333336</v>
          </cell>
          <cell r="Q28">
            <v>0.55688047101310123</v>
          </cell>
          <cell r="R28">
            <v>0.43212890161701295</v>
          </cell>
          <cell r="S28">
            <v>0.85191504199160162</v>
          </cell>
          <cell r="T28">
            <v>0.7610696610677864</v>
          </cell>
          <cell r="U28">
            <v>7491479000</v>
          </cell>
          <cell r="V28">
            <v>4207608118.4899998</v>
          </cell>
          <cell r="W28">
            <v>8743563115.2699909</v>
          </cell>
          <cell r="X28">
            <v>587928509</v>
          </cell>
          <cell r="Y28">
            <v>1615008275</v>
          </cell>
          <cell r="Z28">
            <v>43657.741000000002</v>
          </cell>
          <cell r="AA28">
            <v>1455.2580333333333</v>
          </cell>
          <cell r="AB28">
            <v>36679.25</v>
          </cell>
          <cell r="AC28">
            <v>1222.6416666666667</v>
          </cell>
          <cell r="AD28">
            <v>55374</v>
          </cell>
          <cell r="AE28">
            <v>1845.8</v>
          </cell>
          <cell r="AF28">
            <v>0.48122350842778516</v>
          </cell>
          <cell r="AG28">
            <v>0.36404055514823908</v>
          </cell>
          <cell r="AH28">
            <v>0.78841588109943295</v>
          </cell>
          <cell r="AI28">
            <v>0.66239119442337557</v>
          </cell>
          <cell r="AJ28">
            <v>10403784900</v>
          </cell>
          <cell r="AK28">
            <v>5883819336.8199902</v>
          </cell>
          <cell r="AL28">
            <v>11753564912.029991</v>
          </cell>
          <cell r="AM28">
            <v>798246393</v>
          </cell>
          <cell r="AN28">
            <v>2101710005</v>
          </cell>
          <cell r="AO28">
            <v>55018.880000000005</v>
          </cell>
          <cell r="AP28">
            <v>46828.875</v>
          </cell>
          <cell r="AQ28">
            <v>68710</v>
          </cell>
          <cell r="AR28">
            <v>0.50059870182856536</v>
          </cell>
          <cell r="AS28">
            <v>0.37980805682085528</v>
          </cell>
          <cell r="AT28">
            <v>0.80074050356571103</v>
          </cell>
          <cell r="AU28">
            <v>0.681543807306069</v>
          </cell>
        </row>
        <row r="29">
          <cell r="D29" t="str">
            <v>안성시</v>
          </cell>
          <cell r="E29" t="str">
            <v>시</v>
          </cell>
          <cell r="F29">
            <v>514823300</v>
          </cell>
          <cell r="G29">
            <v>264898886.28999999</v>
          </cell>
          <cell r="H29">
            <v>587324054.87999904</v>
          </cell>
          <cell r="I29">
            <v>27848932</v>
          </cell>
          <cell r="J29">
            <v>96259802</v>
          </cell>
          <cell r="K29">
            <v>2190.627</v>
          </cell>
          <cell r="L29">
            <v>73.020899999999997</v>
          </cell>
          <cell r="M29">
            <v>1977.75</v>
          </cell>
          <cell r="N29">
            <v>65.924999999999997</v>
          </cell>
          <cell r="O29">
            <v>2600</v>
          </cell>
          <cell r="P29">
            <v>86.666666666666671</v>
          </cell>
          <cell r="Q29">
            <v>0.4510267953253228</v>
          </cell>
          <cell r="R29">
            <v>0.28931009020774839</v>
          </cell>
          <cell r="S29">
            <v>0.84254884615384618</v>
          </cell>
          <cell r="T29">
            <v>0.76067307692307695</v>
          </cell>
          <cell r="U29">
            <v>1264719400</v>
          </cell>
          <cell r="V29">
            <v>662816027.64999902</v>
          </cell>
          <cell r="W29">
            <v>1555753900.3599899</v>
          </cell>
          <cell r="X29">
            <v>72725639</v>
          </cell>
          <cell r="Y29">
            <v>237408721</v>
          </cell>
          <cell r="Z29">
            <v>6402.9160000000002</v>
          </cell>
          <cell r="AA29">
            <v>213.43053333333333</v>
          </cell>
          <cell r="AB29">
            <v>5359.25</v>
          </cell>
          <cell r="AC29">
            <v>178.64166666666668</v>
          </cell>
          <cell r="AD29">
            <v>8202</v>
          </cell>
          <cell r="AE29">
            <v>273.39999999999998</v>
          </cell>
          <cell r="AF29">
            <v>0.4260416943172235</v>
          </cell>
          <cell r="AG29">
            <v>0.30633094982218451</v>
          </cell>
          <cell r="AH29">
            <v>0.78065301146061938</v>
          </cell>
          <cell r="AI29">
            <v>0.65340770543769811</v>
          </cell>
          <cell r="AJ29">
            <v>1779542700</v>
          </cell>
          <cell r="AK29">
            <v>927714913.93999898</v>
          </cell>
          <cell r="AL29">
            <v>2143077955.2399888</v>
          </cell>
          <cell r="AM29">
            <v>100574571</v>
          </cell>
          <cell r="AN29">
            <v>333668523</v>
          </cell>
          <cell r="AO29">
            <v>8593.5429999999997</v>
          </cell>
          <cell r="AP29">
            <v>7337</v>
          </cell>
          <cell r="AQ29">
            <v>10802</v>
          </cell>
          <cell r="AR29">
            <v>0.43288901911928374</v>
          </cell>
          <cell r="AS29">
            <v>0.30142061377482704</v>
          </cell>
          <cell r="AT29">
            <v>0.79555110164784293</v>
          </cell>
          <cell r="AU29">
            <v>0.6792260692464358</v>
          </cell>
        </row>
        <row r="30">
          <cell r="D30" t="str">
            <v>안양시</v>
          </cell>
          <cell r="E30" t="str">
            <v>시</v>
          </cell>
          <cell r="F30">
            <v>4573519200</v>
          </cell>
          <cell r="G30">
            <v>2863089504.3899899</v>
          </cell>
          <cell r="H30">
            <v>5069623253.0099897</v>
          </cell>
          <cell r="I30">
            <v>336315951</v>
          </cell>
          <cell r="J30">
            <v>817423771</v>
          </cell>
          <cell r="K30">
            <v>17563.946</v>
          </cell>
          <cell r="L30">
            <v>585.46486666666669</v>
          </cell>
          <cell r="M30">
            <v>16083.25</v>
          </cell>
          <cell r="N30">
            <v>536.10833333333335</v>
          </cell>
          <cell r="O30">
            <v>20360</v>
          </cell>
          <cell r="P30">
            <v>678.66666666666663</v>
          </cell>
          <cell r="Q30">
            <v>0.56475390014239946</v>
          </cell>
          <cell r="R30">
            <v>0.41143402349134767</v>
          </cell>
          <cell r="S30">
            <v>0.86266925343811396</v>
          </cell>
          <cell r="T30">
            <v>0.78994351669941065</v>
          </cell>
          <cell r="U30">
            <v>5944405600</v>
          </cell>
          <cell r="V30">
            <v>3479687257.7899899</v>
          </cell>
          <cell r="W30">
            <v>7335855883.6499901</v>
          </cell>
          <cell r="X30">
            <v>472724373</v>
          </cell>
          <cell r="Y30">
            <v>1405684975</v>
          </cell>
          <cell r="Z30">
            <v>37306.334999999999</v>
          </cell>
          <cell r="AA30">
            <v>1243.5445</v>
          </cell>
          <cell r="AB30">
            <v>31315.5</v>
          </cell>
          <cell r="AC30">
            <v>1043.8499999999999</v>
          </cell>
          <cell r="AD30">
            <v>49242</v>
          </cell>
          <cell r="AE30">
            <v>1641.4</v>
          </cell>
          <cell r="AF30">
            <v>0.47433964256923966</v>
          </cell>
          <cell r="AG30">
            <v>0.33629467583944261</v>
          </cell>
          <cell r="AH30">
            <v>0.75761209942731811</v>
          </cell>
          <cell r="AI30">
            <v>0.63595101742415017</v>
          </cell>
          <cell r="AJ30">
            <v>10517924800</v>
          </cell>
          <cell r="AK30">
            <v>6342776762.1799793</v>
          </cell>
          <cell r="AL30">
            <v>12405479136.659981</v>
          </cell>
          <cell r="AM30">
            <v>809040324</v>
          </cell>
          <cell r="AN30">
            <v>2223108746</v>
          </cell>
          <cell r="AO30">
            <v>54870.281000000003</v>
          </cell>
          <cell r="AP30">
            <v>47398.75</v>
          </cell>
          <cell r="AQ30">
            <v>69602</v>
          </cell>
          <cell r="AR30">
            <v>0.5112883341552007</v>
          </cell>
          <cell r="AS30">
            <v>0.36392296393763546</v>
          </cell>
          <cell r="AT30">
            <v>0.78834345277434559</v>
          </cell>
          <cell r="AU30">
            <v>0.68099695411051409</v>
          </cell>
        </row>
        <row r="31">
          <cell r="D31" t="str">
            <v>양주시</v>
          </cell>
          <cell r="E31" t="str">
            <v>시</v>
          </cell>
          <cell r="F31">
            <v>428414700</v>
          </cell>
          <cell r="G31">
            <v>236260195.97999999</v>
          </cell>
          <cell r="H31">
            <v>539908386.70000005</v>
          </cell>
          <cell r="I31">
            <v>25886150</v>
          </cell>
          <cell r="J31">
            <v>84645643</v>
          </cell>
          <cell r="K31">
            <v>2118.1039999999998</v>
          </cell>
          <cell r="L31">
            <v>70.603466666666662</v>
          </cell>
          <cell r="M31">
            <v>1847.5</v>
          </cell>
          <cell r="N31">
            <v>61.583333333333336</v>
          </cell>
          <cell r="O31">
            <v>2654</v>
          </cell>
          <cell r="P31">
            <v>88.466666666666669</v>
          </cell>
          <cell r="Q31">
            <v>0.43759312098124142</v>
          </cell>
          <cell r="R31">
            <v>0.30581786708147518</v>
          </cell>
          <cell r="S31">
            <v>0.79807987942727954</v>
          </cell>
          <cell r="T31">
            <v>0.69611906556141678</v>
          </cell>
          <cell r="U31">
            <v>1254443800</v>
          </cell>
          <cell r="V31">
            <v>725370181.99000001</v>
          </cell>
          <cell r="W31">
            <v>1341280312.76999</v>
          </cell>
          <cell r="X31">
            <v>81779731</v>
          </cell>
          <cell r="Y31">
            <v>212873141</v>
          </cell>
          <cell r="Z31">
            <v>5751.3819999999996</v>
          </cell>
          <cell r="AA31">
            <v>191.71273333333332</v>
          </cell>
          <cell r="AB31">
            <v>4714.75</v>
          </cell>
          <cell r="AC31">
            <v>157.15833333333333</v>
          </cell>
          <cell r="AD31">
            <v>7525</v>
          </cell>
          <cell r="AE31">
            <v>250.83333333333334</v>
          </cell>
          <cell r="AF31">
            <v>0.54080431590916112</v>
          </cell>
          <cell r="AG31">
            <v>0.38417120457672016</v>
          </cell>
          <cell r="AH31">
            <v>0.76430325581395342</v>
          </cell>
          <cell r="AI31">
            <v>0.62654485049833886</v>
          </cell>
          <cell r="AJ31">
            <v>1682858500</v>
          </cell>
          <cell r="AK31">
            <v>961630377.97000003</v>
          </cell>
          <cell r="AL31">
            <v>1881188699.46999</v>
          </cell>
          <cell r="AM31">
            <v>107665881</v>
          </cell>
          <cell r="AN31">
            <v>297518784</v>
          </cell>
          <cell r="AO31">
            <v>7869.485999999999</v>
          </cell>
          <cell r="AP31">
            <v>6562.25</v>
          </cell>
          <cell r="AQ31">
            <v>10179</v>
          </cell>
          <cell r="AR31">
            <v>0.51118230629438277</v>
          </cell>
          <cell r="AS31">
            <v>0.36187927213362098</v>
          </cell>
          <cell r="AT31">
            <v>0.77310993221338042</v>
          </cell>
          <cell r="AU31">
            <v>0.64468513606444644</v>
          </cell>
        </row>
        <row r="32">
          <cell r="D32" t="str">
            <v>여주시</v>
          </cell>
          <cell r="E32" t="str">
            <v>시</v>
          </cell>
          <cell r="F32">
            <v>414638200</v>
          </cell>
          <cell r="G32">
            <v>210165418.63999999</v>
          </cell>
          <cell r="H32">
            <v>481759308.54000002</v>
          </cell>
          <cell r="I32">
            <v>21715945</v>
          </cell>
          <cell r="J32">
            <v>82196611</v>
          </cell>
          <cell r="K32">
            <v>1894.8340000000001</v>
          </cell>
          <cell r="L32">
            <v>63.161133333333332</v>
          </cell>
          <cell r="M32">
            <v>1754.5</v>
          </cell>
          <cell r="N32">
            <v>58.483333333333334</v>
          </cell>
          <cell r="O32">
            <v>2071</v>
          </cell>
          <cell r="P32">
            <v>69.033333333333331</v>
          </cell>
          <cell r="Q32">
            <v>0.43624568309207906</v>
          </cell>
          <cell r="R32">
            <v>0.26419513816694951</v>
          </cell>
          <cell r="S32">
            <v>0.91493674553355875</v>
          </cell>
          <cell r="T32">
            <v>0.84717527764365042</v>
          </cell>
          <cell r="U32">
            <v>447253500</v>
          </cell>
          <cell r="V32">
            <v>232446662.709999</v>
          </cell>
          <cell r="W32">
            <v>835910881.64999998</v>
          </cell>
          <cell r="X32">
            <v>25121553</v>
          </cell>
          <cell r="Y32">
            <v>129948048</v>
          </cell>
          <cell r="Z32">
            <v>3554.2089999999998</v>
          </cell>
          <cell r="AA32">
            <v>118.47363333333332</v>
          </cell>
          <cell r="AB32">
            <v>2942.5</v>
          </cell>
          <cell r="AC32">
            <v>98.083333333333329</v>
          </cell>
          <cell r="AD32">
            <v>4546</v>
          </cell>
          <cell r="AE32">
            <v>151.53333333333333</v>
          </cell>
          <cell r="AF32">
            <v>0.27807589040015102</v>
          </cell>
          <cell r="AG32">
            <v>0.19331997199373091</v>
          </cell>
          <cell r="AH32">
            <v>0.78183216014078305</v>
          </cell>
          <cell r="AI32">
            <v>0.64727232732072149</v>
          </cell>
          <cell r="AJ32">
            <v>861891700</v>
          </cell>
          <cell r="AK32">
            <v>442612081.34999895</v>
          </cell>
          <cell r="AL32">
            <v>1317670190.1900001</v>
          </cell>
          <cell r="AM32">
            <v>46837498</v>
          </cell>
          <cell r="AN32">
            <v>212144659</v>
          </cell>
          <cell r="AO32">
            <v>5449.0429999999997</v>
          </cell>
          <cell r="AP32">
            <v>4697</v>
          </cell>
          <cell r="AQ32">
            <v>6617</v>
          </cell>
          <cell r="AR32">
            <v>0.33590505776424751</v>
          </cell>
          <cell r="AS32">
            <v>0.22078094362960135</v>
          </cell>
          <cell r="AT32">
            <v>0.82349146138733564</v>
          </cell>
          <cell r="AU32">
            <v>0.70983829529998488</v>
          </cell>
        </row>
        <row r="33">
          <cell r="D33" t="str">
            <v>오산시</v>
          </cell>
          <cell r="E33" t="str">
            <v>시</v>
          </cell>
          <cell r="F33">
            <v>777104700</v>
          </cell>
          <cell r="G33">
            <v>463653928.56999999</v>
          </cell>
          <cell r="H33">
            <v>803184452.95000005</v>
          </cell>
          <cell r="I33">
            <v>52205054</v>
          </cell>
          <cell r="J33">
            <v>129464630</v>
          </cell>
          <cell r="K33">
            <v>3081.15</v>
          </cell>
          <cell r="L33">
            <v>102.705</v>
          </cell>
          <cell r="M33">
            <v>2712.5</v>
          </cell>
          <cell r="N33">
            <v>90.416666666666671</v>
          </cell>
          <cell r="O33">
            <v>3624</v>
          </cell>
          <cell r="P33">
            <v>120.8</v>
          </cell>
          <cell r="Q33">
            <v>0.57726955105649114</v>
          </cell>
          <cell r="R33">
            <v>0.4032379654582105</v>
          </cell>
          <cell r="S33">
            <v>0.85020695364238408</v>
          </cell>
          <cell r="T33">
            <v>0.7484823399558499</v>
          </cell>
          <cell r="U33">
            <v>2291682300</v>
          </cell>
          <cell r="V33">
            <v>1243094477.9099901</v>
          </cell>
          <cell r="W33">
            <v>2537503163.1100001</v>
          </cell>
          <cell r="X33">
            <v>165992472</v>
          </cell>
          <cell r="Y33">
            <v>446389918</v>
          </cell>
          <cell r="Z33">
            <v>12227.24</v>
          </cell>
          <cell r="AA33">
            <v>407.57466666666664</v>
          </cell>
          <cell r="AB33">
            <v>10088.75</v>
          </cell>
          <cell r="AC33">
            <v>336.29166666666669</v>
          </cell>
          <cell r="AD33">
            <v>15403</v>
          </cell>
          <cell r="AE33">
            <v>513.43333333333328</v>
          </cell>
          <cell r="AF33">
            <v>0.48988883875377548</v>
          </cell>
          <cell r="AG33">
            <v>0.37185533388323522</v>
          </cell>
          <cell r="AH33">
            <v>0.79382198273063687</v>
          </cell>
          <cell r="AI33">
            <v>0.65498604168019214</v>
          </cell>
          <cell r="AJ33">
            <v>3068787000</v>
          </cell>
          <cell r="AK33">
            <v>1706748406.47999</v>
          </cell>
          <cell r="AL33">
            <v>3340687616.0600004</v>
          </cell>
          <cell r="AM33">
            <v>218197526</v>
          </cell>
          <cell r="AN33">
            <v>575854548</v>
          </cell>
          <cell r="AO33">
            <v>15308.39</v>
          </cell>
          <cell r="AP33">
            <v>12801.25</v>
          </cell>
          <cell r="AQ33">
            <v>19027</v>
          </cell>
          <cell r="AR33">
            <v>0.51089733690602457</v>
          </cell>
          <cell r="AS33">
            <v>0.37891083218465788</v>
          </cell>
          <cell r="AT33">
            <v>0.80456141272927939</v>
          </cell>
          <cell r="AU33">
            <v>0.67279392442318808</v>
          </cell>
        </row>
        <row r="34">
          <cell r="D34" t="str">
            <v>용인시</v>
          </cell>
          <cell r="E34" t="str">
            <v>시</v>
          </cell>
          <cell r="F34">
            <v>2122467300</v>
          </cell>
          <cell r="G34">
            <v>1276125687.9099901</v>
          </cell>
          <cell r="H34">
            <v>2146674066.9099901</v>
          </cell>
          <cell r="I34">
            <v>136964285</v>
          </cell>
          <cell r="J34">
            <v>306515139</v>
          </cell>
          <cell r="K34">
            <v>6122.4369999999999</v>
          </cell>
          <cell r="L34">
            <v>204.08123333333333</v>
          </cell>
          <cell r="M34">
            <v>5617</v>
          </cell>
          <cell r="N34">
            <v>187.23333333333332</v>
          </cell>
          <cell r="O34">
            <v>7132</v>
          </cell>
          <cell r="P34">
            <v>237.73333333333332</v>
          </cell>
          <cell r="Q34">
            <v>0.59446643884178341</v>
          </cell>
          <cell r="R34">
            <v>0.44684345917413232</v>
          </cell>
          <cell r="S34">
            <v>0.85844601794727982</v>
          </cell>
          <cell r="T34">
            <v>0.78757711721817159</v>
          </cell>
          <cell r="U34">
            <v>6432248600</v>
          </cell>
          <cell r="V34">
            <v>3953194055.5500002</v>
          </cell>
          <cell r="W34">
            <v>7317838837.0299902</v>
          </cell>
          <cell r="X34">
            <v>445380187</v>
          </cell>
          <cell r="Y34">
            <v>1150869400</v>
          </cell>
          <cell r="Z34">
            <v>30812.517</v>
          </cell>
          <cell r="AA34">
            <v>1027.0839000000001</v>
          </cell>
          <cell r="AB34">
            <v>25520.875</v>
          </cell>
          <cell r="AC34">
            <v>850.69583333333333</v>
          </cell>
          <cell r="AD34">
            <v>41648</v>
          </cell>
          <cell r="AE34">
            <v>1388.2666666666667</v>
          </cell>
          <cell r="AF34">
            <v>0.54021332576305259</v>
          </cell>
          <cell r="AG34">
            <v>0.38699455124969001</v>
          </cell>
          <cell r="AH34">
            <v>0.73983185266999618</v>
          </cell>
          <cell r="AI34">
            <v>0.6127755234344987</v>
          </cell>
          <cell r="AJ34">
            <v>8554715900</v>
          </cell>
          <cell r="AK34">
            <v>5229319743.4599905</v>
          </cell>
          <cell r="AL34">
            <v>9464512903.9399796</v>
          </cell>
          <cell r="AM34">
            <v>582344472</v>
          </cell>
          <cell r="AN34">
            <v>1457384539</v>
          </cell>
          <cell r="AO34">
            <v>36934.953999999998</v>
          </cell>
          <cell r="AP34">
            <v>31137.875</v>
          </cell>
          <cell r="AQ34">
            <v>48780</v>
          </cell>
          <cell r="AR34">
            <v>0.55251863424298131</v>
          </cell>
          <cell r="AS34">
            <v>0.39958189236698083</v>
          </cell>
          <cell r="AT34">
            <v>0.75717412874128742</v>
          </cell>
          <cell r="AU34">
            <v>0.6383328208282083</v>
          </cell>
        </row>
        <row r="35">
          <cell r="D35" t="str">
            <v>의왕시</v>
          </cell>
          <cell r="E35" t="str">
            <v>시</v>
          </cell>
          <cell r="F35">
            <v>238647200</v>
          </cell>
          <cell r="G35">
            <v>148599299.42999899</v>
          </cell>
          <cell r="H35">
            <v>254577917.68000001</v>
          </cell>
          <cell r="I35">
            <v>16779595</v>
          </cell>
          <cell r="J35">
            <v>42004917</v>
          </cell>
          <cell r="K35">
            <v>1083.0170000000001</v>
          </cell>
          <cell r="L35">
            <v>36.100566666666666</v>
          </cell>
          <cell r="M35">
            <v>933.875</v>
          </cell>
          <cell r="N35">
            <v>31.129166666666666</v>
          </cell>
          <cell r="O35">
            <v>1352</v>
          </cell>
          <cell r="P35">
            <v>45.06666666666667</v>
          </cell>
          <cell r="Q35">
            <v>0.58370851951419334</v>
          </cell>
          <cell r="R35">
            <v>0.39946740044742857</v>
          </cell>
          <cell r="S35">
            <v>0.801048076923077</v>
          </cell>
          <cell r="T35">
            <v>0.69073594674556216</v>
          </cell>
          <cell r="U35">
            <v>766427800</v>
          </cell>
          <cell r="V35">
            <v>466112585.08999902</v>
          </cell>
          <cell r="W35">
            <v>980770538.50999904</v>
          </cell>
          <cell r="X35">
            <v>61101787</v>
          </cell>
          <cell r="Y35">
            <v>182771801</v>
          </cell>
          <cell r="Z35">
            <v>4686.3220000000001</v>
          </cell>
          <cell r="AA35">
            <v>156.21073333333334</v>
          </cell>
          <cell r="AB35">
            <v>4001.125</v>
          </cell>
          <cell r="AC35">
            <v>133.37083333333334</v>
          </cell>
          <cell r="AD35">
            <v>6126</v>
          </cell>
          <cell r="AE35">
            <v>204.2</v>
          </cell>
          <cell r="AF35">
            <v>0.47525141385070974</v>
          </cell>
          <cell r="AG35">
            <v>0.33430642290382639</v>
          </cell>
          <cell r="AH35">
            <v>0.76498889977146589</v>
          </cell>
          <cell r="AI35">
            <v>0.65313826314071177</v>
          </cell>
          <cell r="AJ35">
            <v>1005075000</v>
          </cell>
          <cell r="AK35">
            <v>614711884.51999807</v>
          </cell>
          <cell r="AL35">
            <v>1235348456.1899991</v>
          </cell>
          <cell r="AM35">
            <v>77881382</v>
          </cell>
          <cell r="AN35">
            <v>224776718</v>
          </cell>
          <cell r="AO35">
            <v>5769.3389999999999</v>
          </cell>
          <cell r="AP35">
            <v>4935</v>
          </cell>
          <cell r="AQ35">
            <v>7478</v>
          </cell>
          <cell r="AR35">
            <v>0.49760201782731184</v>
          </cell>
          <cell r="AS35">
            <v>0.34648331327624421</v>
          </cell>
          <cell r="AT35">
            <v>0.77150829098689488</v>
          </cell>
          <cell r="AU35">
            <v>0.65993581171436211</v>
          </cell>
        </row>
        <row r="36">
          <cell r="D36" t="str">
            <v>의정부시</v>
          </cell>
          <cell r="E36" t="str">
            <v>시</v>
          </cell>
          <cell r="F36">
            <v>2752862300</v>
          </cell>
          <cell r="G36">
            <v>1574695700.97</v>
          </cell>
          <cell r="H36">
            <v>3208978378.2800002</v>
          </cell>
          <cell r="I36">
            <v>194951588</v>
          </cell>
          <cell r="J36">
            <v>546019140</v>
          </cell>
          <cell r="K36">
            <v>11280.058999999999</v>
          </cell>
          <cell r="L36">
            <v>376.00196666666665</v>
          </cell>
          <cell r="M36">
            <v>10427</v>
          </cell>
          <cell r="N36">
            <v>347.56666666666666</v>
          </cell>
          <cell r="O36">
            <v>12759</v>
          </cell>
          <cell r="P36">
            <v>425.3</v>
          </cell>
          <cell r="Q36">
            <v>0.49071558463227499</v>
          </cell>
          <cell r="R36">
            <v>0.35704167439991208</v>
          </cell>
          <cell r="S36">
            <v>0.88408644878125242</v>
          </cell>
          <cell r="T36">
            <v>0.81722705541186613</v>
          </cell>
          <cell r="U36">
            <v>3137887900</v>
          </cell>
          <cell r="V36">
            <v>1779804744.44999</v>
          </cell>
          <cell r="W36">
            <v>3699828307.3599901</v>
          </cell>
          <cell r="X36">
            <v>244743999</v>
          </cell>
          <cell r="Y36">
            <v>651072859</v>
          </cell>
          <cell r="Z36">
            <v>17043.885999999999</v>
          </cell>
          <cell r="AA36">
            <v>568.12953333333326</v>
          </cell>
          <cell r="AB36">
            <v>14435.125</v>
          </cell>
          <cell r="AC36">
            <v>481.17083333333335</v>
          </cell>
          <cell r="AD36">
            <v>23105</v>
          </cell>
          <cell r="AE36">
            <v>770.16666666666663</v>
          </cell>
          <cell r="AF36">
            <v>0.48105063170349344</v>
          </cell>
          <cell r="AG36">
            <v>0.37590877213943269</v>
          </cell>
          <cell r="AH36">
            <v>0.73767089374594241</v>
          </cell>
          <cell r="AI36">
            <v>0.62476195628651809</v>
          </cell>
          <cell r="AJ36">
            <v>5890750200</v>
          </cell>
          <cell r="AK36">
            <v>3354500445.4199901</v>
          </cell>
          <cell r="AL36">
            <v>6908806685.6399899</v>
          </cell>
          <cell r="AM36">
            <v>439695587</v>
          </cell>
          <cell r="AN36">
            <v>1197091999</v>
          </cell>
          <cell r="AO36">
            <v>28323.945</v>
          </cell>
          <cell r="AP36">
            <v>24862.125</v>
          </cell>
          <cell r="AQ36">
            <v>35864</v>
          </cell>
          <cell r="AR36">
            <v>0.48553977525414715</v>
          </cell>
          <cell r="AS36">
            <v>0.36730308728761291</v>
          </cell>
          <cell r="AT36">
            <v>0.78975978697300919</v>
          </cell>
          <cell r="AU36">
            <v>0.69323346531340624</v>
          </cell>
        </row>
        <row r="37">
          <cell r="D37" t="str">
            <v>이천시</v>
          </cell>
          <cell r="E37" t="str">
            <v>시</v>
          </cell>
          <cell r="F37">
            <v>938537700</v>
          </cell>
          <cell r="G37">
            <v>483344149</v>
          </cell>
          <cell r="H37">
            <v>968639711</v>
          </cell>
          <cell r="I37">
            <v>52778199</v>
          </cell>
          <cell r="J37">
            <v>165936028</v>
          </cell>
          <cell r="K37">
            <v>3385.2730000000001</v>
          </cell>
          <cell r="L37">
            <v>112.84243333333333</v>
          </cell>
          <cell r="M37">
            <v>3170.625</v>
          </cell>
          <cell r="N37">
            <v>105.6875</v>
          </cell>
          <cell r="O37">
            <v>3720</v>
          </cell>
          <cell r="P37">
            <v>124</v>
          </cell>
          <cell r="Q37">
            <v>0.49899270441948668</v>
          </cell>
          <cell r="R37">
            <v>0.31806353108560609</v>
          </cell>
          <cell r="S37">
            <v>0.91001962365591405</v>
          </cell>
          <cell r="T37">
            <v>0.85231854838709675</v>
          </cell>
          <cell r="U37">
            <v>1354252400</v>
          </cell>
          <cell r="V37">
            <v>702556435.87</v>
          </cell>
          <cell r="W37">
            <v>1581426977.50999</v>
          </cell>
          <cell r="X37">
            <v>79033185</v>
          </cell>
          <cell r="Y37">
            <v>261175410</v>
          </cell>
          <cell r="Z37">
            <v>6976.72</v>
          </cell>
          <cell r="AA37">
            <v>232.55733333333333</v>
          </cell>
          <cell r="AB37">
            <v>5849</v>
          </cell>
          <cell r="AC37">
            <v>194.96666666666667</v>
          </cell>
          <cell r="AD37">
            <v>9067</v>
          </cell>
          <cell r="AE37">
            <v>302.23333333333335</v>
          </cell>
          <cell r="AF37">
            <v>0.44425474325485376</v>
          </cell>
          <cell r="AG37">
            <v>0.30260576598692812</v>
          </cell>
          <cell r="AH37">
            <v>0.76946288739384583</v>
          </cell>
          <cell r="AI37">
            <v>0.6450865776993493</v>
          </cell>
          <cell r="AJ37">
            <v>2292790100</v>
          </cell>
          <cell r="AK37">
            <v>1185900584.8699999</v>
          </cell>
          <cell r="AL37">
            <v>2550066688.5099897</v>
          </cell>
          <cell r="AM37">
            <v>131811384</v>
          </cell>
          <cell r="AN37">
            <v>427111438</v>
          </cell>
          <cell r="AO37">
            <v>10361.993</v>
          </cell>
          <cell r="AP37">
            <v>9019.625</v>
          </cell>
          <cell r="AQ37">
            <v>12787</v>
          </cell>
          <cell r="AR37">
            <v>0.46504689081795131</v>
          </cell>
          <cell r="AS37">
            <v>0.30861122478298042</v>
          </cell>
          <cell r="AT37">
            <v>0.8103537186204739</v>
          </cell>
          <cell r="AU37">
            <v>0.70537459920231482</v>
          </cell>
        </row>
        <row r="38">
          <cell r="D38" t="str">
            <v>파주시</v>
          </cell>
          <cell r="E38" t="str">
            <v>시</v>
          </cell>
          <cell r="F38">
            <v>1647349900</v>
          </cell>
          <cell r="G38">
            <v>1149635782.3199899</v>
          </cell>
          <cell r="H38">
            <v>2314083835.5799999</v>
          </cell>
          <cell r="I38">
            <v>105418448</v>
          </cell>
          <cell r="J38">
            <v>326205818</v>
          </cell>
          <cell r="K38">
            <v>5750.6980000000003</v>
          </cell>
          <cell r="L38">
            <v>191.68993333333336</v>
          </cell>
          <cell r="M38">
            <v>5486.75</v>
          </cell>
          <cell r="N38">
            <v>182.89166666666668</v>
          </cell>
          <cell r="O38">
            <v>6265</v>
          </cell>
          <cell r="P38">
            <v>208.83333333333334</v>
          </cell>
          <cell r="Q38">
            <v>0.49679953882563044</v>
          </cell>
          <cell r="R38">
            <v>0.32316544397132735</v>
          </cell>
          <cell r="S38">
            <v>0.91790869912210704</v>
          </cell>
          <cell r="T38">
            <v>0.87577813248204306</v>
          </cell>
          <cell r="U38">
            <v>2011962300</v>
          </cell>
          <cell r="V38">
            <v>1335090318.3899901</v>
          </cell>
          <cell r="W38">
            <v>3056080638.4899998</v>
          </cell>
          <cell r="X38">
            <v>140373009</v>
          </cell>
          <cell r="Y38">
            <v>462706759</v>
          </cell>
          <cell r="Z38">
            <v>12279.694</v>
          </cell>
          <cell r="AA38">
            <v>409.32313333333332</v>
          </cell>
          <cell r="AB38">
            <v>10496.375</v>
          </cell>
          <cell r="AC38">
            <v>349.87916666666666</v>
          </cell>
          <cell r="AD38">
            <v>15083</v>
          </cell>
          <cell r="AE38">
            <v>502.76666666666665</v>
          </cell>
          <cell r="AF38">
            <v>0.43686357669202547</v>
          </cell>
          <cell r="AG38">
            <v>0.30337358655268748</v>
          </cell>
          <cell r="AH38">
            <v>0.81414135119008146</v>
          </cell>
          <cell r="AI38">
            <v>0.69590764436783137</v>
          </cell>
          <cell r="AJ38">
            <v>3659312200</v>
          </cell>
          <cell r="AK38">
            <v>2484726100.70998</v>
          </cell>
          <cell r="AL38">
            <v>5370164474.0699997</v>
          </cell>
          <cell r="AM38">
            <v>245791457</v>
          </cell>
          <cell r="AN38">
            <v>788912577</v>
          </cell>
          <cell r="AO38">
            <v>18030.392</v>
          </cell>
          <cell r="AP38">
            <v>15983.125</v>
          </cell>
          <cell r="AQ38">
            <v>21348</v>
          </cell>
          <cell r="AR38">
            <v>0.46269087524368285</v>
          </cell>
          <cell r="AS38">
            <v>0.31155728044629716</v>
          </cell>
          <cell r="AT38">
            <v>0.84459396664792952</v>
          </cell>
          <cell r="AU38">
            <v>0.74869425707326209</v>
          </cell>
        </row>
        <row r="39">
          <cell r="D39" t="str">
            <v>평택시</v>
          </cell>
          <cell r="E39" t="str">
            <v>시</v>
          </cell>
          <cell r="F39">
            <v>3323310410</v>
          </cell>
          <cell r="G39">
            <v>1711949234.0699999</v>
          </cell>
          <cell r="H39">
            <v>3102576773.4499998</v>
          </cell>
          <cell r="I39">
            <v>197112132</v>
          </cell>
          <cell r="J39">
            <v>530114552</v>
          </cell>
          <cell r="K39">
            <v>10887.380999999999</v>
          </cell>
          <cell r="L39">
            <v>362.91269999999997</v>
          </cell>
          <cell r="M39">
            <v>10021.5</v>
          </cell>
          <cell r="N39">
            <v>334.05</v>
          </cell>
          <cell r="O39">
            <v>12820</v>
          </cell>
          <cell r="P39">
            <v>427.33333333333331</v>
          </cell>
          <cell r="Q39">
            <v>0.55178303683565211</v>
          </cell>
          <cell r="R39">
            <v>0.37182931737365321</v>
          </cell>
          <cell r="S39">
            <v>0.84924968798751943</v>
          </cell>
          <cell r="T39">
            <v>0.78170826833073326</v>
          </cell>
          <cell r="U39">
            <v>4068173500</v>
          </cell>
          <cell r="V39">
            <v>2172627932.23</v>
          </cell>
          <cell r="W39">
            <v>5192655354.5399904</v>
          </cell>
          <cell r="X39">
            <v>270927959</v>
          </cell>
          <cell r="Y39">
            <v>902993680</v>
          </cell>
          <cell r="Z39">
            <v>24560.852999999999</v>
          </cell>
          <cell r="AA39">
            <v>818.69510000000002</v>
          </cell>
          <cell r="AB39">
            <v>20453.5</v>
          </cell>
          <cell r="AC39">
            <v>681.7833333333333</v>
          </cell>
          <cell r="AD39">
            <v>31845</v>
          </cell>
          <cell r="AE39">
            <v>1061.5</v>
          </cell>
          <cell r="AF39">
            <v>0.41840403105714491</v>
          </cell>
          <cell r="AG39">
            <v>0.30003306224690302</v>
          </cell>
          <cell r="AH39">
            <v>0.77126245878473854</v>
          </cell>
          <cell r="AI39">
            <v>0.64228293295650807</v>
          </cell>
          <cell r="AJ39">
            <v>7391483910</v>
          </cell>
          <cell r="AK39">
            <v>3884577166.3000002</v>
          </cell>
          <cell r="AL39">
            <v>8295232127.9899902</v>
          </cell>
          <cell r="AM39">
            <v>468040091</v>
          </cell>
          <cell r="AN39">
            <v>1433108232</v>
          </cell>
          <cell r="AO39">
            <v>35448.233999999997</v>
          </cell>
          <cell r="AP39">
            <v>30475</v>
          </cell>
          <cell r="AQ39">
            <v>44665</v>
          </cell>
          <cell r="AR39">
            <v>0.46829035117565398</v>
          </cell>
          <cell r="AS39">
            <v>0.32659088863568819</v>
          </cell>
          <cell r="AT39">
            <v>0.79364679279077566</v>
          </cell>
          <cell r="AU39">
            <v>0.68230157841710515</v>
          </cell>
        </row>
        <row r="40">
          <cell r="D40" t="str">
            <v>포천시</v>
          </cell>
          <cell r="E40" t="str">
            <v>시</v>
          </cell>
          <cell r="F40">
            <v>328592600</v>
          </cell>
          <cell r="G40">
            <v>170573076.859999</v>
          </cell>
          <cell r="H40">
            <v>462399000</v>
          </cell>
          <cell r="I40">
            <v>16928044</v>
          </cell>
          <cell r="J40">
            <v>72114099</v>
          </cell>
          <cell r="K40">
            <v>1605.972</v>
          </cell>
          <cell r="L40">
            <v>53.532400000000003</v>
          </cell>
          <cell r="M40">
            <v>1492.875</v>
          </cell>
          <cell r="N40">
            <v>49.762500000000003</v>
          </cell>
          <cell r="O40">
            <v>1748</v>
          </cell>
          <cell r="P40">
            <v>58.266666666666666</v>
          </cell>
          <cell r="Q40">
            <v>0.36888720966091837</v>
          </cell>
          <cell r="R40">
            <v>0.23473972821874955</v>
          </cell>
          <cell r="S40">
            <v>0.91874828375286044</v>
          </cell>
          <cell r="T40">
            <v>0.85404748283752863</v>
          </cell>
          <cell r="U40">
            <v>1132355500</v>
          </cell>
          <cell r="V40">
            <v>589554245.549999</v>
          </cell>
          <cell r="W40">
            <v>1275313032.8499899</v>
          </cell>
          <cell r="X40">
            <v>60668713</v>
          </cell>
          <cell r="Y40">
            <v>186120116</v>
          </cell>
          <cell r="Z40">
            <v>4853.7790000000005</v>
          </cell>
          <cell r="AA40">
            <v>161.79263333333336</v>
          </cell>
          <cell r="AB40">
            <v>4060.625</v>
          </cell>
          <cell r="AC40">
            <v>135.35416666666666</v>
          </cell>
          <cell r="AD40">
            <v>6851</v>
          </cell>
          <cell r="AE40">
            <v>228.36666666666667</v>
          </cell>
          <cell r="AF40">
            <v>0.46228198909917828</v>
          </cell>
          <cell r="AG40">
            <v>0.32596537281332877</v>
          </cell>
          <cell r="AH40">
            <v>0.70847744854765737</v>
          </cell>
          <cell r="AI40">
            <v>0.59270544446066264</v>
          </cell>
          <cell r="AJ40">
            <v>1460948100</v>
          </cell>
          <cell r="AK40">
            <v>760127322.40999794</v>
          </cell>
          <cell r="AL40">
            <v>1737712032.8499899</v>
          </cell>
          <cell r="AM40">
            <v>77596757</v>
          </cell>
          <cell r="AN40">
            <v>258234215</v>
          </cell>
          <cell r="AO40">
            <v>6459.7510000000002</v>
          </cell>
          <cell r="AP40">
            <v>5553.5</v>
          </cell>
          <cell r="AQ40">
            <v>8599</v>
          </cell>
          <cell r="AR40">
            <v>0.43742997000678352</v>
          </cell>
          <cell r="AS40">
            <v>0.3004898363293958</v>
          </cell>
          <cell r="AT40">
            <v>0.75122118851029196</v>
          </cell>
          <cell r="AU40">
            <v>0.64583091057099662</v>
          </cell>
        </row>
        <row r="41">
          <cell r="D41" t="str">
            <v>하남시</v>
          </cell>
          <cell r="E41" t="str">
            <v>시</v>
          </cell>
          <cell r="F41">
            <v>377307400</v>
          </cell>
          <cell r="G41">
            <v>222743421.92999899</v>
          </cell>
          <cell r="H41">
            <v>400071420.59999901</v>
          </cell>
          <cell r="I41">
            <v>24252813</v>
          </cell>
          <cell r="J41">
            <v>57781590</v>
          </cell>
          <cell r="K41">
            <v>1236.211</v>
          </cell>
          <cell r="L41">
            <v>41.207033333333335</v>
          </cell>
          <cell r="M41">
            <v>1132</v>
          </cell>
          <cell r="N41">
            <v>37.733333333333334</v>
          </cell>
          <cell r="O41">
            <v>1401</v>
          </cell>
          <cell r="P41">
            <v>46.7</v>
          </cell>
          <cell r="Q41">
            <v>0.55675914464458387</v>
          </cell>
          <cell r="R41">
            <v>0.41973253072475158</v>
          </cell>
          <cell r="S41">
            <v>0.88237758743754457</v>
          </cell>
          <cell r="T41">
            <v>0.80799428979300503</v>
          </cell>
          <cell r="U41">
            <v>1064309800</v>
          </cell>
          <cell r="V41">
            <v>592057048.18999898</v>
          </cell>
          <cell r="W41">
            <v>1279554981.6399901</v>
          </cell>
          <cell r="X41">
            <v>72839991</v>
          </cell>
          <cell r="Y41">
            <v>220528024</v>
          </cell>
          <cell r="Z41">
            <v>6042.1109999999999</v>
          </cell>
          <cell r="AA41">
            <v>201.40369999999999</v>
          </cell>
          <cell r="AB41">
            <v>4995.25</v>
          </cell>
          <cell r="AC41">
            <v>166.50833333333333</v>
          </cell>
          <cell r="AD41">
            <v>7778</v>
          </cell>
          <cell r="AE41">
            <v>259.26666666666665</v>
          </cell>
          <cell r="AF41">
            <v>0.46270543797279162</v>
          </cell>
          <cell r="AG41">
            <v>0.33029811666929004</v>
          </cell>
          <cell r="AH41">
            <v>0.7768206479814862</v>
          </cell>
          <cell r="AI41">
            <v>0.64222807919773717</v>
          </cell>
          <cell r="AJ41">
            <v>1441617200</v>
          </cell>
          <cell r="AK41">
            <v>814800470.11999798</v>
          </cell>
          <cell r="AL41">
            <v>1679626402.239989</v>
          </cell>
          <cell r="AM41">
            <v>97092804</v>
          </cell>
          <cell r="AN41">
            <v>278309614</v>
          </cell>
          <cell r="AO41">
            <v>7278.3220000000001</v>
          </cell>
          <cell r="AP41">
            <v>6127.25</v>
          </cell>
          <cell r="AQ41">
            <v>9179</v>
          </cell>
          <cell r="AR41">
            <v>0.48510815800070839</v>
          </cell>
          <cell r="AS41">
            <v>0.34886615163786616</v>
          </cell>
          <cell r="AT41">
            <v>0.79293190979409522</v>
          </cell>
          <cell r="AU41">
            <v>0.66752914260812724</v>
          </cell>
        </row>
        <row r="42">
          <cell r="D42" t="str">
            <v>화성시</v>
          </cell>
          <cell r="E42" t="str">
            <v>시</v>
          </cell>
          <cell r="F42">
            <v>1728536000</v>
          </cell>
          <cell r="G42">
            <v>1083631700.2</v>
          </cell>
          <cell r="H42">
            <v>2056892306.1699901</v>
          </cell>
          <cell r="I42">
            <v>110517472</v>
          </cell>
          <cell r="J42">
            <v>292554780</v>
          </cell>
          <cell r="K42">
            <v>6043.4049999999997</v>
          </cell>
          <cell r="L42">
            <v>201.44683333333333</v>
          </cell>
          <cell r="M42">
            <v>5585.75</v>
          </cell>
          <cell r="N42">
            <v>186.19166666666666</v>
          </cell>
          <cell r="O42">
            <v>6789</v>
          </cell>
          <cell r="P42">
            <v>226.3</v>
          </cell>
          <cell r="Q42">
            <v>0.52682957534989405</v>
          </cell>
          <cell r="R42">
            <v>0.37776676217698441</v>
          </cell>
          <cell r="S42">
            <v>0.89017602003240537</v>
          </cell>
          <cell r="T42">
            <v>0.82276476653409925</v>
          </cell>
          <cell r="U42">
            <v>4637980500</v>
          </cell>
          <cell r="V42">
            <v>2858450053.9499998</v>
          </cell>
          <cell r="W42">
            <v>5788800414.04</v>
          </cell>
          <cell r="X42">
            <v>324237082</v>
          </cell>
          <cell r="Y42">
            <v>803255857</v>
          </cell>
          <cell r="Z42">
            <v>21529.643</v>
          </cell>
          <cell r="AA42">
            <v>717.65476666666666</v>
          </cell>
          <cell r="AB42">
            <v>18195.125</v>
          </cell>
          <cell r="AC42">
            <v>606.50416666666672</v>
          </cell>
          <cell r="AD42">
            <v>27783</v>
          </cell>
          <cell r="AE42">
            <v>926.1</v>
          </cell>
          <cell r="AF42">
            <v>0.49378970589782167</v>
          </cell>
          <cell r="AG42">
            <v>0.4036535546855029</v>
          </cell>
          <cell r="AH42">
            <v>0.77492146276500018</v>
          </cell>
          <cell r="AI42">
            <v>0.6549013785408343</v>
          </cell>
          <cell r="AJ42">
            <v>6366516500</v>
          </cell>
          <cell r="AK42">
            <v>3942081754.1499996</v>
          </cell>
          <cell r="AL42">
            <v>7845692720.2099895</v>
          </cell>
          <cell r="AM42">
            <v>434754554</v>
          </cell>
          <cell r="AN42">
            <v>1095810637</v>
          </cell>
          <cell r="AO42">
            <v>27573.047999999999</v>
          </cell>
          <cell r="AP42">
            <v>23780.875</v>
          </cell>
          <cell r="AQ42">
            <v>34572</v>
          </cell>
          <cell r="AR42">
            <v>0.50245171391883037</v>
          </cell>
          <cell r="AS42">
            <v>0.39674241088791329</v>
          </cell>
          <cell r="AT42">
            <v>0.79755432141617488</v>
          </cell>
          <cell r="AU42">
            <v>0.68786517991438156</v>
          </cell>
        </row>
        <row r="43">
          <cell r="D43" t="str">
            <v>가평군</v>
          </cell>
          <cell r="E43" t="str">
            <v>군</v>
          </cell>
          <cell r="F43">
            <v>258343500</v>
          </cell>
          <cell r="G43">
            <v>142884212</v>
          </cell>
          <cell r="H43">
            <v>308159555</v>
          </cell>
          <cell r="I43">
            <v>13139426</v>
          </cell>
          <cell r="J43">
            <v>38870530</v>
          </cell>
          <cell r="K43">
            <v>914.01099999999997</v>
          </cell>
          <cell r="L43">
            <v>30.467033333333333</v>
          </cell>
          <cell r="M43">
            <v>831.5</v>
          </cell>
          <cell r="N43">
            <v>27.716666666666665</v>
          </cell>
          <cell r="O43">
            <v>1004</v>
          </cell>
          <cell r="P43">
            <v>33.466666666666669</v>
          </cell>
          <cell r="Q43">
            <v>0.46366958181776968</v>
          </cell>
          <cell r="R43">
            <v>0.33803053367165303</v>
          </cell>
          <cell r="S43">
            <v>0.91036952191235054</v>
          </cell>
          <cell r="T43">
            <v>0.82818725099601598</v>
          </cell>
          <cell r="U43">
            <v>579353100</v>
          </cell>
          <cell r="V43">
            <v>322361232.87</v>
          </cell>
          <cell r="W43">
            <v>739605436.19000006</v>
          </cell>
          <cell r="X43">
            <v>29050682</v>
          </cell>
          <cell r="Y43">
            <v>100658778</v>
          </cell>
          <cell r="Z43">
            <v>2659.9929999999999</v>
          </cell>
          <cell r="AA43">
            <v>88.66643333333333</v>
          </cell>
          <cell r="AB43">
            <v>2301.375</v>
          </cell>
          <cell r="AC43">
            <v>76.712500000000006</v>
          </cell>
          <cell r="AD43">
            <v>3129</v>
          </cell>
          <cell r="AE43">
            <v>104.3</v>
          </cell>
          <cell r="AF43">
            <v>0.43585568344468928</v>
          </cell>
          <cell r="AG43">
            <v>0.28860555012897138</v>
          </cell>
          <cell r="AH43">
            <v>0.85010961968680088</v>
          </cell>
          <cell r="AI43">
            <v>0.73549856184084372</v>
          </cell>
          <cell r="AJ43">
            <v>837696600</v>
          </cell>
          <cell r="AK43">
            <v>465245444.87</v>
          </cell>
          <cell r="AL43">
            <v>1047764991.1900001</v>
          </cell>
          <cell r="AM43">
            <v>42190108</v>
          </cell>
          <cell r="AN43">
            <v>139529308</v>
          </cell>
          <cell r="AO43">
            <v>3574.0039999999999</v>
          </cell>
          <cell r="AP43">
            <v>3132.875</v>
          </cell>
          <cell r="AQ43">
            <v>4133</v>
          </cell>
          <cell r="AR43">
            <v>0.44403606608538909</v>
          </cell>
          <cell r="AS43">
            <v>0.30237452335103676</v>
          </cell>
          <cell r="AT43">
            <v>0.86474812484877805</v>
          </cell>
          <cell r="AU43">
            <v>0.75801475925477857</v>
          </cell>
        </row>
        <row r="44">
          <cell r="D44" t="str">
            <v>양평군</v>
          </cell>
          <cell r="E44" t="str">
            <v>군</v>
          </cell>
          <cell r="F44">
            <v>262957300</v>
          </cell>
          <cell r="G44">
            <v>133933576.879999</v>
          </cell>
          <cell r="H44">
            <v>321510414.72999901</v>
          </cell>
          <cell r="I44">
            <v>13533315</v>
          </cell>
          <cell r="J44">
            <v>47479874</v>
          </cell>
          <cell r="K44">
            <v>1028.835</v>
          </cell>
          <cell r="L44">
            <v>34.294499999999999</v>
          </cell>
          <cell r="M44">
            <v>923.375</v>
          </cell>
          <cell r="N44">
            <v>30.779166666666665</v>
          </cell>
          <cell r="O44">
            <v>1320</v>
          </cell>
          <cell r="P44">
            <v>44</v>
          </cell>
          <cell r="Q44">
            <v>0.41657616905652955</v>
          </cell>
          <cell r="R44">
            <v>0.28503266457699528</v>
          </cell>
          <cell r="S44">
            <v>0.77942045454545461</v>
          </cell>
          <cell r="T44">
            <v>0.6995265151515152</v>
          </cell>
          <cell r="U44">
            <v>636221000</v>
          </cell>
          <cell r="V44">
            <v>343752867.76999903</v>
          </cell>
          <cell r="W44">
            <v>901449256.57000005</v>
          </cell>
          <cell r="X44">
            <v>33717132</v>
          </cell>
          <cell r="Y44">
            <v>140310180</v>
          </cell>
          <cell r="Z44">
            <v>3547.732</v>
          </cell>
          <cell r="AA44">
            <v>118.25773333333333</v>
          </cell>
          <cell r="AB44">
            <v>3027.75</v>
          </cell>
          <cell r="AC44">
            <v>100.925</v>
          </cell>
          <cell r="AD44">
            <v>4500</v>
          </cell>
          <cell r="AE44">
            <v>150</v>
          </cell>
          <cell r="AF44">
            <v>0.38133357508993149</v>
          </cell>
          <cell r="AG44">
            <v>0.24030424592142921</v>
          </cell>
          <cell r="AH44">
            <v>0.78838488888888891</v>
          </cell>
          <cell r="AI44">
            <v>0.67283333333333328</v>
          </cell>
          <cell r="AJ44">
            <v>899178300</v>
          </cell>
          <cell r="AK44">
            <v>477686444.64999801</v>
          </cell>
          <cell r="AL44">
            <v>1222959671.299999</v>
          </cell>
          <cell r="AM44">
            <v>47250447</v>
          </cell>
          <cell r="AN44">
            <v>187790054</v>
          </cell>
          <cell r="AO44">
            <v>4576.567</v>
          </cell>
          <cell r="AP44">
            <v>3951.125</v>
          </cell>
          <cell r="AQ44">
            <v>5820</v>
          </cell>
          <cell r="AR44">
            <v>0.39059868927829822</v>
          </cell>
          <cell r="AS44">
            <v>0.25161314986362376</v>
          </cell>
          <cell r="AT44">
            <v>0.78635171821305838</v>
          </cell>
          <cell r="AU44">
            <v>0.67888745704467357</v>
          </cell>
        </row>
        <row r="45">
          <cell r="D45" t="str">
            <v>연천군</v>
          </cell>
          <cell r="E45" t="str">
            <v>군</v>
          </cell>
          <cell r="F45">
            <v>82864800</v>
          </cell>
          <cell r="G45">
            <v>44511469.789999999</v>
          </cell>
          <cell r="H45">
            <v>91935737.319999993</v>
          </cell>
          <cell r="I45">
            <v>3443854</v>
          </cell>
          <cell r="J45">
            <v>11758373</v>
          </cell>
          <cell r="K45">
            <v>290.77</v>
          </cell>
          <cell r="L45">
            <v>9.6923333333333321</v>
          </cell>
          <cell r="M45">
            <v>255.5</v>
          </cell>
          <cell r="N45">
            <v>8.5166666666666675</v>
          </cell>
          <cell r="O45">
            <v>339</v>
          </cell>
          <cell r="P45">
            <v>11.3</v>
          </cell>
          <cell r="Q45">
            <v>0.48415851210361516</v>
          </cell>
          <cell r="R45">
            <v>0.2928852486649301</v>
          </cell>
          <cell r="S45">
            <v>0.85772861356932151</v>
          </cell>
          <cell r="T45">
            <v>0.75368731563421831</v>
          </cell>
          <cell r="U45">
            <v>254174200</v>
          </cell>
          <cell r="V45">
            <v>144840505.39999899</v>
          </cell>
          <cell r="W45">
            <v>343808563.02999997</v>
          </cell>
          <cell r="X45">
            <v>12440869</v>
          </cell>
          <cell r="Y45">
            <v>37048282</v>
          </cell>
          <cell r="Z45">
            <v>1000.479</v>
          </cell>
          <cell r="AA45">
            <v>33.349299999999999</v>
          </cell>
          <cell r="AB45">
            <v>803.375</v>
          </cell>
          <cell r="AC45">
            <v>26.779166666666665</v>
          </cell>
          <cell r="AD45">
            <v>1341</v>
          </cell>
          <cell r="AE45">
            <v>44.7</v>
          </cell>
          <cell r="AF45">
            <v>0.42128242567175539</v>
          </cell>
          <cell r="AG45">
            <v>0.33580150896065841</v>
          </cell>
          <cell r="AH45">
            <v>0.74606935123042506</v>
          </cell>
          <cell r="AI45">
            <v>0.59908650260999252</v>
          </cell>
          <cell r="AJ45">
            <v>337039000</v>
          </cell>
          <cell r="AK45">
            <v>189351975.18999898</v>
          </cell>
          <cell r="AL45">
            <v>435744300.34999996</v>
          </cell>
          <cell r="AM45">
            <v>15884723</v>
          </cell>
          <cell r="AN45">
            <v>48806655</v>
          </cell>
          <cell r="AO45">
            <v>1291.249</v>
          </cell>
          <cell r="AP45">
            <v>1058.875</v>
          </cell>
          <cell r="AQ45">
            <v>1680</v>
          </cell>
          <cell r="AR45">
            <v>0.43454836939440644</v>
          </cell>
          <cell r="AS45">
            <v>0.3254622346071453</v>
          </cell>
          <cell r="AT45">
            <v>0.76860059523809521</v>
          </cell>
          <cell r="AU45">
            <v>0.63028273809523805</v>
          </cell>
        </row>
        <row r="46">
          <cell r="D46" t="str">
            <v>강원특별자치도</v>
          </cell>
          <cell r="E46" t="str">
            <v>광역</v>
          </cell>
          <cell r="F46">
            <v>8827662860</v>
          </cell>
          <cell r="G46">
            <v>5091053918.4899969</v>
          </cell>
          <cell r="H46">
            <v>10922871343.419989</v>
          </cell>
          <cell r="I46">
            <v>637972172</v>
          </cell>
          <cell r="J46">
            <v>1982552527</v>
          </cell>
          <cell r="K46">
            <v>48878.414000000004</v>
          </cell>
          <cell r="L46">
            <v>1629.2804666666668</v>
          </cell>
          <cell r="M46">
            <v>43022.75</v>
          </cell>
          <cell r="N46">
            <v>1434.0916666666667</v>
          </cell>
          <cell r="O46">
            <v>60543</v>
          </cell>
          <cell r="P46">
            <v>2018.1</v>
          </cell>
          <cell r="Q46">
            <v>0.46609117313799381</v>
          </cell>
          <cell r="R46">
            <v>0.32179332618509732</v>
          </cell>
          <cell r="S46">
            <v>0.80733386188328959</v>
          </cell>
          <cell r="T46">
            <v>0.71061476966783943</v>
          </cell>
          <cell r="U46">
            <v>15623286660</v>
          </cell>
          <cell r="V46">
            <v>8948180735.1199741</v>
          </cell>
          <cell r="W46">
            <v>19535701728.789989</v>
          </cell>
          <cell r="X46">
            <v>1165080805</v>
          </cell>
          <cell r="Y46">
            <v>3615035439</v>
          </cell>
          <cell r="Z46">
            <v>93846.333000000013</v>
          </cell>
          <cell r="AA46">
            <v>3128.2111000000004</v>
          </cell>
          <cell r="AB46">
            <v>79535.625</v>
          </cell>
          <cell r="AC46">
            <v>2651.1875</v>
          </cell>
          <cell r="AD46">
            <v>124177</v>
          </cell>
          <cell r="AE46">
            <v>4139.2333333333336</v>
          </cell>
          <cell r="AF46">
            <v>0.45804245270252752</v>
          </cell>
          <cell r="AG46">
            <v>0.32228751962727303</v>
          </cell>
          <cell r="AH46">
            <v>0.75574649894908086</v>
          </cell>
          <cell r="AI46">
            <v>0.64050206559990985</v>
          </cell>
          <cell r="AJ46">
            <v>24450949520</v>
          </cell>
          <cell r="AK46">
            <v>14039234653.60997</v>
          </cell>
          <cell r="AL46">
            <v>30458573072.209976</v>
          </cell>
          <cell r="AM46">
            <v>1803052977</v>
          </cell>
          <cell r="AN46">
            <v>5597587966</v>
          </cell>
          <cell r="AO46">
            <v>142724.74700000003</v>
          </cell>
          <cell r="AP46">
            <v>122558.375</v>
          </cell>
          <cell r="AQ46">
            <v>184720</v>
          </cell>
          <cell r="AR46">
            <v>0.46092883669652907</v>
          </cell>
          <cell r="AS46">
            <v>0.3221124862979956</v>
          </cell>
          <cell r="AT46">
            <v>0.7726545420095281</v>
          </cell>
          <cell r="AU46">
            <v>0.66348189151147685</v>
          </cell>
        </row>
        <row r="47">
          <cell r="D47" t="str">
            <v>강릉시</v>
          </cell>
          <cell r="E47" t="str">
            <v>시</v>
          </cell>
          <cell r="F47">
            <v>1500233100</v>
          </cell>
          <cell r="G47">
            <v>924709648.81999898</v>
          </cell>
          <cell r="H47">
            <v>1721694170.8199899</v>
          </cell>
          <cell r="I47">
            <v>117999353</v>
          </cell>
          <cell r="J47">
            <v>306547579</v>
          </cell>
          <cell r="K47">
            <v>7641.24</v>
          </cell>
          <cell r="L47">
            <v>254.708</v>
          </cell>
          <cell r="M47">
            <v>6721.5</v>
          </cell>
          <cell r="N47">
            <v>224.05</v>
          </cell>
          <cell r="O47">
            <v>9271</v>
          </cell>
          <cell r="P47">
            <v>309.03333333333336</v>
          </cell>
          <cell r="Q47">
            <v>0.53709286149211288</v>
          </cell>
          <cell r="R47">
            <v>0.3849299785205611</v>
          </cell>
          <cell r="S47">
            <v>0.82420882321216693</v>
          </cell>
          <cell r="T47">
            <v>0.72500269658073557</v>
          </cell>
          <cell r="U47">
            <v>2832567800</v>
          </cell>
          <cell r="V47">
            <v>1686581160.8699901</v>
          </cell>
          <cell r="W47">
            <v>3290347718.8400002</v>
          </cell>
          <cell r="X47">
            <v>231499136</v>
          </cell>
          <cell r="Y47">
            <v>595865663</v>
          </cell>
          <cell r="Z47">
            <v>15697.659</v>
          </cell>
          <cell r="AA47">
            <v>523.25530000000003</v>
          </cell>
          <cell r="AB47">
            <v>13323.875</v>
          </cell>
          <cell r="AC47">
            <v>444.12916666666666</v>
          </cell>
          <cell r="AD47">
            <v>20724</v>
          </cell>
          <cell r="AE47">
            <v>690.8</v>
          </cell>
          <cell r="AF47">
            <v>0.51258447586341671</v>
          </cell>
          <cell r="AG47">
            <v>0.38850893812956627</v>
          </cell>
          <cell r="AH47">
            <v>0.75746279675738271</v>
          </cell>
          <cell r="AI47">
            <v>0.64292004439297434</v>
          </cell>
          <cell r="AJ47">
            <v>4332800900</v>
          </cell>
          <cell r="AK47">
            <v>2611290809.6899891</v>
          </cell>
          <cell r="AL47">
            <v>5012041889.6599903</v>
          </cell>
          <cell r="AM47">
            <v>349498489</v>
          </cell>
          <cell r="AN47">
            <v>902413242</v>
          </cell>
          <cell r="AO47">
            <v>23338.898999999998</v>
          </cell>
          <cell r="AP47">
            <v>20045.375</v>
          </cell>
          <cell r="AQ47">
            <v>29995</v>
          </cell>
          <cell r="AR47">
            <v>0.52100338887373809</v>
          </cell>
          <cell r="AS47">
            <v>0.38729317427281279</v>
          </cell>
          <cell r="AT47">
            <v>0.77809298216369382</v>
          </cell>
          <cell r="AU47">
            <v>0.66829054842473745</v>
          </cell>
        </row>
        <row r="48">
          <cell r="D48" t="str">
            <v>동해시</v>
          </cell>
          <cell r="E48" t="str">
            <v>시</v>
          </cell>
          <cell r="F48">
            <v>346592410</v>
          </cell>
          <cell r="G48">
            <v>199882929</v>
          </cell>
          <cell r="H48">
            <v>425232604</v>
          </cell>
          <cell r="I48">
            <v>22984486</v>
          </cell>
          <cell r="J48">
            <v>90986583</v>
          </cell>
          <cell r="K48">
            <v>2279.6799999999998</v>
          </cell>
          <cell r="L48">
            <v>75.989333333333335</v>
          </cell>
          <cell r="M48">
            <v>1996.375</v>
          </cell>
          <cell r="N48">
            <v>66.545833333333334</v>
          </cell>
          <cell r="O48">
            <v>2682</v>
          </cell>
          <cell r="P48">
            <v>89.4</v>
          </cell>
          <cell r="Q48">
            <v>0.47005551107741494</v>
          </cell>
          <cell r="R48">
            <v>0.2526140145300324</v>
          </cell>
          <cell r="S48">
            <v>0.84999254287844883</v>
          </cell>
          <cell r="T48">
            <v>0.74436055182699479</v>
          </cell>
          <cell r="U48">
            <v>862958140</v>
          </cell>
          <cell r="V48">
            <v>491235279</v>
          </cell>
          <cell r="W48">
            <v>1038695971</v>
          </cell>
          <cell r="X48">
            <v>59438797</v>
          </cell>
          <cell r="Y48">
            <v>217230129</v>
          </cell>
          <cell r="Z48">
            <v>5607.0479999999998</v>
          </cell>
          <cell r="AA48">
            <v>186.9016</v>
          </cell>
          <cell r="AB48">
            <v>4784.375</v>
          </cell>
          <cell r="AC48">
            <v>159.47916666666666</v>
          </cell>
          <cell r="AD48">
            <v>7064</v>
          </cell>
          <cell r="AE48">
            <v>235.46666666666667</v>
          </cell>
          <cell r="AF48">
            <v>0.47293461485853783</v>
          </cell>
          <cell r="AG48">
            <v>0.27362133086060081</v>
          </cell>
          <cell r="AH48">
            <v>0.79374971687429219</v>
          </cell>
          <cell r="AI48">
            <v>0.67728977916194788</v>
          </cell>
          <cell r="AJ48">
            <v>1209550550</v>
          </cell>
          <cell r="AK48">
            <v>691118208</v>
          </cell>
          <cell r="AL48">
            <v>1463928575</v>
          </cell>
          <cell r="AM48">
            <v>82423283</v>
          </cell>
          <cell r="AN48">
            <v>308216712</v>
          </cell>
          <cell r="AO48">
            <v>7886.7279999999992</v>
          </cell>
          <cell r="AP48">
            <v>6780.75</v>
          </cell>
          <cell r="AQ48">
            <v>9746</v>
          </cell>
          <cell r="AR48">
            <v>0.47209831121713025</v>
          </cell>
          <cell r="AS48">
            <v>0.26741990226668827</v>
          </cell>
          <cell r="AT48">
            <v>0.80922717012107526</v>
          </cell>
          <cell r="AU48">
            <v>0.69574697311717626</v>
          </cell>
        </row>
        <row r="49">
          <cell r="D49" t="str">
            <v>삼척시</v>
          </cell>
          <cell r="E49" t="str">
            <v>시</v>
          </cell>
          <cell r="F49">
            <v>246838790</v>
          </cell>
          <cell r="G49">
            <v>126672674.13</v>
          </cell>
          <cell r="H49">
            <v>384143856</v>
          </cell>
          <cell r="I49">
            <v>15618594</v>
          </cell>
          <cell r="J49">
            <v>75391852</v>
          </cell>
          <cell r="K49">
            <v>1713.7570000000001</v>
          </cell>
          <cell r="L49">
            <v>57.125233333333334</v>
          </cell>
          <cell r="M49">
            <v>1572.5</v>
          </cell>
          <cell r="N49">
            <v>52.416666666666664</v>
          </cell>
          <cell r="O49">
            <v>2076</v>
          </cell>
          <cell r="P49">
            <v>69.2</v>
          </cell>
          <cell r="Q49">
            <v>0.32975322174617833</v>
          </cell>
          <cell r="R49">
            <v>0.20716554356563624</v>
          </cell>
          <cell r="S49">
            <v>0.82550915221579968</v>
          </cell>
          <cell r="T49">
            <v>0.75746628131021199</v>
          </cell>
          <cell r="U49">
            <v>477574620</v>
          </cell>
          <cell r="V49">
            <v>244986635.63999999</v>
          </cell>
          <cell r="W49">
            <v>584496325.54999995</v>
          </cell>
          <cell r="X49">
            <v>29970498</v>
          </cell>
          <cell r="Y49">
            <v>138177613</v>
          </cell>
          <cell r="Z49">
            <v>3496.4540000000002</v>
          </cell>
          <cell r="AA49">
            <v>116.54846666666667</v>
          </cell>
          <cell r="AB49">
            <v>3091.625</v>
          </cell>
          <cell r="AC49">
            <v>103.05416666666666</v>
          </cell>
          <cell r="AD49">
            <v>4157</v>
          </cell>
          <cell r="AE49">
            <v>138.56666666666666</v>
          </cell>
          <cell r="AF49">
            <v>0.41914144697055572</v>
          </cell>
          <cell r="AG49">
            <v>0.21689836254444489</v>
          </cell>
          <cell r="AH49">
            <v>0.84110031272552321</v>
          </cell>
          <cell r="AI49">
            <v>0.74371541977387534</v>
          </cell>
          <cell r="AJ49">
            <v>724413410</v>
          </cell>
          <cell r="AK49">
            <v>371659309.76999998</v>
          </cell>
          <cell r="AL49">
            <v>968640181.54999995</v>
          </cell>
          <cell r="AM49">
            <v>45589092</v>
          </cell>
          <cell r="AN49">
            <v>213569465</v>
          </cell>
          <cell r="AO49">
            <v>5210.2110000000002</v>
          </cell>
          <cell r="AP49">
            <v>4664.125</v>
          </cell>
          <cell r="AQ49">
            <v>6233</v>
          </cell>
          <cell r="AR49">
            <v>0.38369181544304481</v>
          </cell>
          <cell r="AS49">
            <v>0.21346259400893289</v>
          </cell>
          <cell r="AT49">
            <v>0.83590742820471686</v>
          </cell>
          <cell r="AU49">
            <v>0.74829536338841651</v>
          </cell>
        </row>
        <row r="50">
          <cell r="D50" t="str">
            <v>속초시</v>
          </cell>
          <cell r="E50" t="str">
            <v>시</v>
          </cell>
          <cell r="F50">
            <v>606296500</v>
          </cell>
          <cell r="G50">
            <v>327864611.42000002</v>
          </cell>
          <cell r="H50">
            <v>782348333.69999897</v>
          </cell>
          <cell r="I50">
            <v>41732046</v>
          </cell>
          <cell r="J50">
            <v>139518464</v>
          </cell>
          <cell r="K50">
            <v>3483.895</v>
          </cell>
          <cell r="L50">
            <v>116.12983333333334</v>
          </cell>
          <cell r="M50">
            <v>3098.875</v>
          </cell>
          <cell r="N50">
            <v>103.29583333333333</v>
          </cell>
          <cell r="O50">
            <v>4187</v>
          </cell>
          <cell r="P50">
            <v>139.56666666666666</v>
          </cell>
          <cell r="Q50">
            <v>0.41907753528330988</v>
          </cell>
          <cell r="R50">
            <v>0.29911486124159165</v>
          </cell>
          <cell r="S50">
            <v>0.83207427752567475</v>
          </cell>
          <cell r="T50">
            <v>0.74011822307141151</v>
          </cell>
          <cell r="U50">
            <v>1337181620</v>
          </cell>
          <cell r="V50">
            <v>705741205.28999901</v>
          </cell>
          <cell r="W50">
            <v>1615367761.6700001</v>
          </cell>
          <cell r="X50">
            <v>99814031</v>
          </cell>
          <cell r="Y50">
            <v>304600986</v>
          </cell>
          <cell r="Z50">
            <v>8151.8789999999999</v>
          </cell>
          <cell r="AA50">
            <v>271.72930000000002</v>
          </cell>
          <cell r="AB50">
            <v>6852.375</v>
          </cell>
          <cell r="AC50">
            <v>228.41249999999999</v>
          </cell>
          <cell r="AD50">
            <v>10773</v>
          </cell>
          <cell r="AE50">
            <v>359.1</v>
          </cell>
          <cell r="AF50">
            <v>0.43689197100255944</v>
          </cell>
          <cell r="AG50">
            <v>0.32768781319703277</v>
          </cell>
          <cell r="AH50">
            <v>0.7566953494848232</v>
          </cell>
          <cell r="AI50">
            <v>0.63606934001670845</v>
          </cell>
          <cell r="AJ50">
            <v>1943478120</v>
          </cell>
          <cell r="AK50">
            <v>1033605816.7099991</v>
          </cell>
          <cell r="AL50">
            <v>2397716095.3699989</v>
          </cell>
          <cell r="AM50">
            <v>141546077</v>
          </cell>
          <cell r="AN50">
            <v>444119450</v>
          </cell>
          <cell r="AO50">
            <v>11635.773999999999</v>
          </cell>
          <cell r="AP50">
            <v>9951.25</v>
          </cell>
          <cell r="AQ50">
            <v>14960</v>
          </cell>
          <cell r="AR50">
            <v>0.43107931698248042</v>
          </cell>
          <cell r="AS50">
            <v>0.31871172721663055</v>
          </cell>
          <cell r="AT50">
            <v>0.77779237967914439</v>
          </cell>
          <cell r="AU50">
            <v>0.66519050802139035</v>
          </cell>
        </row>
        <row r="51">
          <cell r="D51" t="str">
            <v>원주시</v>
          </cell>
          <cell r="E51" t="str">
            <v>시</v>
          </cell>
          <cell r="F51">
            <v>2496451340</v>
          </cell>
          <cell r="G51">
            <v>1518792171.3199999</v>
          </cell>
          <cell r="H51">
            <v>2834516803.4499998</v>
          </cell>
          <cell r="I51">
            <v>193569574</v>
          </cell>
          <cell r="J51">
            <v>533992396</v>
          </cell>
          <cell r="K51">
            <v>13344.335999999999</v>
          </cell>
          <cell r="L51">
            <v>444.81119999999999</v>
          </cell>
          <cell r="M51">
            <v>11753</v>
          </cell>
          <cell r="N51">
            <v>391.76666666666665</v>
          </cell>
          <cell r="O51">
            <v>16224</v>
          </cell>
          <cell r="P51">
            <v>540.79999999999995</v>
          </cell>
          <cell r="Q51">
            <v>0.53582048604242505</v>
          </cell>
          <cell r="R51">
            <v>0.36249500077150909</v>
          </cell>
          <cell r="S51">
            <v>0.82250591715976329</v>
          </cell>
          <cell r="T51">
            <v>0.72442061143984215</v>
          </cell>
          <cell r="U51">
            <v>3960054980</v>
          </cell>
          <cell r="V51">
            <v>2396047357.68999</v>
          </cell>
          <cell r="W51">
            <v>4931387934.1999998</v>
          </cell>
          <cell r="X51">
            <v>320100880</v>
          </cell>
          <cell r="Y51">
            <v>971292353</v>
          </cell>
          <cell r="Z51">
            <v>24651.044000000002</v>
          </cell>
          <cell r="AA51">
            <v>821.70146666666676</v>
          </cell>
          <cell r="AB51">
            <v>21174.375</v>
          </cell>
          <cell r="AC51">
            <v>705.8125</v>
          </cell>
          <cell r="AD51">
            <v>33387</v>
          </cell>
          <cell r="AE51">
            <v>1112.9000000000001</v>
          </cell>
          <cell r="AF51">
            <v>0.48587687475832131</v>
          </cell>
          <cell r="AG51">
            <v>0.32956182452308463</v>
          </cell>
          <cell r="AH51">
            <v>0.73834258843262357</v>
          </cell>
          <cell r="AI51">
            <v>0.63421017162368587</v>
          </cell>
          <cell r="AJ51">
            <v>6456506320</v>
          </cell>
          <cell r="AK51">
            <v>3914839529.0099897</v>
          </cell>
          <cell r="AL51">
            <v>7765904737.6499996</v>
          </cell>
          <cell r="AM51">
            <v>513670454</v>
          </cell>
          <cell r="AN51">
            <v>1505284749</v>
          </cell>
          <cell r="AO51">
            <v>37995.380000000005</v>
          </cell>
          <cell r="AP51">
            <v>32927.375</v>
          </cell>
          <cell r="AQ51">
            <v>49611</v>
          </cell>
          <cell r="AR51">
            <v>0.50410604575541562</v>
          </cell>
          <cell r="AS51">
            <v>0.34124470758190084</v>
          </cell>
          <cell r="AT51">
            <v>0.76586603777388085</v>
          </cell>
          <cell r="AU51">
            <v>0.66371117292535931</v>
          </cell>
        </row>
        <row r="52">
          <cell r="D52" t="str">
            <v>춘천시</v>
          </cell>
          <cell r="E52" t="str">
            <v>시</v>
          </cell>
          <cell r="F52">
            <v>2046911060</v>
          </cell>
          <cell r="G52">
            <v>1141236742.1099999</v>
          </cell>
          <cell r="H52">
            <v>2401208710.5</v>
          </cell>
          <cell r="I52">
            <v>171367451</v>
          </cell>
          <cell r="J52">
            <v>473902121</v>
          </cell>
          <cell r="K52">
            <v>11545.001</v>
          </cell>
          <cell r="L52">
            <v>384.83336666666668</v>
          </cell>
          <cell r="M52">
            <v>10119.75</v>
          </cell>
          <cell r="N52">
            <v>337.32499999999999</v>
          </cell>
          <cell r="O52">
            <v>15429</v>
          </cell>
          <cell r="P52">
            <v>514.29999999999995</v>
          </cell>
          <cell r="Q52">
            <v>0.47527594628472003</v>
          </cell>
          <cell r="R52">
            <v>0.36160937756174338</v>
          </cell>
          <cell r="S52">
            <v>0.74826631667638865</v>
          </cell>
          <cell r="T52">
            <v>0.65589150301380517</v>
          </cell>
          <cell r="U52">
            <v>3255337760</v>
          </cell>
          <cell r="V52">
            <v>1825382971.6199999</v>
          </cell>
          <cell r="W52">
            <v>3788402258.8999901</v>
          </cell>
          <cell r="X52">
            <v>282433648</v>
          </cell>
          <cell r="Y52">
            <v>749035119</v>
          </cell>
          <cell r="Z52">
            <v>19466.178</v>
          </cell>
          <cell r="AA52">
            <v>648.87260000000003</v>
          </cell>
          <cell r="AB52">
            <v>16356.5</v>
          </cell>
          <cell r="AC52">
            <v>545.2166666666667</v>
          </cell>
          <cell r="AD52">
            <v>26513</v>
          </cell>
          <cell r="AE52">
            <v>883.76666666666665</v>
          </cell>
          <cell r="AF52">
            <v>0.48183451673635697</v>
          </cell>
          <cell r="AG52">
            <v>0.3770632922753519</v>
          </cell>
          <cell r="AH52">
            <v>0.73421257496322556</v>
          </cell>
          <cell r="AI52">
            <v>0.6169237732433146</v>
          </cell>
          <cell r="AJ52">
            <v>5302248820</v>
          </cell>
          <cell r="AK52">
            <v>2966619713.7299995</v>
          </cell>
          <cell r="AL52">
            <v>6189610969.3999901</v>
          </cell>
          <cell r="AM52">
            <v>453801099</v>
          </cell>
          <cell r="AN52">
            <v>1222937240</v>
          </cell>
          <cell r="AO52">
            <v>31011.179</v>
          </cell>
          <cell r="AP52">
            <v>26476.25</v>
          </cell>
          <cell r="AQ52">
            <v>41942</v>
          </cell>
          <cell r="AR52">
            <v>0.47929017322676393</v>
          </cell>
          <cell r="AS52">
            <v>0.37107472416164217</v>
          </cell>
          <cell r="AT52">
            <v>0.73938245672595493</v>
          </cell>
          <cell r="AU52">
            <v>0.63125864288779743</v>
          </cell>
        </row>
        <row r="53">
          <cell r="D53" t="str">
            <v>태백시</v>
          </cell>
          <cell r="E53" t="str">
            <v>시</v>
          </cell>
          <cell r="F53">
            <v>196196800</v>
          </cell>
          <cell r="G53">
            <v>118198939.28</v>
          </cell>
          <cell r="H53">
            <v>383310051.26999903</v>
          </cell>
          <cell r="I53">
            <v>12011709</v>
          </cell>
          <cell r="J53">
            <v>62192830</v>
          </cell>
          <cell r="K53">
            <v>1524.154</v>
          </cell>
          <cell r="L53">
            <v>50.80513333333333</v>
          </cell>
          <cell r="M53">
            <v>1343.625</v>
          </cell>
          <cell r="N53">
            <v>44.787500000000001</v>
          </cell>
          <cell r="O53">
            <v>1830</v>
          </cell>
          <cell r="P53">
            <v>61</v>
          </cell>
          <cell r="Q53">
            <v>0.30836378771800604</v>
          </cell>
          <cell r="R53">
            <v>0.19313655609497107</v>
          </cell>
          <cell r="S53">
            <v>0.8328710382513661</v>
          </cell>
          <cell r="T53">
            <v>0.73422131147540981</v>
          </cell>
          <cell r="U53">
            <v>542320800</v>
          </cell>
          <cell r="V53">
            <v>331967927.69</v>
          </cell>
          <cell r="W53">
            <v>781087580.74000001</v>
          </cell>
          <cell r="X53">
            <v>34454672</v>
          </cell>
          <cell r="Y53">
            <v>135561003</v>
          </cell>
          <cell r="Z53">
            <v>3623.6880000000001</v>
          </cell>
          <cell r="AA53">
            <v>120.78960000000001</v>
          </cell>
          <cell r="AB53">
            <v>3071.375</v>
          </cell>
          <cell r="AC53">
            <v>102.37916666666666</v>
          </cell>
          <cell r="AD53">
            <v>4561</v>
          </cell>
          <cell r="AE53">
            <v>152.03333333333333</v>
          </cell>
          <cell r="AF53">
            <v>0.42500730503933321</v>
          </cell>
          <cell r="AG53">
            <v>0.2541635960011302</v>
          </cell>
          <cell r="AH53">
            <v>0.79449418987064246</v>
          </cell>
          <cell r="AI53">
            <v>0.6733994737996053</v>
          </cell>
          <cell r="AJ53">
            <v>738517600</v>
          </cell>
          <cell r="AK53">
            <v>450166866.97000003</v>
          </cell>
          <cell r="AL53">
            <v>1164397632.009999</v>
          </cell>
          <cell r="AM53">
            <v>46466381</v>
          </cell>
          <cell r="AN53">
            <v>197753833</v>
          </cell>
          <cell r="AO53">
            <v>5147.8420000000006</v>
          </cell>
          <cell r="AP53">
            <v>4415</v>
          </cell>
          <cell r="AQ53">
            <v>6391</v>
          </cell>
          <cell r="AR53">
            <v>0.38660922574440132</v>
          </cell>
          <cell r="AS53">
            <v>0.23497082354909399</v>
          </cell>
          <cell r="AT53">
            <v>0.80548302300109542</v>
          </cell>
          <cell r="AU53">
            <v>0.69081520888749803</v>
          </cell>
        </row>
        <row r="54">
          <cell r="D54" t="str">
            <v>고성군</v>
          </cell>
          <cell r="E54" t="str">
            <v>군</v>
          </cell>
          <cell r="F54">
            <v>61906960</v>
          </cell>
          <cell r="G54">
            <v>34452193</v>
          </cell>
          <cell r="H54">
            <v>86437000</v>
          </cell>
          <cell r="I54">
            <v>3091592</v>
          </cell>
          <cell r="J54">
            <v>14944313</v>
          </cell>
          <cell r="K54">
            <v>331.73200000000003</v>
          </cell>
          <cell r="L54">
            <v>11.057733333333335</v>
          </cell>
          <cell r="M54">
            <v>306.25</v>
          </cell>
          <cell r="N54">
            <v>10.208333333333334</v>
          </cell>
          <cell r="O54">
            <v>389</v>
          </cell>
          <cell r="P54">
            <v>12.966666666666667</v>
          </cell>
          <cell r="Q54">
            <v>0.3985815449402455</v>
          </cell>
          <cell r="R54">
            <v>0.20687414670717885</v>
          </cell>
          <cell r="S54">
            <v>0.85278149100257072</v>
          </cell>
          <cell r="T54">
            <v>0.78727506426735216</v>
          </cell>
          <cell r="U54">
            <v>195683520</v>
          </cell>
          <cell r="V54">
            <v>109039496</v>
          </cell>
          <cell r="W54">
            <v>309194000</v>
          </cell>
          <cell r="X54">
            <v>9444577</v>
          </cell>
          <cell r="Y54">
            <v>48954481</v>
          </cell>
          <cell r="Z54">
            <v>1198.6410000000001</v>
          </cell>
          <cell r="AA54">
            <v>39.954700000000003</v>
          </cell>
          <cell r="AB54">
            <v>1068.875</v>
          </cell>
          <cell r="AC54">
            <v>35.62916666666667</v>
          </cell>
          <cell r="AD54">
            <v>1364</v>
          </cell>
          <cell r="AE54">
            <v>45.466666666666669</v>
          </cell>
          <cell r="AF54">
            <v>0.35265721844537734</v>
          </cell>
          <cell r="AG54">
            <v>0.19292568947876293</v>
          </cell>
          <cell r="AH54">
            <v>0.87876906158357782</v>
          </cell>
          <cell r="AI54">
            <v>0.78363269794721413</v>
          </cell>
          <cell r="AJ54">
            <v>257590480</v>
          </cell>
          <cell r="AK54">
            <v>143491689</v>
          </cell>
          <cell r="AL54">
            <v>395631000</v>
          </cell>
          <cell r="AM54">
            <v>12536169</v>
          </cell>
          <cell r="AN54">
            <v>63898794</v>
          </cell>
          <cell r="AO54">
            <v>1530.373</v>
          </cell>
          <cell r="AP54">
            <v>1375.125</v>
          </cell>
          <cell r="AQ54">
            <v>1753</v>
          </cell>
          <cell r="AR54">
            <v>0.36269071179963147</v>
          </cell>
          <cell r="AS54">
            <v>0.19618788110461052</v>
          </cell>
          <cell r="AT54">
            <v>0.87300228180262407</v>
          </cell>
          <cell r="AU54">
            <v>0.78444095835710215</v>
          </cell>
        </row>
        <row r="55">
          <cell r="D55" t="str">
            <v>양구군</v>
          </cell>
          <cell r="E55" t="str">
            <v>군</v>
          </cell>
          <cell r="F55">
            <v>65085400</v>
          </cell>
          <cell r="G55">
            <v>36534632.899999902</v>
          </cell>
          <cell r="H55">
            <v>94588000</v>
          </cell>
          <cell r="I55">
            <v>2613594</v>
          </cell>
          <cell r="J55">
            <v>11251469</v>
          </cell>
          <cell r="K55">
            <v>315.274</v>
          </cell>
          <cell r="L55">
            <v>10.509133333333333</v>
          </cell>
          <cell r="M55">
            <v>253.75</v>
          </cell>
          <cell r="N55">
            <v>8.4583333333333339</v>
          </cell>
          <cell r="O55">
            <v>397</v>
          </cell>
          <cell r="P55">
            <v>13.233333333333333</v>
          </cell>
          <cell r="Q55">
            <v>0.38625018924176324</v>
          </cell>
          <cell r="R55">
            <v>0.23228913486763372</v>
          </cell>
          <cell r="S55">
            <v>0.79414105793450884</v>
          </cell>
          <cell r="T55">
            <v>0.63916876574307302</v>
          </cell>
          <cell r="U55">
            <v>93508840</v>
          </cell>
          <cell r="V55">
            <v>51977012.5499999</v>
          </cell>
          <cell r="W55">
            <v>140378000</v>
          </cell>
          <cell r="X55">
            <v>3996188</v>
          </cell>
          <cell r="Y55">
            <v>15926405</v>
          </cell>
          <cell r="Z55">
            <v>468.2</v>
          </cell>
          <cell r="AA55">
            <v>15.606666666666666</v>
          </cell>
          <cell r="AB55">
            <v>341</v>
          </cell>
          <cell r="AC55">
            <v>11.366666666666667</v>
          </cell>
          <cell r="AD55">
            <v>706</v>
          </cell>
          <cell r="AE55">
            <v>23.533333333333335</v>
          </cell>
          <cell r="AF55">
            <v>0.37026466077305492</v>
          </cell>
          <cell r="AG55">
            <v>0.25091588465821385</v>
          </cell>
          <cell r="AH55">
            <v>0.66317280453257788</v>
          </cell>
          <cell r="AI55">
            <v>0.48300283286118978</v>
          </cell>
          <cell r="AJ55">
            <v>158594240</v>
          </cell>
          <cell r="AK55">
            <v>88511645.449999809</v>
          </cell>
          <cell r="AL55">
            <v>234966000</v>
          </cell>
          <cell r="AM55">
            <v>6609782</v>
          </cell>
          <cell r="AN55">
            <v>27177874</v>
          </cell>
          <cell r="AO55">
            <v>783.47399999999993</v>
          </cell>
          <cell r="AP55">
            <v>594.75</v>
          </cell>
          <cell r="AQ55">
            <v>1103</v>
          </cell>
          <cell r="AR55">
            <v>0.37669980103504258</v>
          </cell>
          <cell r="AS55">
            <v>0.24320452732984191</v>
          </cell>
          <cell r="AT55">
            <v>0.71031187669990925</v>
          </cell>
          <cell r="AU55">
            <v>0.5392112420670897</v>
          </cell>
        </row>
        <row r="56">
          <cell r="D56" t="str">
            <v>양양군</v>
          </cell>
          <cell r="E56" t="str">
            <v>군</v>
          </cell>
          <cell r="F56">
            <v>99477480</v>
          </cell>
          <cell r="G56">
            <v>55401470</v>
          </cell>
          <cell r="H56">
            <v>140520000</v>
          </cell>
          <cell r="I56">
            <v>4222965</v>
          </cell>
          <cell r="J56">
            <v>23669371</v>
          </cell>
          <cell r="K56">
            <v>538.41300000000001</v>
          </cell>
          <cell r="L56">
            <v>17.947099999999999</v>
          </cell>
          <cell r="M56">
            <v>498.5</v>
          </cell>
          <cell r="N56">
            <v>16.616666666666667</v>
          </cell>
          <cell r="O56">
            <v>582</v>
          </cell>
          <cell r="P56">
            <v>19.399999999999999</v>
          </cell>
          <cell r="Q56">
            <v>0.39426038998007401</v>
          </cell>
          <cell r="R56">
            <v>0.17841475381834185</v>
          </cell>
          <cell r="S56">
            <v>0.92510824742268039</v>
          </cell>
          <cell r="T56">
            <v>0.85652920962199308</v>
          </cell>
          <cell r="U56">
            <v>287590120</v>
          </cell>
          <cell r="V56">
            <v>159976441</v>
          </cell>
          <cell r="W56">
            <v>378206284</v>
          </cell>
          <cell r="X56">
            <v>12899065</v>
          </cell>
          <cell r="Y56">
            <v>55080479</v>
          </cell>
          <cell r="Z56">
            <v>1388.413</v>
          </cell>
          <cell r="AA56">
            <v>46.280433333333335</v>
          </cell>
          <cell r="AB56">
            <v>1204.25</v>
          </cell>
          <cell r="AC56">
            <v>40.141666666666666</v>
          </cell>
          <cell r="AD56">
            <v>1641</v>
          </cell>
          <cell r="AE56">
            <v>54.7</v>
          </cell>
          <cell r="AF56">
            <v>0.42298726321533037</v>
          </cell>
          <cell r="AG56">
            <v>0.23418578113672542</v>
          </cell>
          <cell r="AH56">
            <v>0.84607739183424746</v>
          </cell>
          <cell r="AI56">
            <v>0.73385131017672156</v>
          </cell>
          <cell r="AJ56">
            <v>387067600</v>
          </cell>
          <cell r="AK56">
            <v>215377911</v>
          </cell>
          <cell r="AL56">
            <v>518726284</v>
          </cell>
          <cell r="AM56">
            <v>17122030</v>
          </cell>
          <cell r="AN56">
            <v>78749850</v>
          </cell>
          <cell r="AO56">
            <v>1926.826</v>
          </cell>
          <cell r="AP56">
            <v>1702.75</v>
          </cell>
          <cell r="AQ56">
            <v>2223</v>
          </cell>
          <cell r="AR56">
            <v>0.41520531664441357</v>
          </cell>
          <cell r="AS56">
            <v>0.21742301731368377</v>
          </cell>
          <cell r="AT56">
            <v>0.86676833108412055</v>
          </cell>
          <cell r="AU56">
            <v>0.7659694107062528</v>
          </cell>
        </row>
        <row r="57">
          <cell r="D57" t="str">
            <v>영월군</v>
          </cell>
          <cell r="E57" t="str">
            <v>군</v>
          </cell>
          <cell r="F57">
            <v>56664600</v>
          </cell>
          <cell r="G57">
            <v>25562407.6199999</v>
          </cell>
          <cell r="H57">
            <v>76980016.6199999</v>
          </cell>
          <cell r="I57">
            <v>2729871</v>
          </cell>
          <cell r="J57">
            <v>13987545</v>
          </cell>
          <cell r="K57">
            <v>343.22300000000001</v>
          </cell>
          <cell r="L57">
            <v>11.440766666666667</v>
          </cell>
          <cell r="M57">
            <v>297.875</v>
          </cell>
          <cell r="N57">
            <v>9.9291666666666671</v>
          </cell>
          <cell r="O57">
            <v>446</v>
          </cell>
          <cell r="P57">
            <v>14.866666666666667</v>
          </cell>
          <cell r="Q57">
            <v>0.33206549884478231</v>
          </cell>
          <cell r="R57">
            <v>0.1951644123396922</v>
          </cell>
          <cell r="S57">
            <v>0.76955829596412562</v>
          </cell>
          <cell r="T57">
            <v>0.66788116591928248</v>
          </cell>
          <cell r="U57">
            <v>169756200</v>
          </cell>
          <cell r="V57">
            <v>76321536.539999902</v>
          </cell>
          <cell r="W57">
            <v>283268475</v>
          </cell>
          <cell r="X57">
            <v>8177981</v>
          </cell>
          <cell r="Y57">
            <v>43140003</v>
          </cell>
          <cell r="Z57">
            <v>1153.194</v>
          </cell>
          <cell r="AA57">
            <v>38.439799999999998</v>
          </cell>
          <cell r="AB57">
            <v>937.375</v>
          </cell>
          <cell r="AC57">
            <v>31.245833333333334</v>
          </cell>
          <cell r="AD57">
            <v>1533</v>
          </cell>
          <cell r="AE57">
            <v>51.1</v>
          </cell>
          <cell r="AF57">
            <v>0.26943180507467307</v>
          </cell>
          <cell r="AG57">
            <v>0.18956839200961575</v>
          </cell>
          <cell r="AH57">
            <v>0.75224657534246575</v>
          </cell>
          <cell r="AI57">
            <v>0.61146444879321593</v>
          </cell>
          <cell r="AJ57">
            <v>226420800</v>
          </cell>
          <cell r="AK57">
            <v>101883944.1599998</v>
          </cell>
          <cell r="AL57">
            <v>360248491.61999989</v>
          </cell>
          <cell r="AM57">
            <v>10907852</v>
          </cell>
          <cell r="AN57">
            <v>57127548</v>
          </cell>
          <cell r="AO57">
            <v>1496.4169999999999</v>
          </cell>
          <cell r="AP57">
            <v>1235.25</v>
          </cell>
          <cell r="AQ57">
            <v>1979</v>
          </cell>
          <cell r="AR57">
            <v>0.28281574116199165</v>
          </cell>
          <cell r="AS57">
            <v>0.19093856435077522</v>
          </cell>
          <cell r="AT57">
            <v>0.75614805457301659</v>
          </cell>
          <cell r="AU57">
            <v>0.6241788782213239</v>
          </cell>
        </row>
        <row r="58">
          <cell r="D58" t="str">
            <v>인제군</v>
          </cell>
          <cell r="E58" t="str">
            <v>군</v>
          </cell>
          <cell r="F58">
            <v>14362080</v>
          </cell>
          <cell r="G58">
            <v>8212674.9400000004</v>
          </cell>
          <cell r="H58">
            <v>19865000</v>
          </cell>
          <cell r="I58">
            <v>530779</v>
          </cell>
          <cell r="J58">
            <v>2147791</v>
          </cell>
          <cell r="K58">
            <v>47.886000000000003</v>
          </cell>
          <cell r="L58">
            <v>1.5962000000000001</v>
          </cell>
          <cell r="M58">
            <v>40.5</v>
          </cell>
          <cell r="N58">
            <v>1.35</v>
          </cell>
          <cell r="O58">
            <v>60</v>
          </cell>
          <cell r="P58">
            <v>2</v>
          </cell>
          <cell r="Q58">
            <v>0.41342436143971811</v>
          </cell>
          <cell r="R58">
            <v>0.24712786299970527</v>
          </cell>
          <cell r="S58">
            <v>0.79810000000000003</v>
          </cell>
          <cell r="T58">
            <v>0.67500000000000004</v>
          </cell>
          <cell r="U58">
            <v>183340280</v>
          </cell>
          <cell r="V58">
            <v>102514094.83</v>
          </cell>
          <cell r="W58">
            <v>253611000</v>
          </cell>
          <cell r="X58">
            <v>7035933</v>
          </cell>
          <cell r="Y58">
            <v>32902632</v>
          </cell>
          <cell r="Z58">
            <v>885.10500000000002</v>
          </cell>
          <cell r="AA58">
            <v>29.503499999999999</v>
          </cell>
          <cell r="AB58">
            <v>715.375</v>
          </cell>
          <cell r="AC58">
            <v>23.845833333333335</v>
          </cell>
          <cell r="AD58">
            <v>1141</v>
          </cell>
          <cell r="AE58">
            <v>38.033333333333331</v>
          </cell>
          <cell r="AF58">
            <v>0.40421785659928</v>
          </cell>
          <cell r="AG58">
            <v>0.21384103861356746</v>
          </cell>
          <cell r="AH58">
            <v>0.77572743207712536</v>
          </cell>
          <cell r="AI58">
            <v>0.62697195442594211</v>
          </cell>
          <cell r="AJ58">
            <v>197702360</v>
          </cell>
          <cell r="AK58">
            <v>110726769.77</v>
          </cell>
          <cell r="AL58">
            <v>273476000</v>
          </cell>
          <cell r="AM58">
            <v>7566712</v>
          </cell>
          <cell r="AN58">
            <v>35050423</v>
          </cell>
          <cell r="AO58">
            <v>932.99099999999999</v>
          </cell>
          <cell r="AP58">
            <v>755.875</v>
          </cell>
          <cell r="AQ58">
            <v>1201</v>
          </cell>
          <cell r="AR58">
            <v>0.40488660712457397</v>
          </cell>
          <cell r="AS58">
            <v>0.21588076126784547</v>
          </cell>
          <cell r="AT58">
            <v>0.7768451290591174</v>
          </cell>
          <cell r="AU58">
            <v>0.62937135720233139</v>
          </cell>
        </row>
        <row r="59">
          <cell r="D59" t="str">
            <v>정선군</v>
          </cell>
          <cell r="E59" t="str">
            <v>군</v>
          </cell>
          <cell r="F59">
            <v>381274120</v>
          </cell>
          <cell r="G59">
            <v>210089569.65000001</v>
          </cell>
          <cell r="H59">
            <v>607489745</v>
          </cell>
          <cell r="I59">
            <v>16302502</v>
          </cell>
          <cell r="J59">
            <v>83683808</v>
          </cell>
          <cell r="K59">
            <v>2043.431</v>
          </cell>
          <cell r="L59">
            <v>68.114366666666669</v>
          </cell>
          <cell r="M59">
            <v>1818.875</v>
          </cell>
          <cell r="N59">
            <v>60.62916666666667</v>
          </cell>
          <cell r="O59">
            <v>2347</v>
          </cell>
          <cell r="P59">
            <v>78.233333333333334</v>
          </cell>
          <cell r="Q59">
            <v>0.34583228997552873</v>
          </cell>
          <cell r="R59">
            <v>0.19481070937880837</v>
          </cell>
          <cell r="S59">
            <v>0.87065658287175118</v>
          </cell>
          <cell r="T59">
            <v>0.77497869620792503</v>
          </cell>
          <cell r="U59">
            <v>348504360</v>
          </cell>
          <cell r="V59">
            <v>191705060.97999901</v>
          </cell>
          <cell r="W59">
            <v>631087568.22000003</v>
          </cell>
          <cell r="X59">
            <v>16057503</v>
          </cell>
          <cell r="Y59">
            <v>81915232</v>
          </cell>
          <cell r="Z59">
            <v>2142.6950000000002</v>
          </cell>
          <cell r="AA59">
            <v>71.423166666666674</v>
          </cell>
          <cell r="AB59">
            <v>1774.375</v>
          </cell>
          <cell r="AC59">
            <v>59.145833333333336</v>
          </cell>
          <cell r="AD59">
            <v>2890</v>
          </cell>
          <cell r="AE59">
            <v>96.333333333333329</v>
          </cell>
          <cell r="AF59">
            <v>0.30376935093287993</v>
          </cell>
          <cell r="AG59">
            <v>0.19602585023503322</v>
          </cell>
          <cell r="AH59">
            <v>0.74141695501730109</v>
          </cell>
          <cell r="AI59">
            <v>0.61397058823529416</v>
          </cell>
          <cell r="AJ59">
            <v>729778480</v>
          </cell>
          <cell r="AK59">
            <v>401794630.62999904</v>
          </cell>
          <cell r="AL59">
            <v>1238577313.22</v>
          </cell>
          <cell r="AM59">
            <v>32360005</v>
          </cell>
          <cell r="AN59">
            <v>165599040</v>
          </cell>
          <cell r="AO59">
            <v>4186.1260000000002</v>
          </cell>
          <cell r="AP59">
            <v>3593.25</v>
          </cell>
          <cell r="AQ59">
            <v>5237</v>
          </cell>
          <cell r="AR59">
            <v>0.32440012128546958</v>
          </cell>
          <cell r="AS59">
            <v>0.1954117910345374</v>
          </cell>
          <cell r="AT59">
            <v>0.79933664311628794</v>
          </cell>
          <cell r="AU59">
            <v>0.68612755394309721</v>
          </cell>
        </row>
        <row r="60">
          <cell r="D60" t="str">
            <v>철원군</v>
          </cell>
          <cell r="E60" t="str">
            <v>군</v>
          </cell>
          <cell r="F60">
            <v>103701200</v>
          </cell>
          <cell r="G60">
            <v>53072054.7999999</v>
          </cell>
          <cell r="H60">
            <v>147219149.97999901</v>
          </cell>
          <cell r="I60">
            <v>4579235</v>
          </cell>
          <cell r="J60">
            <v>22946111</v>
          </cell>
          <cell r="K60">
            <v>648.50800000000004</v>
          </cell>
          <cell r="L60">
            <v>21.616933333333336</v>
          </cell>
          <cell r="M60">
            <v>515.625</v>
          </cell>
          <cell r="N60">
            <v>17.1875</v>
          </cell>
          <cell r="O60">
            <v>834</v>
          </cell>
          <cell r="P60">
            <v>27.8</v>
          </cell>
          <cell r="Q60">
            <v>0.36049695170234441</v>
          </cell>
          <cell r="R60">
            <v>0.19956475413197469</v>
          </cell>
          <cell r="S60">
            <v>0.77758752997601921</v>
          </cell>
          <cell r="T60">
            <v>0.61825539568345322</v>
          </cell>
          <cell r="U60">
            <v>284408120</v>
          </cell>
          <cell r="V60">
            <v>153681773.36999899</v>
          </cell>
          <cell r="W60">
            <v>375969611.31999898</v>
          </cell>
          <cell r="X60">
            <v>12470575</v>
          </cell>
          <cell r="Y60">
            <v>58660392</v>
          </cell>
          <cell r="Z60">
            <v>1503.8119999999999</v>
          </cell>
          <cell r="AA60">
            <v>50.127066666666664</v>
          </cell>
          <cell r="AB60">
            <v>1195.375</v>
          </cell>
          <cell r="AC60">
            <v>39.845833333333331</v>
          </cell>
          <cell r="AD60">
            <v>2041</v>
          </cell>
          <cell r="AE60">
            <v>68.033333333333331</v>
          </cell>
          <cell r="AF60">
            <v>0.40876115713297861</v>
          </cell>
          <cell r="AG60">
            <v>0.21258935671619789</v>
          </cell>
          <cell r="AH60">
            <v>0.73680156785889261</v>
          </cell>
          <cell r="AI60">
            <v>0.58568103870651644</v>
          </cell>
          <cell r="AJ60">
            <v>388109320</v>
          </cell>
          <cell r="AK60">
            <v>206753828.16999888</v>
          </cell>
          <cell r="AL60">
            <v>523188761.29999799</v>
          </cell>
          <cell r="AM60">
            <v>17049810</v>
          </cell>
          <cell r="AN60">
            <v>81606503</v>
          </cell>
          <cell r="AO60">
            <v>2152.3199999999997</v>
          </cell>
          <cell r="AP60">
            <v>1711</v>
          </cell>
          <cell r="AQ60">
            <v>2875</v>
          </cell>
          <cell r="AR60">
            <v>0.39518017867254152</v>
          </cell>
          <cell r="AS60">
            <v>0.20892709984154081</v>
          </cell>
          <cell r="AT60">
            <v>0.74863304347826076</v>
          </cell>
          <cell r="AU60">
            <v>0.59513043478260874</v>
          </cell>
        </row>
        <row r="61">
          <cell r="D61" t="str">
            <v>평창군</v>
          </cell>
          <cell r="E61" t="str">
            <v>군</v>
          </cell>
          <cell r="F61">
            <v>171217000</v>
          </cell>
          <cell r="G61">
            <v>97196480</v>
          </cell>
          <cell r="H61">
            <v>263298000</v>
          </cell>
          <cell r="I61">
            <v>6869189</v>
          </cell>
          <cell r="J61">
            <v>24891925</v>
          </cell>
          <cell r="K61">
            <v>697.01700000000005</v>
          </cell>
          <cell r="L61">
            <v>23.233900000000002</v>
          </cell>
          <cell r="M61">
            <v>509.125</v>
          </cell>
          <cell r="N61">
            <v>16.970833333333335</v>
          </cell>
          <cell r="O61">
            <v>1108</v>
          </cell>
          <cell r="P61">
            <v>36.93333333333333</v>
          </cell>
          <cell r="Q61">
            <v>0.36915008849288639</v>
          </cell>
          <cell r="R61">
            <v>0.27596053740319398</v>
          </cell>
          <cell r="S61">
            <v>0.62907671480144411</v>
          </cell>
          <cell r="T61">
            <v>0.45949909747292417</v>
          </cell>
          <cell r="U61">
            <v>246169940</v>
          </cell>
          <cell r="V61">
            <v>138741118</v>
          </cell>
          <cell r="W61">
            <v>372883000</v>
          </cell>
          <cell r="X61">
            <v>10562662</v>
          </cell>
          <cell r="Y61">
            <v>35179885</v>
          </cell>
          <cell r="Z61">
            <v>991.60299999999995</v>
          </cell>
          <cell r="AA61">
            <v>33.053433333333331</v>
          </cell>
          <cell r="AB61">
            <v>704.5</v>
          </cell>
          <cell r="AC61">
            <v>23.483333333333334</v>
          </cell>
          <cell r="AD61">
            <v>1601</v>
          </cell>
          <cell r="AE61">
            <v>53.366666666666667</v>
          </cell>
          <cell r="AF61">
            <v>0.37207681229769124</v>
          </cell>
          <cell r="AG61">
            <v>0.30024720092177676</v>
          </cell>
          <cell r="AH61">
            <v>0.61936477201748907</v>
          </cell>
          <cell r="AI61">
            <v>0.44003747657713926</v>
          </cell>
          <cell r="AJ61">
            <v>417386940</v>
          </cell>
          <cell r="AK61">
            <v>235937598</v>
          </cell>
          <cell r="AL61">
            <v>636181000</v>
          </cell>
          <cell r="AM61">
            <v>17431851</v>
          </cell>
          <cell r="AN61">
            <v>60071810</v>
          </cell>
          <cell r="AO61">
            <v>1688.62</v>
          </cell>
          <cell r="AP61">
            <v>1213.625</v>
          </cell>
          <cell r="AQ61">
            <v>2709</v>
          </cell>
          <cell r="AR61">
            <v>0.37086552097594866</v>
          </cell>
          <cell r="AS61">
            <v>0.29018354865618334</v>
          </cell>
          <cell r="AT61">
            <v>0.62333702473237351</v>
          </cell>
          <cell r="AU61">
            <v>0.44799741602067183</v>
          </cell>
        </row>
        <row r="62">
          <cell r="D62" t="str">
            <v>홍천군</v>
          </cell>
          <cell r="E62" t="str">
            <v>군</v>
          </cell>
          <cell r="F62">
            <v>351630900</v>
          </cell>
          <cell r="G62">
            <v>168853267.41</v>
          </cell>
          <cell r="H62">
            <v>417654902.07999998</v>
          </cell>
          <cell r="I62">
            <v>17991853</v>
          </cell>
          <cell r="J62">
            <v>80712851</v>
          </cell>
          <cell r="K62">
            <v>1817.01</v>
          </cell>
          <cell r="L62">
            <v>60.567</v>
          </cell>
          <cell r="M62">
            <v>1683.375</v>
          </cell>
          <cell r="N62">
            <v>56.112499999999997</v>
          </cell>
          <cell r="O62">
            <v>2040</v>
          </cell>
          <cell r="P62">
            <v>68</v>
          </cell>
          <cell r="Q62">
            <v>0.40428896337401754</v>
          </cell>
          <cell r="R62">
            <v>0.22291187558224154</v>
          </cell>
          <cell r="S62">
            <v>0.89069117647058826</v>
          </cell>
          <cell r="T62">
            <v>0.82518382352941178</v>
          </cell>
          <cell r="U62">
            <v>284573700</v>
          </cell>
          <cell r="V62">
            <v>143610939.33999899</v>
          </cell>
          <cell r="W62">
            <v>361853266.70999998</v>
          </cell>
          <cell r="X62">
            <v>14741770</v>
          </cell>
          <cell r="Y62">
            <v>71358075</v>
          </cell>
          <cell r="Z62">
            <v>1833.412</v>
          </cell>
          <cell r="AA62">
            <v>61.113733333333336</v>
          </cell>
          <cell r="AB62">
            <v>1620.125</v>
          </cell>
          <cell r="AC62">
            <v>54.00416666666667</v>
          </cell>
          <cell r="AD62">
            <v>2106</v>
          </cell>
          <cell r="AE62">
            <v>70.2</v>
          </cell>
          <cell r="AF62">
            <v>0.39687617206201176</v>
          </cell>
          <cell r="AG62">
            <v>0.2065886726905119</v>
          </cell>
          <cell r="AH62">
            <v>0.8705660018993352</v>
          </cell>
          <cell r="AI62">
            <v>0.76929012345679015</v>
          </cell>
          <cell r="AJ62">
            <v>636204600</v>
          </cell>
          <cell r="AK62">
            <v>312464206.74999899</v>
          </cell>
          <cell r="AL62">
            <v>779508168.78999996</v>
          </cell>
          <cell r="AM62">
            <v>32733623</v>
          </cell>
          <cell r="AN62">
            <v>152070926</v>
          </cell>
          <cell r="AO62">
            <v>3650.422</v>
          </cell>
          <cell r="AP62">
            <v>3303.5</v>
          </cell>
          <cell r="AQ62">
            <v>4146</v>
          </cell>
          <cell r="AR62">
            <v>0.40084789263340875</v>
          </cell>
          <cell r="AS62">
            <v>0.21525234218669781</v>
          </cell>
          <cell r="AT62">
            <v>0.8804684032802701</v>
          </cell>
          <cell r="AU62">
            <v>0.79679208876025087</v>
          </cell>
        </row>
        <row r="63">
          <cell r="D63" t="str">
            <v>화천군</v>
          </cell>
          <cell r="E63" t="str">
            <v>군</v>
          </cell>
          <cell r="F63">
            <v>47109400</v>
          </cell>
          <cell r="G63">
            <v>25652152.09</v>
          </cell>
          <cell r="H63">
            <v>83925000</v>
          </cell>
          <cell r="I63">
            <v>2001653</v>
          </cell>
          <cell r="J63">
            <v>12422572</v>
          </cell>
          <cell r="K63">
            <v>330.02499999999998</v>
          </cell>
          <cell r="L63">
            <v>11.000833333333333</v>
          </cell>
          <cell r="M63">
            <v>285.875</v>
          </cell>
          <cell r="N63">
            <v>9.5291666666666668</v>
          </cell>
          <cell r="O63">
            <v>374</v>
          </cell>
          <cell r="P63">
            <v>12.466666666666667</v>
          </cell>
          <cell r="Q63">
            <v>0.30565566982424786</v>
          </cell>
          <cell r="R63">
            <v>0.16113031987256746</v>
          </cell>
          <cell r="S63">
            <v>0.8824197860962566</v>
          </cell>
          <cell r="T63">
            <v>0.76437165775401072</v>
          </cell>
          <cell r="U63">
            <v>142436680</v>
          </cell>
          <cell r="V63">
            <v>76459793.709999993</v>
          </cell>
          <cell r="W63">
            <v>184298972.63999999</v>
          </cell>
          <cell r="X63">
            <v>6156174</v>
          </cell>
          <cell r="Y63">
            <v>27461613</v>
          </cell>
          <cell r="Z63">
            <v>758.54700000000003</v>
          </cell>
          <cell r="AA63">
            <v>25.2849</v>
          </cell>
          <cell r="AB63">
            <v>595.125</v>
          </cell>
          <cell r="AC63">
            <v>19.837499999999999</v>
          </cell>
          <cell r="AD63">
            <v>1007</v>
          </cell>
          <cell r="AE63">
            <v>33.56666666666667</v>
          </cell>
          <cell r="AF63">
            <v>0.4148682578896008</v>
          </cell>
          <cell r="AG63">
            <v>0.22417379488961556</v>
          </cell>
          <cell r="AH63">
            <v>0.75327408142999008</v>
          </cell>
          <cell r="AI63">
            <v>0.59098808341608744</v>
          </cell>
          <cell r="AJ63">
            <v>189546080</v>
          </cell>
          <cell r="AK63">
            <v>102111945.8</v>
          </cell>
          <cell r="AL63">
            <v>268223972.63999999</v>
          </cell>
          <cell r="AM63">
            <v>8157827</v>
          </cell>
          <cell r="AN63">
            <v>39884185</v>
          </cell>
          <cell r="AO63">
            <v>1088.5720000000001</v>
          </cell>
          <cell r="AP63">
            <v>881</v>
          </cell>
          <cell r="AQ63">
            <v>1381</v>
          </cell>
          <cell r="AR63">
            <v>0.38069656785320516</v>
          </cell>
          <cell r="AS63">
            <v>0.20453788889004501</v>
          </cell>
          <cell r="AT63">
            <v>0.78824909485879802</v>
          </cell>
          <cell r="AU63">
            <v>0.6379435191889935</v>
          </cell>
        </row>
        <row r="64">
          <cell r="D64" t="str">
            <v>횡성군</v>
          </cell>
          <cell r="E64" t="str">
            <v>군</v>
          </cell>
          <cell r="F64">
            <v>35713720</v>
          </cell>
          <cell r="G64">
            <v>18669300</v>
          </cell>
          <cell r="H64">
            <v>52440000</v>
          </cell>
          <cell r="I64">
            <v>1755726</v>
          </cell>
          <cell r="J64">
            <v>9362946</v>
          </cell>
          <cell r="K64">
            <v>233.83199999999999</v>
          </cell>
          <cell r="L64">
            <v>7.7943999999999996</v>
          </cell>
          <cell r="M64">
            <v>207.375</v>
          </cell>
          <cell r="N64">
            <v>6.9124999999999996</v>
          </cell>
          <cell r="O64">
            <v>267</v>
          </cell>
          <cell r="P64">
            <v>8.9</v>
          </cell>
          <cell r="Q64">
            <v>0.35601258581235695</v>
          </cell>
          <cell r="R64">
            <v>0.18751854384293148</v>
          </cell>
          <cell r="S64">
            <v>0.87577528089887635</v>
          </cell>
          <cell r="T64">
            <v>0.776685393258427</v>
          </cell>
          <cell r="U64">
            <v>119319180</v>
          </cell>
          <cell r="V64">
            <v>62210931</v>
          </cell>
          <cell r="W64">
            <v>215166000</v>
          </cell>
          <cell r="X64">
            <v>5826715</v>
          </cell>
          <cell r="Y64">
            <v>32693376</v>
          </cell>
          <cell r="Z64">
            <v>828.76099999999997</v>
          </cell>
          <cell r="AA64">
            <v>27.625366666666665</v>
          </cell>
          <cell r="AB64">
            <v>724.75</v>
          </cell>
          <cell r="AC64">
            <v>24.158333333333335</v>
          </cell>
          <cell r="AD64">
            <v>968</v>
          </cell>
          <cell r="AE64">
            <v>32.266666666666666</v>
          </cell>
          <cell r="AF64">
            <v>0.28912993223836481</v>
          </cell>
          <cell r="AG64">
            <v>0.17822310550002546</v>
          </cell>
          <cell r="AH64">
            <v>0.85615805785123966</v>
          </cell>
          <cell r="AI64">
            <v>0.7487086776859504</v>
          </cell>
          <cell r="AJ64">
            <v>155032900</v>
          </cell>
          <cell r="AK64">
            <v>80880231</v>
          </cell>
          <cell r="AL64">
            <v>267606000</v>
          </cell>
          <cell r="AM64">
            <v>7582441</v>
          </cell>
          <cell r="AN64">
            <v>42056322</v>
          </cell>
          <cell r="AO64">
            <v>1062.5929999999998</v>
          </cell>
          <cell r="AP64">
            <v>932.125</v>
          </cell>
          <cell r="AQ64">
            <v>1235</v>
          </cell>
          <cell r="AR64">
            <v>0.30223623909777808</v>
          </cell>
          <cell r="AS64">
            <v>0.18029253723138225</v>
          </cell>
          <cell r="AT64">
            <v>0.86039919028340073</v>
          </cell>
          <cell r="AU64">
            <v>0.75475708502024297</v>
          </cell>
        </row>
        <row r="65">
          <cell r="D65" t="str">
            <v>충청북도</v>
          </cell>
          <cell r="E65" t="str">
            <v>광역</v>
          </cell>
          <cell r="F65">
            <v>8428124400</v>
          </cell>
          <cell r="G65">
            <v>4660836755.539999</v>
          </cell>
          <cell r="H65">
            <v>9806693345.4700012</v>
          </cell>
          <cell r="I65">
            <v>567250329</v>
          </cell>
          <cell r="J65">
            <v>1621162019</v>
          </cell>
          <cell r="K65">
            <v>38960.29800000001</v>
          </cell>
          <cell r="L65">
            <v>1298.6766000000002</v>
          </cell>
          <cell r="M65">
            <v>34555</v>
          </cell>
          <cell r="N65">
            <v>1151.8333333333333</v>
          </cell>
          <cell r="O65">
            <v>47119</v>
          </cell>
          <cell r="P65">
            <v>1570.6333333333334</v>
          </cell>
          <cell r="Q65">
            <v>0.47527097986529537</v>
          </cell>
          <cell r="R65">
            <v>0.34990353977692096</v>
          </cell>
          <cell r="S65">
            <v>0.82684899934209155</v>
          </cell>
          <cell r="T65">
            <v>0.73335597105201722</v>
          </cell>
          <cell r="U65">
            <v>13585953770</v>
          </cell>
          <cell r="V65">
            <v>7651449460.6099863</v>
          </cell>
          <cell r="W65">
            <v>17311926862.219997</v>
          </cell>
          <cell r="X65">
            <v>1033917166</v>
          </cell>
          <cell r="Y65">
            <v>3034505411</v>
          </cell>
          <cell r="Z65">
            <v>82441.329999999987</v>
          </cell>
          <cell r="AA65">
            <v>2748.0443333333328</v>
          </cell>
          <cell r="AB65">
            <v>66334.125</v>
          </cell>
          <cell r="AC65">
            <v>2211.1374999999998</v>
          </cell>
          <cell r="AD65">
            <v>108554</v>
          </cell>
          <cell r="AE65">
            <v>3618.4666666666667</v>
          </cell>
          <cell r="AF65">
            <v>0.4419756114674806</v>
          </cell>
          <cell r="AG65">
            <v>0.34072015895970337</v>
          </cell>
          <cell r="AH65">
            <v>0.75944995117637293</v>
          </cell>
          <cell r="AI65">
            <v>0.61107029681080383</v>
          </cell>
          <cell r="AJ65">
            <v>22014078170</v>
          </cell>
          <cell r="AK65">
            <v>12312286216.149986</v>
          </cell>
          <cell r="AL65">
            <v>27118620207.689999</v>
          </cell>
          <cell r="AM65">
            <v>1601167495</v>
          </cell>
          <cell r="AN65">
            <v>4655667430</v>
          </cell>
          <cell r="AO65">
            <v>121401.628</v>
          </cell>
          <cell r="AP65">
            <v>100889.125</v>
          </cell>
          <cell r="AQ65">
            <v>155673</v>
          </cell>
          <cell r="AR65">
            <v>0.45401595368257724</v>
          </cell>
          <cell r="AS65">
            <v>0.34391792778892716</v>
          </cell>
          <cell r="AT65">
            <v>0.77985025020395315</v>
          </cell>
          <cell r="AU65">
            <v>0.64808364327789658</v>
          </cell>
        </row>
        <row r="66">
          <cell r="D66" t="str">
            <v>제천시</v>
          </cell>
          <cell r="E66" t="str">
            <v>시</v>
          </cell>
          <cell r="F66">
            <v>541772100</v>
          </cell>
          <cell r="G66">
            <v>262369487.62999901</v>
          </cell>
          <cell r="H66">
            <v>596235257.65999997</v>
          </cell>
          <cell r="I66">
            <v>34038591</v>
          </cell>
          <cell r="J66">
            <v>99706072</v>
          </cell>
          <cell r="K66">
            <v>2678.3919999999998</v>
          </cell>
          <cell r="L66">
            <v>89.279733333333326</v>
          </cell>
          <cell r="M66">
            <v>2181</v>
          </cell>
          <cell r="N66">
            <v>72.7</v>
          </cell>
          <cell r="O66">
            <v>3348</v>
          </cell>
          <cell r="P66">
            <v>111.6</v>
          </cell>
          <cell r="Q66">
            <v>0.44004356377665582</v>
          </cell>
          <cell r="R66">
            <v>0.34138934888539185</v>
          </cell>
          <cell r="S66">
            <v>0.79999761051373952</v>
          </cell>
          <cell r="T66">
            <v>0.65143369175627241</v>
          </cell>
          <cell r="U66">
            <v>1327719100</v>
          </cell>
          <cell r="V66">
            <v>678434398.73999906</v>
          </cell>
          <cell r="W66">
            <v>1702236421.4300001</v>
          </cell>
          <cell r="X66">
            <v>92079204</v>
          </cell>
          <cell r="Y66">
            <v>293929825</v>
          </cell>
          <cell r="Z66">
            <v>8314.9490000000005</v>
          </cell>
          <cell r="AA66">
            <v>277.16496666666666</v>
          </cell>
          <cell r="AB66">
            <v>6508</v>
          </cell>
          <cell r="AC66">
            <v>216.93333333333334</v>
          </cell>
          <cell r="AD66">
            <v>11300</v>
          </cell>
          <cell r="AE66">
            <v>376.66666666666669</v>
          </cell>
          <cell r="AF66">
            <v>0.39855474257216617</v>
          </cell>
          <cell r="AG66">
            <v>0.31326934583790533</v>
          </cell>
          <cell r="AH66">
            <v>0.73583619469026551</v>
          </cell>
          <cell r="AI66">
            <v>0.57592920353982302</v>
          </cell>
          <cell r="AJ66">
            <v>1869491200</v>
          </cell>
          <cell r="AK66">
            <v>940803886.3699981</v>
          </cell>
          <cell r="AL66">
            <v>2298471679.0900002</v>
          </cell>
          <cell r="AM66">
            <v>126117795</v>
          </cell>
          <cell r="AN66">
            <v>393635897</v>
          </cell>
          <cell r="AO66">
            <v>10993.341</v>
          </cell>
          <cell r="AP66">
            <v>8689</v>
          </cell>
          <cell r="AQ66">
            <v>14648</v>
          </cell>
          <cell r="AR66">
            <v>0.4093171540588556</v>
          </cell>
          <cell r="AS66">
            <v>0.32039200682960073</v>
          </cell>
          <cell r="AT66">
            <v>0.75050116056799565</v>
          </cell>
          <cell r="AU66">
            <v>0.59318678317859097</v>
          </cell>
        </row>
        <row r="67">
          <cell r="D67" t="str">
            <v>청주시</v>
          </cell>
          <cell r="E67" t="str">
            <v>시</v>
          </cell>
          <cell r="F67">
            <v>5452398325</v>
          </cell>
          <cell r="G67">
            <v>3219100520.8600001</v>
          </cell>
          <cell r="H67">
            <v>6301723493.8100004</v>
          </cell>
          <cell r="I67">
            <v>407999943</v>
          </cell>
          <cell r="J67">
            <v>1039053553</v>
          </cell>
          <cell r="K67">
            <v>24789.095000000001</v>
          </cell>
          <cell r="L67">
            <v>826.3031666666667</v>
          </cell>
          <cell r="M67">
            <v>22151.75</v>
          </cell>
          <cell r="N67">
            <v>738.39166666666665</v>
          </cell>
          <cell r="O67">
            <v>30554</v>
          </cell>
          <cell r="P67">
            <v>1018.4666666666667</v>
          </cell>
          <cell r="Q67">
            <v>0.51082858903949513</v>
          </cell>
          <cell r="R67">
            <v>0.39266498037758019</v>
          </cell>
          <cell r="S67">
            <v>0.81132077633043143</v>
          </cell>
          <cell r="T67">
            <v>0.72500327289389277</v>
          </cell>
          <cell r="U67">
            <v>7796141060</v>
          </cell>
          <cell r="V67">
            <v>4695844237.3099899</v>
          </cell>
          <cell r="W67">
            <v>9622815662</v>
          </cell>
          <cell r="X67">
            <v>670631602</v>
          </cell>
          <cell r="Y67">
            <v>1692525578</v>
          </cell>
          <cell r="Z67">
            <v>46098.188999999998</v>
          </cell>
          <cell r="AA67">
            <v>1536.6062999999999</v>
          </cell>
          <cell r="AB67">
            <v>36593.75</v>
          </cell>
          <cell r="AC67">
            <v>1219.7916666666667</v>
          </cell>
          <cell r="AD67">
            <v>61430</v>
          </cell>
          <cell r="AE67">
            <v>2047.6666666666667</v>
          </cell>
          <cell r="AF67">
            <v>0.48799066741490593</v>
          </cell>
          <cell r="AG67">
            <v>0.39623129524131778</v>
          </cell>
          <cell r="AH67">
            <v>0.75041818329806276</v>
          </cell>
          <cell r="AI67">
            <v>0.59569835585218944</v>
          </cell>
          <cell r="AJ67">
            <v>13248539385</v>
          </cell>
          <cell r="AK67">
            <v>7914944758.1699905</v>
          </cell>
          <cell r="AL67">
            <v>15924539155.810001</v>
          </cell>
          <cell r="AM67">
            <v>1078631545</v>
          </cell>
          <cell r="AN67">
            <v>2731579131</v>
          </cell>
          <cell r="AO67">
            <v>70887.284</v>
          </cell>
          <cell r="AP67">
            <v>58745.5</v>
          </cell>
          <cell r="AQ67">
            <v>91984</v>
          </cell>
          <cell r="AR67">
            <v>0.49702818277678423</v>
          </cell>
          <cell r="AS67">
            <v>0.39487472017884589</v>
          </cell>
          <cell r="AT67">
            <v>0.77064798225778397</v>
          </cell>
          <cell r="AU67">
            <v>0.63864911288919812</v>
          </cell>
        </row>
        <row r="68">
          <cell r="D68" t="str">
            <v>충주시</v>
          </cell>
          <cell r="E68" t="str">
            <v>시</v>
          </cell>
          <cell r="F68">
            <v>949140310</v>
          </cell>
          <cell r="G68">
            <v>514062142</v>
          </cell>
          <cell r="H68">
            <v>1191763976</v>
          </cell>
          <cell r="I68">
            <v>59978620</v>
          </cell>
          <cell r="J68">
            <v>198148183</v>
          </cell>
          <cell r="K68">
            <v>5034.79</v>
          </cell>
          <cell r="L68">
            <v>167.82633333333334</v>
          </cell>
          <cell r="M68">
            <v>4375.125</v>
          </cell>
          <cell r="N68">
            <v>145.83750000000001</v>
          </cell>
          <cell r="O68">
            <v>5968</v>
          </cell>
          <cell r="P68">
            <v>198.93333333333334</v>
          </cell>
          <cell r="Q68">
            <v>0.43134559556446939</v>
          </cell>
          <cell r="R68">
            <v>0.30269578601182529</v>
          </cell>
          <cell r="S68">
            <v>0.84363103217158175</v>
          </cell>
          <cell r="T68">
            <v>0.73309735254691688</v>
          </cell>
          <cell r="U68">
            <v>2197405030</v>
          </cell>
          <cell r="V68">
            <v>1166506128</v>
          </cell>
          <cell r="W68">
            <v>2799678852</v>
          </cell>
          <cell r="X68">
            <v>157902372</v>
          </cell>
          <cell r="Y68">
            <v>545027785</v>
          </cell>
          <cell r="Z68">
            <v>14541.161</v>
          </cell>
          <cell r="AA68">
            <v>484.70536666666669</v>
          </cell>
          <cell r="AB68">
            <v>12167.875</v>
          </cell>
          <cell r="AC68">
            <v>405.59583333333336</v>
          </cell>
          <cell r="AD68">
            <v>18065</v>
          </cell>
          <cell r="AE68">
            <v>602.16666666666663</v>
          </cell>
          <cell r="AF68">
            <v>0.41665712021458667</v>
          </cell>
          <cell r="AG68">
            <v>0.28971435281964569</v>
          </cell>
          <cell r="AH68">
            <v>0.80493556601162464</v>
          </cell>
          <cell r="AI68">
            <v>0.67356075283697758</v>
          </cell>
          <cell r="AJ68">
            <v>3146545340</v>
          </cell>
          <cell r="AK68">
            <v>1680568270</v>
          </cell>
          <cell r="AL68">
            <v>3991442828</v>
          </cell>
          <cell r="AM68">
            <v>217880992</v>
          </cell>
          <cell r="AN68">
            <v>743175968</v>
          </cell>
          <cell r="AO68">
            <v>19575.951000000001</v>
          </cell>
          <cell r="AP68">
            <v>16543</v>
          </cell>
          <cell r="AQ68">
            <v>24033</v>
          </cell>
          <cell r="AR68">
            <v>0.42104280141777345</v>
          </cell>
          <cell r="AS68">
            <v>0.29317550806486786</v>
          </cell>
          <cell r="AT68">
            <v>0.81454462613905887</v>
          </cell>
          <cell r="AU68">
            <v>0.68834519202762867</v>
          </cell>
        </row>
        <row r="69">
          <cell r="D69" t="str">
            <v>괴산군</v>
          </cell>
          <cell r="E69" t="str">
            <v>군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>
            <v>210235390</v>
          </cell>
          <cell r="V69">
            <v>112810953</v>
          </cell>
          <cell r="W69">
            <v>286463264</v>
          </cell>
          <cell r="X69">
            <v>11746366</v>
          </cell>
          <cell r="Y69">
            <v>32232267</v>
          </cell>
          <cell r="Z69">
            <v>923.93200000000002</v>
          </cell>
          <cell r="AA69">
            <v>30.797733333333333</v>
          </cell>
          <cell r="AB69">
            <v>696</v>
          </cell>
          <cell r="AC69">
            <v>23.2</v>
          </cell>
          <cell r="AD69">
            <v>1435</v>
          </cell>
          <cell r="AE69">
            <v>47.833333333333336</v>
          </cell>
          <cell r="AF69">
            <v>0.39380600299241164</v>
          </cell>
          <cell r="AG69">
            <v>0.36442878808369267</v>
          </cell>
          <cell r="AH69">
            <v>0.64385505226480833</v>
          </cell>
          <cell r="AI69">
            <v>0.48501742160278744</v>
          </cell>
          <cell r="AJ69">
            <v>210235390</v>
          </cell>
          <cell r="AK69">
            <v>112810953</v>
          </cell>
          <cell r="AL69">
            <v>286463264</v>
          </cell>
          <cell r="AM69">
            <v>11746366</v>
          </cell>
          <cell r="AN69">
            <v>32232267</v>
          </cell>
          <cell r="AO69">
            <v>923.93200000000002</v>
          </cell>
          <cell r="AP69">
            <v>696</v>
          </cell>
          <cell r="AQ69">
            <v>1435</v>
          </cell>
          <cell r="AR69">
            <v>0.39380600299241164</v>
          </cell>
          <cell r="AS69">
            <v>0.36442878808369267</v>
          </cell>
          <cell r="AT69">
            <v>0.64385505226480833</v>
          </cell>
          <cell r="AU69">
            <v>0.48501742160278744</v>
          </cell>
        </row>
        <row r="70">
          <cell r="D70" t="str">
            <v>단양군</v>
          </cell>
          <cell r="E70" t="str">
            <v>군</v>
          </cell>
          <cell r="F70">
            <v>44105700</v>
          </cell>
          <cell r="G70">
            <v>24477788.940000001</v>
          </cell>
          <cell r="H70">
            <v>86337000</v>
          </cell>
          <cell r="I70">
            <v>2292277</v>
          </cell>
          <cell r="J70">
            <v>12751704</v>
          </cell>
          <cell r="K70">
            <v>349.35599999999999</v>
          </cell>
          <cell r="L70">
            <v>11.645199999999999</v>
          </cell>
          <cell r="M70">
            <v>288.5</v>
          </cell>
          <cell r="N70">
            <v>9.6166666666666671</v>
          </cell>
          <cell r="O70">
            <v>415</v>
          </cell>
          <cell r="P70">
            <v>13.833333333333334</v>
          </cell>
          <cell r="Q70">
            <v>0.28351447166336569</v>
          </cell>
          <cell r="R70">
            <v>0.17976240665561247</v>
          </cell>
          <cell r="S70">
            <v>0.84182168674698798</v>
          </cell>
          <cell r="T70">
            <v>0.69518072289156629</v>
          </cell>
          <cell r="U70">
            <v>198163250</v>
          </cell>
          <cell r="V70">
            <v>105297320.75999901</v>
          </cell>
          <cell r="W70">
            <v>309067725.17999899</v>
          </cell>
          <cell r="X70">
            <v>10513429</v>
          </cell>
          <cell r="Y70">
            <v>52191988</v>
          </cell>
          <cell r="Z70">
            <v>1434.078</v>
          </cell>
          <cell r="AA70">
            <v>47.802599999999998</v>
          </cell>
          <cell r="AB70">
            <v>1163.875</v>
          </cell>
          <cell r="AC70">
            <v>38.795833333333334</v>
          </cell>
          <cell r="AD70">
            <v>1849</v>
          </cell>
          <cell r="AE70">
            <v>61.633333333333333</v>
          </cell>
          <cell r="AF70">
            <v>0.34069335676727341</v>
          </cell>
          <cell r="AG70">
            <v>0.20143760379466671</v>
          </cell>
          <cell r="AH70">
            <v>0.77559653866955114</v>
          </cell>
          <cell r="AI70">
            <v>0.62946187128177389</v>
          </cell>
          <cell r="AJ70">
            <v>242268950</v>
          </cell>
          <cell r="AK70">
            <v>129775109.699999</v>
          </cell>
          <cell r="AL70">
            <v>395404725.17999899</v>
          </cell>
          <cell r="AM70">
            <v>12805706</v>
          </cell>
          <cell r="AN70">
            <v>64943692</v>
          </cell>
          <cell r="AO70">
            <v>1783.434</v>
          </cell>
          <cell r="AP70">
            <v>1452.375</v>
          </cell>
          <cell r="AQ70">
            <v>2264</v>
          </cell>
          <cell r="AR70">
            <v>0.32820829250566452</v>
          </cell>
          <cell r="AS70">
            <v>0.19718167547357796</v>
          </cell>
          <cell r="AT70">
            <v>0.78773586572438159</v>
          </cell>
          <cell r="AU70">
            <v>0.64150839222614842</v>
          </cell>
        </row>
        <row r="71">
          <cell r="D71" t="str">
            <v>보은군</v>
          </cell>
          <cell r="E71" t="str">
            <v>군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 t="e">
            <v>#DIV/0!</v>
          </cell>
          <cell r="R71" t="e">
            <v>#DIV/0!</v>
          </cell>
          <cell r="S71" t="e">
            <v>#DIV/0!</v>
          </cell>
          <cell r="T71" t="e">
            <v>#DIV/0!</v>
          </cell>
          <cell r="U71">
            <v>172913690</v>
          </cell>
          <cell r="V71">
            <v>89490779</v>
          </cell>
          <cell r="W71">
            <v>325097247</v>
          </cell>
          <cell r="X71">
            <v>10036871</v>
          </cell>
          <cell r="Y71">
            <v>43477773</v>
          </cell>
          <cell r="Z71">
            <v>1166.28</v>
          </cell>
          <cell r="AA71">
            <v>38.875999999999998</v>
          </cell>
          <cell r="AB71">
            <v>854.25</v>
          </cell>
          <cell r="AC71">
            <v>28.475000000000001</v>
          </cell>
          <cell r="AD71">
            <v>2118</v>
          </cell>
          <cell r="AE71">
            <v>70.599999999999994</v>
          </cell>
          <cell r="AF71">
            <v>0.2752738752044861</v>
          </cell>
          <cell r="AG71">
            <v>0.23085062337484488</v>
          </cell>
          <cell r="AH71">
            <v>0.5506515580736544</v>
          </cell>
          <cell r="AI71">
            <v>0.403328611898017</v>
          </cell>
          <cell r="AJ71">
            <v>172913690</v>
          </cell>
          <cell r="AK71">
            <v>89490779</v>
          </cell>
          <cell r="AL71">
            <v>325097247</v>
          </cell>
          <cell r="AM71">
            <v>10036871</v>
          </cell>
          <cell r="AN71">
            <v>43477773</v>
          </cell>
          <cell r="AO71">
            <v>1166.28</v>
          </cell>
          <cell r="AP71">
            <v>854.25</v>
          </cell>
          <cell r="AQ71">
            <v>2118</v>
          </cell>
          <cell r="AR71">
            <v>0.2752738752044861</v>
          </cell>
          <cell r="AS71">
            <v>0.23085062337484488</v>
          </cell>
          <cell r="AT71">
            <v>0.5506515580736544</v>
          </cell>
          <cell r="AU71">
            <v>0.403328611898017</v>
          </cell>
        </row>
        <row r="72">
          <cell r="D72" t="str">
            <v>영동군</v>
          </cell>
          <cell r="E72" t="str">
            <v>군</v>
          </cell>
          <cell r="F72">
            <v>99461648</v>
          </cell>
          <cell r="G72">
            <v>42421419</v>
          </cell>
          <cell r="H72">
            <v>125907802</v>
          </cell>
          <cell r="I72">
            <v>4061619</v>
          </cell>
          <cell r="J72">
            <v>25775014</v>
          </cell>
          <cell r="K72">
            <v>693.15</v>
          </cell>
          <cell r="L72">
            <v>23.105</v>
          </cell>
          <cell r="M72">
            <v>584.5</v>
          </cell>
          <cell r="N72">
            <v>19.483333333333334</v>
          </cell>
          <cell r="O72">
            <v>793</v>
          </cell>
          <cell r="P72">
            <v>26.433333333333334</v>
          </cell>
          <cell r="Q72">
            <v>0.33692446636468165</v>
          </cell>
          <cell r="R72">
            <v>0.15757970102363475</v>
          </cell>
          <cell r="S72">
            <v>0.87408575031525848</v>
          </cell>
          <cell r="T72">
            <v>0.73707440100882726</v>
          </cell>
          <cell r="U72">
            <v>226635900</v>
          </cell>
          <cell r="V72">
            <v>110880610.949999</v>
          </cell>
          <cell r="W72">
            <v>353932028.31</v>
          </cell>
          <cell r="X72">
            <v>10783982</v>
          </cell>
          <cell r="Y72">
            <v>58397319</v>
          </cell>
          <cell r="Z72">
            <v>1601.646</v>
          </cell>
          <cell r="AA72">
            <v>53.388199999999998</v>
          </cell>
          <cell r="AB72">
            <v>1298.625</v>
          </cell>
          <cell r="AC72">
            <v>43.287500000000001</v>
          </cell>
          <cell r="AD72">
            <v>2081</v>
          </cell>
          <cell r="AE72">
            <v>69.36666666666666</v>
          </cell>
          <cell r="AF72">
            <v>0.31328221828198471</v>
          </cell>
          <cell r="AG72">
            <v>0.18466570357450829</v>
          </cell>
          <cell r="AH72">
            <v>0.76965209034118209</v>
          </cell>
          <cell r="AI72">
            <v>0.62403892359442581</v>
          </cell>
          <cell r="AJ72">
            <v>326097548</v>
          </cell>
          <cell r="AK72">
            <v>153302029.949999</v>
          </cell>
          <cell r="AL72">
            <v>479839830.31</v>
          </cell>
          <cell r="AM72">
            <v>14845601</v>
          </cell>
          <cell r="AN72">
            <v>84172333</v>
          </cell>
          <cell r="AO72">
            <v>2294.7959999999998</v>
          </cell>
          <cell r="AP72">
            <v>1883.125</v>
          </cell>
          <cell r="AQ72">
            <v>2874</v>
          </cell>
          <cell r="AR72">
            <v>0.31948583728649288</v>
          </cell>
          <cell r="AS72">
            <v>0.17637150439919491</v>
          </cell>
          <cell r="AT72">
            <v>0.79846764091858036</v>
          </cell>
          <cell r="AU72">
            <v>0.65522790535838549</v>
          </cell>
        </row>
        <row r="73">
          <cell r="D73" t="str">
            <v>옥천군</v>
          </cell>
          <cell r="E73" t="str">
            <v>군</v>
          </cell>
          <cell r="F73">
            <v>145003120</v>
          </cell>
          <cell r="G73">
            <v>57817495</v>
          </cell>
          <cell r="H73">
            <v>162536722</v>
          </cell>
          <cell r="I73">
            <v>6850356</v>
          </cell>
          <cell r="J73">
            <v>34332134</v>
          </cell>
          <cell r="K73">
            <v>789.798</v>
          </cell>
          <cell r="L73">
            <v>26.326599999999999</v>
          </cell>
          <cell r="M73">
            <v>714.625</v>
          </cell>
          <cell r="N73">
            <v>23.820833333333333</v>
          </cell>
          <cell r="O73">
            <v>889</v>
          </cell>
          <cell r="P73">
            <v>29.633333333333333</v>
          </cell>
          <cell r="Q73">
            <v>0.35571958317210312</v>
          </cell>
          <cell r="R73">
            <v>0.19953190209498775</v>
          </cell>
          <cell r="S73">
            <v>0.88841169853768276</v>
          </cell>
          <cell r="T73">
            <v>0.80385264341957252</v>
          </cell>
          <cell r="U73">
            <v>288503520</v>
          </cell>
          <cell r="V73">
            <v>126270083</v>
          </cell>
          <cell r="W73">
            <v>384677024</v>
          </cell>
          <cell r="X73">
            <v>14751558</v>
          </cell>
          <cell r="Y73">
            <v>73336704</v>
          </cell>
          <cell r="Z73">
            <v>1978.173</v>
          </cell>
          <cell r="AA73">
            <v>65.939099999999996</v>
          </cell>
          <cell r="AB73">
            <v>1634.75</v>
          </cell>
          <cell r="AC73">
            <v>54.491666666666667</v>
          </cell>
          <cell r="AD73">
            <v>2539</v>
          </cell>
          <cell r="AE73">
            <v>84.63333333333334</v>
          </cell>
          <cell r="AF73">
            <v>0.32824960972974565</v>
          </cell>
          <cell r="AG73">
            <v>0.20114836358067034</v>
          </cell>
          <cell r="AH73">
            <v>0.77911500590783778</v>
          </cell>
          <cell r="AI73">
            <v>0.64385584875935409</v>
          </cell>
          <cell r="AJ73">
            <v>433506640</v>
          </cell>
          <cell r="AK73">
            <v>184087578</v>
          </cell>
          <cell r="AL73">
            <v>547213746</v>
          </cell>
          <cell r="AM73">
            <v>21601914</v>
          </cell>
          <cell r="AN73">
            <v>107668838</v>
          </cell>
          <cell r="AO73">
            <v>2767.971</v>
          </cell>
          <cell r="AP73">
            <v>2349.375</v>
          </cell>
          <cell r="AQ73">
            <v>3428</v>
          </cell>
          <cell r="AR73">
            <v>0.33640890665783824</v>
          </cell>
          <cell r="AS73">
            <v>0.20063292593535745</v>
          </cell>
          <cell r="AT73">
            <v>0.80745945157526255</v>
          </cell>
          <cell r="AU73">
            <v>0.68534859976662776</v>
          </cell>
        </row>
        <row r="74">
          <cell r="D74" t="str">
            <v>음성군</v>
          </cell>
          <cell r="E74" t="str">
            <v>군</v>
          </cell>
          <cell r="F74">
            <v>578615680</v>
          </cell>
          <cell r="G74">
            <v>271899400</v>
          </cell>
          <cell r="H74">
            <v>657762055</v>
          </cell>
          <cell r="I74">
            <v>24382417</v>
          </cell>
          <cell r="J74">
            <v>102198480</v>
          </cell>
          <cell r="K74">
            <v>2044.9380000000001</v>
          </cell>
          <cell r="L74">
            <v>68.164600000000007</v>
          </cell>
          <cell r="M74">
            <v>1916.625</v>
          </cell>
          <cell r="N74">
            <v>63.887500000000003</v>
          </cell>
          <cell r="O74">
            <v>2168</v>
          </cell>
          <cell r="P74">
            <v>72.266666666666666</v>
          </cell>
          <cell r="Q74">
            <v>0.41337045506524395</v>
          </cell>
          <cell r="R74">
            <v>0.23857905714448982</v>
          </cell>
          <cell r="S74">
            <v>0.94323708487084879</v>
          </cell>
          <cell r="T74">
            <v>0.88405212177121772</v>
          </cell>
          <cell r="U74">
            <v>580186750</v>
          </cell>
          <cell r="V74">
            <v>288470593</v>
          </cell>
          <cell r="W74">
            <v>726143930</v>
          </cell>
          <cell r="X74">
            <v>26873424</v>
          </cell>
          <cell r="Y74">
            <v>109392260</v>
          </cell>
          <cell r="Z74">
            <v>2864.19</v>
          </cell>
          <cell r="AA74">
            <v>95.472999999999999</v>
          </cell>
          <cell r="AB74">
            <v>2413.5</v>
          </cell>
          <cell r="AC74">
            <v>80.45</v>
          </cell>
          <cell r="AD74">
            <v>3445</v>
          </cell>
          <cell r="AE74">
            <v>114.83333333333333</v>
          </cell>
          <cell r="AF74">
            <v>0.39726365680699144</v>
          </cell>
          <cell r="AG74">
            <v>0.24566110984451733</v>
          </cell>
          <cell r="AH74">
            <v>0.83140493468795362</v>
          </cell>
          <cell r="AI74">
            <v>0.70058055152394771</v>
          </cell>
          <cell r="AJ74">
            <v>1158802430</v>
          </cell>
          <cell r="AK74">
            <v>560369993</v>
          </cell>
          <cell r="AL74">
            <v>1383905985</v>
          </cell>
          <cell r="AM74">
            <v>51255841</v>
          </cell>
          <cell r="AN74">
            <v>211590740</v>
          </cell>
          <cell r="AO74">
            <v>4909.1280000000006</v>
          </cell>
          <cell r="AP74">
            <v>4330.125</v>
          </cell>
          <cell r="AQ74">
            <v>5613</v>
          </cell>
          <cell r="AR74">
            <v>0.40491911955998949</v>
          </cell>
          <cell r="AS74">
            <v>0.24224047328347167</v>
          </cell>
          <cell r="AT74">
            <v>0.87459967931587401</v>
          </cell>
          <cell r="AU74">
            <v>0.77144575093532874</v>
          </cell>
        </row>
        <row r="75">
          <cell r="D75" t="str">
            <v>증평군</v>
          </cell>
          <cell r="E75" t="str">
            <v>군</v>
          </cell>
          <cell r="F75">
            <v>217206090</v>
          </cell>
          <cell r="G75">
            <v>82784327</v>
          </cell>
          <cell r="H75">
            <v>243294285</v>
          </cell>
          <cell r="I75">
            <v>9753818</v>
          </cell>
          <cell r="J75">
            <v>44712733</v>
          </cell>
          <cell r="K75">
            <v>1097.559</v>
          </cell>
          <cell r="L75">
            <v>36.585299999999997</v>
          </cell>
          <cell r="M75">
            <v>983.25</v>
          </cell>
          <cell r="N75">
            <v>32.774999999999999</v>
          </cell>
          <cell r="O75">
            <v>1309</v>
          </cell>
          <cell r="P75">
            <v>43.633333333333333</v>
          </cell>
          <cell r="Q75">
            <v>0.34026416609005017</v>
          </cell>
          <cell r="R75">
            <v>0.21814407989777768</v>
          </cell>
          <cell r="S75">
            <v>0.83847135217723445</v>
          </cell>
          <cell r="T75">
            <v>0.75114591291061883</v>
          </cell>
          <cell r="U75">
            <v>179112020</v>
          </cell>
          <cell r="V75">
            <v>81090790.099999994</v>
          </cell>
          <cell r="W75">
            <v>286409514.80999899</v>
          </cell>
          <cell r="X75">
            <v>9307646</v>
          </cell>
          <cell r="Y75">
            <v>55872940</v>
          </cell>
          <cell r="Z75">
            <v>1479.84</v>
          </cell>
          <cell r="AA75">
            <v>49.327999999999996</v>
          </cell>
          <cell r="AB75">
            <v>1251.25</v>
          </cell>
          <cell r="AC75">
            <v>41.708333333333336</v>
          </cell>
          <cell r="AD75">
            <v>1830</v>
          </cell>
          <cell r="AE75">
            <v>61</v>
          </cell>
          <cell r="AF75">
            <v>0.28312882745461426</v>
          </cell>
          <cell r="AG75">
            <v>0.16658593587521975</v>
          </cell>
          <cell r="AH75">
            <v>0.80865573770491794</v>
          </cell>
          <cell r="AI75">
            <v>0.68374316939890711</v>
          </cell>
          <cell r="AJ75">
            <v>396318110</v>
          </cell>
          <cell r="AK75">
            <v>163875117.09999999</v>
          </cell>
          <cell r="AL75">
            <v>529703799.80999899</v>
          </cell>
          <cell r="AM75">
            <v>19061464</v>
          </cell>
          <cell r="AN75">
            <v>100585673</v>
          </cell>
          <cell r="AO75">
            <v>2577.3989999999999</v>
          </cell>
          <cell r="AP75">
            <v>2234.5</v>
          </cell>
          <cell r="AQ75">
            <v>3139</v>
          </cell>
          <cell r="AR75">
            <v>0.3093712319201426</v>
          </cell>
          <cell r="AS75">
            <v>0.18950476177656037</v>
          </cell>
          <cell r="AT75">
            <v>0.82108920038228728</v>
          </cell>
          <cell r="AU75">
            <v>0.71185090793246253</v>
          </cell>
        </row>
        <row r="76">
          <cell r="D76" t="str">
            <v>진천군</v>
          </cell>
          <cell r="E76" t="str">
            <v>군</v>
          </cell>
          <cell r="F76">
            <v>400421427</v>
          </cell>
          <cell r="G76">
            <v>185904175.11000001</v>
          </cell>
          <cell r="H76">
            <v>441132754</v>
          </cell>
          <cell r="I76">
            <v>17892688</v>
          </cell>
          <cell r="J76">
            <v>64484146</v>
          </cell>
          <cell r="K76">
            <v>1483.22</v>
          </cell>
          <cell r="L76">
            <v>49.440666666666665</v>
          </cell>
          <cell r="M76">
            <v>1359.625</v>
          </cell>
          <cell r="N76">
            <v>45.320833333333333</v>
          </cell>
          <cell r="O76">
            <v>1675</v>
          </cell>
          <cell r="P76">
            <v>55.833333333333336</v>
          </cell>
          <cell r="Q76">
            <v>0.42142455626861025</v>
          </cell>
          <cell r="R76">
            <v>0.2774742182365259</v>
          </cell>
          <cell r="S76">
            <v>0.88550447761194029</v>
          </cell>
          <cell r="T76">
            <v>0.8117164179104478</v>
          </cell>
          <cell r="U76">
            <v>408938060</v>
          </cell>
          <cell r="V76">
            <v>196353566.74999899</v>
          </cell>
          <cell r="W76">
            <v>515405193.489999</v>
          </cell>
          <cell r="X76">
            <v>19290712</v>
          </cell>
          <cell r="Y76">
            <v>78120972</v>
          </cell>
          <cell r="Z76">
            <v>2038.8920000000001</v>
          </cell>
          <cell r="AA76">
            <v>67.963066666666663</v>
          </cell>
          <cell r="AB76">
            <v>1752.25</v>
          </cell>
          <cell r="AC76">
            <v>58.408333333333331</v>
          </cell>
          <cell r="AD76">
            <v>2462</v>
          </cell>
          <cell r="AE76">
            <v>82.066666666666663</v>
          </cell>
          <cell r="AF76">
            <v>0.38096932128373878</v>
          </cell>
          <cell r="AG76">
            <v>0.24693384511395991</v>
          </cell>
          <cell r="AH76">
            <v>0.82814459788789607</v>
          </cell>
          <cell r="AI76">
            <v>0.71171811535337126</v>
          </cell>
          <cell r="AJ76">
            <v>809359487</v>
          </cell>
          <cell r="AK76">
            <v>382257741.859999</v>
          </cell>
          <cell r="AL76">
            <v>956537947.48999906</v>
          </cell>
          <cell r="AM76">
            <v>37183400</v>
          </cell>
          <cell r="AN76">
            <v>142605118</v>
          </cell>
          <cell r="AO76">
            <v>3522.1120000000001</v>
          </cell>
          <cell r="AP76">
            <v>3111.875</v>
          </cell>
          <cell r="AQ76">
            <v>4137</v>
          </cell>
          <cell r="AR76">
            <v>0.39962632205346527</v>
          </cell>
          <cell r="AS76">
            <v>0.2607437974280839</v>
          </cell>
          <cell r="AT76">
            <v>0.85136862460720331</v>
          </cell>
          <cell r="AU76">
            <v>0.75220570461687208</v>
          </cell>
        </row>
        <row r="77">
          <cell r="D77" t="str">
            <v>충청남도</v>
          </cell>
          <cell r="E77" t="str">
            <v>광역</v>
          </cell>
          <cell r="F77">
            <v>9751860790</v>
          </cell>
          <cell r="G77">
            <v>5109140521.6599894</v>
          </cell>
          <cell r="H77">
            <v>11345768484.359989</v>
          </cell>
          <cell r="I77">
            <v>595032365</v>
          </cell>
          <cell r="J77">
            <v>1946725166</v>
          </cell>
          <cell r="K77">
            <v>42258.187999999995</v>
          </cell>
          <cell r="L77">
            <v>1408.6062666666664</v>
          </cell>
          <cell r="M77">
            <v>37706.875</v>
          </cell>
          <cell r="N77">
            <v>1256.8958333333333</v>
          </cell>
          <cell r="O77">
            <v>48850</v>
          </cell>
          <cell r="P77">
            <v>1628.3333333333333</v>
          </cell>
          <cell r="Q77">
            <v>0.45031242517444992</v>
          </cell>
          <cell r="R77">
            <v>0.30565812544696924</v>
          </cell>
          <cell r="S77">
            <v>0.86506014329580339</v>
          </cell>
          <cell r="T77">
            <v>0.77189099283520979</v>
          </cell>
          <cell r="U77">
            <v>10547588440</v>
          </cell>
          <cell r="V77">
            <v>5947606845.059988</v>
          </cell>
          <cell r="W77">
            <v>13698697396.02</v>
          </cell>
          <cell r="X77">
            <v>757719692</v>
          </cell>
          <cell r="Y77">
            <v>2544688837</v>
          </cell>
          <cell r="Z77">
            <v>67464.400999999998</v>
          </cell>
          <cell r="AA77">
            <v>2248.8133666666668</v>
          </cell>
          <cell r="AB77">
            <v>57167.75</v>
          </cell>
          <cell r="AC77">
            <v>1905.5916666666667</v>
          </cell>
          <cell r="AD77">
            <v>82524</v>
          </cell>
          <cell r="AE77">
            <v>2750.8</v>
          </cell>
          <cell r="AF77">
            <v>0.43417316793843458</v>
          </cell>
          <cell r="AG77">
            <v>0.29776516522676127</v>
          </cell>
          <cell r="AH77">
            <v>0.81751249333527209</v>
          </cell>
          <cell r="AI77">
            <v>0.69274089961708107</v>
          </cell>
          <cell r="AJ77">
            <v>20299449230</v>
          </cell>
          <cell r="AK77">
            <v>11056747366.719978</v>
          </cell>
          <cell r="AL77">
            <v>25044465880.37999</v>
          </cell>
          <cell r="AM77">
            <v>1352752057</v>
          </cell>
          <cell r="AN77">
            <v>4491414003</v>
          </cell>
          <cell r="AO77">
            <v>109722.58899999999</v>
          </cell>
          <cell r="AP77">
            <v>94874.625</v>
          </cell>
          <cell r="AQ77">
            <v>131374</v>
          </cell>
          <cell r="AR77">
            <v>0.44148465451530799</v>
          </cell>
          <cell r="AS77">
            <v>0.30118623135084882</v>
          </cell>
          <cell r="AT77">
            <v>0.83519257235069333</v>
          </cell>
          <cell r="AU77">
            <v>0.72217200511516744</v>
          </cell>
        </row>
        <row r="78">
          <cell r="D78" t="str">
            <v>계룡시</v>
          </cell>
          <cell r="E78" t="str">
            <v>시</v>
          </cell>
          <cell r="F78">
            <v>181563600</v>
          </cell>
          <cell r="G78">
            <v>91144593</v>
          </cell>
          <cell r="H78">
            <v>207058503</v>
          </cell>
          <cell r="I78">
            <v>9646723</v>
          </cell>
          <cell r="J78">
            <v>35071648</v>
          </cell>
          <cell r="K78">
            <v>822.93799999999999</v>
          </cell>
          <cell r="L78">
            <v>27.431266666666666</v>
          </cell>
          <cell r="M78">
            <v>725.25</v>
          </cell>
          <cell r="N78">
            <v>24.175000000000001</v>
          </cell>
          <cell r="O78">
            <v>1056</v>
          </cell>
          <cell r="P78">
            <v>35.200000000000003</v>
          </cell>
          <cell r="Q78">
            <v>0.44018763624500851</v>
          </cell>
          <cell r="R78">
            <v>0.2750575906783736</v>
          </cell>
          <cell r="S78">
            <v>0.77929734848484844</v>
          </cell>
          <cell r="T78">
            <v>0.68678977272727271</v>
          </cell>
          <cell r="U78">
            <v>96441460</v>
          </cell>
          <cell r="V78">
            <v>48993589</v>
          </cell>
          <cell r="W78">
            <v>116239000</v>
          </cell>
          <cell r="X78">
            <v>4978767</v>
          </cell>
          <cell r="Y78">
            <v>17489907</v>
          </cell>
          <cell r="Z78">
            <v>461.34800000000001</v>
          </cell>
          <cell r="AA78">
            <v>15.378266666666667</v>
          </cell>
          <cell r="AB78">
            <v>385.875</v>
          </cell>
          <cell r="AC78">
            <v>12.862500000000001</v>
          </cell>
          <cell r="AD78">
            <v>609</v>
          </cell>
          <cell r="AE78">
            <v>20.3</v>
          </cell>
          <cell r="AF78">
            <v>0.42149011089221344</v>
          </cell>
          <cell r="AG78">
            <v>0.28466515002052328</v>
          </cell>
          <cell r="AH78">
            <v>0.7575500821018063</v>
          </cell>
          <cell r="AI78">
            <v>0.63362068965517238</v>
          </cell>
          <cell r="AJ78">
            <v>278005060</v>
          </cell>
          <cell r="AK78">
            <v>140138182</v>
          </cell>
          <cell r="AL78">
            <v>323297503</v>
          </cell>
          <cell r="AM78">
            <v>14625490</v>
          </cell>
          <cell r="AN78">
            <v>52561555</v>
          </cell>
          <cell r="AO78">
            <v>1284.2860000000001</v>
          </cell>
          <cell r="AP78">
            <v>1111.125</v>
          </cell>
          <cell r="AQ78">
            <v>1665</v>
          </cell>
          <cell r="AR78">
            <v>0.4334650923672615</v>
          </cell>
          <cell r="AS78">
            <v>0.27825451511090188</v>
          </cell>
          <cell r="AT78">
            <v>0.77134294294294303</v>
          </cell>
          <cell r="AU78">
            <v>0.66734234234234235</v>
          </cell>
        </row>
        <row r="79">
          <cell r="D79" t="str">
            <v>공주시</v>
          </cell>
          <cell r="E79" t="str">
            <v>시</v>
          </cell>
          <cell r="F79">
            <v>173147200</v>
          </cell>
          <cell r="G79">
            <v>85775233</v>
          </cell>
          <cell r="H79">
            <v>239420694</v>
          </cell>
          <cell r="I79">
            <v>9347465</v>
          </cell>
          <cell r="J79">
            <v>45737281</v>
          </cell>
          <cell r="K79">
            <v>1127.8430000000001</v>
          </cell>
          <cell r="L79">
            <v>37.594766666666672</v>
          </cell>
          <cell r="M79">
            <v>989.5</v>
          </cell>
          <cell r="N79">
            <v>32.983333333333334</v>
          </cell>
          <cell r="O79">
            <v>1309</v>
          </cell>
          <cell r="P79">
            <v>43.633333333333333</v>
          </cell>
          <cell r="Q79">
            <v>0.35826156698050504</v>
          </cell>
          <cell r="R79">
            <v>0.20437299278896792</v>
          </cell>
          <cell r="S79">
            <v>0.86160656990068762</v>
          </cell>
          <cell r="T79">
            <v>0.75592055003819714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e">
            <v>#DIV/0!</v>
          </cell>
          <cell r="AG79" t="e">
            <v>#DIV/0!</v>
          </cell>
          <cell r="AH79" t="e">
            <v>#DIV/0!</v>
          </cell>
          <cell r="AI79" t="e">
            <v>#DIV/0!</v>
          </cell>
          <cell r="AJ79">
            <v>173147200</v>
          </cell>
          <cell r="AK79">
            <v>85775233</v>
          </cell>
          <cell r="AL79">
            <v>239420694</v>
          </cell>
          <cell r="AM79">
            <v>9347465</v>
          </cell>
          <cell r="AN79">
            <v>45737281</v>
          </cell>
          <cell r="AO79">
            <v>1127.8430000000001</v>
          </cell>
          <cell r="AP79">
            <v>989.5</v>
          </cell>
          <cell r="AQ79">
            <v>1309</v>
          </cell>
          <cell r="AR79">
            <v>0.35826156698050504</v>
          </cell>
          <cell r="AS79">
            <v>0.20437299278896792</v>
          </cell>
          <cell r="AT79">
            <v>0.86160656990068762</v>
          </cell>
          <cell r="AU79">
            <v>0.75592055003819714</v>
          </cell>
        </row>
        <row r="80">
          <cell r="D80" t="str">
            <v>논산시</v>
          </cell>
          <cell r="E80" t="str">
            <v>시</v>
          </cell>
          <cell r="F80">
            <v>576518500</v>
          </cell>
          <cell r="G80">
            <v>301612376.22000003</v>
          </cell>
          <cell r="H80">
            <v>879742803.669999</v>
          </cell>
          <cell r="I80">
            <v>31393191</v>
          </cell>
          <cell r="J80">
            <v>171476211</v>
          </cell>
          <cell r="K80">
            <v>4139.5410000000002</v>
          </cell>
          <cell r="L80">
            <v>137.9847</v>
          </cell>
          <cell r="M80">
            <v>3635.75</v>
          </cell>
          <cell r="N80">
            <v>121.19166666666666</v>
          </cell>
          <cell r="O80">
            <v>5318</v>
          </cell>
          <cell r="P80">
            <v>177.26666666666668</v>
          </cell>
          <cell r="Q80">
            <v>0.34284153841528675</v>
          </cell>
          <cell r="R80">
            <v>0.18307607111752661</v>
          </cell>
          <cell r="S80">
            <v>0.77840184279804436</v>
          </cell>
          <cell r="T80">
            <v>0.68366867243324558</v>
          </cell>
          <cell r="U80">
            <v>562854600</v>
          </cell>
          <cell r="V80">
            <v>300977104.89999998</v>
          </cell>
          <cell r="W80">
            <v>726075398.43999898</v>
          </cell>
          <cell r="X80">
            <v>33498538</v>
          </cell>
          <cell r="Y80">
            <v>159983054</v>
          </cell>
          <cell r="Z80">
            <v>3867.607</v>
          </cell>
          <cell r="AA80">
            <v>128.92023333333333</v>
          </cell>
          <cell r="AB80">
            <v>3513.5</v>
          </cell>
          <cell r="AC80">
            <v>117.11666666666666</v>
          </cell>
          <cell r="AD80">
            <v>4483</v>
          </cell>
          <cell r="AE80">
            <v>149.43333333333334</v>
          </cell>
          <cell r="AF80">
            <v>0.41452596458530466</v>
          </cell>
          <cell r="AG80">
            <v>0.20938803931071351</v>
          </cell>
          <cell r="AH80">
            <v>0.86272741467767122</v>
          </cell>
          <cell r="AI80">
            <v>0.78373856792326568</v>
          </cell>
          <cell r="AJ80">
            <v>1139373100</v>
          </cell>
          <cell r="AK80">
            <v>602589481.12</v>
          </cell>
          <cell r="AL80">
            <v>1605818202.109998</v>
          </cell>
          <cell r="AM80">
            <v>64891729</v>
          </cell>
          <cell r="AN80">
            <v>331459265</v>
          </cell>
          <cell r="AO80">
            <v>8007.1480000000001</v>
          </cell>
          <cell r="AP80">
            <v>7149.25</v>
          </cell>
          <cell r="AQ80">
            <v>9801</v>
          </cell>
          <cell r="AR80">
            <v>0.37525386144472339</v>
          </cell>
          <cell r="AS80">
            <v>0.19577587912650443</v>
          </cell>
          <cell r="AT80">
            <v>0.81697255382103873</v>
          </cell>
          <cell r="AU80">
            <v>0.72944087338026731</v>
          </cell>
        </row>
        <row r="81">
          <cell r="D81" t="str">
            <v>당진시</v>
          </cell>
          <cell r="E81" t="str">
            <v>시</v>
          </cell>
          <cell r="F81">
            <v>510976600</v>
          </cell>
          <cell r="G81">
            <v>225250291</v>
          </cell>
          <cell r="H81">
            <v>591974361</v>
          </cell>
          <cell r="I81">
            <v>22883567</v>
          </cell>
          <cell r="J81">
            <v>90775045</v>
          </cell>
          <cell r="K81">
            <v>2301.777</v>
          </cell>
          <cell r="L81">
            <v>76.725899999999996</v>
          </cell>
          <cell r="M81">
            <v>1609.125</v>
          </cell>
          <cell r="N81">
            <v>53.637500000000003</v>
          </cell>
          <cell r="O81">
            <v>2637</v>
          </cell>
          <cell r="P81">
            <v>87.9</v>
          </cell>
          <cell r="Q81">
            <v>0.38050683583575001</v>
          </cell>
          <cell r="R81">
            <v>0.25209094636086382</v>
          </cell>
          <cell r="S81">
            <v>0.87287713310580206</v>
          </cell>
          <cell r="T81">
            <v>0.61021046643913535</v>
          </cell>
          <cell r="U81">
            <v>627500</v>
          </cell>
          <cell r="V81">
            <v>251288</v>
          </cell>
          <cell r="W81">
            <v>459000</v>
          </cell>
          <cell r="X81">
            <v>31298</v>
          </cell>
          <cell r="Y81">
            <v>104363</v>
          </cell>
          <cell r="Z81">
            <v>3</v>
          </cell>
          <cell r="AA81">
            <v>0.1</v>
          </cell>
          <cell r="AB81">
            <v>0</v>
          </cell>
          <cell r="AC81">
            <v>0</v>
          </cell>
          <cell r="AD81">
            <v>3</v>
          </cell>
          <cell r="AE81">
            <v>0.1</v>
          </cell>
          <cell r="AF81">
            <v>0.54746840958605669</v>
          </cell>
          <cell r="AG81">
            <v>0.29989555685444075</v>
          </cell>
          <cell r="AH81">
            <v>1</v>
          </cell>
          <cell r="AI81">
            <v>0</v>
          </cell>
          <cell r="AJ81">
            <v>511604100</v>
          </cell>
          <cell r="AK81">
            <v>225501579</v>
          </cell>
          <cell r="AL81">
            <v>592433361</v>
          </cell>
          <cell r="AM81">
            <v>22914865</v>
          </cell>
          <cell r="AN81">
            <v>90879408</v>
          </cell>
          <cell r="AO81">
            <v>2304.777</v>
          </cell>
          <cell r="AP81">
            <v>1609.125</v>
          </cell>
          <cell r="AQ81">
            <v>2640</v>
          </cell>
          <cell r="AR81">
            <v>0.38063619276835425</v>
          </cell>
          <cell r="AS81">
            <v>0.2521458436436998</v>
          </cell>
          <cell r="AT81">
            <v>0.87302159090909093</v>
          </cell>
          <cell r="AU81">
            <v>0.60951704545454544</v>
          </cell>
        </row>
        <row r="82">
          <cell r="D82" t="str">
            <v>보령시</v>
          </cell>
          <cell r="E82" t="str">
            <v>시</v>
          </cell>
          <cell r="F82">
            <v>273522900</v>
          </cell>
          <cell r="G82">
            <v>126242097</v>
          </cell>
          <cell r="H82">
            <v>302697144</v>
          </cell>
          <cell r="I82">
            <v>13121603</v>
          </cell>
          <cell r="J82">
            <v>62311095</v>
          </cell>
          <cell r="K82">
            <v>1442.2</v>
          </cell>
          <cell r="L82">
            <v>48.073333333333338</v>
          </cell>
          <cell r="M82">
            <v>1306.875</v>
          </cell>
          <cell r="N82">
            <v>43.5625</v>
          </cell>
          <cell r="O82">
            <v>1577</v>
          </cell>
          <cell r="P82">
            <v>52.56666666666667</v>
          </cell>
          <cell r="Q82">
            <v>0.41705744339629447</v>
          </cell>
          <cell r="R82">
            <v>0.21058212827105671</v>
          </cell>
          <cell r="S82">
            <v>0.91452124286620162</v>
          </cell>
          <cell r="T82">
            <v>0.82870957514267596</v>
          </cell>
          <cell r="U82">
            <v>633857100</v>
          </cell>
          <cell r="V82">
            <v>300809016</v>
          </cell>
          <cell r="W82">
            <v>900439006</v>
          </cell>
          <cell r="X82">
            <v>35142408</v>
          </cell>
          <cell r="Y82">
            <v>203343338</v>
          </cell>
          <cell r="Z82">
            <v>5094.1930000000002</v>
          </cell>
          <cell r="AA82">
            <v>169.80643333333333</v>
          </cell>
          <cell r="AB82">
            <v>4350</v>
          </cell>
          <cell r="AC82">
            <v>145</v>
          </cell>
          <cell r="AD82">
            <v>5806</v>
          </cell>
          <cell r="AE82">
            <v>193.53333333333333</v>
          </cell>
          <cell r="AF82">
            <v>0.33406928619882553</v>
          </cell>
          <cell r="AG82">
            <v>0.1728230112953098</v>
          </cell>
          <cell r="AH82">
            <v>0.87740148122631767</v>
          </cell>
          <cell r="AI82">
            <v>0.74922493971753357</v>
          </cell>
          <cell r="AJ82">
            <v>907380000</v>
          </cell>
          <cell r="AK82">
            <v>427051113</v>
          </cell>
          <cell r="AL82">
            <v>1203136150</v>
          </cell>
          <cell r="AM82">
            <v>48264011</v>
          </cell>
          <cell r="AN82">
            <v>265654433</v>
          </cell>
          <cell r="AO82">
            <v>6536.393</v>
          </cell>
          <cell r="AP82">
            <v>5656.875</v>
          </cell>
          <cell r="AQ82">
            <v>7383</v>
          </cell>
          <cell r="AR82">
            <v>0.35494828494680342</v>
          </cell>
          <cell r="AS82">
            <v>0.18167967481272937</v>
          </cell>
          <cell r="AT82">
            <v>0.88533021806853585</v>
          </cell>
          <cell r="AU82">
            <v>0.76620276310442914</v>
          </cell>
        </row>
        <row r="83">
          <cell r="D83" t="str">
            <v>서산시</v>
          </cell>
          <cell r="E83" t="str">
            <v>시</v>
          </cell>
          <cell r="F83">
            <v>679572300</v>
          </cell>
          <cell r="G83">
            <v>286021832.81</v>
          </cell>
          <cell r="H83">
            <v>671997319.88</v>
          </cell>
          <cell r="I83">
            <v>34356543</v>
          </cell>
          <cell r="J83">
            <v>137266410</v>
          </cell>
          <cell r="K83">
            <v>2865.7559999999999</v>
          </cell>
          <cell r="L83">
            <v>95.525199999999998</v>
          </cell>
          <cell r="M83">
            <v>2635.75</v>
          </cell>
          <cell r="N83">
            <v>87.858333333333334</v>
          </cell>
          <cell r="O83">
            <v>3088</v>
          </cell>
          <cell r="P83">
            <v>102.93333333333334</v>
          </cell>
          <cell r="Q83">
            <v>0.42562942492252132</v>
          </cell>
          <cell r="R83">
            <v>0.25029097067520012</v>
          </cell>
          <cell r="S83">
            <v>0.92802979274611397</v>
          </cell>
          <cell r="T83">
            <v>0.85354598445595853</v>
          </cell>
          <cell r="U83">
            <v>2062800</v>
          </cell>
          <cell r="V83">
            <v>1080115.74</v>
          </cell>
          <cell r="W83">
            <v>1019733041.4299999</v>
          </cell>
          <cell r="X83">
            <v>76732</v>
          </cell>
          <cell r="Y83">
            <v>215022286</v>
          </cell>
          <cell r="Z83">
            <v>5434.5540000000001</v>
          </cell>
          <cell r="AA83">
            <v>181.15180000000001</v>
          </cell>
          <cell r="AB83">
            <v>4702.5</v>
          </cell>
          <cell r="AC83">
            <v>156.75</v>
          </cell>
          <cell r="AD83">
            <v>6487</v>
          </cell>
          <cell r="AE83">
            <v>216.23333333333332</v>
          </cell>
          <cell r="AF83">
            <v>1.0592142218764666E-3</v>
          </cell>
          <cell r="AG83">
            <v>3.5685603305324359E-4</v>
          </cell>
          <cell r="AH83">
            <v>0.83776075227377833</v>
          </cell>
          <cell r="AI83">
            <v>0.72491136118390631</v>
          </cell>
          <cell r="AJ83">
            <v>681635100</v>
          </cell>
          <cell r="AK83">
            <v>287101948.55000001</v>
          </cell>
          <cell r="AL83">
            <v>1691730361.3099999</v>
          </cell>
          <cell r="AM83">
            <v>34433275</v>
          </cell>
          <cell r="AN83">
            <v>352288696</v>
          </cell>
          <cell r="AO83">
            <v>8300.31</v>
          </cell>
          <cell r="AP83">
            <v>7338.25</v>
          </cell>
          <cell r="AQ83">
            <v>9575</v>
          </cell>
          <cell r="AR83">
            <v>0.16970904768043601</v>
          </cell>
          <cell r="AS83">
            <v>9.7741640282434719E-2</v>
          </cell>
          <cell r="AT83">
            <v>0.86687310704960829</v>
          </cell>
          <cell r="AU83">
            <v>0.76639686684073105</v>
          </cell>
        </row>
        <row r="84">
          <cell r="D84" t="str">
            <v>아산시</v>
          </cell>
          <cell r="E84" t="str">
            <v>시</v>
          </cell>
          <cell r="F84">
            <v>1796345300</v>
          </cell>
          <cell r="G84">
            <v>1030461817.0700001</v>
          </cell>
          <cell r="H84">
            <v>2017279184.23999</v>
          </cell>
          <cell r="I84">
            <v>109857674</v>
          </cell>
          <cell r="J84">
            <v>326864683</v>
          </cell>
          <cell r="K84">
            <v>7324.6279999999997</v>
          </cell>
          <cell r="L84">
            <v>244.15426666666664</v>
          </cell>
          <cell r="M84">
            <v>6674</v>
          </cell>
          <cell r="N84">
            <v>222.46666666666667</v>
          </cell>
          <cell r="O84">
            <v>8379</v>
          </cell>
          <cell r="P84">
            <v>279.3</v>
          </cell>
          <cell r="Q84">
            <v>0.51081765237082277</v>
          </cell>
          <cell r="R84">
            <v>0.3360952703476992</v>
          </cell>
          <cell r="S84">
            <v>0.87416493614989854</v>
          </cell>
          <cell r="T84">
            <v>0.796515097266977</v>
          </cell>
          <cell r="U84">
            <v>2775525800</v>
          </cell>
          <cell r="V84">
            <v>1664734399.6700001</v>
          </cell>
          <cell r="W84">
            <v>3317631418.98</v>
          </cell>
          <cell r="X84">
            <v>187686891</v>
          </cell>
          <cell r="Y84">
            <v>553673378</v>
          </cell>
          <cell r="Z84">
            <v>14920.867</v>
          </cell>
          <cell r="AA84">
            <v>497.36223333333334</v>
          </cell>
          <cell r="AB84">
            <v>12607.25</v>
          </cell>
          <cell r="AC84">
            <v>420.24166666666667</v>
          </cell>
          <cell r="AD84">
            <v>18679</v>
          </cell>
          <cell r="AE84">
            <v>622.63333333333333</v>
          </cell>
          <cell r="AF84">
            <v>0.50178401076929147</v>
          </cell>
          <cell r="AG84">
            <v>0.33898485724195321</v>
          </cell>
          <cell r="AH84">
            <v>0.79880437924942449</v>
          </cell>
          <cell r="AI84">
            <v>0.67494244873922582</v>
          </cell>
          <cell r="AJ84">
            <v>4571871100</v>
          </cell>
          <cell r="AK84">
            <v>2695196216.7400002</v>
          </cell>
          <cell r="AL84">
            <v>5334910603.2199898</v>
          </cell>
          <cell r="AM84">
            <v>297544565</v>
          </cell>
          <cell r="AN84">
            <v>880538061</v>
          </cell>
          <cell r="AO84">
            <v>22245.494999999999</v>
          </cell>
          <cell r="AP84">
            <v>19281.25</v>
          </cell>
          <cell r="AQ84">
            <v>27058</v>
          </cell>
          <cell r="AR84">
            <v>0.50519988378310632</v>
          </cell>
          <cell r="AS84">
            <v>0.33791221320074205</v>
          </cell>
          <cell r="AT84">
            <v>0.82214114125212501</v>
          </cell>
          <cell r="AU84">
            <v>0.71258962229285239</v>
          </cell>
        </row>
        <row r="85">
          <cell r="D85" t="str">
            <v>천안시</v>
          </cell>
          <cell r="E85" t="str">
            <v>시</v>
          </cell>
          <cell r="F85">
            <v>4618346200</v>
          </cell>
          <cell r="G85">
            <v>2562059329.1099901</v>
          </cell>
          <cell r="H85">
            <v>5217044584.3299999</v>
          </cell>
          <cell r="I85">
            <v>323353395</v>
          </cell>
          <cell r="J85">
            <v>845760487</v>
          </cell>
          <cell r="K85">
            <v>16431.710999999999</v>
          </cell>
          <cell r="L85">
            <v>547.72370000000001</v>
          </cell>
          <cell r="M85">
            <v>15375.625</v>
          </cell>
          <cell r="N85">
            <v>512.52083333333337</v>
          </cell>
          <cell r="O85">
            <v>18623</v>
          </cell>
          <cell r="P85">
            <v>620.76666666666665</v>
          </cell>
          <cell r="Q85">
            <v>0.49109400690295674</v>
          </cell>
          <cell r="R85">
            <v>0.3823226551372339</v>
          </cell>
          <cell r="S85">
            <v>0.88233426408204907</v>
          </cell>
          <cell r="T85">
            <v>0.82562557053106378</v>
          </cell>
          <cell r="U85">
            <v>5864483800</v>
          </cell>
          <cell r="V85">
            <v>3335241394.7199898</v>
          </cell>
          <cell r="W85">
            <v>6628861408.1000004</v>
          </cell>
          <cell r="X85">
            <v>466607433</v>
          </cell>
          <cell r="Y85">
            <v>1177442206</v>
          </cell>
          <cell r="Z85">
            <v>32211.277999999998</v>
          </cell>
          <cell r="AA85">
            <v>1073.7092666666665</v>
          </cell>
          <cell r="AB85">
            <v>26927.5</v>
          </cell>
          <cell r="AC85">
            <v>897.58333333333337</v>
          </cell>
          <cell r="AD85">
            <v>39573</v>
          </cell>
          <cell r="AE85">
            <v>1319.1</v>
          </cell>
          <cell r="AF85">
            <v>0.50313940651173672</v>
          </cell>
          <cell r="AG85">
            <v>0.39628903280540295</v>
          </cell>
          <cell r="AH85">
            <v>0.81397109140070245</v>
          </cell>
          <cell r="AI85">
            <v>0.68045131781770396</v>
          </cell>
          <cell r="AJ85">
            <v>10482830000</v>
          </cell>
          <cell r="AK85">
            <v>5897300723.8299799</v>
          </cell>
          <cell r="AL85">
            <v>11845905992.43</v>
          </cell>
          <cell r="AM85">
            <v>789960828</v>
          </cell>
          <cell r="AN85">
            <v>2023202693</v>
          </cell>
          <cell r="AO85">
            <v>48642.989000000001</v>
          </cell>
          <cell r="AP85">
            <v>42303.125</v>
          </cell>
          <cell r="AQ85">
            <v>58196</v>
          </cell>
          <cell r="AR85">
            <v>0.49783450312695265</v>
          </cell>
          <cell r="AS85">
            <v>0.39045066059528027</v>
          </cell>
          <cell r="AT85">
            <v>0.83584763557632824</v>
          </cell>
          <cell r="AU85">
            <v>0.72690777716681554</v>
          </cell>
        </row>
        <row r="86">
          <cell r="D86" t="str">
            <v>금산군</v>
          </cell>
          <cell r="E86" t="str">
            <v>군</v>
          </cell>
          <cell r="F86">
            <v>2365340</v>
          </cell>
          <cell r="G86">
            <v>984618</v>
          </cell>
          <cell r="H86">
            <v>5715000</v>
          </cell>
          <cell r="I86">
            <v>118816</v>
          </cell>
          <cell r="J86">
            <v>894995</v>
          </cell>
          <cell r="K86">
            <v>25.786999999999999</v>
          </cell>
          <cell r="L86">
            <v>0.85956666666666659</v>
          </cell>
          <cell r="M86">
            <v>21.125</v>
          </cell>
          <cell r="N86">
            <v>0.70416666666666672</v>
          </cell>
          <cell r="O86">
            <v>30</v>
          </cell>
          <cell r="P86">
            <v>1</v>
          </cell>
          <cell r="Q86">
            <v>0.17228661417322835</v>
          </cell>
          <cell r="R86">
            <v>0.13275604891647438</v>
          </cell>
          <cell r="S86">
            <v>0.85956666666666659</v>
          </cell>
          <cell r="T86">
            <v>0.70416666666666672</v>
          </cell>
          <cell r="U86">
            <v>204917380</v>
          </cell>
          <cell r="V86">
            <v>93653199.159999907</v>
          </cell>
          <cell r="W86">
            <v>348395690.19999999</v>
          </cell>
          <cell r="X86">
            <v>9750475</v>
          </cell>
          <cell r="Y86">
            <v>68365064</v>
          </cell>
          <cell r="Z86">
            <v>1816.5029999999999</v>
          </cell>
          <cell r="AA86">
            <v>60.5501</v>
          </cell>
          <cell r="AB86">
            <v>1527.125</v>
          </cell>
          <cell r="AC86">
            <v>50.904166666666669</v>
          </cell>
          <cell r="AD86">
            <v>2219</v>
          </cell>
          <cell r="AE86">
            <v>73.966666666666669</v>
          </cell>
          <cell r="AF86">
            <v>0.26881273733965355</v>
          </cell>
          <cell r="AG86">
            <v>0.14262365058270113</v>
          </cell>
          <cell r="AH86">
            <v>0.81861333934204594</v>
          </cell>
          <cell r="AI86">
            <v>0.68820414601171698</v>
          </cell>
          <cell r="AJ86">
            <v>207282720</v>
          </cell>
          <cell r="AK86">
            <v>94637817.159999907</v>
          </cell>
          <cell r="AL86">
            <v>354110690.19999999</v>
          </cell>
          <cell r="AM86">
            <v>9869291</v>
          </cell>
          <cell r="AN86">
            <v>69260059</v>
          </cell>
          <cell r="AO86">
            <v>1842.29</v>
          </cell>
          <cell r="AP86">
            <v>1548.25</v>
          </cell>
          <cell r="AQ86">
            <v>2249</v>
          </cell>
          <cell r="AR86">
            <v>0.26725490017414871</v>
          </cell>
          <cell r="AS86">
            <v>0.14249613908067851</v>
          </cell>
          <cell r="AT86">
            <v>0.81915962650066698</v>
          </cell>
          <cell r="AU86">
            <v>0.68841707425522458</v>
          </cell>
        </row>
        <row r="87">
          <cell r="D87" t="str">
            <v>부여군</v>
          </cell>
          <cell r="E87" t="str">
            <v>군</v>
          </cell>
          <cell r="F87">
            <v>37142000</v>
          </cell>
          <cell r="G87">
            <v>19088595.339999899</v>
          </cell>
          <cell r="H87">
            <v>78381347.239999995</v>
          </cell>
          <cell r="I87">
            <v>1867332</v>
          </cell>
          <cell r="J87">
            <v>14795233</v>
          </cell>
          <cell r="K87">
            <v>377.35</v>
          </cell>
          <cell r="L87">
            <v>12.578333333333335</v>
          </cell>
          <cell r="M87">
            <v>330</v>
          </cell>
          <cell r="N87">
            <v>11</v>
          </cell>
          <cell r="O87">
            <v>437</v>
          </cell>
          <cell r="P87">
            <v>14.566666666666666</v>
          </cell>
          <cell r="Q87">
            <v>0.24353492268449431</v>
          </cell>
          <cell r="R87">
            <v>0.1262117331981186</v>
          </cell>
          <cell r="S87">
            <v>0.86350114416475976</v>
          </cell>
          <cell r="T87">
            <v>0.75514874141876431</v>
          </cell>
          <cell r="U87">
            <v>321797000</v>
          </cell>
          <cell r="V87">
            <v>160092998.359999</v>
          </cell>
          <cell r="W87">
            <v>451209897.07999998</v>
          </cell>
          <cell r="X87">
            <v>16210670</v>
          </cell>
          <cell r="Y87">
            <v>109251096</v>
          </cell>
          <cell r="Z87">
            <v>2684.0810000000001</v>
          </cell>
          <cell r="AA87">
            <v>89.469366666666673</v>
          </cell>
          <cell r="AB87">
            <v>2337.375</v>
          </cell>
          <cell r="AC87">
            <v>77.912499999999994</v>
          </cell>
          <cell r="AD87">
            <v>3263</v>
          </cell>
          <cell r="AE87">
            <v>108.76666666666667</v>
          </cell>
          <cell r="AF87">
            <v>0.35480825973906849</v>
          </cell>
          <cell r="AG87">
            <v>0.14837993021140949</v>
          </cell>
          <cell r="AH87">
            <v>0.82258075390744723</v>
          </cell>
          <cell r="AI87">
            <v>0.71632699969353353</v>
          </cell>
          <cell r="AJ87">
            <v>358939000</v>
          </cell>
          <cell r="AK87">
            <v>179181593.69999892</v>
          </cell>
          <cell r="AL87">
            <v>529591244.31999999</v>
          </cell>
          <cell r="AM87">
            <v>18078002</v>
          </cell>
          <cell r="AN87">
            <v>124046329</v>
          </cell>
          <cell r="AO87">
            <v>3061.431</v>
          </cell>
          <cell r="AP87">
            <v>2667.375</v>
          </cell>
          <cell r="AQ87">
            <v>3700</v>
          </cell>
          <cell r="AR87">
            <v>0.33833941860211403</v>
          </cell>
          <cell r="AS87">
            <v>0.14573588872589691</v>
          </cell>
          <cell r="AT87">
            <v>0.82741378378378383</v>
          </cell>
          <cell r="AU87">
            <v>0.72091216216216214</v>
          </cell>
        </row>
        <row r="88">
          <cell r="D88" t="str">
            <v>서천군</v>
          </cell>
          <cell r="E88" t="str">
            <v>군</v>
          </cell>
          <cell r="F88">
            <v>44566600</v>
          </cell>
          <cell r="G88">
            <v>23601759.379999999</v>
          </cell>
          <cell r="H88">
            <v>96902000</v>
          </cell>
          <cell r="I88">
            <v>2176620</v>
          </cell>
          <cell r="J88">
            <v>13655050</v>
          </cell>
          <cell r="K88">
            <v>394.72699999999998</v>
          </cell>
          <cell r="L88">
            <v>13.157566666666666</v>
          </cell>
          <cell r="M88">
            <v>308.625</v>
          </cell>
          <cell r="N88">
            <v>10.2875</v>
          </cell>
          <cell r="O88">
            <v>478</v>
          </cell>
          <cell r="P88">
            <v>15.933333333333334</v>
          </cell>
          <cell r="Q88">
            <v>0.2435631811520918</v>
          </cell>
          <cell r="R88">
            <v>0.15940036836188809</v>
          </cell>
          <cell r="S88">
            <v>0.82578870292887019</v>
          </cell>
          <cell r="T88">
            <v>0.64565899581589958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e">
            <v>#DIV/0!</v>
          </cell>
          <cell r="AG88" t="e">
            <v>#DIV/0!</v>
          </cell>
          <cell r="AH88" t="e">
            <v>#DIV/0!</v>
          </cell>
          <cell r="AI88" t="e">
            <v>#DIV/0!</v>
          </cell>
          <cell r="AJ88">
            <v>44566600</v>
          </cell>
          <cell r="AK88">
            <v>23601759.379999999</v>
          </cell>
          <cell r="AL88">
            <v>96902000</v>
          </cell>
          <cell r="AM88">
            <v>2176620</v>
          </cell>
          <cell r="AN88">
            <v>13655050</v>
          </cell>
          <cell r="AO88">
            <v>394.72699999999998</v>
          </cell>
          <cell r="AP88">
            <v>308.625</v>
          </cell>
          <cell r="AQ88">
            <v>478</v>
          </cell>
          <cell r="AR88">
            <v>0.2435631811520918</v>
          </cell>
          <cell r="AS88">
            <v>0.15940036836188809</v>
          </cell>
          <cell r="AT88">
            <v>0.82578870292887019</v>
          </cell>
          <cell r="AU88">
            <v>0.64565899581589958</v>
          </cell>
        </row>
        <row r="89">
          <cell r="D89" t="str">
            <v>예산군</v>
          </cell>
          <cell r="E89" t="str">
            <v>군</v>
          </cell>
          <cell r="F89">
            <v>214330050</v>
          </cell>
          <cell r="G89">
            <v>89115475</v>
          </cell>
          <cell r="H89">
            <v>259730564</v>
          </cell>
          <cell r="I89">
            <v>8806187</v>
          </cell>
          <cell r="J89">
            <v>48377519</v>
          </cell>
          <cell r="K89">
            <v>1207.0830000000001</v>
          </cell>
          <cell r="L89">
            <v>40.2361</v>
          </cell>
          <cell r="M89">
            <v>984.375</v>
          </cell>
          <cell r="N89">
            <v>32.8125</v>
          </cell>
          <cell r="O89">
            <v>1350</v>
          </cell>
          <cell r="P89">
            <v>45</v>
          </cell>
          <cell r="Q89">
            <v>0.34310738646838651</v>
          </cell>
          <cell r="R89">
            <v>0.18203056258424496</v>
          </cell>
          <cell r="S89">
            <v>0.89413555555555557</v>
          </cell>
          <cell r="T89">
            <v>0.72916666666666663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 t="e">
            <v>#DIV/0!</v>
          </cell>
          <cell r="AG89" t="e">
            <v>#DIV/0!</v>
          </cell>
          <cell r="AH89" t="e">
            <v>#DIV/0!</v>
          </cell>
          <cell r="AI89" t="e">
            <v>#DIV/0!</v>
          </cell>
          <cell r="AJ89">
            <v>214330050</v>
          </cell>
          <cell r="AK89">
            <v>89115475</v>
          </cell>
          <cell r="AL89">
            <v>259730564</v>
          </cell>
          <cell r="AM89">
            <v>8806187</v>
          </cell>
          <cell r="AN89">
            <v>48377519</v>
          </cell>
          <cell r="AO89">
            <v>1207.0830000000001</v>
          </cell>
          <cell r="AP89">
            <v>984.375</v>
          </cell>
          <cell r="AQ89">
            <v>1350</v>
          </cell>
          <cell r="AR89">
            <v>0.34310738646838651</v>
          </cell>
          <cell r="AS89">
            <v>0.18203056258424496</v>
          </cell>
          <cell r="AT89">
            <v>0.89413555555555557</v>
          </cell>
          <cell r="AU89">
            <v>0.72916666666666663</v>
          </cell>
        </row>
        <row r="90">
          <cell r="D90" t="str">
            <v>청양군</v>
          </cell>
          <cell r="E90" t="str">
            <v>군</v>
          </cell>
          <cell r="F90">
            <v>20270900</v>
          </cell>
          <cell r="G90">
            <v>9499597.7300000004</v>
          </cell>
          <cell r="H90">
            <v>49436984</v>
          </cell>
          <cell r="I90">
            <v>899642</v>
          </cell>
          <cell r="J90">
            <v>9245579</v>
          </cell>
          <cell r="K90">
            <v>241.417</v>
          </cell>
          <cell r="L90">
            <v>8.0472333333333328</v>
          </cell>
          <cell r="M90">
            <v>189.5</v>
          </cell>
          <cell r="N90">
            <v>6.3166666666666664</v>
          </cell>
          <cell r="O90">
            <v>352</v>
          </cell>
          <cell r="P90">
            <v>11.733333333333333</v>
          </cell>
          <cell r="Q90">
            <v>0.19215568914964554</v>
          </cell>
          <cell r="R90">
            <v>9.7305101173220193E-2</v>
          </cell>
          <cell r="S90">
            <v>0.68584374999999997</v>
          </cell>
          <cell r="T90">
            <v>0.53835227272727271</v>
          </cell>
          <cell r="U90">
            <v>75922300</v>
          </cell>
          <cell r="V90">
            <v>37934875.259999901</v>
          </cell>
          <cell r="W90">
            <v>174976535.78999999</v>
          </cell>
          <cell r="X90">
            <v>3332998</v>
          </cell>
          <cell r="Y90">
            <v>36450422</v>
          </cell>
          <cell r="Z90">
            <v>879.74599999999998</v>
          </cell>
          <cell r="AA90">
            <v>29.324866666666665</v>
          </cell>
          <cell r="AB90">
            <v>743.25</v>
          </cell>
          <cell r="AC90">
            <v>24.774999999999999</v>
          </cell>
          <cell r="AD90">
            <v>1288</v>
          </cell>
          <cell r="AE90">
            <v>42.93333333333333</v>
          </cell>
          <cell r="AF90">
            <v>0.21679978454669979</v>
          </cell>
          <cell r="AG90">
            <v>9.1439215710589036E-2</v>
          </cell>
          <cell r="AH90">
            <v>0.68303260869565219</v>
          </cell>
          <cell r="AI90">
            <v>0.57705745341614911</v>
          </cell>
          <cell r="AJ90">
            <v>96193200</v>
          </cell>
          <cell r="AK90">
            <v>47434472.989999905</v>
          </cell>
          <cell r="AL90">
            <v>224413519.78999999</v>
          </cell>
          <cell r="AM90">
            <v>4232640</v>
          </cell>
          <cell r="AN90">
            <v>45696001</v>
          </cell>
          <cell r="AO90">
            <v>1121.163</v>
          </cell>
          <cell r="AP90">
            <v>932.75</v>
          </cell>
          <cell r="AQ90">
            <v>1640</v>
          </cell>
          <cell r="AR90">
            <v>0.21137083467336451</v>
          </cell>
          <cell r="AS90">
            <v>9.262604839316245E-2</v>
          </cell>
          <cell r="AT90">
            <v>0.68363597560975609</v>
          </cell>
          <cell r="AU90">
            <v>0.56874999999999998</v>
          </cell>
        </row>
        <row r="91">
          <cell r="D91" t="str">
            <v>태안군</v>
          </cell>
          <cell r="E91" t="str">
            <v>군</v>
          </cell>
          <cell r="F91">
            <v>205507400</v>
          </cell>
          <cell r="G91">
            <v>75570836</v>
          </cell>
          <cell r="H91">
            <v>254862824</v>
          </cell>
          <cell r="I91">
            <v>7640945</v>
          </cell>
          <cell r="J91">
            <v>46326394</v>
          </cell>
          <cell r="K91">
            <v>1221.7090000000001</v>
          </cell>
          <cell r="L91">
            <v>40.723633333333332</v>
          </cell>
          <cell r="M91">
            <v>839.5</v>
          </cell>
          <cell r="N91">
            <v>27.983333333333334</v>
          </cell>
          <cell r="O91">
            <v>1496</v>
          </cell>
          <cell r="P91">
            <v>49.866666666666667</v>
          </cell>
          <cell r="Q91">
            <v>0.29651572879063759</v>
          </cell>
          <cell r="R91">
            <v>0.16493718462093121</v>
          </cell>
          <cell r="S91">
            <v>0.81665040106951881</v>
          </cell>
          <cell r="T91">
            <v>0.56116310160427807</v>
          </cell>
          <cell r="U91">
            <v>9098700</v>
          </cell>
          <cell r="V91">
            <v>3838864.2499999902</v>
          </cell>
          <cell r="W91">
            <v>14677000</v>
          </cell>
          <cell r="X91">
            <v>403482</v>
          </cell>
          <cell r="Y91">
            <v>3563723</v>
          </cell>
          <cell r="Z91">
            <v>91.224000000000004</v>
          </cell>
          <cell r="AA91">
            <v>3.0407999999999999</v>
          </cell>
          <cell r="AB91">
            <v>73.375</v>
          </cell>
          <cell r="AC91">
            <v>2.4458333333333333</v>
          </cell>
          <cell r="AD91">
            <v>114</v>
          </cell>
          <cell r="AE91">
            <v>3.8</v>
          </cell>
          <cell r="AF91">
            <v>0.26155646589902504</v>
          </cell>
          <cell r="AG91">
            <v>0.11321923729762386</v>
          </cell>
          <cell r="AH91">
            <v>0.80021052631578948</v>
          </cell>
          <cell r="AI91">
            <v>0.64364035087719296</v>
          </cell>
          <cell r="AJ91">
            <v>214606100</v>
          </cell>
          <cell r="AK91">
            <v>79409700.249999985</v>
          </cell>
          <cell r="AL91">
            <v>269539824</v>
          </cell>
          <cell r="AM91">
            <v>8044427</v>
          </cell>
          <cell r="AN91">
            <v>49890117</v>
          </cell>
          <cell r="AO91">
            <v>1312.933</v>
          </cell>
          <cell r="AP91">
            <v>912.875</v>
          </cell>
          <cell r="AQ91">
            <v>1610</v>
          </cell>
          <cell r="AR91">
            <v>0.29461212473745618</v>
          </cell>
          <cell r="AS91">
            <v>0.16124289706516423</v>
          </cell>
          <cell r="AT91">
            <v>0.81548633540372673</v>
          </cell>
          <cell r="AU91">
            <v>0.56700310559006206</v>
          </cell>
        </row>
        <row r="92">
          <cell r="D92" t="str">
            <v>홍성군</v>
          </cell>
          <cell r="E92" t="str">
            <v>군</v>
          </cell>
          <cell r="F92">
            <v>417685900</v>
          </cell>
          <cell r="G92">
            <v>182712071</v>
          </cell>
          <cell r="H92">
            <v>473525171</v>
          </cell>
          <cell r="I92">
            <v>19562662</v>
          </cell>
          <cell r="J92">
            <v>98167536</v>
          </cell>
          <cell r="K92">
            <v>2333.721</v>
          </cell>
          <cell r="L92">
            <v>77.790700000000001</v>
          </cell>
          <cell r="M92">
            <v>2081.875</v>
          </cell>
          <cell r="N92">
            <v>69.395833333333329</v>
          </cell>
          <cell r="O92">
            <v>2720</v>
          </cell>
          <cell r="P92">
            <v>90.666666666666671</v>
          </cell>
          <cell r="Q92">
            <v>0.38585503409279165</v>
          </cell>
          <cell r="R92">
            <v>0.19927832353864927</v>
          </cell>
          <cell r="S92">
            <v>0.85798566176470592</v>
          </cell>
          <cell r="T92">
            <v>0.76539522058823528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 t="e">
            <v>#DIV/0!</v>
          </cell>
          <cell r="AG92" t="e">
            <v>#DIV/0!</v>
          </cell>
          <cell r="AH92" t="e">
            <v>#DIV/0!</v>
          </cell>
          <cell r="AI92" t="e">
            <v>#DIV/0!</v>
          </cell>
          <cell r="AJ92">
            <v>417685900</v>
          </cell>
          <cell r="AK92">
            <v>182712071</v>
          </cell>
          <cell r="AL92">
            <v>473525171</v>
          </cell>
          <cell r="AM92">
            <v>19562662</v>
          </cell>
          <cell r="AN92">
            <v>98167536</v>
          </cell>
          <cell r="AO92">
            <v>2333.721</v>
          </cell>
          <cell r="AP92">
            <v>2081.875</v>
          </cell>
          <cell r="AQ92">
            <v>2720</v>
          </cell>
          <cell r="AR92">
            <v>0.38585503409279165</v>
          </cell>
          <cell r="AS92">
            <v>0.19927832353864927</v>
          </cell>
          <cell r="AT92">
            <v>0.85798566176470592</v>
          </cell>
          <cell r="AU92">
            <v>0.76539522058823528</v>
          </cell>
        </row>
        <row r="93">
          <cell r="D93" t="str">
            <v>전북특별자치도</v>
          </cell>
          <cell r="E93" t="str">
            <v>광역</v>
          </cell>
          <cell r="F93">
            <v>7934699330</v>
          </cell>
          <cell r="G93">
            <v>4593298492.6899986</v>
          </cell>
          <cell r="H93">
            <v>10352755954.959986</v>
          </cell>
          <cell r="I93">
            <v>601243675</v>
          </cell>
          <cell r="J93">
            <v>1873332253</v>
          </cell>
          <cell r="K93">
            <v>46094.039000000004</v>
          </cell>
          <cell r="L93">
            <v>1536.4679666666668</v>
          </cell>
          <cell r="M93">
            <v>40887.75</v>
          </cell>
          <cell r="N93">
            <v>1362.925</v>
          </cell>
          <cell r="O93">
            <v>56859</v>
          </cell>
          <cell r="P93">
            <v>1895.3</v>
          </cell>
          <cell r="Q93">
            <v>0.44367881486565497</v>
          </cell>
          <cell r="R93">
            <v>0.32094876604892364</v>
          </cell>
          <cell r="S93">
            <v>0.81067269913294293</v>
          </cell>
          <cell r="T93">
            <v>0.71910779296153648</v>
          </cell>
          <cell r="U93">
            <v>12480511960</v>
          </cell>
          <cell r="V93">
            <v>7047580263.8699894</v>
          </cell>
          <cell r="W93">
            <v>17296070982.17997</v>
          </cell>
          <cell r="X93">
            <v>1002684391</v>
          </cell>
          <cell r="Y93">
            <v>3179076441</v>
          </cell>
          <cell r="Z93">
            <v>84778.466</v>
          </cell>
          <cell r="AA93">
            <v>2825.9488666666666</v>
          </cell>
          <cell r="AB93">
            <v>69625</v>
          </cell>
          <cell r="AC93">
            <v>2320.8333333333335</v>
          </cell>
          <cell r="AD93">
            <v>117267</v>
          </cell>
          <cell r="AE93">
            <v>3908.9</v>
          </cell>
          <cell r="AF93">
            <v>0.40746712193370771</v>
          </cell>
          <cell r="AG93">
            <v>0.31540115804343444</v>
          </cell>
          <cell r="AH93">
            <v>0.72295245891853632</v>
          </cell>
          <cell r="AI93">
            <v>0.593730546530567</v>
          </cell>
          <cell r="AJ93">
            <v>20415211290</v>
          </cell>
          <cell r="AK93">
            <v>11640878756.559988</v>
          </cell>
          <cell r="AL93">
            <v>27648826937.139954</v>
          </cell>
          <cell r="AM93">
            <v>1603928066</v>
          </cell>
          <cell r="AN93">
            <v>5052408694</v>
          </cell>
          <cell r="AO93">
            <v>130872.505</v>
          </cell>
          <cell r="AP93">
            <v>110512.75</v>
          </cell>
          <cell r="AQ93">
            <v>174126</v>
          </cell>
          <cell r="AR93">
            <v>0.42102613550389356</v>
          </cell>
          <cell r="AS93">
            <v>0.31745810031257937</v>
          </cell>
          <cell r="AT93">
            <v>0.75159657374544875</v>
          </cell>
          <cell r="AU93">
            <v>0.6346711576674362</v>
          </cell>
        </row>
        <row r="94">
          <cell r="D94" t="str">
            <v>군산시</v>
          </cell>
          <cell r="E94" t="str">
            <v>시</v>
          </cell>
          <cell r="F94">
            <v>1340480200</v>
          </cell>
          <cell r="G94">
            <v>767637921.86000001</v>
          </cell>
          <cell r="H94">
            <v>1794479764.49</v>
          </cell>
          <cell r="I94">
            <v>89081457</v>
          </cell>
          <cell r="J94">
            <v>307913095</v>
          </cell>
          <cell r="K94">
            <v>7513.5929999999998</v>
          </cell>
          <cell r="L94">
            <v>250.45310000000001</v>
          </cell>
          <cell r="M94">
            <v>6783.5</v>
          </cell>
          <cell r="N94">
            <v>226.11666666666667</v>
          </cell>
          <cell r="O94">
            <v>8971</v>
          </cell>
          <cell r="P94">
            <v>299.03333333333336</v>
          </cell>
          <cell r="Q94">
            <v>0.42777741886555432</v>
          </cell>
          <cell r="R94">
            <v>0.28930714037998284</v>
          </cell>
          <cell r="S94">
            <v>0.83754241444654998</v>
          </cell>
          <cell r="T94">
            <v>0.75615873369746966</v>
          </cell>
          <cell r="U94">
            <v>2935929900</v>
          </cell>
          <cell r="V94">
            <v>1648019994.77999</v>
          </cell>
          <cell r="W94">
            <v>3883034526.3400002</v>
          </cell>
          <cell r="X94">
            <v>220304475</v>
          </cell>
          <cell r="Y94">
            <v>704697888</v>
          </cell>
          <cell r="Z94">
            <v>19201.434000000001</v>
          </cell>
          <cell r="AA94">
            <v>640.04780000000005</v>
          </cell>
          <cell r="AB94">
            <v>15780.375</v>
          </cell>
          <cell r="AC94">
            <v>526.01250000000005</v>
          </cell>
          <cell r="AD94">
            <v>25699</v>
          </cell>
          <cell r="AE94">
            <v>856.63333333333333</v>
          </cell>
          <cell r="AF94">
            <v>0.42441548835089821</v>
          </cell>
          <cell r="AG94">
            <v>0.31262258444571922</v>
          </cell>
          <cell r="AH94">
            <v>0.74716658235729017</v>
          </cell>
          <cell r="AI94">
            <v>0.61404626639168836</v>
          </cell>
          <cell r="AJ94">
            <v>4276410100</v>
          </cell>
          <cell r="AK94">
            <v>2415657916.6399899</v>
          </cell>
          <cell r="AL94">
            <v>5677514290.8299999</v>
          </cell>
          <cell r="AM94">
            <v>309385932</v>
          </cell>
          <cell r="AN94">
            <v>1012610983</v>
          </cell>
          <cell r="AO94">
            <v>26715.027000000002</v>
          </cell>
          <cell r="AP94">
            <v>22563.875</v>
          </cell>
          <cell r="AQ94">
            <v>34670</v>
          </cell>
          <cell r="AR94">
            <v>0.4254780865178312</v>
          </cell>
          <cell r="AS94">
            <v>0.30553286226799697</v>
          </cell>
          <cell r="AT94">
            <v>0.77055168733775603</v>
          </cell>
          <cell r="AU94">
            <v>0.65081843092010383</v>
          </cell>
        </row>
        <row r="95">
          <cell r="D95" t="str">
            <v>김제시</v>
          </cell>
          <cell r="E95" t="str">
            <v>시</v>
          </cell>
          <cell r="F95">
            <v>108003600</v>
          </cell>
          <cell r="G95">
            <v>57914899.840000004</v>
          </cell>
          <cell r="H95">
            <v>196189555</v>
          </cell>
          <cell r="I95">
            <v>5871884</v>
          </cell>
          <cell r="J95">
            <v>30769445</v>
          </cell>
          <cell r="K95">
            <v>838.74300000000005</v>
          </cell>
          <cell r="L95">
            <v>27.958100000000002</v>
          </cell>
          <cell r="M95">
            <v>664.75</v>
          </cell>
          <cell r="N95">
            <v>22.158333333333335</v>
          </cell>
          <cell r="O95">
            <v>1097</v>
          </cell>
          <cell r="P95">
            <v>36.56666666666667</v>
          </cell>
          <cell r="Q95">
            <v>0.29519869108220365</v>
          </cell>
          <cell r="R95">
            <v>0.19083490131199962</v>
          </cell>
          <cell r="S95">
            <v>0.76457885141294446</v>
          </cell>
          <cell r="T95">
            <v>0.60597082953509573</v>
          </cell>
          <cell r="U95">
            <v>613752680</v>
          </cell>
          <cell r="V95">
            <v>308985070.91000003</v>
          </cell>
          <cell r="W95">
            <v>1047248193.83999</v>
          </cell>
          <cell r="X95">
            <v>36903949</v>
          </cell>
          <cell r="Y95">
            <v>175712287</v>
          </cell>
          <cell r="Z95">
            <v>4923.0439999999999</v>
          </cell>
          <cell r="AA95">
            <v>164.10146666666665</v>
          </cell>
          <cell r="AB95">
            <v>3614.125</v>
          </cell>
          <cell r="AC95">
            <v>120.47083333333333</v>
          </cell>
          <cell r="AD95">
            <v>7113</v>
          </cell>
          <cell r="AE95">
            <v>237.1</v>
          </cell>
          <cell r="AF95">
            <v>0.29504473985009338</v>
          </cell>
          <cell r="AG95">
            <v>0.21002486297386819</v>
          </cell>
          <cell r="AH95">
            <v>0.69211921833263035</v>
          </cell>
          <cell r="AI95">
            <v>0.50810136370026715</v>
          </cell>
          <cell r="AJ95">
            <v>721756280</v>
          </cell>
          <cell r="AK95">
            <v>366899970.75</v>
          </cell>
          <cell r="AL95">
            <v>1243437748.8399901</v>
          </cell>
          <cell r="AM95">
            <v>42775833</v>
          </cell>
          <cell r="AN95">
            <v>206481732</v>
          </cell>
          <cell r="AO95">
            <v>5761.7870000000003</v>
          </cell>
          <cell r="AP95">
            <v>4278.875</v>
          </cell>
          <cell r="AQ95">
            <v>8210</v>
          </cell>
          <cell r="AR95">
            <v>0.29506903026893222</v>
          </cell>
          <cell r="AS95">
            <v>0.20716521788959036</v>
          </cell>
          <cell r="AT95">
            <v>0.70180109622411702</v>
          </cell>
          <cell r="AU95">
            <v>0.52117844092570031</v>
          </cell>
        </row>
        <row r="96">
          <cell r="D96" t="str">
            <v>남원시</v>
          </cell>
          <cell r="E96" t="str">
            <v>시</v>
          </cell>
          <cell r="F96">
            <v>144648700</v>
          </cell>
          <cell r="G96">
            <v>76589325.150000006</v>
          </cell>
          <cell r="H96">
            <v>282829000</v>
          </cell>
          <cell r="I96">
            <v>8219509</v>
          </cell>
          <cell r="J96">
            <v>60587187</v>
          </cell>
          <cell r="K96">
            <v>1470.6869999999999</v>
          </cell>
          <cell r="L96">
            <v>49.0229</v>
          </cell>
          <cell r="M96">
            <v>1287.5</v>
          </cell>
          <cell r="N96">
            <v>42.916666666666664</v>
          </cell>
          <cell r="O96">
            <v>1896</v>
          </cell>
          <cell r="P96">
            <v>63.2</v>
          </cell>
          <cell r="Q96">
            <v>0.27079728440152884</v>
          </cell>
          <cell r="R96">
            <v>0.13566414628228243</v>
          </cell>
          <cell r="S96">
            <v>0.77567879746835433</v>
          </cell>
          <cell r="T96">
            <v>0.67906118143459915</v>
          </cell>
          <cell r="U96">
            <v>552680900</v>
          </cell>
          <cell r="V96">
            <v>279895173.50999999</v>
          </cell>
          <cell r="W96">
            <v>868550151.20000005</v>
          </cell>
          <cell r="X96">
            <v>33377422</v>
          </cell>
          <cell r="Y96">
            <v>191510320</v>
          </cell>
          <cell r="Z96">
            <v>4826.0600000000004</v>
          </cell>
          <cell r="AA96">
            <v>160.86866666666668</v>
          </cell>
          <cell r="AB96">
            <v>4156.25</v>
          </cell>
          <cell r="AC96">
            <v>138.54166666666666</v>
          </cell>
          <cell r="AD96">
            <v>6140</v>
          </cell>
          <cell r="AE96">
            <v>204.66666666666666</v>
          </cell>
          <cell r="AF96">
            <v>0.32225562694715237</v>
          </cell>
          <cell r="AG96">
            <v>0.17428523956306899</v>
          </cell>
          <cell r="AH96">
            <v>0.78600325732899035</v>
          </cell>
          <cell r="AI96">
            <v>0.67691368078175895</v>
          </cell>
          <cell r="AJ96">
            <v>697329600</v>
          </cell>
          <cell r="AK96">
            <v>356484498.65999997</v>
          </cell>
          <cell r="AL96">
            <v>1151379151.2</v>
          </cell>
          <cell r="AM96">
            <v>41596931</v>
          </cell>
          <cell r="AN96">
            <v>252097507</v>
          </cell>
          <cell r="AO96">
            <v>6296.7470000000003</v>
          </cell>
          <cell r="AP96">
            <v>5443.75</v>
          </cell>
          <cell r="AQ96">
            <v>8036</v>
          </cell>
          <cell r="AR96">
            <v>0.30961521084384902</v>
          </cell>
          <cell r="AS96">
            <v>0.16500334134601338</v>
          </cell>
          <cell r="AT96">
            <v>0.78356732205077162</v>
          </cell>
          <cell r="AU96">
            <v>0.67742035838725734</v>
          </cell>
        </row>
        <row r="97">
          <cell r="D97" t="str">
            <v>익산시</v>
          </cell>
          <cell r="E97" t="str">
            <v>시</v>
          </cell>
          <cell r="F97">
            <v>1435750400</v>
          </cell>
          <cell r="G97">
            <v>824549917.40999997</v>
          </cell>
          <cell r="H97">
            <v>1796984481.7999899</v>
          </cell>
          <cell r="I97">
            <v>104333667</v>
          </cell>
          <cell r="J97">
            <v>351358552</v>
          </cell>
          <cell r="K97">
            <v>8768.4220000000005</v>
          </cell>
          <cell r="L97">
            <v>292.28073333333333</v>
          </cell>
          <cell r="M97">
            <v>7600.5</v>
          </cell>
          <cell r="N97">
            <v>253.35</v>
          </cell>
          <cell r="O97">
            <v>10549</v>
          </cell>
          <cell r="P97">
            <v>351.63333333333333</v>
          </cell>
          <cell r="Q97">
            <v>0.45885199664277065</v>
          </cell>
          <cell r="R97">
            <v>0.29694358200793131</v>
          </cell>
          <cell r="S97">
            <v>0.83120883496065978</v>
          </cell>
          <cell r="T97">
            <v>0.72049483363351974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 t="e">
            <v>#DIV/0!</v>
          </cell>
          <cell r="AG97" t="e">
            <v>#DIV/0!</v>
          </cell>
          <cell r="AH97" t="e">
            <v>#DIV/0!</v>
          </cell>
          <cell r="AI97" t="e">
            <v>#DIV/0!</v>
          </cell>
          <cell r="AJ97">
            <v>1435750400</v>
          </cell>
          <cell r="AK97">
            <v>824549917.40999997</v>
          </cell>
          <cell r="AL97">
            <v>1796984481.7999899</v>
          </cell>
          <cell r="AM97">
            <v>104333667</v>
          </cell>
          <cell r="AN97">
            <v>351358552</v>
          </cell>
          <cell r="AO97">
            <v>8768.4220000000005</v>
          </cell>
          <cell r="AP97">
            <v>7600.5</v>
          </cell>
          <cell r="AQ97">
            <v>10549</v>
          </cell>
          <cell r="AR97">
            <v>0.45885199664277065</v>
          </cell>
          <cell r="AS97">
            <v>0.29694358200793131</v>
          </cell>
          <cell r="AT97">
            <v>0.83120883496065978</v>
          </cell>
          <cell r="AU97">
            <v>0.72049483363351974</v>
          </cell>
        </row>
        <row r="98">
          <cell r="D98" t="str">
            <v>전주시</v>
          </cell>
          <cell r="E98" t="str">
            <v>시</v>
          </cell>
          <cell r="F98">
            <v>4160596070</v>
          </cell>
          <cell r="G98">
            <v>2457919757.3699999</v>
          </cell>
          <cell r="H98">
            <v>5015952769.3699999</v>
          </cell>
          <cell r="I98">
            <v>348712929</v>
          </cell>
          <cell r="J98">
            <v>909837045</v>
          </cell>
          <cell r="K98">
            <v>22119.166000000001</v>
          </cell>
          <cell r="L98">
            <v>737.30553333333341</v>
          </cell>
          <cell r="M98">
            <v>19984.25</v>
          </cell>
          <cell r="N98">
            <v>666.14166666666665</v>
          </cell>
          <cell r="O98">
            <v>27039</v>
          </cell>
          <cell r="P98">
            <v>901.3</v>
          </cell>
          <cell r="Q98">
            <v>0.49002051462273094</v>
          </cell>
          <cell r="R98">
            <v>0.38326965352350539</v>
          </cell>
          <cell r="S98">
            <v>0.81804674729095017</v>
          </cell>
          <cell r="T98">
            <v>0.73908983320389066</v>
          </cell>
          <cell r="U98">
            <v>6889261160</v>
          </cell>
          <cell r="V98">
            <v>4002464360.2800002</v>
          </cell>
          <cell r="W98">
            <v>8833590533.4899902</v>
          </cell>
          <cell r="X98">
            <v>623892656</v>
          </cell>
          <cell r="Y98">
            <v>1683486804</v>
          </cell>
          <cell r="Z98">
            <v>44631.159</v>
          </cell>
          <cell r="AA98">
            <v>1487.7053000000001</v>
          </cell>
          <cell r="AB98">
            <v>37106.5</v>
          </cell>
          <cell r="AC98">
            <v>1236.8833333333334</v>
          </cell>
          <cell r="AD98">
            <v>61669</v>
          </cell>
          <cell r="AE98">
            <v>2055.6333333333332</v>
          </cell>
          <cell r="AF98">
            <v>0.45309598006674867</v>
          </cell>
          <cell r="AG98">
            <v>0.37059551314427769</v>
          </cell>
          <cell r="AH98">
            <v>0.72372114028117851</v>
          </cell>
          <cell r="AI98">
            <v>0.60170425983881692</v>
          </cell>
          <cell r="AJ98">
            <v>11049857230</v>
          </cell>
          <cell r="AK98">
            <v>6460384117.6499996</v>
          </cell>
          <cell r="AL98">
            <v>13849543302.859989</v>
          </cell>
          <cell r="AM98">
            <v>972605585</v>
          </cell>
          <cell r="AN98">
            <v>2593323849</v>
          </cell>
          <cell r="AO98">
            <v>66750.324999999997</v>
          </cell>
          <cell r="AP98">
            <v>57090.75</v>
          </cell>
          <cell r="AQ98">
            <v>88708</v>
          </cell>
          <cell r="AR98">
            <v>0.46646910850236506</v>
          </cell>
          <cell r="AS98">
            <v>0.375042085613427</v>
          </cell>
          <cell r="AT98">
            <v>0.75247243766063932</v>
          </cell>
          <cell r="AU98">
            <v>0.6435806240699824</v>
          </cell>
        </row>
        <row r="99">
          <cell r="D99" t="str">
            <v>정읍시</v>
          </cell>
          <cell r="E99" t="str">
            <v>시</v>
          </cell>
          <cell r="F99">
            <v>452991000</v>
          </cell>
          <cell r="G99">
            <v>240831111.28</v>
          </cell>
          <cell r="H99">
            <v>725484803.26999903</v>
          </cell>
          <cell r="I99">
            <v>26962230</v>
          </cell>
          <cell r="J99">
            <v>134241178</v>
          </cell>
          <cell r="K99">
            <v>3347.6619999999998</v>
          </cell>
          <cell r="L99">
            <v>111.58873333333332</v>
          </cell>
          <cell r="M99">
            <v>2869.25</v>
          </cell>
          <cell r="N99">
            <v>95.641666666666666</v>
          </cell>
          <cell r="O99">
            <v>4588</v>
          </cell>
          <cell r="P99">
            <v>152.93333333333334</v>
          </cell>
          <cell r="Q99">
            <v>0.33195886418915299</v>
          </cell>
          <cell r="R99">
            <v>0.20084917610004882</v>
          </cell>
          <cell r="S99">
            <v>0.72965605928509147</v>
          </cell>
          <cell r="T99">
            <v>0.62538142981691369</v>
          </cell>
          <cell r="U99">
            <v>684875900</v>
          </cell>
          <cell r="V99">
            <v>359856511.33999997</v>
          </cell>
          <cell r="W99">
            <v>1184255060.5899899</v>
          </cell>
          <cell r="X99">
            <v>44111668</v>
          </cell>
          <cell r="Y99">
            <v>227663613</v>
          </cell>
          <cell r="Z99">
            <v>5947.2740000000003</v>
          </cell>
          <cell r="AA99">
            <v>198.24246666666667</v>
          </cell>
          <cell r="AB99">
            <v>4895.25</v>
          </cell>
          <cell r="AC99">
            <v>163.17500000000001</v>
          </cell>
          <cell r="AD99">
            <v>8858</v>
          </cell>
          <cell r="AE99">
            <v>295.26666666666665</v>
          </cell>
          <cell r="AF99">
            <v>0.30386740434169751</v>
          </cell>
          <cell r="AG99">
            <v>0.19375809519459747</v>
          </cell>
          <cell r="AH99">
            <v>0.67140144502144961</v>
          </cell>
          <cell r="AI99">
            <v>0.55263603522239779</v>
          </cell>
          <cell r="AJ99">
            <v>1137866900</v>
          </cell>
          <cell r="AK99">
            <v>600687622.62</v>
          </cell>
          <cell r="AL99">
            <v>1909739863.8599889</v>
          </cell>
          <cell r="AM99">
            <v>71073898</v>
          </cell>
          <cell r="AN99">
            <v>361904791</v>
          </cell>
          <cell r="AO99">
            <v>9294.9359999999997</v>
          </cell>
          <cell r="AP99">
            <v>7764.5</v>
          </cell>
          <cell r="AQ99">
            <v>13446</v>
          </cell>
          <cell r="AR99">
            <v>0.31453897674099079</v>
          </cell>
          <cell r="AS99">
            <v>0.19638838657982841</v>
          </cell>
          <cell r="AT99">
            <v>0.69127889335118253</v>
          </cell>
          <cell r="AU99">
            <v>0.57745798006842186</v>
          </cell>
        </row>
        <row r="100">
          <cell r="D100" t="str">
            <v>고창군</v>
          </cell>
          <cell r="E100" t="str">
            <v>군</v>
          </cell>
          <cell r="F100">
            <v>24917000</v>
          </cell>
          <cell r="G100">
            <v>12275292</v>
          </cell>
          <cell r="H100">
            <v>48755963</v>
          </cell>
          <cell r="I100">
            <v>1120236</v>
          </cell>
          <cell r="J100">
            <v>7482868</v>
          </cell>
          <cell r="K100">
            <v>204.334</v>
          </cell>
          <cell r="L100">
            <v>6.8111333333333333</v>
          </cell>
          <cell r="M100">
            <v>163</v>
          </cell>
          <cell r="N100">
            <v>5.4333333333333336</v>
          </cell>
          <cell r="O100">
            <v>263</v>
          </cell>
          <cell r="P100">
            <v>8.7666666666666675</v>
          </cell>
          <cell r="Q100">
            <v>0.25177006554049602</v>
          </cell>
          <cell r="R100">
            <v>0.14970677018490772</v>
          </cell>
          <cell r="S100">
            <v>0.77693536121673001</v>
          </cell>
          <cell r="T100">
            <v>0.61977186311787069</v>
          </cell>
          <cell r="U100">
            <v>4784200</v>
          </cell>
          <cell r="V100">
            <v>2248511</v>
          </cell>
          <cell r="W100">
            <v>7898000</v>
          </cell>
          <cell r="X100">
            <v>164910</v>
          </cell>
          <cell r="Y100">
            <v>846402</v>
          </cell>
          <cell r="Z100">
            <v>23.588000000000001</v>
          </cell>
          <cell r="AA100">
            <v>0.78626666666666667</v>
          </cell>
          <cell r="AB100">
            <v>17.25</v>
          </cell>
          <cell r="AC100">
            <v>0.57499999999999996</v>
          </cell>
          <cell r="AD100">
            <v>30</v>
          </cell>
          <cell r="AE100">
            <v>1</v>
          </cell>
          <cell r="AF100">
            <v>0.28469371992909598</v>
          </cell>
          <cell r="AG100">
            <v>0.19483649613304316</v>
          </cell>
          <cell r="AH100">
            <v>0.78626666666666667</v>
          </cell>
          <cell r="AI100">
            <v>0.57499999999999996</v>
          </cell>
          <cell r="AJ100">
            <v>29701200</v>
          </cell>
          <cell r="AK100">
            <v>14523803</v>
          </cell>
          <cell r="AL100">
            <v>56653963</v>
          </cell>
          <cell r="AM100">
            <v>1285146</v>
          </cell>
          <cell r="AN100">
            <v>8329270</v>
          </cell>
          <cell r="AO100">
            <v>227.922</v>
          </cell>
          <cell r="AP100">
            <v>180.25</v>
          </cell>
          <cell r="AQ100">
            <v>293</v>
          </cell>
          <cell r="AR100">
            <v>0.25635987724283293</v>
          </cell>
          <cell r="AS100">
            <v>0.1542927531464342</v>
          </cell>
          <cell r="AT100">
            <v>0.77789078498293518</v>
          </cell>
          <cell r="AU100">
            <v>0.6151877133105802</v>
          </cell>
        </row>
        <row r="101">
          <cell r="D101" t="str">
            <v>무주군</v>
          </cell>
          <cell r="E101" t="str">
            <v>군</v>
          </cell>
          <cell r="F101">
            <v>17860260</v>
          </cell>
          <cell r="G101">
            <v>10564439.029999999</v>
          </cell>
          <cell r="H101">
            <v>103762252.61</v>
          </cell>
          <cell r="I101">
            <v>910184</v>
          </cell>
          <cell r="J101">
            <v>10725659</v>
          </cell>
          <cell r="K101">
            <v>302.32600000000002</v>
          </cell>
          <cell r="L101">
            <v>10.077533333333333</v>
          </cell>
          <cell r="M101">
            <v>207.875</v>
          </cell>
          <cell r="N101">
            <v>6.9291666666666663</v>
          </cell>
          <cell r="O101">
            <v>557</v>
          </cell>
          <cell r="P101">
            <v>18.566666666666666</v>
          </cell>
          <cell r="Q101">
            <v>0.10181389440057184</v>
          </cell>
          <cell r="R101">
            <v>8.4860426757926946E-2</v>
          </cell>
          <cell r="S101">
            <v>0.54277558348294441</v>
          </cell>
          <cell r="T101">
            <v>0.37320466786355477</v>
          </cell>
          <cell r="U101">
            <v>84486530</v>
          </cell>
          <cell r="V101">
            <v>48116777.829999998</v>
          </cell>
          <cell r="W101">
            <v>154639117.25</v>
          </cell>
          <cell r="X101">
            <v>4318778</v>
          </cell>
          <cell r="Y101">
            <v>16766745</v>
          </cell>
          <cell r="Z101">
            <v>461.57900000000001</v>
          </cell>
          <cell r="AA101">
            <v>15.385966666666667</v>
          </cell>
          <cell r="AB101">
            <v>313.875</v>
          </cell>
          <cell r="AC101">
            <v>10.4625</v>
          </cell>
          <cell r="AD101">
            <v>907</v>
          </cell>
          <cell r="AE101">
            <v>30.233333333333334</v>
          </cell>
          <cell r="AF101">
            <v>0.3111552800201981</v>
          </cell>
          <cell r="AG101">
            <v>0.25757998943742511</v>
          </cell>
          <cell r="AH101">
            <v>0.5089073869900772</v>
          </cell>
          <cell r="AI101">
            <v>0.34605843439911799</v>
          </cell>
          <cell r="AJ101">
            <v>102346790</v>
          </cell>
          <cell r="AK101">
            <v>58681216.859999999</v>
          </cell>
          <cell r="AL101">
            <v>258401369.86000001</v>
          </cell>
          <cell r="AM101">
            <v>5228962</v>
          </cell>
          <cell r="AN101">
            <v>27492404</v>
          </cell>
          <cell r="AO101">
            <v>763.90499999999997</v>
          </cell>
          <cell r="AP101">
            <v>521.75</v>
          </cell>
          <cell r="AQ101">
            <v>1464</v>
          </cell>
          <cell r="AR101">
            <v>0.2270932885990235</v>
          </cell>
          <cell r="AS101">
            <v>0.19019660848865744</v>
          </cell>
          <cell r="AT101">
            <v>0.52179303278688527</v>
          </cell>
          <cell r="AU101">
            <v>0.3563866120218579</v>
          </cell>
        </row>
        <row r="102">
          <cell r="D102" t="str">
            <v>부안군</v>
          </cell>
          <cell r="E102" t="str">
            <v>군</v>
          </cell>
          <cell r="F102">
            <v>1740500</v>
          </cell>
          <cell r="G102">
            <v>778340</v>
          </cell>
          <cell r="H102">
            <v>2662000</v>
          </cell>
          <cell r="I102">
            <v>100525</v>
          </cell>
          <cell r="J102">
            <v>623348</v>
          </cell>
          <cell r="K102">
            <v>17.03</v>
          </cell>
          <cell r="L102">
            <v>0.56766666666666665</v>
          </cell>
          <cell r="M102">
            <v>14</v>
          </cell>
          <cell r="N102">
            <v>0.46666666666666667</v>
          </cell>
          <cell r="O102">
            <v>20</v>
          </cell>
          <cell r="P102">
            <v>0.66666666666666663</v>
          </cell>
          <cell r="Q102">
            <v>0.29238918106686701</v>
          </cell>
          <cell r="R102">
            <v>0.16126625897572464</v>
          </cell>
          <cell r="S102">
            <v>0.85150000000000003</v>
          </cell>
          <cell r="T102">
            <v>0.7</v>
          </cell>
          <cell r="U102">
            <v>85632390</v>
          </cell>
          <cell r="V102">
            <v>44569176.960000001</v>
          </cell>
          <cell r="W102">
            <v>154183794.88999999</v>
          </cell>
          <cell r="X102">
            <v>4414063</v>
          </cell>
          <cell r="Y102">
            <v>24304729</v>
          </cell>
          <cell r="Z102">
            <v>698.85199999999998</v>
          </cell>
          <cell r="AA102">
            <v>23.295066666666667</v>
          </cell>
          <cell r="AB102">
            <v>551.875</v>
          </cell>
          <cell r="AC102">
            <v>18.395833333333332</v>
          </cell>
          <cell r="AD102">
            <v>917</v>
          </cell>
          <cell r="AE102">
            <v>30.566666666666666</v>
          </cell>
          <cell r="AF102">
            <v>0.28906524834076874</v>
          </cell>
          <cell r="AG102">
            <v>0.18161333952746397</v>
          </cell>
          <cell r="AH102">
            <v>0.76210687022900758</v>
          </cell>
          <cell r="AI102">
            <v>0.60182660850599778</v>
          </cell>
          <cell r="AJ102">
            <v>87372890</v>
          </cell>
          <cell r="AK102">
            <v>45347516.960000001</v>
          </cell>
          <cell r="AL102">
            <v>156845794.88999999</v>
          </cell>
          <cell r="AM102">
            <v>4514588</v>
          </cell>
          <cell r="AN102">
            <v>24928077</v>
          </cell>
          <cell r="AO102">
            <v>715.88199999999995</v>
          </cell>
          <cell r="AP102">
            <v>565.875</v>
          </cell>
          <cell r="AQ102">
            <v>937</v>
          </cell>
          <cell r="AR102">
            <v>0.289121662406081</v>
          </cell>
          <cell r="AS102">
            <v>0.18110454328266076</v>
          </cell>
          <cell r="AT102">
            <v>0.76401494130202774</v>
          </cell>
          <cell r="AU102">
            <v>0.60392209178228384</v>
          </cell>
        </row>
        <row r="103">
          <cell r="D103" t="str">
            <v>순창군</v>
          </cell>
          <cell r="E103" t="str">
            <v>군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 t="e">
            <v>#DIV/0!</v>
          </cell>
          <cell r="R103" t="e">
            <v>#DIV/0!</v>
          </cell>
          <cell r="S103" t="e">
            <v>#DIV/0!</v>
          </cell>
          <cell r="T103" t="e">
            <v>#DIV/0!</v>
          </cell>
          <cell r="U103">
            <v>121150600</v>
          </cell>
          <cell r="V103">
            <v>68962920.900000006</v>
          </cell>
          <cell r="W103">
            <v>213574159.079999</v>
          </cell>
          <cell r="X103">
            <v>6746976</v>
          </cell>
          <cell r="Y103">
            <v>32994644</v>
          </cell>
          <cell r="Z103">
            <v>770.01400000000001</v>
          </cell>
          <cell r="AA103">
            <v>25.667133333333332</v>
          </cell>
          <cell r="AB103">
            <v>594.75</v>
          </cell>
          <cell r="AC103">
            <v>19.824999999999999</v>
          </cell>
          <cell r="AD103">
            <v>1237</v>
          </cell>
          <cell r="AE103">
            <v>41.233333333333334</v>
          </cell>
          <cell r="AF103">
            <v>0.32289918029909409</v>
          </cell>
          <cell r="AG103">
            <v>0.2044870070427188</v>
          </cell>
          <cell r="AH103">
            <v>0.62248504446240904</v>
          </cell>
          <cell r="AI103">
            <v>0.48080032336297496</v>
          </cell>
          <cell r="AJ103">
            <v>121150600</v>
          </cell>
          <cell r="AK103">
            <v>68962920.900000006</v>
          </cell>
          <cell r="AL103">
            <v>213574159.079999</v>
          </cell>
          <cell r="AM103">
            <v>6746976</v>
          </cell>
          <cell r="AN103">
            <v>32994644</v>
          </cell>
          <cell r="AO103">
            <v>770.01400000000001</v>
          </cell>
          <cell r="AP103">
            <v>594.75</v>
          </cell>
          <cell r="AQ103">
            <v>1237</v>
          </cell>
          <cell r="AR103">
            <v>0.32289918029909409</v>
          </cell>
          <cell r="AS103">
            <v>0.2044870070427188</v>
          </cell>
          <cell r="AT103">
            <v>0.62248504446240904</v>
          </cell>
          <cell r="AU103">
            <v>0.48080032336297496</v>
          </cell>
        </row>
        <row r="104">
          <cell r="D104" t="str">
            <v>완주군</v>
          </cell>
          <cell r="E104" t="str">
            <v>군</v>
          </cell>
          <cell r="F104">
            <v>231359910</v>
          </cell>
          <cell r="G104">
            <v>135278210.74999899</v>
          </cell>
          <cell r="H104">
            <v>348950365.419999</v>
          </cell>
          <cell r="I104">
            <v>14829617</v>
          </cell>
          <cell r="J104">
            <v>55930067</v>
          </cell>
          <cell r="K104">
            <v>1402.191</v>
          </cell>
          <cell r="L104">
            <v>46.739699999999999</v>
          </cell>
          <cell r="M104">
            <v>1231.125</v>
          </cell>
          <cell r="N104">
            <v>41.037500000000001</v>
          </cell>
          <cell r="O104">
            <v>1702</v>
          </cell>
          <cell r="P104">
            <v>56.733333333333334</v>
          </cell>
          <cell r="Q104">
            <v>0.3876717841724488</v>
          </cell>
          <cell r="R104">
            <v>0.26514570418805328</v>
          </cell>
          <cell r="S104">
            <v>0.82384900117508819</v>
          </cell>
          <cell r="T104">
            <v>0.72334018801410105</v>
          </cell>
          <cell r="U104">
            <v>287667710</v>
          </cell>
          <cell r="V104">
            <v>155831656.36000001</v>
          </cell>
          <cell r="W104">
            <v>466437947.5</v>
          </cell>
          <cell r="X104">
            <v>16182216</v>
          </cell>
          <cell r="Y104">
            <v>68706586</v>
          </cell>
          <cell r="Z104">
            <v>1856.644</v>
          </cell>
          <cell r="AA104">
            <v>61.888133333333336</v>
          </cell>
          <cell r="AB104">
            <v>1513.75</v>
          </cell>
          <cell r="AC104">
            <v>50.458333333333336</v>
          </cell>
          <cell r="AD104">
            <v>2345</v>
          </cell>
          <cell r="AE104">
            <v>78.166666666666671</v>
          </cell>
          <cell r="AF104">
            <v>0.33408871897156267</v>
          </cell>
          <cell r="AG104">
            <v>0.23552641663784604</v>
          </cell>
          <cell r="AH104">
            <v>0.79174584221748401</v>
          </cell>
          <cell r="AI104">
            <v>0.64552238805970152</v>
          </cell>
          <cell r="AJ104">
            <v>519027620</v>
          </cell>
          <cell r="AK104">
            <v>291109867.109999</v>
          </cell>
          <cell r="AL104">
            <v>815388312.919999</v>
          </cell>
          <cell r="AM104">
            <v>31011833</v>
          </cell>
          <cell r="AN104">
            <v>124636653</v>
          </cell>
          <cell r="AO104">
            <v>3258.835</v>
          </cell>
          <cell r="AP104">
            <v>2744.875</v>
          </cell>
          <cell r="AQ104">
            <v>4047</v>
          </cell>
          <cell r="AR104">
            <v>0.35701991615197576</v>
          </cell>
          <cell r="AS104">
            <v>0.24881792196393465</v>
          </cell>
          <cell r="AT104">
            <v>0.80524709661477634</v>
          </cell>
          <cell r="AU104">
            <v>0.67824932048430941</v>
          </cell>
        </row>
        <row r="105">
          <cell r="D105" t="str">
            <v>임실군</v>
          </cell>
          <cell r="E105" t="str">
            <v>군</v>
          </cell>
          <cell r="F105">
            <v>3240200</v>
          </cell>
          <cell r="G105">
            <v>1903874</v>
          </cell>
          <cell r="H105">
            <v>7258000</v>
          </cell>
          <cell r="I105">
            <v>164251</v>
          </cell>
          <cell r="J105">
            <v>606153</v>
          </cell>
          <cell r="K105">
            <v>18.013000000000002</v>
          </cell>
          <cell r="L105">
            <v>0.60043333333333337</v>
          </cell>
          <cell r="M105">
            <v>12.875</v>
          </cell>
          <cell r="N105">
            <v>0.42916666666666664</v>
          </cell>
          <cell r="O105">
            <v>30</v>
          </cell>
          <cell r="P105">
            <v>1</v>
          </cell>
          <cell r="Q105">
            <v>0.26231386056764949</v>
          </cell>
          <cell r="R105">
            <v>0.27097284019051293</v>
          </cell>
          <cell r="S105">
            <v>0.60043333333333337</v>
          </cell>
          <cell r="T105">
            <v>0.42916666666666664</v>
          </cell>
          <cell r="U105">
            <v>87873600</v>
          </cell>
          <cell r="V105">
            <v>53260842</v>
          </cell>
          <cell r="W105">
            <v>157203383</v>
          </cell>
          <cell r="X105">
            <v>4872285</v>
          </cell>
          <cell r="Y105">
            <v>17238122</v>
          </cell>
          <cell r="Z105">
            <v>473.78399999999999</v>
          </cell>
          <cell r="AA105">
            <v>15.7928</v>
          </cell>
          <cell r="AB105">
            <v>338.375</v>
          </cell>
          <cell r="AC105">
            <v>11.279166666666667</v>
          </cell>
          <cell r="AD105">
            <v>888</v>
          </cell>
          <cell r="AE105">
            <v>29.6</v>
          </cell>
          <cell r="AF105">
            <v>0.33880213633824918</v>
          </cell>
          <cell r="AG105">
            <v>0.28264592859941473</v>
          </cell>
          <cell r="AH105">
            <v>0.53354054054054056</v>
          </cell>
          <cell r="AI105">
            <v>0.38105292792792794</v>
          </cell>
          <cell r="AJ105">
            <v>91113800</v>
          </cell>
          <cell r="AK105">
            <v>55164716</v>
          </cell>
          <cell r="AL105">
            <v>164461383</v>
          </cell>
          <cell r="AM105">
            <v>5036536</v>
          </cell>
          <cell r="AN105">
            <v>17844275</v>
          </cell>
          <cell r="AO105">
            <v>491.79699999999997</v>
          </cell>
          <cell r="AP105">
            <v>351.25</v>
          </cell>
          <cell r="AQ105">
            <v>918</v>
          </cell>
          <cell r="AR105">
            <v>0.33542656028862411</v>
          </cell>
          <cell r="AS105">
            <v>0.28224940492118622</v>
          </cell>
          <cell r="AT105">
            <v>0.53572657952069713</v>
          </cell>
          <cell r="AU105">
            <v>0.38262527233115468</v>
          </cell>
        </row>
        <row r="106">
          <cell r="D106" t="str">
            <v>장수군</v>
          </cell>
          <cell r="E106" t="str">
            <v>군</v>
          </cell>
          <cell r="F106">
            <v>11633580</v>
          </cell>
          <cell r="G106">
            <v>6311255</v>
          </cell>
          <cell r="H106">
            <v>24312000</v>
          </cell>
          <cell r="I106">
            <v>883658</v>
          </cell>
          <cell r="J106">
            <v>2482738</v>
          </cell>
          <cell r="K106">
            <v>68.938000000000002</v>
          </cell>
          <cell r="L106">
            <v>2.2979333333333334</v>
          </cell>
          <cell r="M106">
            <v>51</v>
          </cell>
          <cell r="N106">
            <v>1.7</v>
          </cell>
          <cell r="O106">
            <v>117</v>
          </cell>
          <cell r="P106">
            <v>3.9</v>
          </cell>
          <cell r="Q106">
            <v>0.25959423330042775</v>
          </cell>
          <cell r="R106">
            <v>0.35592076167521502</v>
          </cell>
          <cell r="S106">
            <v>0.58921367521367518</v>
          </cell>
          <cell r="T106">
            <v>0.4358974358974359</v>
          </cell>
          <cell r="U106">
            <v>40630180</v>
          </cell>
          <cell r="V106">
            <v>25069187</v>
          </cell>
          <cell r="W106">
            <v>142705000</v>
          </cell>
          <cell r="X106">
            <v>2092360</v>
          </cell>
          <cell r="Y106">
            <v>12843597</v>
          </cell>
          <cell r="Z106">
            <v>350.68700000000001</v>
          </cell>
          <cell r="AA106">
            <v>11.689566666666668</v>
          </cell>
          <cell r="AB106">
            <v>264.375</v>
          </cell>
          <cell r="AC106">
            <v>8.8125</v>
          </cell>
          <cell r="AD106">
            <v>606</v>
          </cell>
          <cell r="AE106">
            <v>20.2</v>
          </cell>
          <cell r="AF106">
            <v>0.17567139903997758</v>
          </cell>
          <cell r="AG106">
            <v>0.16291074844531481</v>
          </cell>
          <cell r="AH106">
            <v>0.57869141914191424</v>
          </cell>
          <cell r="AI106">
            <v>0.43626237623762376</v>
          </cell>
          <cell r="AJ106">
            <v>52263760</v>
          </cell>
          <cell r="AK106">
            <v>31380442</v>
          </cell>
          <cell r="AL106">
            <v>167017000</v>
          </cell>
          <cell r="AM106">
            <v>2976018</v>
          </cell>
          <cell r="AN106">
            <v>15326335</v>
          </cell>
          <cell r="AO106">
            <v>419.625</v>
          </cell>
          <cell r="AP106">
            <v>315.375</v>
          </cell>
          <cell r="AQ106">
            <v>723</v>
          </cell>
          <cell r="AR106">
            <v>0.18788771202931437</v>
          </cell>
          <cell r="AS106">
            <v>0.1941767552386138</v>
          </cell>
          <cell r="AT106">
            <v>0.58039419087136934</v>
          </cell>
          <cell r="AU106">
            <v>0.43620331950207469</v>
          </cell>
        </row>
        <row r="107">
          <cell r="D107" t="str">
            <v>진안군</v>
          </cell>
          <cell r="E107" t="str">
            <v>군</v>
          </cell>
          <cell r="F107">
            <v>1477910</v>
          </cell>
          <cell r="G107">
            <v>744149</v>
          </cell>
          <cell r="H107">
            <v>5135000</v>
          </cell>
          <cell r="I107">
            <v>53528</v>
          </cell>
          <cell r="J107">
            <v>774918</v>
          </cell>
          <cell r="K107">
            <v>22.934000000000001</v>
          </cell>
          <cell r="L107">
            <v>0.76446666666666674</v>
          </cell>
          <cell r="M107">
            <v>18.125</v>
          </cell>
          <cell r="N107">
            <v>0.60416666666666663</v>
          </cell>
          <cell r="O107">
            <v>30</v>
          </cell>
          <cell r="P107">
            <v>1</v>
          </cell>
          <cell r="Q107">
            <v>0.14491703992210322</v>
          </cell>
          <cell r="R107">
            <v>6.9075695751034297E-2</v>
          </cell>
          <cell r="S107">
            <v>0.76446666666666674</v>
          </cell>
          <cell r="T107">
            <v>0.60416666666666663</v>
          </cell>
          <cell r="U107">
            <v>91786210</v>
          </cell>
          <cell r="V107">
            <v>50300081</v>
          </cell>
          <cell r="W107">
            <v>182751115</v>
          </cell>
          <cell r="X107">
            <v>5302633</v>
          </cell>
          <cell r="Y107">
            <v>22304704</v>
          </cell>
          <cell r="Z107">
            <v>614.34699999999998</v>
          </cell>
          <cell r="AA107">
            <v>20.478233333333332</v>
          </cell>
          <cell r="AB107">
            <v>478.25</v>
          </cell>
          <cell r="AC107">
            <v>15.941666666666666</v>
          </cell>
          <cell r="AD107">
            <v>858</v>
          </cell>
          <cell r="AE107">
            <v>28.6</v>
          </cell>
          <cell r="AF107">
            <v>0.27523816202161067</v>
          </cell>
          <cell r="AG107">
            <v>0.23773608472903293</v>
          </cell>
          <cell r="AH107">
            <v>0.71602214452214452</v>
          </cell>
          <cell r="AI107">
            <v>0.55740093240093236</v>
          </cell>
          <cell r="AJ107">
            <v>93264120</v>
          </cell>
          <cell r="AK107">
            <v>51044230</v>
          </cell>
          <cell r="AL107">
            <v>187886115</v>
          </cell>
          <cell r="AM107">
            <v>5356161</v>
          </cell>
          <cell r="AN107">
            <v>23079622</v>
          </cell>
          <cell r="AO107">
            <v>637.28099999999995</v>
          </cell>
          <cell r="AP107">
            <v>496.375</v>
          </cell>
          <cell r="AQ107">
            <v>888</v>
          </cell>
          <cell r="AR107">
            <v>0.27167643548327136</v>
          </cell>
          <cell r="AS107">
            <v>0.23207316826939367</v>
          </cell>
          <cell r="AT107">
            <v>0.71765878378378367</v>
          </cell>
          <cell r="AU107">
            <v>0.55898085585585588</v>
          </cell>
        </row>
        <row r="108">
          <cell r="D108" t="str">
            <v>전라남도</v>
          </cell>
          <cell r="E108" t="str">
            <v>광역</v>
          </cell>
          <cell r="F108">
            <v>8218444350</v>
          </cell>
          <cell r="G108">
            <v>4606101225.8800001</v>
          </cell>
          <cell r="H108">
            <v>11130878400.39999</v>
          </cell>
          <cell r="I108">
            <v>554443315</v>
          </cell>
          <cell r="J108">
            <v>1832271121</v>
          </cell>
          <cell r="K108">
            <v>44614.765000000007</v>
          </cell>
          <cell r="L108">
            <v>1487.1588333333336</v>
          </cell>
          <cell r="M108">
            <v>38160</v>
          </cell>
          <cell r="N108">
            <v>1272</v>
          </cell>
          <cell r="O108">
            <v>57265</v>
          </cell>
          <cell r="P108">
            <v>1908.8333333333333</v>
          </cell>
          <cell r="Q108">
            <v>0.41381291396683295</v>
          </cell>
          <cell r="R108">
            <v>0.30259894872839621</v>
          </cell>
          <cell r="S108">
            <v>0.77909307604994338</v>
          </cell>
          <cell r="T108">
            <v>0.6663756221077447</v>
          </cell>
          <cell r="U108">
            <v>8794284394</v>
          </cell>
          <cell r="V108">
            <v>4880239681.2399998</v>
          </cell>
          <cell r="W108">
            <v>12833753159.829998</v>
          </cell>
          <cell r="X108">
            <v>604787988</v>
          </cell>
          <cell r="Y108">
            <v>2089760294</v>
          </cell>
          <cell r="Z108">
            <v>56678.974999999991</v>
          </cell>
          <cell r="AA108">
            <v>1889.2991666666665</v>
          </cell>
          <cell r="AB108">
            <v>44819.875</v>
          </cell>
          <cell r="AC108">
            <v>1493.9958333333334</v>
          </cell>
          <cell r="AD108">
            <v>75446</v>
          </cell>
          <cell r="AE108">
            <v>2514.8666666666668</v>
          </cell>
          <cell r="AF108">
            <v>0.38026597679276586</v>
          </cell>
          <cell r="AG108">
            <v>0.28940543551163866</v>
          </cell>
          <cell r="AH108">
            <v>0.7512522201309545</v>
          </cell>
          <cell r="AI108">
            <v>0.59406562309466371</v>
          </cell>
          <cell r="AJ108">
            <v>17012728744</v>
          </cell>
          <cell r="AK108">
            <v>9486340907.1199989</v>
          </cell>
          <cell r="AL108">
            <v>23964631560.229988</v>
          </cell>
          <cell r="AM108">
            <v>1159231303</v>
          </cell>
          <cell r="AN108">
            <v>3922031415</v>
          </cell>
          <cell r="AO108">
            <v>101293.73999999999</v>
          </cell>
          <cell r="AP108">
            <v>82979.875</v>
          </cell>
          <cell r="AQ108">
            <v>132711</v>
          </cell>
          <cell r="AR108">
            <v>0.39584755906962749</v>
          </cell>
          <cell r="AS108">
            <v>0.29556910191143893</v>
          </cell>
          <cell r="AT108">
            <v>0.76326559215136647</v>
          </cell>
          <cell r="AU108">
            <v>0.62526749854947972</v>
          </cell>
        </row>
        <row r="109">
          <cell r="D109" t="str">
            <v>광양시</v>
          </cell>
          <cell r="E109" t="str">
            <v>시</v>
          </cell>
          <cell r="F109">
            <v>646760640</v>
          </cell>
          <cell r="G109">
            <v>376682156</v>
          </cell>
          <cell r="H109">
            <v>726518778</v>
          </cell>
          <cell r="I109">
            <v>41670030</v>
          </cell>
          <cell r="J109">
            <v>134901969</v>
          </cell>
          <cell r="K109">
            <v>2868.6080000000002</v>
          </cell>
          <cell r="L109">
            <v>95.620266666666666</v>
          </cell>
          <cell r="M109">
            <v>2638.5</v>
          </cell>
          <cell r="N109">
            <v>87.95</v>
          </cell>
          <cell r="O109">
            <v>3367</v>
          </cell>
          <cell r="P109">
            <v>112.23333333333333</v>
          </cell>
          <cell r="Q109">
            <v>0.51847545776717696</v>
          </cell>
          <cell r="R109">
            <v>0.30889119194398118</v>
          </cell>
          <cell r="S109">
            <v>0.85197742797742804</v>
          </cell>
          <cell r="T109">
            <v>0.78363528363528367</v>
          </cell>
          <cell r="U109">
            <v>677958770</v>
          </cell>
          <cell r="V109">
            <v>395370347</v>
          </cell>
          <cell r="W109">
            <v>804296923</v>
          </cell>
          <cell r="X109">
            <v>44546954</v>
          </cell>
          <cell r="Y109">
            <v>152748147</v>
          </cell>
          <cell r="Z109">
            <v>3973.0549999999998</v>
          </cell>
          <cell r="AA109">
            <v>132.43516666666667</v>
          </cell>
          <cell r="AB109">
            <v>3428.75</v>
          </cell>
          <cell r="AC109">
            <v>114.29166666666667</v>
          </cell>
          <cell r="AD109">
            <v>4832</v>
          </cell>
          <cell r="AE109">
            <v>161.06666666666666</v>
          </cell>
          <cell r="AF109">
            <v>0.49157262161998849</v>
          </cell>
          <cell r="AG109">
            <v>0.29163662456736711</v>
          </cell>
          <cell r="AH109">
            <v>0.82223820364238409</v>
          </cell>
          <cell r="AI109">
            <v>0.70959230132450335</v>
          </cell>
          <cell r="AJ109">
            <v>1324719410</v>
          </cell>
          <cell r="AK109">
            <v>772052503</v>
          </cell>
          <cell r="AL109">
            <v>1530815701</v>
          </cell>
          <cell r="AM109">
            <v>86216984</v>
          </cell>
          <cell r="AN109">
            <v>287650116</v>
          </cell>
          <cell r="AO109">
            <v>6841.6630000000005</v>
          </cell>
          <cell r="AP109">
            <v>6067.25</v>
          </cell>
          <cell r="AQ109">
            <v>8199</v>
          </cell>
          <cell r="AR109">
            <v>0.5043405959944488</v>
          </cell>
          <cell r="AS109">
            <v>0.29972866063436593</v>
          </cell>
          <cell r="AT109">
            <v>0.83445090864739613</v>
          </cell>
          <cell r="AU109">
            <v>0.73999878033906574</v>
          </cell>
        </row>
        <row r="110">
          <cell r="D110" t="str">
            <v>나주시</v>
          </cell>
          <cell r="E110" t="str">
            <v>시</v>
          </cell>
          <cell r="F110">
            <v>301769500</v>
          </cell>
          <cell r="G110">
            <v>180010524</v>
          </cell>
          <cell r="H110">
            <v>511025332</v>
          </cell>
          <cell r="I110">
            <v>15793791</v>
          </cell>
          <cell r="J110">
            <v>66868439</v>
          </cell>
          <cell r="K110">
            <v>1779.3910000000001</v>
          </cell>
          <cell r="L110">
            <v>59.313033333333337</v>
          </cell>
          <cell r="M110">
            <v>1444.5</v>
          </cell>
          <cell r="N110">
            <v>48.15</v>
          </cell>
          <cell r="O110">
            <v>2378</v>
          </cell>
          <cell r="P110">
            <v>79.266666666666666</v>
          </cell>
          <cell r="Q110">
            <v>0.35225362174413694</v>
          </cell>
          <cell r="R110">
            <v>0.2361920098060013</v>
          </cell>
          <cell r="S110">
            <v>0.74827207737594625</v>
          </cell>
          <cell r="T110">
            <v>0.60744322960470987</v>
          </cell>
          <cell r="U110">
            <v>409452320</v>
          </cell>
          <cell r="V110">
            <v>243351410</v>
          </cell>
          <cell r="W110">
            <v>747053380</v>
          </cell>
          <cell r="X110">
            <v>23285365</v>
          </cell>
          <cell r="Y110">
            <v>91610526</v>
          </cell>
          <cell r="Z110">
            <v>2603.5659999999998</v>
          </cell>
          <cell r="AA110">
            <v>86.785533333333333</v>
          </cell>
          <cell r="AB110">
            <v>2009.75</v>
          </cell>
          <cell r="AC110">
            <v>66.99166666666666</v>
          </cell>
          <cell r="AD110">
            <v>3617</v>
          </cell>
          <cell r="AE110">
            <v>120.56666666666666</v>
          </cell>
          <cell r="AF110">
            <v>0.32574835549234782</v>
          </cell>
          <cell r="AG110">
            <v>0.25417783323283177</v>
          </cell>
          <cell r="AH110">
            <v>0.71981365772739836</v>
          </cell>
          <cell r="AI110">
            <v>0.55564003317666577</v>
          </cell>
          <cell r="AJ110">
            <v>711221820</v>
          </cell>
          <cell r="AK110">
            <v>423361934</v>
          </cell>
          <cell r="AL110">
            <v>1258078712</v>
          </cell>
          <cell r="AM110">
            <v>39079156</v>
          </cell>
          <cell r="AN110">
            <v>158478965</v>
          </cell>
          <cell r="AO110">
            <v>4382.9570000000003</v>
          </cell>
          <cell r="AP110">
            <v>3454.25</v>
          </cell>
          <cell r="AQ110">
            <v>5995</v>
          </cell>
          <cell r="AR110">
            <v>0.33651466316202955</v>
          </cell>
          <cell r="AS110">
            <v>0.24658891481276396</v>
          </cell>
          <cell r="AT110">
            <v>0.73110208507089247</v>
          </cell>
          <cell r="AU110">
            <v>0.57618849040867393</v>
          </cell>
        </row>
        <row r="111">
          <cell r="D111" t="str">
            <v>목포시</v>
          </cell>
          <cell r="E111" t="str">
            <v>시</v>
          </cell>
          <cell r="F111">
            <v>1929306080</v>
          </cell>
          <cell r="G111">
            <v>1009689457</v>
          </cell>
          <cell r="H111">
            <v>2245238931</v>
          </cell>
          <cell r="I111">
            <v>140928840</v>
          </cell>
          <cell r="J111">
            <v>386588083</v>
          </cell>
          <cell r="K111">
            <v>9389.3089999999993</v>
          </cell>
          <cell r="L111">
            <v>312.97696666666667</v>
          </cell>
          <cell r="M111">
            <v>7873.25</v>
          </cell>
          <cell r="N111">
            <v>262.44166666666666</v>
          </cell>
          <cell r="O111">
            <v>11211</v>
          </cell>
          <cell r="P111">
            <v>373.7</v>
          </cell>
          <cell r="Q111">
            <v>0.44970245396123498</v>
          </cell>
          <cell r="R111">
            <v>0.3645452257771743</v>
          </cell>
          <cell r="S111">
            <v>0.83750860761751844</v>
          </cell>
          <cell r="T111">
            <v>0.70227901168495233</v>
          </cell>
          <cell r="U111">
            <v>2649826234</v>
          </cell>
          <cell r="V111">
            <v>1362041539</v>
          </cell>
          <cell r="W111">
            <v>3246948077</v>
          </cell>
          <cell r="X111">
            <v>205687947</v>
          </cell>
          <cell r="Y111">
            <v>581855622</v>
          </cell>
          <cell r="Z111">
            <v>16188.894</v>
          </cell>
          <cell r="AA111">
            <v>539.62980000000005</v>
          </cell>
          <cell r="AB111">
            <v>11519.875</v>
          </cell>
          <cell r="AC111">
            <v>383.99583333333334</v>
          </cell>
          <cell r="AD111">
            <v>22144</v>
          </cell>
          <cell r="AE111">
            <v>738.13333333333333</v>
          </cell>
          <cell r="AF111">
            <v>0.41948362175795889</v>
          </cell>
          <cell r="AG111">
            <v>0.35350341085129189</v>
          </cell>
          <cell r="AH111">
            <v>0.73107360910404628</v>
          </cell>
          <cell r="AI111">
            <v>0.52022556900289019</v>
          </cell>
          <cell r="AJ111">
            <v>4579132314</v>
          </cell>
          <cell r="AK111">
            <v>2371730996</v>
          </cell>
          <cell r="AL111">
            <v>5492187008</v>
          </cell>
          <cell r="AM111">
            <v>346616787</v>
          </cell>
          <cell r="AN111">
            <v>968443705</v>
          </cell>
          <cell r="AO111">
            <v>25578.203000000001</v>
          </cell>
          <cell r="AP111">
            <v>19393.125</v>
          </cell>
          <cell r="AQ111">
            <v>33355</v>
          </cell>
          <cell r="AR111">
            <v>0.43183726128504035</v>
          </cell>
          <cell r="AS111">
            <v>0.35791113640415473</v>
          </cell>
          <cell r="AT111">
            <v>0.76684763903462749</v>
          </cell>
          <cell r="AU111">
            <v>0.58141582971068806</v>
          </cell>
        </row>
        <row r="112">
          <cell r="D112" t="str">
            <v>순천시</v>
          </cell>
          <cell r="E112" t="str">
            <v>시</v>
          </cell>
          <cell r="F112">
            <v>1735778310</v>
          </cell>
          <cell r="G112">
            <v>989492867</v>
          </cell>
          <cell r="H112">
            <v>2003130255</v>
          </cell>
          <cell r="I112">
            <v>124475773</v>
          </cell>
          <cell r="J112">
            <v>360001697</v>
          </cell>
          <cell r="K112">
            <v>8488.991</v>
          </cell>
          <cell r="L112">
            <v>282.96636666666666</v>
          </cell>
          <cell r="M112">
            <v>7535.75</v>
          </cell>
          <cell r="N112">
            <v>251.19166666666666</v>
          </cell>
          <cell r="O112">
            <v>10203</v>
          </cell>
          <cell r="P112">
            <v>340.1</v>
          </cell>
          <cell r="Q112">
            <v>0.49397330230030401</v>
          </cell>
          <cell r="R112">
            <v>0.34576440621611848</v>
          </cell>
          <cell r="S112">
            <v>0.83200931098696462</v>
          </cell>
          <cell r="T112">
            <v>0.738581789669705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e">
            <v>#DIV/0!</v>
          </cell>
          <cell r="AG112" t="e">
            <v>#DIV/0!</v>
          </cell>
          <cell r="AH112" t="e">
            <v>#DIV/0!</v>
          </cell>
          <cell r="AI112" t="e">
            <v>#DIV/0!</v>
          </cell>
          <cell r="AJ112">
            <v>1735778310</v>
          </cell>
          <cell r="AK112">
            <v>989492867</v>
          </cell>
          <cell r="AL112">
            <v>2003130255</v>
          </cell>
          <cell r="AM112">
            <v>124475773</v>
          </cell>
          <cell r="AN112">
            <v>360001697</v>
          </cell>
          <cell r="AO112">
            <v>8488.991</v>
          </cell>
          <cell r="AP112">
            <v>7535.75</v>
          </cell>
          <cell r="AQ112">
            <v>10203</v>
          </cell>
          <cell r="AR112">
            <v>0.49397330230030401</v>
          </cell>
          <cell r="AS112">
            <v>0.34576440621611848</v>
          </cell>
          <cell r="AT112">
            <v>0.83200931098696462</v>
          </cell>
          <cell r="AU112">
            <v>0.738581789669705</v>
          </cell>
        </row>
        <row r="113">
          <cell r="D113" t="str">
            <v>여수시</v>
          </cell>
          <cell r="E113" t="str">
            <v>시</v>
          </cell>
          <cell r="F113">
            <v>2324462500</v>
          </cell>
          <cell r="G113">
            <v>1396037437.46</v>
          </cell>
          <cell r="H113">
            <v>2897228260.9199901</v>
          </cell>
          <cell r="I113">
            <v>169080546</v>
          </cell>
          <cell r="J113">
            <v>490735910</v>
          </cell>
          <cell r="K113">
            <v>11856.705</v>
          </cell>
          <cell r="L113">
            <v>395.2235</v>
          </cell>
          <cell r="M113">
            <v>10582.875</v>
          </cell>
          <cell r="N113">
            <v>352.76249999999999</v>
          </cell>
          <cell r="O113">
            <v>15185</v>
          </cell>
          <cell r="P113">
            <v>506.16666666666669</v>
          </cell>
          <cell r="Q113">
            <v>0.4818527612376321</v>
          </cell>
          <cell r="R113">
            <v>0.34454488158406832</v>
          </cell>
          <cell r="S113">
            <v>0.78081692459664143</v>
          </cell>
          <cell r="T113">
            <v>0.69692953572604543</v>
          </cell>
          <cell r="U113">
            <v>2873351900</v>
          </cell>
          <cell r="V113">
            <v>1734183719.1800001</v>
          </cell>
          <cell r="W113">
            <v>3777637309.4699998</v>
          </cell>
          <cell r="X113">
            <v>221522089</v>
          </cell>
          <cell r="Y113">
            <v>662609709</v>
          </cell>
          <cell r="Z113">
            <v>17909.403999999999</v>
          </cell>
          <cell r="AA113">
            <v>596.98013333333324</v>
          </cell>
          <cell r="AB113">
            <v>15113.25</v>
          </cell>
          <cell r="AC113">
            <v>503.77499999999998</v>
          </cell>
          <cell r="AD113">
            <v>22442</v>
          </cell>
          <cell r="AE113">
            <v>748.06666666666672</v>
          </cell>
          <cell r="AF113">
            <v>0.45906570088998433</v>
          </cell>
          <cell r="AG113">
            <v>0.33431760203803473</v>
          </cell>
          <cell r="AH113">
            <v>0.79803065680420637</v>
          </cell>
          <cell r="AI113">
            <v>0.67343596827377239</v>
          </cell>
          <cell r="AJ113">
            <v>5197814400</v>
          </cell>
          <cell r="AK113">
            <v>3130221156.6400003</v>
          </cell>
          <cell r="AL113">
            <v>6674865570.3899899</v>
          </cell>
          <cell r="AM113">
            <v>390602635</v>
          </cell>
          <cell r="AN113">
            <v>1153345619</v>
          </cell>
          <cell r="AO113">
            <v>29766.108999999997</v>
          </cell>
          <cell r="AP113">
            <v>25696.125</v>
          </cell>
          <cell r="AQ113">
            <v>37627</v>
          </cell>
          <cell r="AR113">
            <v>0.46895643419783689</v>
          </cell>
          <cell r="AS113">
            <v>0.33866919730329337</v>
          </cell>
          <cell r="AT113">
            <v>0.79108376963350779</v>
          </cell>
          <cell r="AU113">
            <v>0.6829171871262657</v>
          </cell>
        </row>
        <row r="114">
          <cell r="D114" t="str">
            <v>강진군</v>
          </cell>
          <cell r="E114" t="str">
            <v>군</v>
          </cell>
          <cell r="F114">
            <v>0</v>
          </cell>
          <cell r="G114">
            <v>0</v>
          </cell>
          <cell r="H114">
            <v>149348000</v>
          </cell>
          <cell r="I114">
            <v>0</v>
          </cell>
          <cell r="J114">
            <v>19595113</v>
          </cell>
          <cell r="K114">
            <v>514.05499999999995</v>
          </cell>
          <cell r="L114">
            <v>17.135166666666667</v>
          </cell>
          <cell r="M114">
            <v>393.75</v>
          </cell>
          <cell r="N114">
            <v>13.125</v>
          </cell>
          <cell r="O114">
            <v>828</v>
          </cell>
          <cell r="P114">
            <v>27.6</v>
          </cell>
          <cell r="Q114">
            <v>0</v>
          </cell>
          <cell r="R114">
            <v>0</v>
          </cell>
          <cell r="S114">
            <v>0.62083937198067629</v>
          </cell>
          <cell r="T114">
            <v>0.47554347826086957</v>
          </cell>
          <cell r="U114">
            <v>133548850</v>
          </cell>
          <cell r="V114">
            <v>67600540.769999996</v>
          </cell>
          <cell r="W114">
            <v>293008333.57999998</v>
          </cell>
          <cell r="X114">
            <v>6481734</v>
          </cell>
          <cell r="Y114">
            <v>35210730</v>
          </cell>
          <cell r="Z114">
            <v>994.90899999999999</v>
          </cell>
          <cell r="AA114">
            <v>33.16363333333333</v>
          </cell>
          <cell r="AB114">
            <v>716.625</v>
          </cell>
          <cell r="AC114">
            <v>23.887499999999999</v>
          </cell>
          <cell r="AD114">
            <v>1499</v>
          </cell>
          <cell r="AE114">
            <v>49.966666666666669</v>
          </cell>
          <cell r="AF114">
            <v>0.2307120072117097</v>
          </cell>
          <cell r="AG114">
            <v>0.18408405619536999</v>
          </cell>
          <cell r="AH114">
            <v>0.66371514342895266</v>
          </cell>
          <cell r="AI114">
            <v>0.47806871247498334</v>
          </cell>
          <cell r="AJ114">
            <v>133548850</v>
          </cell>
          <cell r="AK114">
            <v>67600540.769999996</v>
          </cell>
          <cell r="AL114">
            <v>442356333.57999998</v>
          </cell>
          <cell r="AM114">
            <v>6481734</v>
          </cell>
          <cell r="AN114">
            <v>54805843</v>
          </cell>
          <cell r="AO114">
            <v>1508.9639999999999</v>
          </cell>
          <cell r="AP114">
            <v>1110.375</v>
          </cell>
          <cell r="AQ114">
            <v>2327</v>
          </cell>
          <cell r="AR114">
            <v>0.1528191994515084</v>
          </cell>
          <cell r="AS114">
            <v>0.11826720738516877</v>
          </cell>
          <cell r="AT114">
            <v>0.64845896003437897</v>
          </cell>
          <cell r="AU114">
            <v>0.47717017619252255</v>
          </cell>
        </row>
        <row r="115">
          <cell r="D115" t="str">
            <v>고흥군</v>
          </cell>
          <cell r="E115" t="str">
            <v>군</v>
          </cell>
          <cell r="F115">
            <v>36048800</v>
          </cell>
          <cell r="G115">
            <v>19330638</v>
          </cell>
          <cell r="H115">
            <v>80839177</v>
          </cell>
          <cell r="I115">
            <v>1838945</v>
          </cell>
          <cell r="J115">
            <v>9909316</v>
          </cell>
          <cell r="K115">
            <v>248.38499999999999</v>
          </cell>
          <cell r="L115">
            <v>8.2795000000000005</v>
          </cell>
          <cell r="M115">
            <v>184.375</v>
          </cell>
          <cell r="N115">
            <v>6.145833333333333</v>
          </cell>
          <cell r="O115">
            <v>508</v>
          </cell>
          <cell r="P115">
            <v>16.933333333333334</v>
          </cell>
          <cell r="Q115">
            <v>0.23912462641721352</v>
          </cell>
          <cell r="R115">
            <v>0.18557739000350781</v>
          </cell>
          <cell r="S115">
            <v>0.48894685039370078</v>
          </cell>
          <cell r="T115">
            <v>0.36294291338582679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e">
            <v>#DIV/0!</v>
          </cell>
          <cell r="AG115" t="e">
            <v>#DIV/0!</v>
          </cell>
          <cell r="AH115" t="e">
            <v>#DIV/0!</v>
          </cell>
          <cell r="AI115" t="e">
            <v>#DIV/0!</v>
          </cell>
          <cell r="AJ115">
            <v>36048800</v>
          </cell>
          <cell r="AK115">
            <v>19330638</v>
          </cell>
          <cell r="AL115">
            <v>80839177</v>
          </cell>
          <cell r="AM115">
            <v>1838945</v>
          </cell>
          <cell r="AN115">
            <v>9909316</v>
          </cell>
          <cell r="AO115">
            <v>248.38499999999999</v>
          </cell>
          <cell r="AP115">
            <v>184.375</v>
          </cell>
          <cell r="AQ115">
            <v>508</v>
          </cell>
          <cell r="AR115">
            <v>0.23912462641721352</v>
          </cell>
          <cell r="AS115">
            <v>0.18557739000350781</v>
          </cell>
          <cell r="AT115">
            <v>0.48894685039370078</v>
          </cell>
          <cell r="AU115">
            <v>0.36294291338582679</v>
          </cell>
        </row>
        <row r="116">
          <cell r="D116" t="str">
            <v>곡성군</v>
          </cell>
          <cell r="E116" t="str">
            <v>군</v>
          </cell>
          <cell r="F116">
            <v>29800900</v>
          </cell>
          <cell r="G116">
            <v>17242230.539999999</v>
          </cell>
          <cell r="H116">
            <v>85913000</v>
          </cell>
          <cell r="I116">
            <v>1518700</v>
          </cell>
          <cell r="J116">
            <v>11786238</v>
          </cell>
          <cell r="K116">
            <v>318.05700000000002</v>
          </cell>
          <cell r="L116">
            <v>10.601900000000001</v>
          </cell>
          <cell r="M116">
            <v>241.125</v>
          </cell>
          <cell r="N116">
            <v>8.0374999999999996</v>
          </cell>
          <cell r="O116">
            <v>487</v>
          </cell>
          <cell r="P116">
            <v>16.233333333333334</v>
          </cell>
          <cell r="Q116">
            <v>0.20069408052332008</v>
          </cell>
          <cell r="R116">
            <v>0.1288536681509401</v>
          </cell>
          <cell r="S116">
            <v>0.65309445585215609</v>
          </cell>
          <cell r="T116">
            <v>0.49512320328542092</v>
          </cell>
          <cell r="U116">
            <v>58091400</v>
          </cell>
          <cell r="V116">
            <v>33649947.3699999</v>
          </cell>
          <cell r="W116">
            <v>161481000</v>
          </cell>
          <cell r="X116">
            <v>2735933</v>
          </cell>
          <cell r="Y116">
            <v>21715414</v>
          </cell>
          <cell r="Z116">
            <v>588.86800000000005</v>
          </cell>
          <cell r="AA116">
            <v>19.628933333333336</v>
          </cell>
          <cell r="AB116">
            <v>447.5</v>
          </cell>
          <cell r="AC116">
            <v>14.916666666666666</v>
          </cell>
          <cell r="AD116">
            <v>933</v>
          </cell>
          <cell r="AE116">
            <v>31.1</v>
          </cell>
          <cell r="AF116">
            <v>0.20838332292963196</v>
          </cell>
          <cell r="AG116">
            <v>0.12599036794785493</v>
          </cell>
          <cell r="AH116">
            <v>0.63115541264737407</v>
          </cell>
          <cell r="AI116">
            <v>0.47963558413719187</v>
          </cell>
          <cell r="AJ116">
            <v>87892300</v>
          </cell>
          <cell r="AK116">
            <v>50892177.9099999</v>
          </cell>
          <cell r="AL116">
            <v>247394000</v>
          </cell>
          <cell r="AM116">
            <v>4254633</v>
          </cell>
          <cell r="AN116">
            <v>33501652</v>
          </cell>
          <cell r="AO116">
            <v>906.92500000000007</v>
          </cell>
          <cell r="AP116">
            <v>688.625</v>
          </cell>
          <cell r="AQ116">
            <v>1420</v>
          </cell>
          <cell r="AR116">
            <v>0.20571306462565744</v>
          </cell>
          <cell r="AS116">
            <v>0.12699770745633679</v>
          </cell>
          <cell r="AT116">
            <v>0.63867957746478876</v>
          </cell>
          <cell r="AU116">
            <v>0.48494718309859153</v>
          </cell>
        </row>
        <row r="117">
          <cell r="D117" t="str">
            <v>구례군</v>
          </cell>
          <cell r="E117" t="str">
            <v>군</v>
          </cell>
          <cell r="F117">
            <v>40313850</v>
          </cell>
          <cell r="G117">
            <v>18821638</v>
          </cell>
          <cell r="H117">
            <v>82631000</v>
          </cell>
          <cell r="I117">
            <v>1662464</v>
          </cell>
          <cell r="J117">
            <v>14438191</v>
          </cell>
          <cell r="K117">
            <v>377.79700000000003</v>
          </cell>
          <cell r="L117">
            <v>12.593233333333334</v>
          </cell>
          <cell r="M117">
            <v>312.875</v>
          </cell>
          <cell r="N117">
            <v>10.429166666666667</v>
          </cell>
          <cell r="O117">
            <v>492</v>
          </cell>
          <cell r="P117">
            <v>16.399999999999999</v>
          </cell>
          <cell r="Q117">
            <v>0.22777938061986422</v>
          </cell>
          <cell r="R117">
            <v>0.11514351070712391</v>
          </cell>
          <cell r="S117">
            <v>0.76788008130081309</v>
          </cell>
          <cell r="T117">
            <v>0.63592479674796742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 t="e">
            <v>#DIV/0!</v>
          </cell>
          <cell r="AG117" t="e">
            <v>#DIV/0!</v>
          </cell>
          <cell r="AH117" t="e">
            <v>#DIV/0!</v>
          </cell>
          <cell r="AI117" t="e">
            <v>#DIV/0!</v>
          </cell>
          <cell r="AJ117">
            <v>40313850</v>
          </cell>
          <cell r="AK117">
            <v>18821638</v>
          </cell>
          <cell r="AL117">
            <v>82631000</v>
          </cell>
          <cell r="AM117">
            <v>1662464</v>
          </cell>
          <cell r="AN117">
            <v>14438191</v>
          </cell>
          <cell r="AO117">
            <v>377.79700000000003</v>
          </cell>
          <cell r="AP117">
            <v>312.875</v>
          </cell>
          <cell r="AQ117">
            <v>492</v>
          </cell>
          <cell r="AR117">
            <v>0.22777938061986422</v>
          </cell>
          <cell r="AS117">
            <v>0.11514351070712391</v>
          </cell>
          <cell r="AT117">
            <v>0.76788008130081309</v>
          </cell>
          <cell r="AU117">
            <v>0.63592479674796742</v>
          </cell>
        </row>
        <row r="118">
          <cell r="D118" t="str">
            <v>담양군</v>
          </cell>
          <cell r="E118" t="str">
            <v>군</v>
          </cell>
          <cell r="F118">
            <v>86688930</v>
          </cell>
          <cell r="G118">
            <v>47655254</v>
          </cell>
          <cell r="H118">
            <v>133321653</v>
          </cell>
          <cell r="I118">
            <v>4516403</v>
          </cell>
          <cell r="J118">
            <v>22690517</v>
          </cell>
          <cell r="K118">
            <v>539.78399999999999</v>
          </cell>
          <cell r="L118">
            <v>17.992799999999999</v>
          </cell>
          <cell r="M118">
            <v>445.5</v>
          </cell>
          <cell r="N118">
            <v>14.85</v>
          </cell>
          <cell r="O118">
            <v>881</v>
          </cell>
          <cell r="P118">
            <v>29.366666666666667</v>
          </cell>
          <cell r="Q118">
            <v>0.35744571813852322</v>
          </cell>
          <cell r="R118">
            <v>0.19904363571795214</v>
          </cell>
          <cell r="S118">
            <v>0.6126946651532349</v>
          </cell>
          <cell r="T118">
            <v>0.50567536889897846</v>
          </cell>
          <cell r="U118">
            <v>123890130</v>
          </cell>
          <cell r="V118">
            <v>66677635</v>
          </cell>
          <cell r="W118">
            <v>200536743</v>
          </cell>
          <cell r="X118">
            <v>6606478</v>
          </cell>
          <cell r="Y118">
            <v>30219654</v>
          </cell>
          <cell r="Z118">
            <v>728.97400000000005</v>
          </cell>
          <cell r="AA118">
            <v>24.299133333333334</v>
          </cell>
          <cell r="AB118">
            <v>597.25</v>
          </cell>
          <cell r="AC118">
            <v>19.908333333333335</v>
          </cell>
          <cell r="AD118">
            <v>1141</v>
          </cell>
          <cell r="AE118">
            <v>38.033333333333331</v>
          </cell>
          <cell r="AF118">
            <v>0.3324958508975086</v>
          </cell>
          <cell r="AG118">
            <v>0.21861527600547642</v>
          </cell>
          <cell r="AH118">
            <v>0.63889044697633657</v>
          </cell>
          <cell r="AI118">
            <v>0.52344434706397902</v>
          </cell>
          <cell r="AJ118">
            <v>210579060</v>
          </cell>
          <cell r="AK118">
            <v>114332889</v>
          </cell>
          <cell r="AL118">
            <v>333858396</v>
          </cell>
          <cell r="AM118">
            <v>11122881</v>
          </cell>
          <cell r="AN118">
            <v>52910171</v>
          </cell>
          <cell r="AO118">
            <v>1268.758</v>
          </cell>
          <cell r="AP118">
            <v>1042.75</v>
          </cell>
          <cell r="AQ118">
            <v>2022</v>
          </cell>
          <cell r="AR118">
            <v>0.34245922933146783</v>
          </cell>
          <cell r="AS118">
            <v>0.21022198170555903</v>
          </cell>
          <cell r="AT118">
            <v>0.62747675568743821</v>
          </cell>
          <cell r="AU118">
            <v>0.51570227497527199</v>
          </cell>
        </row>
        <row r="119">
          <cell r="D119" t="str">
            <v>무안군</v>
          </cell>
          <cell r="E119" t="str">
            <v>군</v>
          </cell>
          <cell r="F119">
            <v>106201960</v>
          </cell>
          <cell r="G119">
            <v>58870780.32</v>
          </cell>
          <cell r="H119">
            <v>228628193.049999</v>
          </cell>
          <cell r="I119">
            <v>6706107</v>
          </cell>
          <cell r="J119">
            <v>36059469</v>
          </cell>
          <cell r="K119">
            <v>927.32600000000002</v>
          </cell>
          <cell r="L119">
            <v>30.910866666666667</v>
          </cell>
          <cell r="M119">
            <v>775.5</v>
          </cell>
          <cell r="N119">
            <v>25.85</v>
          </cell>
          <cell r="O119">
            <v>1141</v>
          </cell>
          <cell r="P119">
            <v>38.033333333333331</v>
          </cell>
          <cell r="Q119">
            <v>0.2574957162309614</v>
          </cell>
          <cell r="R119">
            <v>0.18597353721431673</v>
          </cell>
          <cell r="S119">
            <v>0.81273093777388261</v>
          </cell>
          <cell r="T119">
            <v>0.67966695880806305</v>
          </cell>
          <cell r="U119">
            <v>405122550</v>
          </cell>
          <cell r="V119">
            <v>225601678.18999901</v>
          </cell>
          <cell r="W119">
            <v>566395510.04999995</v>
          </cell>
          <cell r="X119">
            <v>22764675</v>
          </cell>
          <cell r="Y119">
            <v>67373941</v>
          </cell>
          <cell r="Z119">
            <v>1924.413</v>
          </cell>
          <cell r="AA119">
            <v>64.147099999999995</v>
          </cell>
          <cell r="AB119">
            <v>1486</v>
          </cell>
          <cell r="AC119">
            <v>49.533333333333331</v>
          </cell>
          <cell r="AD119">
            <v>2614</v>
          </cell>
          <cell r="AE119">
            <v>87.13333333333334</v>
          </cell>
          <cell r="AF119">
            <v>0.3983112051331118</v>
          </cell>
          <cell r="AG119">
            <v>0.3378854593054012</v>
          </cell>
          <cell r="AH119">
            <v>0.73619472073450654</v>
          </cell>
          <cell r="AI119">
            <v>0.56847742922723798</v>
          </cell>
          <cell r="AJ119">
            <v>511324510</v>
          </cell>
          <cell r="AK119">
            <v>284472458.50999904</v>
          </cell>
          <cell r="AL119">
            <v>795023703.09999895</v>
          </cell>
          <cell r="AM119">
            <v>29470782</v>
          </cell>
          <cell r="AN119">
            <v>103433410</v>
          </cell>
          <cell r="AO119">
            <v>2851.739</v>
          </cell>
          <cell r="AP119">
            <v>2261.5</v>
          </cell>
          <cell r="AQ119">
            <v>3755</v>
          </cell>
          <cell r="AR119">
            <v>0.35781632346402859</v>
          </cell>
          <cell r="AS119">
            <v>0.28492517069677969</v>
          </cell>
          <cell r="AT119">
            <v>0.7594511318242344</v>
          </cell>
          <cell r="AU119">
            <v>0.60226364846870839</v>
          </cell>
        </row>
        <row r="120">
          <cell r="D120" t="str">
            <v>보성군</v>
          </cell>
          <cell r="E120" t="str">
            <v>군</v>
          </cell>
          <cell r="F120">
            <v>88917730</v>
          </cell>
          <cell r="G120">
            <v>46876544</v>
          </cell>
          <cell r="H120">
            <v>158820832</v>
          </cell>
          <cell r="I120">
            <v>3917700</v>
          </cell>
          <cell r="J120">
            <v>17340413</v>
          </cell>
          <cell r="K120">
            <v>496.90600000000001</v>
          </cell>
          <cell r="L120">
            <v>16.563533333333332</v>
          </cell>
          <cell r="M120">
            <v>335.875</v>
          </cell>
          <cell r="N120">
            <v>11.195833333333333</v>
          </cell>
          <cell r="O120">
            <v>868</v>
          </cell>
          <cell r="P120">
            <v>28.933333333333334</v>
          </cell>
          <cell r="Q120">
            <v>0.2951536231720534</v>
          </cell>
          <cell r="R120">
            <v>0.22592887493510103</v>
          </cell>
          <cell r="S120">
            <v>0.57247235023041476</v>
          </cell>
          <cell r="T120">
            <v>0.38695276497695852</v>
          </cell>
          <cell r="U120">
            <v>115395820</v>
          </cell>
          <cell r="V120">
            <v>64695873</v>
          </cell>
          <cell r="W120">
            <v>189508540</v>
          </cell>
          <cell r="X120">
            <v>5391469</v>
          </cell>
          <cell r="Y120">
            <v>17926600</v>
          </cell>
          <cell r="Z120">
            <v>510.98899999999998</v>
          </cell>
          <cell r="AA120">
            <v>17.032966666666667</v>
          </cell>
          <cell r="AB120">
            <v>370.125</v>
          </cell>
          <cell r="AC120">
            <v>12.3375</v>
          </cell>
          <cell r="AD120">
            <v>829</v>
          </cell>
          <cell r="AE120">
            <v>27.633333333333333</v>
          </cell>
          <cell r="AF120">
            <v>0.34138763878398304</v>
          </cell>
          <cell r="AG120">
            <v>0.30075245724231031</v>
          </cell>
          <cell r="AH120">
            <v>0.61639203860072378</v>
          </cell>
          <cell r="AI120">
            <v>0.44647165259348615</v>
          </cell>
          <cell r="AJ120">
            <v>204313550</v>
          </cell>
          <cell r="AK120">
            <v>111572417</v>
          </cell>
          <cell r="AL120">
            <v>348329372</v>
          </cell>
          <cell r="AM120">
            <v>9309169</v>
          </cell>
          <cell r="AN120">
            <v>35267013</v>
          </cell>
          <cell r="AO120">
            <v>1007.895</v>
          </cell>
          <cell r="AP120">
            <v>706</v>
          </cell>
          <cell r="AQ120">
            <v>1697</v>
          </cell>
          <cell r="AR120">
            <v>0.32030723208722117</v>
          </cell>
          <cell r="AS120">
            <v>0.26396250229640938</v>
          </cell>
          <cell r="AT120">
            <v>0.59392751915144371</v>
          </cell>
          <cell r="AU120">
            <v>0.41602828520919272</v>
          </cell>
        </row>
        <row r="121">
          <cell r="D121" t="str">
            <v>신안군</v>
          </cell>
          <cell r="E121" t="str">
            <v>군</v>
          </cell>
          <cell r="F121">
            <v>23762620</v>
          </cell>
          <cell r="G121">
            <v>11523971.189999901</v>
          </cell>
          <cell r="H121">
            <v>26004000</v>
          </cell>
          <cell r="I121">
            <v>1501416</v>
          </cell>
          <cell r="J121">
            <v>4316493</v>
          </cell>
          <cell r="K121">
            <v>122.60899999999999</v>
          </cell>
          <cell r="L121">
            <v>4.0869666666666662</v>
          </cell>
          <cell r="M121">
            <v>89.625</v>
          </cell>
          <cell r="N121">
            <v>2.9874999999999998</v>
          </cell>
          <cell r="O121">
            <v>208</v>
          </cell>
          <cell r="P121">
            <v>6.9333333333333336</v>
          </cell>
          <cell r="Q121">
            <v>0.44316148246423248</v>
          </cell>
          <cell r="R121">
            <v>0.34783237225219638</v>
          </cell>
          <cell r="S121">
            <v>0.58946634615384608</v>
          </cell>
          <cell r="T121">
            <v>0.43088942307692307</v>
          </cell>
          <cell r="U121">
            <v>97372170</v>
          </cell>
          <cell r="V121">
            <v>50213189.700000003</v>
          </cell>
          <cell r="W121">
            <v>248352000</v>
          </cell>
          <cell r="X121">
            <v>4892696</v>
          </cell>
          <cell r="Y121">
            <v>28014745</v>
          </cell>
          <cell r="Z121">
            <v>801.755</v>
          </cell>
          <cell r="AA121">
            <v>26.725166666666667</v>
          </cell>
          <cell r="AB121">
            <v>555.375</v>
          </cell>
          <cell r="AC121">
            <v>18.512499999999999</v>
          </cell>
          <cell r="AD121">
            <v>1386</v>
          </cell>
          <cell r="AE121">
            <v>46.2</v>
          </cell>
          <cell r="AF121">
            <v>0.20218556605141091</v>
          </cell>
          <cell r="AG121">
            <v>0.17464717240867264</v>
          </cell>
          <cell r="AH121">
            <v>0.57846681096681096</v>
          </cell>
          <cell r="AI121">
            <v>0.40070346320346323</v>
          </cell>
          <cell r="AJ121">
            <v>121134790</v>
          </cell>
          <cell r="AK121">
            <v>61737160.889999904</v>
          </cell>
          <cell r="AL121">
            <v>274356000</v>
          </cell>
          <cell r="AM121">
            <v>6394112</v>
          </cell>
          <cell r="AN121">
            <v>32331238</v>
          </cell>
          <cell r="AO121">
            <v>924.36400000000003</v>
          </cell>
          <cell r="AP121">
            <v>645</v>
          </cell>
          <cell r="AQ121">
            <v>1594</v>
          </cell>
          <cell r="AR121">
            <v>0.2250257362332149</v>
          </cell>
          <cell r="AS121">
            <v>0.19776885747461945</v>
          </cell>
          <cell r="AT121">
            <v>0.57990213299874527</v>
          </cell>
          <cell r="AU121">
            <v>0.40464240903387705</v>
          </cell>
        </row>
        <row r="122">
          <cell r="D122" t="str">
            <v>영광군</v>
          </cell>
          <cell r="E122" t="str">
            <v>군</v>
          </cell>
          <cell r="F122">
            <v>106192560</v>
          </cell>
          <cell r="G122">
            <v>47036786.810000002</v>
          </cell>
          <cell r="H122">
            <v>205117363.30000001</v>
          </cell>
          <cell r="I122">
            <v>4340453</v>
          </cell>
          <cell r="J122">
            <v>38693293</v>
          </cell>
          <cell r="K122">
            <v>835.89599999999996</v>
          </cell>
          <cell r="L122">
            <v>27.863199999999999</v>
          </cell>
          <cell r="M122">
            <v>739.875</v>
          </cell>
          <cell r="N122">
            <v>24.662500000000001</v>
          </cell>
          <cell r="O122">
            <v>979</v>
          </cell>
          <cell r="P122">
            <v>32.633333333333333</v>
          </cell>
          <cell r="Q122">
            <v>0.22931645597064867</v>
          </cell>
          <cell r="R122">
            <v>0.11217584918399165</v>
          </cell>
          <cell r="S122">
            <v>0.85382635342185897</v>
          </cell>
          <cell r="T122">
            <v>0.75574565883554645</v>
          </cell>
          <cell r="U122">
            <v>132967320</v>
          </cell>
          <cell r="V122">
            <v>68871173.139999896</v>
          </cell>
          <cell r="W122">
            <v>355554713</v>
          </cell>
          <cell r="X122">
            <v>7067360</v>
          </cell>
          <cell r="Y122">
            <v>72260948</v>
          </cell>
          <cell r="Z122">
            <v>1692.547</v>
          </cell>
          <cell r="AA122">
            <v>56.418233333333333</v>
          </cell>
          <cell r="AB122">
            <v>1515.375</v>
          </cell>
          <cell r="AC122">
            <v>50.512500000000003</v>
          </cell>
          <cell r="AD122">
            <v>2074</v>
          </cell>
          <cell r="AE122">
            <v>69.13333333333334</v>
          </cell>
          <cell r="AF122">
            <v>0.19370063346621957</v>
          </cell>
          <cell r="AG122">
            <v>9.7803311409642726E-2</v>
          </cell>
          <cell r="AH122">
            <v>0.81607859209257472</v>
          </cell>
          <cell r="AI122">
            <v>0.73065332690453233</v>
          </cell>
          <cell r="AJ122">
            <v>239159880</v>
          </cell>
          <cell r="AK122">
            <v>115907959.9499999</v>
          </cell>
          <cell r="AL122">
            <v>560672076.29999995</v>
          </cell>
          <cell r="AM122">
            <v>11407813</v>
          </cell>
          <cell r="AN122">
            <v>110954241</v>
          </cell>
          <cell r="AO122">
            <v>2528.4430000000002</v>
          </cell>
          <cell r="AP122">
            <v>2255.25</v>
          </cell>
          <cell r="AQ122">
            <v>3053</v>
          </cell>
          <cell r="AR122">
            <v>0.20673039526937451</v>
          </cell>
          <cell r="AS122">
            <v>0.1028154750749906</v>
          </cell>
          <cell r="AT122">
            <v>0.82818309859154937</v>
          </cell>
          <cell r="AU122">
            <v>0.73869963969865704</v>
          </cell>
        </row>
        <row r="123">
          <cell r="D123" t="str">
            <v>영암군</v>
          </cell>
          <cell r="E123" t="str">
            <v>군</v>
          </cell>
          <cell r="F123">
            <v>44424090</v>
          </cell>
          <cell r="G123">
            <v>24341509.179999899</v>
          </cell>
          <cell r="H123">
            <v>223787000</v>
          </cell>
          <cell r="I123">
            <v>2115306</v>
          </cell>
          <cell r="J123">
            <v>23692055</v>
          </cell>
          <cell r="K123">
            <v>677.88499999999999</v>
          </cell>
          <cell r="L123">
            <v>22.596166666666665</v>
          </cell>
          <cell r="M123">
            <v>464.125</v>
          </cell>
          <cell r="N123">
            <v>15.470833333333333</v>
          </cell>
          <cell r="O123">
            <v>1179</v>
          </cell>
          <cell r="P123">
            <v>39.299999999999997</v>
          </cell>
          <cell r="Q123">
            <v>0.10877088115037915</v>
          </cell>
          <cell r="R123">
            <v>8.9283348362984974E-2</v>
          </cell>
          <cell r="S123">
            <v>0.57496607294317215</v>
          </cell>
          <cell r="T123">
            <v>0.3936598812553011</v>
          </cell>
          <cell r="U123">
            <v>140888160</v>
          </cell>
          <cell r="V123">
            <v>77780534.319999903</v>
          </cell>
          <cell r="W123">
            <v>263609000</v>
          </cell>
          <cell r="X123">
            <v>6636029</v>
          </cell>
          <cell r="Y123">
            <v>27856493</v>
          </cell>
          <cell r="Z123">
            <v>796.17200000000003</v>
          </cell>
          <cell r="AA123">
            <v>26.539066666666667</v>
          </cell>
          <cell r="AB123">
            <v>556</v>
          </cell>
          <cell r="AC123">
            <v>18.533333333333335</v>
          </cell>
          <cell r="AD123">
            <v>1324</v>
          </cell>
          <cell r="AE123">
            <v>44.133333333333333</v>
          </cell>
          <cell r="AF123">
            <v>0.29506023815575305</v>
          </cell>
          <cell r="AG123">
            <v>0.23822198293230953</v>
          </cell>
          <cell r="AH123">
            <v>0.6013383685800604</v>
          </cell>
          <cell r="AI123">
            <v>0.41993957703927492</v>
          </cell>
          <cell r="AJ123">
            <v>185312250</v>
          </cell>
          <cell r="AK123">
            <v>102122043.49999981</v>
          </cell>
          <cell r="AL123">
            <v>487396000</v>
          </cell>
          <cell r="AM123">
            <v>8751335</v>
          </cell>
          <cell r="AN123">
            <v>51548548</v>
          </cell>
          <cell r="AO123">
            <v>1474.057</v>
          </cell>
          <cell r="AP123">
            <v>1020.125</v>
          </cell>
          <cell r="AQ123">
            <v>2503</v>
          </cell>
          <cell r="AR123">
            <v>0.20952581371205303</v>
          </cell>
          <cell r="AS123">
            <v>0.16976879736748357</v>
          </cell>
          <cell r="AT123">
            <v>0.58891610067918498</v>
          </cell>
          <cell r="AU123">
            <v>0.40756092688773471</v>
          </cell>
        </row>
        <row r="124">
          <cell r="D124" t="str">
            <v>완도군</v>
          </cell>
          <cell r="E124" t="str">
            <v>군</v>
          </cell>
          <cell r="F124">
            <v>115485100</v>
          </cell>
          <cell r="G124">
            <v>57497238.349999897</v>
          </cell>
          <cell r="H124">
            <v>234928000</v>
          </cell>
          <cell r="I124">
            <v>5504225</v>
          </cell>
          <cell r="J124">
            <v>30466257</v>
          </cell>
          <cell r="K124">
            <v>854.18100000000004</v>
          </cell>
          <cell r="L124">
            <v>28.4727</v>
          </cell>
          <cell r="M124">
            <v>643.125</v>
          </cell>
          <cell r="N124">
            <v>21.4375</v>
          </cell>
          <cell r="O124">
            <v>1318</v>
          </cell>
          <cell r="P124">
            <v>43.93333333333333</v>
          </cell>
          <cell r="Q124">
            <v>0.24474408478342258</v>
          </cell>
          <cell r="R124">
            <v>0.18066626957161164</v>
          </cell>
          <cell r="S124">
            <v>0.64808877086494687</v>
          </cell>
          <cell r="T124">
            <v>0.48795523520485584</v>
          </cell>
          <cell r="U124">
            <v>116694100</v>
          </cell>
          <cell r="V124">
            <v>56254353.640000001</v>
          </cell>
          <cell r="W124">
            <v>368473000</v>
          </cell>
          <cell r="X124">
            <v>5605416</v>
          </cell>
          <cell r="Y124">
            <v>52323333</v>
          </cell>
          <cell r="Z124">
            <v>1452.0609999999999</v>
          </cell>
          <cell r="AA124">
            <v>48.402033333333328</v>
          </cell>
          <cell r="AB124">
            <v>1144.25</v>
          </cell>
          <cell r="AC124">
            <v>38.141666666666666</v>
          </cell>
          <cell r="AD124">
            <v>2046</v>
          </cell>
          <cell r="AE124">
            <v>68.2</v>
          </cell>
          <cell r="AF124">
            <v>0.15266886214186656</v>
          </cell>
          <cell r="AG124">
            <v>0.10713033131891656</v>
          </cell>
          <cell r="AH124">
            <v>0.70970723362658839</v>
          </cell>
          <cell r="AI124">
            <v>0.55926197458455518</v>
          </cell>
          <cell r="AJ124">
            <v>232179200</v>
          </cell>
          <cell r="AK124">
            <v>113751591.98999989</v>
          </cell>
          <cell r="AL124">
            <v>603401000</v>
          </cell>
          <cell r="AM124">
            <v>11109641</v>
          </cell>
          <cell r="AN124">
            <v>82789590</v>
          </cell>
          <cell r="AO124">
            <v>2306.2420000000002</v>
          </cell>
          <cell r="AP124">
            <v>1787.375</v>
          </cell>
          <cell r="AQ124">
            <v>3364</v>
          </cell>
          <cell r="AR124">
            <v>0.18851740714715404</v>
          </cell>
          <cell r="AS124">
            <v>0.13419127936253822</v>
          </cell>
          <cell r="AT124">
            <v>0.68556539833531516</v>
          </cell>
          <cell r="AU124">
            <v>0.53132431629013077</v>
          </cell>
        </row>
        <row r="125">
          <cell r="D125" t="str">
            <v>장성군</v>
          </cell>
          <cell r="E125" t="str">
            <v>군</v>
          </cell>
          <cell r="F125">
            <v>37653070</v>
          </cell>
          <cell r="G125">
            <v>20050159</v>
          </cell>
          <cell r="H125">
            <v>67096000</v>
          </cell>
          <cell r="I125">
            <v>1918250</v>
          </cell>
          <cell r="J125">
            <v>13597162</v>
          </cell>
          <cell r="K125">
            <v>317.66500000000002</v>
          </cell>
          <cell r="L125">
            <v>10.588833333333334</v>
          </cell>
          <cell r="M125">
            <v>276.625</v>
          </cell>
          <cell r="N125">
            <v>9.2208333333333332</v>
          </cell>
          <cell r="O125">
            <v>411</v>
          </cell>
          <cell r="P125">
            <v>13.7</v>
          </cell>
          <cell r="Q125">
            <v>0.29882793311076666</v>
          </cell>
          <cell r="R125">
            <v>0.14107723361683858</v>
          </cell>
          <cell r="S125">
            <v>0.77290754257907546</v>
          </cell>
          <cell r="T125">
            <v>0.6730535279805353</v>
          </cell>
          <cell r="U125">
            <v>184177850</v>
          </cell>
          <cell r="V125">
            <v>98656605</v>
          </cell>
          <cell r="W125">
            <v>327938569</v>
          </cell>
          <cell r="X125">
            <v>9100433</v>
          </cell>
          <cell r="Y125">
            <v>65786729</v>
          </cell>
          <cell r="Z125">
            <v>1610.751</v>
          </cell>
          <cell r="AA125">
            <v>53.691699999999997</v>
          </cell>
          <cell r="AB125">
            <v>1427.375</v>
          </cell>
          <cell r="AC125">
            <v>47.579166666666666</v>
          </cell>
          <cell r="AD125">
            <v>1826</v>
          </cell>
          <cell r="AE125">
            <v>60.866666666666667</v>
          </cell>
          <cell r="AF125">
            <v>0.30083867628269123</v>
          </cell>
          <cell r="AG125">
            <v>0.1383323527150894</v>
          </cell>
          <cell r="AH125">
            <v>0.88211993428258484</v>
          </cell>
          <cell r="AI125">
            <v>0.7816949616648412</v>
          </cell>
          <cell r="AJ125">
            <v>221830920</v>
          </cell>
          <cell r="AK125">
            <v>118706764</v>
          </cell>
          <cell r="AL125">
            <v>395034569</v>
          </cell>
          <cell r="AM125">
            <v>11018683</v>
          </cell>
          <cell r="AN125">
            <v>79383891</v>
          </cell>
          <cell r="AO125">
            <v>1928.4159999999999</v>
          </cell>
          <cell r="AP125">
            <v>1704</v>
          </cell>
          <cell r="AQ125">
            <v>2237</v>
          </cell>
          <cell r="AR125">
            <v>0.3004971547186292</v>
          </cell>
          <cell r="AS125">
            <v>0.13880250591395174</v>
          </cell>
          <cell r="AT125">
            <v>0.86205453732677695</v>
          </cell>
          <cell r="AU125">
            <v>0.761734465802414</v>
          </cell>
        </row>
        <row r="126">
          <cell r="D126" t="str">
            <v>장흥군</v>
          </cell>
          <cell r="E126" t="str">
            <v>군</v>
          </cell>
          <cell r="F126">
            <v>80626100</v>
          </cell>
          <cell r="G126">
            <v>39229393</v>
          </cell>
          <cell r="H126">
            <v>155515458</v>
          </cell>
          <cell r="I126">
            <v>3589187</v>
          </cell>
          <cell r="J126">
            <v>16723994</v>
          </cell>
          <cell r="K126">
            <v>454.52100000000002</v>
          </cell>
          <cell r="L126">
            <v>15.150700000000001</v>
          </cell>
          <cell r="M126">
            <v>325.125</v>
          </cell>
          <cell r="N126">
            <v>10.8375</v>
          </cell>
          <cell r="O126">
            <v>819</v>
          </cell>
          <cell r="P126">
            <v>27.3</v>
          </cell>
          <cell r="Q126">
            <v>0.25225397850804004</v>
          </cell>
          <cell r="R126">
            <v>0.21461302844284685</v>
          </cell>
          <cell r="S126">
            <v>0.55497069597069604</v>
          </cell>
          <cell r="T126">
            <v>0.39697802197802196</v>
          </cell>
          <cell r="U126">
            <v>90361600</v>
          </cell>
          <cell r="V126">
            <v>45395317</v>
          </cell>
          <cell r="W126">
            <v>210123000</v>
          </cell>
          <cell r="X126">
            <v>4050181</v>
          </cell>
          <cell r="Y126">
            <v>26746841</v>
          </cell>
          <cell r="Z126">
            <v>735.16399999999999</v>
          </cell>
          <cell r="AA126">
            <v>24.505466666666667</v>
          </cell>
          <cell r="AB126">
            <v>551</v>
          </cell>
          <cell r="AC126">
            <v>18.366666666666667</v>
          </cell>
          <cell r="AD126">
            <v>1084</v>
          </cell>
          <cell r="AE126">
            <v>36.133333333333333</v>
          </cell>
          <cell r="AF126">
            <v>0.21604163751707334</v>
          </cell>
          <cell r="AG126">
            <v>0.15142651799515314</v>
          </cell>
          <cell r="AH126">
            <v>0.67819557195571956</v>
          </cell>
          <cell r="AI126">
            <v>0.50830258302583031</v>
          </cell>
          <cell r="AJ126">
            <v>170987700</v>
          </cell>
          <cell r="AK126">
            <v>84624710</v>
          </cell>
          <cell r="AL126">
            <v>365638458</v>
          </cell>
          <cell r="AM126">
            <v>7639368</v>
          </cell>
          <cell r="AN126">
            <v>43470835</v>
          </cell>
          <cell r="AO126">
            <v>1189.6849999999999</v>
          </cell>
          <cell r="AP126">
            <v>876.125</v>
          </cell>
          <cell r="AQ126">
            <v>1903</v>
          </cell>
          <cell r="AR126">
            <v>0.23144367926417631</v>
          </cell>
          <cell r="AS126">
            <v>0.17573547874109158</v>
          </cell>
          <cell r="AT126">
            <v>0.62516290068313185</v>
          </cell>
          <cell r="AU126">
            <v>0.46039148712559119</v>
          </cell>
        </row>
        <row r="127">
          <cell r="D127" t="str">
            <v>진도군</v>
          </cell>
          <cell r="E127" t="str">
            <v>군</v>
          </cell>
          <cell r="F127">
            <v>74421110</v>
          </cell>
          <cell r="G127">
            <v>38954302</v>
          </cell>
          <cell r="H127">
            <v>178996004</v>
          </cell>
          <cell r="I127">
            <v>3403994</v>
          </cell>
          <cell r="J127">
            <v>17700279</v>
          </cell>
          <cell r="K127">
            <v>507.81</v>
          </cell>
          <cell r="L127">
            <v>16.927</v>
          </cell>
          <cell r="M127">
            <v>346.125</v>
          </cell>
          <cell r="N127">
            <v>11.5375</v>
          </cell>
          <cell r="O127">
            <v>860</v>
          </cell>
          <cell r="P127">
            <v>28.666666666666668</v>
          </cell>
          <cell r="Q127">
            <v>0.21762665718503973</v>
          </cell>
          <cell r="R127">
            <v>0.19231301382311544</v>
          </cell>
          <cell r="S127">
            <v>0.59047674418604656</v>
          </cell>
          <cell r="T127">
            <v>0.40247093023255814</v>
          </cell>
          <cell r="U127">
            <v>94086010</v>
          </cell>
          <cell r="V127">
            <v>51211437.219999902</v>
          </cell>
          <cell r="W127">
            <v>216227194.94999999</v>
          </cell>
          <cell r="X127">
            <v>4219978</v>
          </cell>
          <cell r="Y127">
            <v>23285835</v>
          </cell>
          <cell r="Z127">
            <v>665.59400000000005</v>
          </cell>
          <cell r="AA127">
            <v>22.186466666666668</v>
          </cell>
          <cell r="AB127">
            <v>460.625</v>
          </cell>
          <cell r="AC127">
            <v>15.354166666666666</v>
          </cell>
          <cell r="AD127">
            <v>1132</v>
          </cell>
          <cell r="AE127">
            <v>37.733333333333334</v>
          </cell>
          <cell r="AF127">
            <v>0.23684087115795932</v>
          </cell>
          <cell r="AG127">
            <v>0.18122510959989196</v>
          </cell>
          <cell r="AH127">
            <v>0.58798056537102483</v>
          </cell>
          <cell r="AI127">
            <v>0.40691254416961131</v>
          </cell>
          <cell r="AJ127">
            <v>168507120</v>
          </cell>
          <cell r="AK127">
            <v>90165739.219999909</v>
          </cell>
          <cell r="AL127">
            <v>395223198.94999999</v>
          </cell>
          <cell r="AM127">
            <v>7623972</v>
          </cell>
          <cell r="AN127">
            <v>40986114</v>
          </cell>
          <cell r="AO127">
            <v>1173.404</v>
          </cell>
          <cell r="AP127">
            <v>806.75</v>
          </cell>
          <cell r="AQ127">
            <v>1992</v>
          </cell>
          <cell r="AR127">
            <v>0.22813878198330875</v>
          </cell>
          <cell r="AS127">
            <v>0.18601353619423397</v>
          </cell>
          <cell r="AT127">
            <v>0.58905823293172688</v>
          </cell>
          <cell r="AU127">
            <v>0.4049949799196787</v>
          </cell>
        </row>
        <row r="128">
          <cell r="D128" t="str">
            <v>함평군</v>
          </cell>
          <cell r="E128" t="str">
            <v>군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 t="e">
            <v>#DIV/0!</v>
          </cell>
          <cell r="R128" t="e">
            <v>#DIV/0!</v>
          </cell>
          <cell r="S128" t="e">
            <v>#DIV/0!</v>
          </cell>
          <cell r="T128" t="e">
            <v>#DIV/0!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 t="e">
            <v>#DIV/0!</v>
          </cell>
          <cell r="AG128" t="e">
            <v>#DIV/0!</v>
          </cell>
          <cell r="AH128" t="e">
            <v>#DIV/0!</v>
          </cell>
          <cell r="AI128" t="e">
            <v>#DIV/0!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 t="e">
            <v>#DIV/0!</v>
          </cell>
          <cell r="AS128" t="e">
            <v>#DIV/0!</v>
          </cell>
          <cell r="AT128" t="e">
            <v>#DIV/0!</v>
          </cell>
          <cell r="AU128" t="e">
            <v>#DIV/0!</v>
          </cell>
        </row>
        <row r="129">
          <cell r="D129" t="str">
            <v>해남군</v>
          </cell>
          <cell r="E129" t="str">
            <v>군</v>
          </cell>
          <cell r="F129">
            <v>211475820</v>
          </cell>
          <cell r="G129">
            <v>117352804.56</v>
          </cell>
          <cell r="H129">
            <v>472580009.85000002</v>
          </cell>
          <cell r="I129">
            <v>9982542</v>
          </cell>
          <cell r="J129">
            <v>54036645</v>
          </cell>
          <cell r="K129">
            <v>1534.086</v>
          </cell>
          <cell r="L129">
            <v>51.136200000000002</v>
          </cell>
          <cell r="M129">
            <v>1163.125</v>
          </cell>
          <cell r="N129">
            <v>38.770833333333336</v>
          </cell>
          <cell r="O129">
            <v>2193</v>
          </cell>
          <cell r="P129">
            <v>73.099999999999994</v>
          </cell>
          <cell r="Q129">
            <v>0.24832367453978543</v>
          </cell>
          <cell r="R129">
            <v>0.18473652463064649</v>
          </cell>
          <cell r="S129">
            <v>0.69953761969904238</v>
          </cell>
          <cell r="T129">
            <v>0.53038075695394438</v>
          </cell>
          <cell r="U129">
            <v>286635540</v>
          </cell>
          <cell r="V129">
            <v>142916620.05000001</v>
          </cell>
          <cell r="W129">
            <v>548242562.23000002</v>
          </cell>
          <cell r="X129">
            <v>13821940</v>
          </cell>
          <cell r="Y129">
            <v>68142261</v>
          </cell>
          <cell r="Z129">
            <v>1896.23</v>
          </cell>
          <cell r="AA129">
            <v>63.207666666666668</v>
          </cell>
          <cell r="AB129">
            <v>1495</v>
          </cell>
          <cell r="AC129">
            <v>49.833333333333336</v>
          </cell>
          <cell r="AD129">
            <v>2644</v>
          </cell>
          <cell r="AE129">
            <v>88.13333333333334</v>
          </cell>
          <cell r="AF129">
            <v>0.26068136605206382</v>
          </cell>
          <cell r="AG129">
            <v>0.20283946844675435</v>
          </cell>
          <cell r="AH129">
            <v>0.71718229954614221</v>
          </cell>
          <cell r="AI129">
            <v>0.56543116490166412</v>
          </cell>
          <cell r="AJ129">
            <v>498111360</v>
          </cell>
          <cell r="AK129">
            <v>260269424.61000001</v>
          </cell>
          <cell r="AL129">
            <v>1020822572.08</v>
          </cell>
          <cell r="AM129">
            <v>23804482</v>
          </cell>
          <cell r="AN129">
            <v>122178906</v>
          </cell>
          <cell r="AO129">
            <v>3430.3159999999998</v>
          </cell>
          <cell r="AP129">
            <v>2658.125</v>
          </cell>
          <cell r="AQ129">
            <v>4837</v>
          </cell>
          <cell r="AR129">
            <v>0.25496049140026578</v>
          </cell>
          <cell r="AS129">
            <v>0.19483299351198971</v>
          </cell>
          <cell r="AT129">
            <v>0.70918255116807938</v>
          </cell>
          <cell r="AU129">
            <v>0.54954000413479431</v>
          </cell>
        </row>
        <row r="130">
          <cell r="D130" t="str">
            <v>화순군</v>
          </cell>
          <cell r="E130" t="str">
            <v>군</v>
          </cell>
          <cell r="F130">
            <v>198354680</v>
          </cell>
          <cell r="G130">
            <v>89405535.469999999</v>
          </cell>
          <cell r="H130">
            <v>264211153.28</v>
          </cell>
          <cell r="I130">
            <v>9978643</v>
          </cell>
          <cell r="J130">
            <v>62129588</v>
          </cell>
          <cell r="K130">
            <v>1504.798</v>
          </cell>
          <cell r="L130">
            <v>50.159933333333335</v>
          </cell>
          <cell r="M130">
            <v>1348.375</v>
          </cell>
          <cell r="N130">
            <v>44.945833333333333</v>
          </cell>
          <cell r="O130">
            <v>1749</v>
          </cell>
          <cell r="P130">
            <v>58.3</v>
          </cell>
          <cell r="Q130">
            <v>0.33838668186445453</v>
          </cell>
          <cell r="R130">
            <v>0.16061015888275326</v>
          </cell>
          <cell r="S130">
            <v>0.86037621497998862</v>
          </cell>
          <cell r="T130">
            <v>0.77094053744997137</v>
          </cell>
          <cell r="U130">
            <v>204463670</v>
          </cell>
          <cell r="V130">
            <v>95767761.659999907</v>
          </cell>
          <cell r="W130">
            <v>308367304.549999</v>
          </cell>
          <cell r="X130">
            <v>10371311</v>
          </cell>
          <cell r="Y130">
            <v>64072766</v>
          </cell>
          <cell r="Z130">
            <v>1605.6289999999999</v>
          </cell>
          <cell r="AA130">
            <v>53.520966666666666</v>
          </cell>
          <cell r="AB130">
            <v>1425.75</v>
          </cell>
          <cell r="AC130">
            <v>47.524999999999999</v>
          </cell>
          <cell r="AD130">
            <v>1879</v>
          </cell>
          <cell r="AE130">
            <v>62.633333333333333</v>
          </cell>
          <cell r="AF130">
            <v>0.31056392894750623</v>
          </cell>
          <cell r="AG130">
            <v>0.16186769586316907</v>
          </cell>
          <cell r="AH130">
            <v>0.85451250665247469</v>
          </cell>
          <cell r="AI130">
            <v>0.75878126663118683</v>
          </cell>
          <cell r="AJ130">
            <v>402818350</v>
          </cell>
          <cell r="AK130">
            <v>185173297.12999991</v>
          </cell>
          <cell r="AL130">
            <v>572578457.82999897</v>
          </cell>
          <cell r="AM130">
            <v>20349954</v>
          </cell>
          <cell r="AN130">
            <v>126202354</v>
          </cell>
          <cell r="AO130">
            <v>3110.4269999999997</v>
          </cell>
          <cell r="AP130">
            <v>2774.125</v>
          </cell>
          <cell r="AQ130">
            <v>3628</v>
          </cell>
          <cell r="AR130">
            <v>0.32340248676449274</v>
          </cell>
          <cell r="AS130">
            <v>0.16124860872246488</v>
          </cell>
          <cell r="AT130">
            <v>0.85733930540242553</v>
          </cell>
          <cell r="AU130">
            <v>0.76464305402425581</v>
          </cell>
        </row>
        <row r="131">
          <cell r="D131" t="str">
            <v>경상북도</v>
          </cell>
          <cell r="E131" t="str">
            <v>광역</v>
          </cell>
          <cell r="F131">
            <v>8048186361</v>
          </cell>
          <cell r="G131">
            <v>4757721333.109993</v>
          </cell>
          <cell r="H131">
            <v>11420971829.679998</v>
          </cell>
          <cell r="I131">
            <v>559782303</v>
          </cell>
          <cell r="J131">
            <v>1927958203</v>
          </cell>
          <cell r="K131">
            <v>46977.911000000015</v>
          </cell>
          <cell r="L131">
            <v>1565.9303666666672</v>
          </cell>
          <cell r="M131">
            <v>40673.5</v>
          </cell>
          <cell r="N131">
            <v>1355.7833333333333</v>
          </cell>
          <cell r="O131">
            <v>60011</v>
          </cell>
          <cell r="P131">
            <v>2000.3666666666666</v>
          </cell>
          <cell r="Q131">
            <v>0.41657762614788785</v>
          </cell>
          <cell r="R131">
            <v>0.29034981263024817</v>
          </cell>
          <cell r="S131">
            <v>0.78282166602789516</v>
          </cell>
          <cell r="T131">
            <v>0.67776740930829349</v>
          </cell>
          <cell r="U131">
            <v>10993685761</v>
          </cell>
          <cell r="V131">
            <v>6418793142.6499977</v>
          </cell>
          <cell r="W131">
            <v>17139879896.83</v>
          </cell>
          <cell r="X131">
            <v>777799343</v>
          </cell>
          <cell r="Y131">
            <v>2950460051</v>
          </cell>
          <cell r="Z131">
            <v>78758.820999999996</v>
          </cell>
          <cell r="AA131">
            <v>2625.2940333333331</v>
          </cell>
          <cell r="AB131">
            <v>63708.375</v>
          </cell>
          <cell r="AC131">
            <v>2123.6125000000002</v>
          </cell>
          <cell r="AD131">
            <v>112576</v>
          </cell>
          <cell r="AE131">
            <v>3752.5333333333333</v>
          </cell>
          <cell r="AF131">
            <v>0.37449463947744149</v>
          </cell>
          <cell r="AG131">
            <v>0.26361968288178661</v>
          </cell>
          <cell r="AH131">
            <v>0.6996057863132461</v>
          </cell>
          <cell r="AI131">
            <v>0.56591436007674811</v>
          </cell>
          <cell r="AJ131">
            <v>19041872122</v>
          </cell>
          <cell r="AK131">
            <v>11176514475.759991</v>
          </cell>
          <cell r="AL131">
            <v>28560851726.509998</v>
          </cell>
          <cell r="AM131">
            <v>1337581646</v>
          </cell>
          <cell r="AN131">
            <v>4878418254</v>
          </cell>
          <cell r="AO131">
            <v>125736.73200000002</v>
          </cell>
          <cell r="AP131">
            <v>104381.875</v>
          </cell>
          <cell r="AQ131">
            <v>172587</v>
          </cell>
          <cell r="AR131">
            <v>0.39132287029752766</v>
          </cell>
          <cell r="AS131">
            <v>0.27418347020640677</v>
          </cell>
          <cell r="AT131">
            <v>0.72854115315753809</v>
          </cell>
          <cell r="AU131">
            <v>0.60480728560088537</v>
          </cell>
        </row>
        <row r="132">
          <cell r="D132" t="str">
            <v>경산시</v>
          </cell>
          <cell r="E132" t="str">
            <v>시</v>
          </cell>
          <cell r="F132">
            <v>643196100</v>
          </cell>
          <cell r="G132">
            <v>390529421.67999899</v>
          </cell>
          <cell r="H132">
            <v>835393434.25999999</v>
          </cell>
          <cell r="I132">
            <v>45583929</v>
          </cell>
          <cell r="J132">
            <v>143430243</v>
          </cell>
          <cell r="K132">
            <v>3681.6109999999999</v>
          </cell>
          <cell r="L132">
            <v>122.72036666666666</v>
          </cell>
          <cell r="M132">
            <v>3102.875</v>
          </cell>
          <cell r="N132">
            <v>103.42916666666666</v>
          </cell>
          <cell r="O132">
            <v>4548</v>
          </cell>
          <cell r="P132">
            <v>151.6</v>
          </cell>
          <cell r="Q132">
            <v>0.4674796397291941</v>
          </cell>
          <cell r="R132">
            <v>0.31781253413898214</v>
          </cell>
          <cell r="S132">
            <v>0.80950109938434478</v>
          </cell>
          <cell r="T132">
            <v>0.68225043975373789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 t="e">
            <v>#DIV/0!</v>
          </cell>
          <cell r="AG132" t="e">
            <v>#DIV/0!</v>
          </cell>
          <cell r="AH132" t="e">
            <v>#DIV/0!</v>
          </cell>
          <cell r="AI132" t="e">
            <v>#DIV/0!</v>
          </cell>
          <cell r="AJ132">
            <v>643196100</v>
          </cell>
          <cell r="AK132">
            <v>390529421.67999899</v>
          </cell>
          <cell r="AL132">
            <v>835393434.25999999</v>
          </cell>
          <cell r="AM132">
            <v>45583929</v>
          </cell>
          <cell r="AN132">
            <v>143430243</v>
          </cell>
          <cell r="AO132">
            <v>3681.6109999999999</v>
          </cell>
          <cell r="AP132">
            <v>3102.875</v>
          </cell>
          <cell r="AQ132">
            <v>4548</v>
          </cell>
          <cell r="AR132">
            <v>0.4674796397291941</v>
          </cell>
          <cell r="AS132">
            <v>0.31781253413898214</v>
          </cell>
          <cell r="AT132">
            <v>0.80950109938434478</v>
          </cell>
          <cell r="AU132">
            <v>0.68225043975373789</v>
          </cell>
        </row>
        <row r="133">
          <cell r="D133" t="str">
            <v>경주시</v>
          </cell>
          <cell r="E133" t="str">
            <v>시</v>
          </cell>
          <cell r="F133">
            <v>1240187600</v>
          </cell>
          <cell r="G133">
            <v>751138787.97999895</v>
          </cell>
          <cell r="H133">
            <v>1842516315.9100001</v>
          </cell>
          <cell r="I133">
            <v>78522858</v>
          </cell>
          <cell r="J133">
            <v>285492035</v>
          </cell>
          <cell r="K133">
            <v>6908.6729999999998</v>
          </cell>
          <cell r="L133">
            <v>230.28909999999999</v>
          </cell>
          <cell r="M133">
            <v>6202</v>
          </cell>
          <cell r="N133">
            <v>206.73333333333332</v>
          </cell>
          <cell r="O133">
            <v>8606</v>
          </cell>
          <cell r="P133">
            <v>286.86666666666667</v>
          </cell>
          <cell r="Q133">
            <v>0.40767008763719909</v>
          </cell>
          <cell r="R133">
            <v>0.27504395350294097</v>
          </cell>
          <cell r="S133">
            <v>0.80277399488728796</v>
          </cell>
          <cell r="T133">
            <v>0.72066000464792002</v>
          </cell>
          <cell r="U133">
            <v>2561658880</v>
          </cell>
          <cell r="V133">
            <v>1532053176</v>
          </cell>
          <cell r="W133">
            <v>3581582020</v>
          </cell>
          <cell r="X133">
            <v>171393848</v>
          </cell>
          <cell r="Y133">
            <v>585811263</v>
          </cell>
          <cell r="Z133">
            <v>15756.422</v>
          </cell>
          <cell r="AA133">
            <v>525.21406666666667</v>
          </cell>
          <cell r="AB133">
            <v>13063.625</v>
          </cell>
          <cell r="AC133">
            <v>435.45416666666665</v>
          </cell>
          <cell r="AD133">
            <v>20819</v>
          </cell>
          <cell r="AE133">
            <v>693.9666666666667</v>
          </cell>
          <cell r="AF133">
            <v>0.42775878576696674</v>
          </cell>
          <cell r="AG133">
            <v>0.29257520096536621</v>
          </cell>
          <cell r="AH133">
            <v>0.75682895432057262</v>
          </cell>
          <cell r="AI133">
            <v>0.627485710168596</v>
          </cell>
          <cell r="AJ133">
            <v>3801846480</v>
          </cell>
          <cell r="AK133">
            <v>2283191963.9799991</v>
          </cell>
          <cell r="AL133">
            <v>5424098335.9099998</v>
          </cell>
          <cell r="AM133">
            <v>249916706</v>
          </cell>
          <cell r="AN133">
            <v>871303298</v>
          </cell>
          <cell r="AO133">
            <v>22665.095000000001</v>
          </cell>
          <cell r="AP133">
            <v>19265.625</v>
          </cell>
          <cell r="AQ133">
            <v>29425</v>
          </cell>
          <cell r="AR133">
            <v>0.42093483978050861</v>
          </cell>
          <cell r="AS133">
            <v>0.28683089639814491</v>
          </cell>
          <cell r="AT133">
            <v>0.77026661002548857</v>
          </cell>
          <cell r="AU133">
            <v>0.6547366185216652</v>
          </cell>
        </row>
        <row r="134">
          <cell r="D134" t="str">
            <v>구미시</v>
          </cell>
          <cell r="E134" t="str">
            <v>시</v>
          </cell>
          <cell r="F134">
            <v>1156937000</v>
          </cell>
          <cell r="G134">
            <v>707233110</v>
          </cell>
          <cell r="H134">
            <v>1323836528</v>
          </cell>
          <cell r="I134">
            <v>87657747</v>
          </cell>
          <cell r="J134">
            <v>232141232</v>
          </cell>
          <cell r="K134">
            <v>5576.7920000000004</v>
          </cell>
          <cell r="L134">
            <v>185.89306666666667</v>
          </cell>
          <cell r="M134">
            <v>4960</v>
          </cell>
          <cell r="N134">
            <v>165.33333333333334</v>
          </cell>
          <cell r="O134">
            <v>6643</v>
          </cell>
          <cell r="P134">
            <v>221.43333333333334</v>
          </cell>
          <cell r="Q134">
            <v>0.53422994081335695</v>
          </cell>
          <cell r="R134">
            <v>0.37760524593063244</v>
          </cell>
          <cell r="S134">
            <v>0.83949902152641886</v>
          </cell>
          <cell r="T134">
            <v>0.7466506096643083</v>
          </cell>
          <cell r="U134">
            <v>10374400</v>
          </cell>
          <cell r="V134">
            <v>6387992</v>
          </cell>
          <cell r="W134">
            <v>13685000</v>
          </cell>
          <cell r="X134">
            <v>882692</v>
          </cell>
          <cell r="Y134">
            <v>3175291</v>
          </cell>
          <cell r="Z134">
            <v>85.840999999999994</v>
          </cell>
          <cell r="AA134">
            <v>2.8613666666666666</v>
          </cell>
          <cell r="AB134">
            <v>76.875</v>
          </cell>
          <cell r="AC134">
            <v>2.5625</v>
          </cell>
          <cell r="AD134">
            <v>93</v>
          </cell>
          <cell r="AE134">
            <v>3.1</v>
          </cell>
          <cell r="AF134">
            <v>0.46678786993058091</v>
          </cell>
          <cell r="AG134">
            <v>0.27798774978419299</v>
          </cell>
          <cell r="AH134">
            <v>0.92302150537634398</v>
          </cell>
          <cell r="AI134">
            <v>0.82661290322580649</v>
          </cell>
          <cell r="AJ134">
            <v>1167311400</v>
          </cell>
          <cell r="AK134">
            <v>713621102</v>
          </cell>
          <cell r="AL134">
            <v>1337521528</v>
          </cell>
          <cell r="AM134">
            <v>88540439</v>
          </cell>
          <cell r="AN134">
            <v>235316523</v>
          </cell>
          <cell r="AO134">
            <v>5662.6330000000007</v>
          </cell>
          <cell r="AP134">
            <v>5036.875</v>
          </cell>
          <cell r="AQ134">
            <v>6736</v>
          </cell>
          <cell r="AR134">
            <v>0.533539899777972</v>
          </cell>
          <cell r="AS134">
            <v>0.37626103713932574</v>
          </cell>
          <cell r="AT134">
            <v>0.84065216745843241</v>
          </cell>
          <cell r="AU134">
            <v>0.74775460213776723</v>
          </cell>
        </row>
        <row r="135">
          <cell r="D135" t="str">
            <v>김천시</v>
          </cell>
          <cell r="E135" t="str">
            <v>시</v>
          </cell>
          <cell r="F135">
            <v>323806200</v>
          </cell>
          <cell r="G135">
            <v>188372230.61999899</v>
          </cell>
          <cell r="H135">
            <v>542670714.15999901</v>
          </cell>
          <cell r="I135">
            <v>19127482</v>
          </cell>
          <cell r="J135">
            <v>98265673</v>
          </cell>
          <cell r="K135">
            <v>2336.4749999999999</v>
          </cell>
          <cell r="L135">
            <v>77.882499999999993</v>
          </cell>
          <cell r="M135">
            <v>2074.875</v>
          </cell>
          <cell r="N135">
            <v>69.162499999999994</v>
          </cell>
          <cell r="O135">
            <v>2864</v>
          </cell>
          <cell r="P135">
            <v>95.466666666666669</v>
          </cell>
          <cell r="Q135">
            <v>0.34712068608968649</v>
          </cell>
          <cell r="R135">
            <v>0.19465069963953741</v>
          </cell>
          <cell r="S135">
            <v>0.81580831005586585</v>
          </cell>
          <cell r="T135">
            <v>0.72446752793296088</v>
          </cell>
          <cell r="U135">
            <v>969056000</v>
          </cell>
          <cell r="V135">
            <v>563128438.39999998</v>
          </cell>
          <cell r="W135">
            <v>1251395928.27</v>
          </cell>
          <cell r="X135">
            <v>60475195</v>
          </cell>
          <cell r="Y135">
            <v>260987491</v>
          </cell>
          <cell r="Z135">
            <v>6439.0060000000003</v>
          </cell>
          <cell r="AA135">
            <v>214.63353333333333</v>
          </cell>
          <cell r="AB135">
            <v>5623.625</v>
          </cell>
          <cell r="AC135">
            <v>187.45416666666668</v>
          </cell>
          <cell r="AD135">
            <v>7743</v>
          </cell>
          <cell r="AE135">
            <v>258.10000000000002</v>
          </cell>
          <cell r="AF135">
            <v>0.45000021630124715</v>
          </cell>
          <cell r="AG135">
            <v>0.23171683350908187</v>
          </cell>
          <cell r="AH135">
            <v>0.83159059795944723</v>
          </cell>
          <cell r="AI135">
            <v>0.72628503164148261</v>
          </cell>
          <cell r="AJ135">
            <v>1292862200</v>
          </cell>
          <cell r="AK135">
            <v>751500669.01999903</v>
          </cell>
          <cell r="AL135">
            <v>1794066642.4299989</v>
          </cell>
          <cell r="AM135">
            <v>79602677</v>
          </cell>
          <cell r="AN135">
            <v>359253164</v>
          </cell>
          <cell r="AO135">
            <v>8775.4809999999998</v>
          </cell>
          <cell r="AP135">
            <v>7698.5</v>
          </cell>
          <cell r="AQ135">
            <v>10607</v>
          </cell>
          <cell r="AR135">
            <v>0.41888113364736457</v>
          </cell>
          <cell r="AS135">
            <v>0.22157822108979394</v>
          </cell>
          <cell r="AT135">
            <v>0.82732921655510505</v>
          </cell>
          <cell r="AU135">
            <v>0.72579428679174129</v>
          </cell>
        </row>
        <row r="136">
          <cell r="D136" t="str">
            <v>문경시</v>
          </cell>
          <cell r="E136" t="str">
            <v>시</v>
          </cell>
          <cell r="F136">
            <v>204397500</v>
          </cell>
          <cell r="G136">
            <v>100799578.86999901</v>
          </cell>
          <cell r="H136">
            <v>332595236.63</v>
          </cell>
          <cell r="I136">
            <v>11241362</v>
          </cell>
          <cell r="J136">
            <v>72199912</v>
          </cell>
          <cell r="K136">
            <v>1752.5029999999999</v>
          </cell>
          <cell r="L136">
            <v>58.416766666666668</v>
          </cell>
          <cell r="M136">
            <v>1542.75</v>
          </cell>
          <cell r="N136">
            <v>51.424999999999997</v>
          </cell>
          <cell r="O136">
            <v>2168</v>
          </cell>
          <cell r="P136">
            <v>72.266666666666666</v>
          </cell>
          <cell r="Q136">
            <v>0.30306982111753705</v>
          </cell>
          <cell r="R136">
            <v>0.15569772439611837</v>
          </cell>
          <cell r="S136">
            <v>0.80835009225092247</v>
          </cell>
          <cell r="T136">
            <v>0.71160055350553508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 t="e">
            <v>#DIV/0!</v>
          </cell>
          <cell r="AG136" t="e">
            <v>#DIV/0!</v>
          </cell>
          <cell r="AH136" t="e">
            <v>#DIV/0!</v>
          </cell>
          <cell r="AI136" t="e">
            <v>#DIV/0!</v>
          </cell>
          <cell r="AJ136">
            <v>204397500</v>
          </cell>
          <cell r="AK136">
            <v>100799578.86999901</v>
          </cell>
          <cell r="AL136">
            <v>332595236.63</v>
          </cell>
          <cell r="AM136">
            <v>11241362</v>
          </cell>
          <cell r="AN136">
            <v>72199912</v>
          </cell>
          <cell r="AO136">
            <v>1752.5029999999999</v>
          </cell>
          <cell r="AP136">
            <v>1542.75</v>
          </cell>
          <cell r="AQ136">
            <v>2168</v>
          </cell>
          <cell r="AR136">
            <v>0.30306982111753705</v>
          </cell>
          <cell r="AS136">
            <v>0.15569772439611837</v>
          </cell>
          <cell r="AT136">
            <v>0.80835009225092247</v>
          </cell>
          <cell r="AU136">
            <v>0.71160055350553508</v>
          </cell>
        </row>
        <row r="137">
          <cell r="D137" t="str">
            <v>상주시</v>
          </cell>
          <cell r="E137" t="str">
            <v>시</v>
          </cell>
          <cell r="F137">
            <v>167782400</v>
          </cell>
          <cell r="G137">
            <v>78787785.759999901</v>
          </cell>
          <cell r="H137">
            <v>327691041.69</v>
          </cell>
          <cell r="I137">
            <v>9374120</v>
          </cell>
          <cell r="J137">
            <v>72065530</v>
          </cell>
          <cell r="K137">
            <v>1822.5550000000001</v>
          </cell>
          <cell r="L137">
            <v>60.751833333333337</v>
          </cell>
          <cell r="M137">
            <v>1557.625</v>
          </cell>
          <cell r="N137">
            <v>51.920833333333334</v>
          </cell>
          <cell r="O137">
            <v>2282</v>
          </cell>
          <cell r="P137">
            <v>76.066666666666663</v>
          </cell>
          <cell r="Q137">
            <v>0.24043313895206869</v>
          </cell>
          <cell r="R137">
            <v>0.1300777223174519</v>
          </cell>
          <cell r="S137">
            <v>0.79866564417177921</v>
          </cell>
          <cell r="T137">
            <v>0.68257011393514466</v>
          </cell>
          <cell r="U137">
            <v>442829800</v>
          </cell>
          <cell r="V137">
            <v>200147838.02000001</v>
          </cell>
          <cell r="W137">
            <v>652034632.25999999</v>
          </cell>
          <cell r="X137">
            <v>26769654</v>
          </cell>
          <cell r="Y137">
            <v>170243880</v>
          </cell>
          <cell r="Z137">
            <v>4224.4650000000001</v>
          </cell>
          <cell r="AA137">
            <v>140.81550000000001</v>
          </cell>
          <cell r="AB137">
            <v>3630.625</v>
          </cell>
          <cell r="AC137">
            <v>121.02083333333333</v>
          </cell>
          <cell r="AD137">
            <v>5276</v>
          </cell>
          <cell r="AE137">
            <v>175.86666666666667</v>
          </cell>
          <cell r="AF137">
            <v>0.30695890696215455</v>
          </cell>
          <cell r="AG137">
            <v>0.15724297402056392</v>
          </cell>
          <cell r="AH137">
            <v>0.80069465504169823</v>
          </cell>
          <cell r="AI137">
            <v>0.68813968915845336</v>
          </cell>
          <cell r="AJ137">
            <v>610612200</v>
          </cell>
          <cell r="AK137">
            <v>278935623.77999991</v>
          </cell>
          <cell r="AL137">
            <v>979725673.95000005</v>
          </cell>
          <cell r="AM137">
            <v>36143774</v>
          </cell>
          <cell r="AN137">
            <v>242309410</v>
          </cell>
          <cell r="AO137">
            <v>6047.02</v>
          </cell>
          <cell r="AP137">
            <v>5188.25</v>
          </cell>
          <cell r="AQ137">
            <v>7558</v>
          </cell>
          <cell r="AR137">
            <v>0.28470788425437882</v>
          </cell>
          <cell r="AS137">
            <v>0.14916372418223461</v>
          </cell>
          <cell r="AT137">
            <v>0.80008203228367303</v>
          </cell>
          <cell r="AU137">
            <v>0.68645805768721879</v>
          </cell>
        </row>
        <row r="138">
          <cell r="D138" t="str">
            <v>안동시</v>
          </cell>
          <cell r="E138" t="str">
            <v>시</v>
          </cell>
          <cell r="F138">
            <v>454928100</v>
          </cell>
          <cell r="G138">
            <v>249681669.27999899</v>
          </cell>
          <cell r="H138">
            <v>819644420.56999898</v>
          </cell>
          <cell r="I138">
            <v>29992905</v>
          </cell>
          <cell r="J138">
            <v>148820996</v>
          </cell>
          <cell r="K138">
            <v>3605.29</v>
          </cell>
          <cell r="L138">
            <v>120.17633333333333</v>
          </cell>
          <cell r="M138">
            <v>3183.5</v>
          </cell>
          <cell r="N138">
            <v>106.11666666666666</v>
          </cell>
          <cell r="O138">
            <v>4578</v>
          </cell>
          <cell r="P138">
            <v>152.6</v>
          </cell>
          <cell r="Q138">
            <v>0.30462193484628958</v>
          </cell>
          <cell r="R138">
            <v>0.20153678450048809</v>
          </cell>
          <cell r="S138">
            <v>0.78752512013979903</v>
          </cell>
          <cell r="T138">
            <v>0.69539100043687196</v>
          </cell>
          <cell r="U138">
            <v>49092000</v>
          </cell>
          <cell r="V138">
            <v>25902798</v>
          </cell>
          <cell r="W138">
            <v>86805000</v>
          </cell>
          <cell r="X138">
            <v>3048122</v>
          </cell>
          <cell r="Y138">
            <v>12337353</v>
          </cell>
          <cell r="Z138">
            <v>296.60399999999998</v>
          </cell>
          <cell r="AA138">
            <v>9.8867999999999991</v>
          </cell>
          <cell r="AB138">
            <v>209.25</v>
          </cell>
          <cell r="AC138">
            <v>6.9749999999999996</v>
          </cell>
          <cell r="AD138">
            <v>788</v>
          </cell>
          <cell r="AE138">
            <v>26.266666666666666</v>
          </cell>
          <cell r="AF138">
            <v>0.29840214273371352</v>
          </cell>
          <cell r="AG138">
            <v>0.24706450403097002</v>
          </cell>
          <cell r="AH138">
            <v>0.37640101522842639</v>
          </cell>
          <cell r="AI138">
            <v>0.26554568527918782</v>
          </cell>
          <cell r="AJ138">
            <v>504020100</v>
          </cell>
          <cell r="AK138">
            <v>275584467.27999902</v>
          </cell>
          <cell r="AL138">
            <v>906449420.56999898</v>
          </cell>
          <cell r="AM138">
            <v>33041027</v>
          </cell>
          <cell r="AN138">
            <v>161158349</v>
          </cell>
          <cell r="AO138">
            <v>3901.8939999999998</v>
          </cell>
          <cell r="AP138">
            <v>3392.75</v>
          </cell>
          <cell r="AQ138">
            <v>5366</v>
          </cell>
          <cell r="AR138">
            <v>0.30402630419985743</v>
          </cell>
          <cell r="AS138">
            <v>0.20502212392359517</v>
          </cell>
          <cell r="AT138">
            <v>0.72715132314573239</v>
          </cell>
          <cell r="AU138">
            <v>0.63226798360044723</v>
          </cell>
        </row>
        <row r="139">
          <cell r="D139" t="str">
            <v>영주시</v>
          </cell>
          <cell r="E139" t="str">
            <v>시</v>
          </cell>
          <cell r="F139">
            <v>249011000</v>
          </cell>
          <cell r="G139">
            <v>126056568.47</v>
          </cell>
          <cell r="H139">
            <v>425697180.26999998</v>
          </cell>
          <cell r="I139">
            <v>15496380</v>
          </cell>
          <cell r="J139">
            <v>86088147</v>
          </cell>
          <cell r="K139">
            <v>2209.6999999999998</v>
          </cell>
          <cell r="L139">
            <v>73.656666666666666</v>
          </cell>
          <cell r="M139">
            <v>1902.375</v>
          </cell>
          <cell r="N139">
            <v>63.412500000000001</v>
          </cell>
          <cell r="O139">
            <v>2795</v>
          </cell>
          <cell r="P139">
            <v>93.166666666666671</v>
          </cell>
          <cell r="Q139">
            <v>0.29611793150719995</v>
          </cell>
          <cell r="R139">
            <v>0.18000596528114376</v>
          </cell>
          <cell r="S139">
            <v>0.79059033989266536</v>
          </cell>
          <cell r="T139">
            <v>0.68063506261180684</v>
          </cell>
          <cell r="U139">
            <v>907740500</v>
          </cell>
          <cell r="V139">
            <v>422012856.68000001</v>
          </cell>
          <cell r="W139">
            <v>1193316317.6800001</v>
          </cell>
          <cell r="X139">
            <v>59974654</v>
          </cell>
          <cell r="Y139">
            <v>243786179</v>
          </cell>
          <cell r="Z139">
            <v>6620.5720000000001</v>
          </cell>
          <cell r="AA139">
            <v>220.68573333333333</v>
          </cell>
          <cell r="AB139">
            <v>5398.25</v>
          </cell>
          <cell r="AC139">
            <v>179.94166666666666</v>
          </cell>
          <cell r="AD139">
            <v>9193</v>
          </cell>
          <cell r="AE139">
            <v>306.43333333333334</v>
          </cell>
          <cell r="AF139">
            <v>0.35364710129872462</v>
          </cell>
          <cell r="AG139">
            <v>0.24601334762295937</v>
          </cell>
          <cell r="AH139">
            <v>0.72017535081039918</v>
          </cell>
          <cell r="AI139">
            <v>0.58721309692157075</v>
          </cell>
          <cell r="AJ139">
            <v>1156751500</v>
          </cell>
          <cell r="AK139">
            <v>548069425.14999998</v>
          </cell>
          <cell r="AL139">
            <v>1619013497.95</v>
          </cell>
          <cell r="AM139">
            <v>75471034</v>
          </cell>
          <cell r="AN139">
            <v>329874326</v>
          </cell>
          <cell r="AO139">
            <v>8830.2720000000008</v>
          </cell>
          <cell r="AP139">
            <v>7300.625</v>
          </cell>
          <cell r="AQ139">
            <v>11988</v>
          </cell>
          <cell r="AR139">
            <v>0.33852060272750484</v>
          </cell>
          <cell r="AS139">
            <v>0.22878723214124885</v>
          </cell>
          <cell r="AT139">
            <v>0.73659259259259269</v>
          </cell>
          <cell r="AU139">
            <v>0.60899441107774444</v>
          </cell>
        </row>
        <row r="140">
          <cell r="D140" t="str">
            <v>영천시</v>
          </cell>
          <cell r="E140" t="str">
            <v>시</v>
          </cell>
          <cell r="F140">
            <v>371967200</v>
          </cell>
          <cell r="G140">
            <v>190426170</v>
          </cell>
          <cell r="H140">
            <v>512017277</v>
          </cell>
          <cell r="I140">
            <v>22556001</v>
          </cell>
          <cell r="J140">
            <v>95533156</v>
          </cell>
          <cell r="K140">
            <v>2343.5210000000002</v>
          </cell>
          <cell r="L140">
            <v>78.117366666666669</v>
          </cell>
          <cell r="M140">
            <v>2053.875</v>
          </cell>
          <cell r="N140">
            <v>68.462500000000006</v>
          </cell>
          <cell r="O140">
            <v>2823</v>
          </cell>
          <cell r="P140">
            <v>94.1</v>
          </cell>
          <cell r="Q140">
            <v>0.37191356337766707</v>
          </cell>
          <cell r="R140">
            <v>0.23610651991859244</v>
          </cell>
          <cell r="S140">
            <v>0.83015267445979457</v>
          </cell>
          <cell r="T140">
            <v>0.72755047821466523</v>
          </cell>
          <cell r="U140">
            <v>450053320</v>
          </cell>
          <cell r="V140">
            <v>231547120</v>
          </cell>
          <cell r="W140">
            <v>580103294</v>
          </cell>
          <cell r="X140">
            <v>28482367</v>
          </cell>
          <cell r="Y140">
            <v>86046458</v>
          </cell>
          <cell r="Z140">
            <v>2214.3629999999998</v>
          </cell>
          <cell r="AA140">
            <v>73.812100000000001</v>
          </cell>
          <cell r="AB140">
            <v>1274.75</v>
          </cell>
          <cell r="AC140">
            <v>42.491666666666667</v>
          </cell>
          <cell r="AD140">
            <v>5089</v>
          </cell>
          <cell r="AE140">
            <v>169.63333333333333</v>
          </cell>
          <cell r="AF140">
            <v>0.399148086892263</v>
          </cell>
          <cell r="AG140">
            <v>0.331011498462842</v>
          </cell>
          <cell r="AH140">
            <v>0.4351273334643348</v>
          </cell>
          <cell r="AI140">
            <v>0.25049125564943997</v>
          </cell>
          <cell r="AJ140">
            <v>822020520</v>
          </cell>
          <cell r="AK140">
            <v>421973290</v>
          </cell>
          <cell r="AL140">
            <v>1092120571</v>
          </cell>
          <cell r="AM140">
            <v>51038368</v>
          </cell>
          <cell r="AN140">
            <v>181579614</v>
          </cell>
          <cell r="AO140">
            <v>4557.884</v>
          </cell>
          <cell r="AP140">
            <v>3328.625</v>
          </cell>
          <cell r="AQ140">
            <v>7912</v>
          </cell>
          <cell r="AR140">
            <v>0.38637976538947549</v>
          </cell>
          <cell r="AS140">
            <v>0.28107983531675534</v>
          </cell>
          <cell r="AT140">
            <v>0.57607229524772496</v>
          </cell>
          <cell r="AU140">
            <v>0.42070588978766432</v>
          </cell>
        </row>
        <row r="141">
          <cell r="D141" t="str">
            <v>포항시</v>
          </cell>
          <cell r="E141" t="str">
            <v>시</v>
          </cell>
          <cell r="F141">
            <v>2566524020</v>
          </cell>
          <cell r="G141">
            <v>1625187342</v>
          </cell>
          <cell r="H141">
            <v>3171283343</v>
          </cell>
          <cell r="I141">
            <v>208309576</v>
          </cell>
          <cell r="J141">
            <v>532850797</v>
          </cell>
          <cell r="K141">
            <v>12659.271000000001</v>
          </cell>
          <cell r="L141">
            <v>421.97570000000002</v>
          </cell>
          <cell r="M141">
            <v>10954.125</v>
          </cell>
          <cell r="N141">
            <v>365.13749999999999</v>
          </cell>
          <cell r="O141">
            <v>16206</v>
          </cell>
          <cell r="P141">
            <v>540.20000000000005</v>
          </cell>
          <cell r="Q141">
            <v>0.51246992659526602</v>
          </cell>
          <cell r="R141">
            <v>0.39093415487562833</v>
          </cell>
          <cell r="S141">
            <v>0.78114716771566095</v>
          </cell>
          <cell r="T141">
            <v>0.67593021103295081</v>
          </cell>
          <cell r="U141">
            <v>4209521920</v>
          </cell>
          <cell r="V141">
            <v>2740960390.8499999</v>
          </cell>
          <cell r="W141">
            <v>7385040433.4099998</v>
          </cell>
          <cell r="X141">
            <v>357588206</v>
          </cell>
          <cell r="Y141">
            <v>1269312882</v>
          </cell>
          <cell r="Z141">
            <v>34433.31</v>
          </cell>
          <cell r="AA141">
            <v>1147.7769999999998</v>
          </cell>
          <cell r="AB141">
            <v>27957.25</v>
          </cell>
          <cell r="AC141">
            <v>931.9083333333333</v>
          </cell>
          <cell r="AD141">
            <v>49376</v>
          </cell>
          <cell r="AE141">
            <v>1645.8666666666666</v>
          </cell>
          <cell r="AF141">
            <v>0.37115035666560015</v>
          </cell>
          <cell r="AG141">
            <v>0.28171793658673355</v>
          </cell>
          <cell r="AH141">
            <v>0.69736936973428376</v>
          </cell>
          <cell r="AI141">
            <v>0.56621131723914453</v>
          </cell>
          <cell r="AJ141">
            <v>6776045940</v>
          </cell>
          <cell r="AK141">
            <v>4366147732.8500004</v>
          </cell>
          <cell r="AL141">
            <v>10556323776.41</v>
          </cell>
          <cell r="AM141">
            <v>565897782</v>
          </cell>
          <cell r="AN141">
            <v>1802163679</v>
          </cell>
          <cell r="AO141">
            <v>47092.580999999998</v>
          </cell>
          <cell r="AP141">
            <v>38911.375</v>
          </cell>
          <cell r="AQ141">
            <v>65582</v>
          </cell>
          <cell r="AR141">
            <v>0.41360494669621078</v>
          </cell>
          <cell r="AS141">
            <v>0.31401020262155666</v>
          </cell>
          <cell r="AT141">
            <v>0.71807174224634807</v>
          </cell>
          <cell r="AU141">
            <v>0.59332400658717332</v>
          </cell>
        </row>
        <row r="142">
          <cell r="D142" t="str">
            <v>고령군</v>
          </cell>
          <cell r="E142" t="str">
            <v>군</v>
          </cell>
          <cell r="F142">
            <v>20830900</v>
          </cell>
          <cell r="G142">
            <v>11864421</v>
          </cell>
          <cell r="H142">
            <v>32118000</v>
          </cell>
          <cell r="I142">
            <v>921433</v>
          </cell>
          <cell r="J142">
            <v>4094222</v>
          </cell>
          <cell r="K142">
            <v>104.52500000000001</v>
          </cell>
          <cell r="L142">
            <v>3.4841666666666669</v>
          </cell>
          <cell r="M142">
            <v>91.5</v>
          </cell>
          <cell r="N142">
            <v>3.05</v>
          </cell>
          <cell r="O142">
            <v>119</v>
          </cell>
          <cell r="P142">
            <v>3.9666666666666668</v>
          </cell>
          <cell r="Q142">
            <v>0.3694009900990099</v>
          </cell>
          <cell r="R142">
            <v>0.22505692168133531</v>
          </cell>
          <cell r="S142">
            <v>0.87836134453781523</v>
          </cell>
          <cell r="T142">
            <v>0.76890756302521013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 t="e">
            <v>#DIV/0!</v>
          </cell>
          <cell r="AG142" t="e">
            <v>#DIV/0!</v>
          </cell>
          <cell r="AH142" t="e">
            <v>#DIV/0!</v>
          </cell>
          <cell r="AI142" t="e">
            <v>#DIV/0!</v>
          </cell>
          <cell r="AJ142">
            <v>20830900</v>
          </cell>
          <cell r="AK142">
            <v>11864421</v>
          </cell>
          <cell r="AL142">
            <v>32118000</v>
          </cell>
          <cell r="AM142">
            <v>921433</v>
          </cell>
          <cell r="AN142">
            <v>4094222</v>
          </cell>
          <cell r="AO142">
            <v>104.52500000000001</v>
          </cell>
          <cell r="AP142">
            <v>91.5</v>
          </cell>
          <cell r="AQ142">
            <v>119</v>
          </cell>
          <cell r="AR142">
            <v>0.3694009900990099</v>
          </cell>
          <cell r="AS142">
            <v>0.22505692168133531</v>
          </cell>
          <cell r="AT142">
            <v>0.87836134453781523</v>
          </cell>
          <cell r="AU142">
            <v>0.76890756302521013</v>
          </cell>
        </row>
        <row r="143">
          <cell r="D143" t="str">
            <v>봉화군</v>
          </cell>
          <cell r="E143" t="str">
            <v>군</v>
          </cell>
          <cell r="F143">
            <v>28384380</v>
          </cell>
          <cell r="G143">
            <v>12631004</v>
          </cell>
          <cell r="H143">
            <v>86123295</v>
          </cell>
          <cell r="I143">
            <v>979815</v>
          </cell>
          <cell r="J143">
            <v>8682123</v>
          </cell>
          <cell r="K143">
            <v>242.595</v>
          </cell>
          <cell r="L143">
            <v>8.0864999999999991</v>
          </cell>
          <cell r="M143">
            <v>148.125</v>
          </cell>
          <cell r="N143">
            <v>4.9375</v>
          </cell>
          <cell r="O143">
            <v>503</v>
          </cell>
          <cell r="P143">
            <v>16.766666666666666</v>
          </cell>
          <cell r="Q143">
            <v>0.14666187586064838</v>
          </cell>
          <cell r="R143">
            <v>0.11285430994239543</v>
          </cell>
          <cell r="S143">
            <v>0.48229622266401589</v>
          </cell>
          <cell r="T143">
            <v>0.29448310139165013</v>
          </cell>
          <cell r="U143">
            <v>71194700</v>
          </cell>
          <cell r="V143">
            <v>40436662.149999999</v>
          </cell>
          <cell r="W143">
            <v>181907160.31</v>
          </cell>
          <cell r="X143">
            <v>3402497</v>
          </cell>
          <cell r="Y143">
            <v>19123129</v>
          </cell>
          <cell r="Z143">
            <v>548.57500000000005</v>
          </cell>
          <cell r="AA143">
            <v>18.285833333333336</v>
          </cell>
          <cell r="AB143">
            <v>371.5</v>
          </cell>
          <cell r="AC143">
            <v>12.383333333333333</v>
          </cell>
          <cell r="AD143">
            <v>1009</v>
          </cell>
          <cell r="AE143">
            <v>33.633333333333333</v>
          </cell>
          <cell r="AF143">
            <v>0.22229285576823482</v>
          </cell>
          <cell r="AG143">
            <v>0.17792574635667624</v>
          </cell>
          <cell r="AH143">
            <v>0.54368186323092171</v>
          </cell>
          <cell r="AI143">
            <v>0.36818632309217048</v>
          </cell>
          <cell r="AJ143">
            <v>99579080</v>
          </cell>
          <cell r="AK143">
            <v>53067666.149999999</v>
          </cell>
          <cell r="AL143">
            <v>268030455.31</v>
          </cell>
          <cell r="AM143">
            <v>4382312</v>
          </cell>
          <cell r="AN143">
            <v>27805252</v>
          </cell>
          <cell r="AO143">
            <v>791.17000000000007</v>
          </cell>
          <cell r="AP143">
            <v>519.625</v>
          </cell>
          <cell r="AQ143">
            <v>1512</v>
          </cell>
          <cell r="AR143">
            <v>0.19799118010161471</v>
          </cell>
          <cell r="AS143">
            <v>0.15760734698610177</v>
          </cell>
          <cell r="AT143">
            <v>0.52326058201058201</v>
          </cell>
          <cell r="AU143">
            <v>0.34366732804232802</v>
          </cell>
        </row>
        <row r="144">
          <cell r="D144" t="str">
            <v>성주군</v>
          </cell>
          <cell r="E144" t="str">
            <v>군</v>
          </cell>
          <cell r="F144">
            <v>23204900</v>
          </cell>
          <cell r="G144">
            <v>12909948.919999899</v>
          </cell>
          <cell r="H144">
            <v>157452000</v>
          </cell>
          <cell r="I144">
            <v>943417</v>
          </cell>
          <cell r="J144">
            <v>16408393</v>
          </cell>
          <cell r="K144">
            <v>452.197</v>
          </cell>
          <cell r="L144">
            <v>15.073233333333333</v>
          </cell>
          <cell r="M144">
            <v>340.125</v>
          </cell>
          <cell r="N144">
            <v>11.3375</v>
          </cell>
          <cell r="O144">
            <v>654</v>
          </cell>
          <cell r="P144">
            <v>21.8</v>
          </cell>
          <cell r="Q144">
            <v>8.1992917968650131E-2</v>
          </cell>
          <cell r="R144">
            <v>5.7496002198387131E-2</v>
          </cell>
          <cell r="S144">
            <v>0.69143272171253822</v>
          </cell>
          <cell r="T144">
            <v>0.52006880733944949</v>
          </cell>
          <cell r="U144">
            <v>87539300</v>
          </cell>
          <cell r="V144">
            <v>45341196.059999898</v>
          </cell>
          <cell r="W144">
            <v>147899540.87999901</v>
          </cell>
          <cell r="X144">
            <v>4510790</v>
          </cell>
          <cell r="Y144">
            <v>15444571</v>
          </cell>
          <cell r="Z144">
            <v>442.15</v>
          </cell>
          <cell r="AA144">
            <v>14.738333333333333</v>
          </cell>
          <cell r="AB144">
            <v>318.625</v>
          </cell>
          <cell r="AC144">
            <v>10.620833333333334</v>
          </cell>
          <cell r="AD144">
            <v>700</v>
          </cell>
          <cell r="AE144">
            <v>23.333333333333332</v>
          </cell>
          <cell r="AF144">
            <v>0.30656752407898485</v>
          </cell>
          <cell r="AG144">
            <v>0.29206314633148439</v>
          </cell>
          <cell r="AH144">
            <v>0.63164285714285706</v>
          </cell>
          <cell r="AI144">
            <v>0.45517857142857143</v>
          </cell>
          <cell r="AJ144">
            <v>110744200</v>
          </cell>
          <cell r="AK144">
            <v>58251144.979999796</v>
          </cell>
          <cell r="AL144">
            <v>305351540.87999904</v>
          </cell>
          <cell r="AM144">
            <v>5454207</v>
          </cell>
          <cell r="AN144">
            <v>31852964</v>
          </cell>
          <cell r="AO144">
            <v>894.34699999999998</v>
          </cell>
          <cell r="AP144">
            <v>658.75</v>
          </cell>
          <cell r="AQ144">
            <v>1354</v>
          </cell>
          <cell r="AR144">
            <v>0.19076748331488549</v>
          </cell>
          <cell r="AS144">
            <v>0.17123075265460383</v>
          </cell>
          <cell r="AT144">
            <v>0.66052215657311664</v>
          </cell>
          <cell r="AU144">
            <v>0.48652141802067944</v>
          </cell>
        </row>
        <row r="145">
          <cell r="D145" t="str">
            <v>영덕군</v>
          </cell>
          <cell r="E145" t="str">
            <v>군</v>
          </cell>
          <cell r="F145">
            <v>23235110</v>
          </cell>
          <cell r="G145">
            <v>9844324.4999999907</v>
          </cell>
          <cell r="H145">
            <v>44895000</v>
          </cell>
          <cell r="I145">
            <v>989997</v>
          </cell>
          <cell r="J145">
            <v>4575986</v>
          </cell>
          <cell r="K145">
            <v>120.928</v>
          </cell>
          <cell r="L145">
            <v>4.0309333333333335</v>
          </cell>
          <cell r="M145">
            <v>70.5</v>
          </cell>
          <cell r="N145">
            <v>2.35</v>
          </cell>
          <cell r="O145">
            <v>337</v>
          </cell>
          <cell r="P145">
            <v>11.233333333333333</v>
          </cell>
          <cell r="Q145">
            <v>0.21927440694954875</v>
          </cell>
          <cell r="R145">
            <v>0.21634616014996549</v>
          </cell>
          <cell r="S145">
            <v>0.3588367952522255</v>
          </cell>
          <cell r="T145">
            <v>0.20919881305637983</v>
          </cell>
          <cell r="U145">
            <v>146158580</v>
          </cell>
          <cell r="V145">
            <v>69163011.629999995</v>
          </cell>
          <cell r="W145">
            <v>240895306.75999999</v>
          </cell>
          <cell r="X145">
            <v>6167264</v>
          </cell>
          <cell r="Y145">
            <v>21947624</v>
          </cell>
          <cell r="Z145">
            <v>578.09699999999998</v>
          </cell>
          <cell r="AA145">
            <v>19.2699</v>
          </cell>
          <cell r="AB145">
            <v>330.75</v>
          </cell>
          <cell r="AC145">
            <v>11.025</v>
          </cell>
          <cell r="AD145">
            <v>1566</v>
          </cell>
          <cell r="AE145">
            <v>52.2</v>
          </cell>
          <cell r="AF145">
            <v>0.2871081739209887</v>
          </cell>
          <cell r="AG145">
            <v>0.28099916419198723</v>
          </cell>
          <cell r="AH145">
            <v>0.36915517241379309</v>
          </cell>
          <cell r="AI145">
            <v>0.21120689655172414</v>
          </cell>
          <cell r="AJ145">
            <v>169393690</v>
          </cell>
          <cell r="AK145">
            <v>79007336.12999998</v>
          </cell>
          <cell r="AL145">
            <v>285790306.75999999</v>
          </cell>
          <cell r="AM145">
            <v>7157261</v>
          </cell>
          <cell r="AN145">
            <v>26523610</v>
          </cell>
          <cell r="AO145">
            <v>699.02499999999998</v>
          </cell>
          <cell r="AP145">
            <v>401.25</v>
          </cell>
          <cell r="AQ145">
            <v>1903</v>
          </cell>
          <cell r="AR145">
            <v>0.27645211982766266</v>
          </cell>
          <cell r="AS145">
            <v>0.26984490421929747</v>
          </cell>
          <cell r="AT145">
            <v>0.36732790331056225</v>
          </cell>
          <cell r="AU145">
            <v>0.21085128744088283</v>
          </cell>
        </row>
        <row r="146">
          <cell r="D146" t="str">
            <v>영양군</v>
          </cell>
          <cell r="E146" t="str">
            <v>군</v>
          </cell>
          <cell r="F146">
            <v>48549800</v>
          </cell>
          <cell r="G146">
            <v>27864857</v>
          </cell>
          <cell r="H146">
            <v>73906000</v>
          </cell>
          <cell r="I146">
            <v>2511187</v>
          </cell>
          <cell r="J146">
            <v>6524715</v>
          </cell>
          <cell r="K146">
            <v>185.88900000000001</v>
          </cell>
          <cell r="L146">
            <v>6.1962999999999999</v>
          </cell>
          <cell r="M146">
            <v>111</v>
          </cell>
          <cell r="N146">
            <v>3.7</v>
          </cell>
          <cell r="O146">
            <v>411</v>
          </cell>
          <cell r="P146">
            <v>13.7</v>
          </cell>
          <cell r="Q146">
            <v>0.37703105295916434</v>
          </cell>
          <cell r="R146">
            <v>0.38487305575799097</v>
          </cell>
          <cell r="S146">
            <v>0.45228467153284674</v>
          </cell>
          <cell r="T146">
            <v>0.27007299270072993</v>
          </cell>
          <cell r="U146">
            <v>49486800</v>
          </cell>
          <cell r="V146">
            <v>28736282</v>
          </cell>
          <cell r="W146">
            <v>87398294</v>
          </cell>
          <cell r="X146">
            <v>2597537</v>
          </cell>
          <cell r="Y146">
            <v>10441737</v>
          </cell>
          <cell r="Z146">
            <v>258.83100000000002</v>
          </cell>
          <cell r="AA146">
            <v>8.6277000000000008</v>
          </cell>
          <cell r="AB146">
            <v>190.5</v>
          </cell>
          <cell r="AC146">
            <v>6.35</v>
          </cell>
          <cell r="AD146">
            <v>468</v>
          </cell>
          <cell r="AE146">
            <v>15.6</v>
          </cell>
          <cell r="AF146">
            <v>0.32879682983285691</v>
          </cell>
          <cell r="AG146">
            <v>0.24876483673166638</v>
          </cell>
          <cell r="AH146">
            <v>0.55305769230769231</v>
          </cell>
          <cell r="AI146">
            <v>0.40705128205128205</v>
          </cell>
          <cell r="AJ146">
            <v>98036600</v>
          </cell>
          <cell r="AK146">
            <v>56601139</v>
          </cell>
          <cell r="AL146">
            <v>161304294</v>
          </cell>
          <cell r="AM146">
            <v>5108724</v>
          </cell>
          <cell r="AN146">
            <v>16966452</v>
          </cell>
          <cell r="AO146">
            <v>444.72</v>
          </cell>
          <cell r="AP146">
            <v>301.5</v>
          </cell>
          <cell r="AQ146">
            <v>879</v>
          </cell>
          <cell r="AR146">
            <v>0.35089666614826759</v>
          </cell>
          <cell r="AS146">
            <v>0.3011073853272328</v>
          </cell>
          <cell r="AT146">
            <v>0.50593856655290104</v>
          </cell>
          <cell r="AU146">
            <v>0.34300341296928327</v>
          </cell>
        </row>
        <row r="147">
          <cell r="D147" t="str">
            <v>예천군</v>
          </cell>
          <cell r="E147" t="str">
            <v>군</v>
          </cell>
          <cell r="F147">
            <v>123253700</v>
          </cell>
          <cell r="G147">
            <v>57772655</v>
          </cell>
          <cell r="H147">
            <v>247229000</v>
          </cell>
          <cell r="I147">
            <v>5063922</v>
          </cell>
          <cell r="J147">
            <v>31850621</v>
          </cell>
          <cell r="K147">
            <v>912.91899999999998</v>
          </cell>
          <cell r="L147">
            <v>30.430633333333333</v>
          </cell>
          <cell r="M147">
            <v>657.375</v>
          </cell>
          <cell r="N147">
            <v>21.912500000000001</v>
          </cell>
          <cell r="O147">
            <v>1410</v>
          </cell>
          <cell r="P147">
            <v>47</v>
          </cell>
          <cell r="Q147">
            <v>0.23368073729214614</v>
          </cell>
          <cell r="R147">
            <v>0.15898974151869755</v>
          </cell>
          <cell r="S147">
            <v>0.64746028368794328</v>
          </cell>
          <cell r="T147">
            <v>0.46622340425531916</v>
          </cell>
          <cell r="U147">
            <v>1276800</v>
          </cell>
          <cell r="V147">
            <v>644728</v>
          </cell>
          <cell r="W147">
            <v>1985000</v>
          </cell>
          <cell r="X147">
            <v>62343</v>
          </cell>
          <cell r="Y147">
            <v>458559</v>
          </cell>
          <cell r="Z147">
            <v>11.414</v>
          </cell>
          <cell r="AA147">
            <v>0.38046666666666668</v>
          </cell>
          <cell r="AB147">
            <v>8.875</v>
          </cell>
          <cell r="AC147">
            <v>0.29583333333333334</v>
          </cell>
          <cell r="AD147">
            <v>27</v>
          </cell>
          <cell r="AE147">
            <v>0.9</v>
          </cell>
          <cell r="AF147">
            <v>0.32479999999999998</v>
          </cell>
          <cell r="AG147">
            <v>0.13595415202841946</v>
          </cell>
          <cell r="AH147">
            <v>0.42274074074074075</v>
          </cell>
          <cell r="AI147">
            <v>0.32870370370370372</v>
          </cell>
          <cell r="AJ147">
            <v>124530500</v>
          </cell>
          <cell r="AK147">
            <v>58417383</v>
          </cell>
          <cell r="AL147">
            <v>249214000</v>
          </cell>
          <cell r="AM147">
            <v>5126265</v>
          </cell>
          <cell r="AN147">
            <v>32309180</v>
          </cell>
          <cell r="AO147">
            <v>924.33299999999997</v>
          </cell>
          <cell r="AP147">
            <v>666.25</v>
          </cell>
          <cell r="AQ147">
            <v>1437</v>
          </cell>
          <cell r="AR147">
            <v>0.23440650605503704</v>
          </cell>
          <cell r="AS147">
            <v>0.15866280109863512</v>
          </cell>
          <cell r="AT147">
            <v>0.64323799582463459</v>
          </cell>
          <cell r="AU147">
            <v>0.4636395267919276</v>
          </cell>
        </row>
        <row r="148">
          <cell r="D148" t="str">
            <v>울릉군</v>
          </cell>
          <cell r="E148" t="str">
            <v>군</v>
          </cell>
          <cell r="F148">
            <v>31263010</v>
          </cell>
          <cell r="G148">
            <v>11168840.359999999</v>
          </cell>
          <cell r="H148">
            <v>80803000</v>
          </cell>
          <cell r="I148">
            <v>1667693</v>
          </cell>
          <cell r="J148">
            <v>9095330</v>
          </cell>
          <cell r="K148">
            <v>252.80199999999999</v>
          </cell>
          <cell r="L148">
            <v>8.426733333333333</v>
          </cell>
          <cell r="M148">
            <v>203</v>
          </cell>
          <cell r="N148">
            <v>6.7666666666666666</v>
          </cell>
          <cell r="O148">
            <v>383</v>
          </cell>
          <cell r="P148">
            <v>12.766666666666667</v>
          </cell>
          <cell r="Q148">
            <v>0.13822309023179832</v>
          </cell>
          <cell r="R148">
            <v>0.18335706346003938</v>
          </cell>
          <cell r="S148">
            <v>0.66005744125326371</v>
          </cell>
          <cell r="T148">
            <v>0.5300261096605744</v>
          </cell>
          <cell r="U148">
            <v>71418820</v>
          </cell>
          <cell r="V148">
            <v>26305510.349999901</v>
          </cell>
          <cell r="W148">
            <v>116968000</v>
          </cell>
          <cell r="X148">
            <v>3896337</v>
          </cell>
          <cell r="Y148">
            <v>21281263</v>
          </cell>
          <cell r="Z148">
            <v>588.93600000000004</v>
          </cell>
          <cell r="AA148">
            <v>19.6312</v>
          </cell>
          <cell r="AB148">
            <v>444.875</v>
          </cell>
          <cell r="AC148">
            <v>14.829166666666667</v>
          </cell>
          <cell r="AD148">
            <v>849</v>
          </cell>
          <cell r="AE148">
            <v>28.3</v>
          </cell>
          <cell r="AF148">
            <v>0.22489493151973106</v>
          </cell>
          <cell r="AG148">
            <v>0.18308767670415049</v>
          </cell>
          <cell r="AH148">
            <v>0.69368197879858662</v>
          </cell>
          <cell r="AI148">
            <v>0.52399882214369842</v>
          </cell>
          <cell r="AJ148">
            <v>102681830</v>
          </cell>
          <cell r="AK148">
            <v>37474350.709999904</v>
          </cell>
          <cell r="AL148">
            <v>197771000</v>
          </cell>
          <cell r="AM148">
            <v>5564030</v>
          </cell>
          <cell r="AN148">
            <v>30376593</v>
          </cell>
          <cell r="AO148">
            <v>841.73800000000006</v>
          </cell>
          <cell r="AP148">
            <v>647.875</v>
          </cell>
          <cell r="AQ148">
            <v>1232</v>
          </cell>
          <cell r="AR148">
            <v>0.18948354768899336</v>
          </cell>
          <cell r="AS148">
            <v>0.18316833622519813</v>
          </cell>
          <cell r="AT148">
            <v>0.68322889610389614</v>
          </cell>
          <cell r="AU148">
            <v>0.52587256493506496</v>
          </cell>
        </row>
        <row r="149">
          <cell r="D149" t="str">
            <v>울진군</v>
          </cell>
          <cell r="E149" t="str">
            <v>군</v>
          </cell>
          <cell r="F149">
            <v>38536790</v>
          </cell>
          <cell r="G149">
            <v>19268679.279999901</v>
          </cell>
          <cell r="H149">
            <v>120462000</v>
          </cell>
          <cell r="I149">
            <v>1450579</v>
          </cell>
          <cell r="J149">
            <v>14052792</v>
          </cell>
          <cell r="K149">
            <v>378.91</v>
          </cell>
          <cell r="L149">
            <v>12.630333333333335</v>
          </cell>
          <cell r="M149">
            <v>282.25</v>
          </cell>
          <cell r="N149">
            <v>9.4083333333333332</v>
          </cell>
          <cell r="O149">
            <v>600</v>
          </cell>
          <cell r="P149">
            <v>20</v>
          </cell>
          <cell r="Q149">
            <v>0.15995649482824376</v>
          </cell>
          <cell r="R149">
            <v>0.10322354447429379</v>
          </cell>
          <cell r="S149">
            <v>0.63151666666666673</v>
          </cell>
          <cell r="T149">
            <v>0.47041666666666665</v>
          </cell>
          <cell r="U149">
            <v>169955020</v>
          </cell>
          <cell r="V149">
            <v>72964209</v>
          </cell>
          <cell r="W149">
            <v>298500890</v>
          </cell>
          <cell r="X149">
            <v>6459779</v>
          </cell>
          <cell r="Y149">
            <v>36881388</v>
          </cell>
          <cell r="Z149">
            <v>1010.7089999999999</v>
          </cell>
          <cell r="AA149">
            <v>33.690300000000001</v>
          </cell>
          <cell r="AB149">
            <v>699.75</v>
          </cell>
          <cell r="AC149">
            <v>23.324999999999999</v>
          </cell>
          <cell r="AD149">
            <v>1766</v>
          </cell>
          <cell r="AE149">
            <v>58.866666666666667</v>
          </cell>
          <cell r="AF149">
            <v>0.24443548225266598</v>
          </cell>
          <cell r="AG149">
            <v>0.17515010552205898</v>
          </cell>
          <cell r="AH149">
            <v>0.57231540203850506</v>
          </cell>
          <cell r="AI149">
            <v>0.39623442808607023</v>
          </cell>
          <cell r="AJ149">
            <v>208491810</v>
          </cell>
          <cell r="AK149">
            <v>92232888.279999897</v>
          </cell>
          <cell r="AL149">
            <v>418962890</v>
          </cell>
          <cell r="AM149">
            <v>7910358</v>
          </cell>
          <cell r="AN149">
            <v>50934180</v>
          </cell>
          <cell r="AO149">
            <v>1389.6189999999999</v>
          </cell>
          <cell r="AP149">
            <v>982</v>
          </cell>
          <cell r="AQ149">
            <v>2366</v>
          </cell>
          <cell r="AR149">
            <v>0.22014572288252043</v>
          </cell>
          <cell r="AS149">
            <v>0.15530549426730733</v>
          </cell>
          <cell r="AT149">
            <v>0.5873284023668639</v>
          </cell>
          <cell r="AU149">
            <v>0.41504649196956889</v>
          </cell>
        </row>
        <row r="150">
          <cell r="D150" t="str">
            <v>의성군</v>
          </cell>
          <cell r="E150" t="str">
            <v>군</v>
          </cell>
          <cell r="F150">
            <v>37215451</v>
          </cell>
          <cell r="G150">
            <v>18413591</v>
          </cell>
          <cell r="H150">
            <v>100422000</v>
          </cell>
          <cell r="I150">
            <v>1667890</v>
          </cell>
          <cell r="J150">
            <v>12378243</v>
          </cell>
          <cell r="K150">
            <v>326.488</v>
          </cell>
          <cell r="L150">
            <v>10.882933333333334</v>
          </cell>
          <cell r="M150">
            <v>245.875</v>
          </cell>
          <cell r="N150">
            <v>8.1958333333333329</v>
          </cell>
          <cell r="O150">
            <v>542</v>
          </cell>
          <cell r="P150">
            <v>18.066666666666666</v>
          </cell>
          <cell r="Q150">
            <v>0.18336212184581069</v>
          </cell>
          <cell r="R150">
            <v>0.13474367888883745</v>
          </cell>
          <cell r="S150">
            <v>0.60237638376383762</v>
          </cell>
          <cell r="T150">
            <v>0.45364391143911437</v>
          </cell>
          <cell r="U150">
            <v>106349421</v>
          </cell>
          <cell r="V150">
            <v>50598380</v>
          </cell>
          <cell r="W150">
            <v>265319044</v>
          </cell>
          <cell r="X150">
            <v>4461534</v>
          </cell>
          <cell r="Y150">
            <v>31050047</v>
          </cell>
          <cell r="Z150">
            <v>855.91099999999994</v>
          </cell>
          <cell r="AA150">
            <v>28.530366666666666</v>
          </cell>
          <cell r="AB150">
            <v>575.875</v>
          </cell>
          <cell r="AC150">
            <v>19.195833333333333</v>
          </cell>
          <cell r="AD150">
            <v>1618</v>
          </cell>
          <cell r="AE150">
            <v>53.93333333333333</v>
          </cell>
          <cell r="AF150">
            <v>0.1907076824835838</v>
          </cell>
          <cell r="AG150">
            <v>0.14368847815270619</v>
          </cell>
          <cell r="AH150">
            <v>0.52899320148331275</v>
          </cell>
          <cell r="AI150">
            <v>0.35591779975278121</v>
          </cell>
          <cell r="AJ150">
            <v>143564872</v>
          </cell>
          <cell r="AK150">
            <v>69011971</v>
          </cell>
          <cell r="AL150">
            <v>365741044</v>
          </cell>
          <cell r="AM150">
            <v>6129424</v>
          </cell>
          <cell r="AN150">
            <v>43428290</v>
          </cell>
          <cell r="AO150">
            <v>1182.3989999999999</v>
          </cell>
          <cell r="AP150">
            <v>821.75</v>
          </cell>
          <cell r="AQ150">
            <v>2160</v>
          </cell>
          <cell r="AR150">
            <v>0.18869080222781887</v>
          </cell>
          <cell r="AS150">
            <v>0.14113896724922856</v>
          </cell>
          <cell r="AT150">
            <v>0.54740694444444438</v>
          </cell>
          <cell r="AU150">
            <v>0.38043981481481481</v>
          </cell>
        </row>
        <row r="151">
          <cell r="D151" t="str">
            <v>청도군</v>
          </cell>
          <cell r="E151" t="str">
            <v>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>
            <v>49247500</v>
          </cell>
          <cell r="V151">
            <v>25737349</v>
          </cell>
          <cell r="W151">
            <v>87353356</v>
          </cell>
          <cell r="X151">
            <v>2741699</v>
          </cell>
          <cell r="Y151">
            <v>12938153</v>
          </cell>
          <cell r="Z151">
            <v>331.64400000000001</v>
          </cell>
          <cell r="AA151">
            <v>11.0548</v>
          </cell>
          <cell r="AB151">
            <v>237.125</v>
          </cell>
          <cell r="AC151">
            <v>7.9041666666666668</v>
          </cell>
          <cell r="AD151">
            <v>683</v>
          </cell>
          <cell r="AE151">
            <v>22.766666666666666</v>
          </cell>
          <cell r="AF151">
            <v>0.29463491934986447</v>
          </cell>
          <cell r="AG151">
            <v>0.21190806755802008</v>
          </cell>
          <cell r="AH151">
            <v>0.48556954612005859</v>
          </cell>
          <cell r="AI151">
            <v>0.34718155197657397</v>
          </cell>
          <cell r="AJ151">
            <v>49247500</v>
          </cell>
          <cell r="AK151">
            <v>25737349</v>
          </cell>
          <cell r="AL151">
            <v>87353356</v>
          </cell>
          <cell r="AM151">
            <v>2741699</v>
          </cell>
          <cell r="AN151">
            <v>12938153</v>
          </cell>
          <cell r="AO151">
            <v>331.64400000000001</v>
          </cell>
          <cell r="AP151">
            <v>237.125</v>
          </cell>
          <cell r="AQ151">
            <v>683</v>
          </cell>
          <cell r="AR151">
            <v>0.29463491934986447</v>
          </cell>
          <cell r="AS151">
            <v>0.21190806755802008</v>
          </cell>
          <cell r="AT151">
            <v>0.48556954612005859</v>
          </cell>
          <cell r="AU151">
            <v>0.34718155197657397</v>
          </cell>
        </row>
        <row r="152">
          <cell r="D152" t="str">
            <v>청송군</v>
          </cell>
          <cell r="E152" t="str">
            <v>군</v>
          </cell>
          <cell r="F152">
            <v>44420800</v>
          </cell>
          <cell r="G152">
            <v>24546438</v>
          </cell>
          <cell r="H152">
            <v>72951305</v>
          </cell>
          <cell r="I152">
            <v>1962496</v>
          </cell>
          <cell r="J152">
            <v>8004741</v>
          </cell>
          <cell r="K152">
            <v>163.23400000000001</v>
          </cell>
          <cell r="L152">
            <v>5.441133333333334</v>
          </cell>
          <cell r="M152">
            <v>107.5</v>
          </cell>
          <cell r="N152">
            <v>3.5833333333333335</v>
          </cell>
          <cell r="O152">
            <v>467</v>
          </cell>
          <cell r="P152">
            <v>15.566666666666666</v>
          </cell>
          <cell r="Q152">
            <v>0.33647702395454065</v>
          </cell>
          <cell r="R152">
            <v>0.24516670807962432</v>
          </cell>
          <cell r="S152">
            <v>0.34953747323340473</v>
          </cell>
          <cell r="T152">
            <v>0.23019271948608136</v>
          </cell>
          <cell r="U152">
            <v>61024400</v>
          </cell>
          <cell r="V152">
            <v>31153739</v>
          </cell>
          <cell r="W152">
            <v>100158000</v>
          </cell>
          <cell r="X152">
            <v>3069722</v>
          </cell>
          <cell r="Y152">
            <v>11163130</v>
          </cell>
          <cell r="Z152">
            <v>282.27300000000002</v>
          </cell>
          <cell r="AA152">
            <v>9.4091000000000005</v>
          </cell>
          <cell r="AB152">
            <v>200.75</v>
          </cell>
          <cell r="AC152">
            <v>6.6916666666666664</v>
          </cell>
          <cell r="AD152">
            <v>612</v>
          </cell>
          <cell r="AE152">
            <v>20.399999999999999</v>
          </cell>
          <cell r="AF152">
            <v>0.31104593741887815</v>
          </cell>
          <cell r="AG152">
            <v>0.27498757069029922</v>
          </cell>
          <cell r="AH152">
            <v>0.46123039215686279</v>
          </cell>
          <cell r="AI152">
            <v>0.32802287581699346</v>
          </cell>
          <cell r="AJ152">
            <v>105445200</v>
          </cell>
          <cell r="AK152">
            <v>55700177</v>
          </cell>
          <cell r="AL152">
            <v>173109305</v>
          </cell>
          <cell r="AM152">
            <v>5032218</v>
          </cell>
          <cell r="AN152">
            <v>19167871</v>
          </cell>
          <cell r="AO152">
            <v>445.50700000000006</v>
          </cell>
          <cell r="AP152">
            <v>308.25</v>
          </cell>
          <cell r="AQ152">
            <v>1079</v>
          </cell>
          <cell r="AR152">
            <v>0.32176304445332965</v>
          </cell>
          <cell r="AS152">
            <v>0.26253400808050098</v>
          </cell>
          <cell r="AT152">
            <v>0.41288878591288236</v>
          </cell>
          <cell r="AU152">
            <v>0.2856811862835959</v>
          </cell>
        </row>
        <row r="153">
          <cell r="D153" t="str">
            <v>칠곡군</v>
          </cell>
          <cell r="E153" t="str">
            <v>군</v>
          </cell>
          <cell r="F153">
            <v>250554400</v>
          </cell>
          <cell r="G153">
            <v>143223909.389999</v>
          </cell>
          <cell r="H153">
            <v>271264738.19</v>
          </cell>
          <cell r="I153">
            <v>13761514</v>
          </cell>
          <cell r="J153">
            <v>45403316</v>
          </cell>
          <cell r="K153">
            <v>941.03300000000002</v>
          </cell>
          <cell r="L153">
            <v>31.367766666666668</v>
          </cell>
          <cell r="M153">
            <v>882.25</v>
          </cell>
          <cell r="N153">
            <v>29.408333333333335</v>
          </cell>
          <cell r="O153">
            <v>1072</v>
          </cell>
          <cell r="P153">
            <v>35.733333333333334</v>
          </cell>
          <cell r="Q153">
            <v>0.5279857247412737</v>
          </cell>
          <cell r="R153">
            <v>0.30309491051270354</v>
          </cell>
          <cell r="S153">
            <v>0.87782929104477614</v>
          </cell>
          <cell r="T153">
            <v>0.82299440298507465</v>
          </cell>
          <cell r="U153">
            <v>579707600</v>
          </cell>
          <cell r="V153">
            <v>305571465.50999898</v>
          </cell>
          <cell r="W153">
            <v>867532679.25999999</v>
          </cell>
          <cell r="X153">
            <v>31815103</v>
          </cell>
          <cell r="Y153">
            <v>138029653</v>
          </cell>
          <cell r="Z153">
            <v>3779.6979999999999</v>
          </cell>
          <cell r="AA153">
            <v>125.98993333333333</v>
          </cell>
          <cell r="AB153">
            <v>3095.5</v>
          </cell>
          <cell r="AC153">
            <v>103.18333333333334</v>
          </cell>
          <cell r="AD153">
            <v>4901</v>
          </cell>
          <cell r="AE153">
            <v>163.36666666666667</v>
          </cell>
          <cell r="AF153">
            <v>0.3522304955366633</v>
          </cell>
          <cell r="AG153">
            <v>0.23049469667217087</v>
          </cell>
          <cell r="AH153">
            <v>0.77120954907161798</v>
          </cell>
          <cell r="AI153">
            <v>0.63160579473576817</v>
          </cell>
          <cell r="AJ153">
            <v>830262000</v>
          </cell>
          <cell r="AK153">
            <v>448795374.89999795</v>
          </cell>
          <cell r="AL153">
            <v>1138797417.45</v>
          </cell>
          <cell r="AM153">
            <v>45576617</v>
          </cell>
          <cell r="AN153">
            <v>183432969</v>
          </cell>
          <cell r="AO153">
            <v>4720.7309999999998</v>
          </cell>
          <cell r="AP153">
            <v>3977.75</v>
          </cell>
          <cell r="AQ153">
            <v>5973</v>
          </cell>
          <cell r="AR153">
            <v>0.39409588397639894</v>
          </cell>
          <cell r="AS153">
            <v>0.24846469665984636</v>
          </cell>
          <cell r="AT153">
            <v>0.79034505273731792</v>
          </cell>
          <cell r="AU153">
            <v>0.66595513142474472</v>
          </cell>
        </row>
        <row r="154">
          <cell r="D154" t="str">
            <v>경상남도</v>
          </cell>
          <cell r="E154" t="str">
            <v>광역</v>
          </cell>
          <cell r="F154">
            <v>12994586560</v>
          </cell>
          <cell r="G154">
            <v>8024224518.119978</v>
          </cell>
          <cell r="H154">
            <v>18199437787.029987</v>
          </cell>
          <cell r="I154">
            <v>926763987</v>
          </cell>
          <cell r="J154">
            <v>3017773899</v>
          </cell>
          <cell r="K154">
            <v>65272.897000000004</v>
          </cell>
          <cell r="L154">
            <v>2175.7632333333336</v>
          </cell>
          <cell r="M154">
            <v>58169.25</v>
          </cell>
          <cell r="N154">
            <v>1938.9749999999999</v>
          </cell>
          <cell r="O154">
            <v>80464</v>
          </cell>
          <cell r="P154">
            <v>2682.1333333333332</v>
          </cell>
          <cell r="Q154">
            <v>0.44090507696004339</v>
          </cell>
          <cell r="R154">
            <v>0.30710186316711863</v>
          </cell>
          <cell r="S154">
            <v>0.81120621644462121</v>
          </cell>
          <cell r="T154">
            <v>0.72292267349373629</v>
          </cell>
          <cell r="U154">
            <v>22449720360</v>
          </cell>
          <cell r="V154">
            <v>13947929236.12998</v>
          </cell>
          <cell r="W154">
            <v>31706681691.159996</v>
          </cell>
          <cell r="X154">
            <v>1720291096</v>
          </cell>
          <cell r="Y154">
            <v>5403701267</v>
          </cell>
          <cell r="Z154">
            <v>142532.89199999999</v>
          </cell>
          <cell r="AA154">
            <v>4751.0963999999994</v>
          </cell>
          <cell r="AB154">
            <v>118137.5</v>
          </cell>
          <cell r="AC154">
            <v>3937.9166666666665</v>
          </cell>
          <cell r="AD154">
            <v>192513</v>
          </cell>
          <cell r="AE154">
            <v>6417.1</v>
          </cell>
          <cell r="AF154">
            <v>0.43990504499935551</v>
          </cell>
          <cell r="AG154">
            <v>0.31835421889542437</v>
          </cell>
          <cell r="AH154">
            <v>0.74038060806283212</v>
          </cell>
          <cell r="AI154">
            <v>0.61365985673694767</v>
          </cell>
          <cell r="AJ154">
            <v>35444306920</v>
          </cell>
          <cell r="AK154">
            <v>21972153754.249958</v>
          </cell>
          <cell r="AL154">
            <v>49906119478.189987</v>
          </cell>
          <cell r="AM154">
            <v>2647055083</v>
          </cell>
          <cell r="AN154">
            <v>8421475166</v>
          </cell>
          <cell r="AO154">
            <v>207805.78899999999</v>
          </cell>
          <cell r="AP154">
            <v>176306.75</v>
          </cell>
          <cell r="AQ154">
            <v>272977</v>
          </cell>
          <cell r="AR154">
            <v>0.44026973012502496</v>
          </cell>
          <cell r="AS154">
            <v>0.3143220196963768</v>
          </cell>
          <cell r="AT154">
            <v>0.7612575015477494</v>
          </cell>
          <cell r="AU154">
            <v>0.64586668473900732</v>
          </cell>
        </row>
        <row r="155">
          <cell r="D155" t="str">
            <v>거제시</v>
          </cell>
          <cell r="E155" t="str">
            <v>시</v>
          </cell>
          <cell r="F155">
            <v>915286900</v>
          </cell>
          <cell r="G155">
            <v>572236459</v>
          </cell>
          <cell r="H155">
            <v>1032685762</v>
          </cell>
          <cell r="I155">
            <v>61547322</v>
          </cell>
          <cell r="J155">
            <v>175371349</v>
          </cell>
          <cell r="K155">
            <v>3036.7579999999998</v>
          </cell>
          <cell r="L155">
            <v>101.22526666666666</v>
          </cell>
          <cell r="M155">
            <v>2899.125</v>
          </cell>
          <cell r="N155">
            <v>96.637500000000003</v>
          </cell>
          <cell r="O155">
            <v>3445</v>
          </cell>
          <cell r="P155">
            <v>114.83333333333333</v>
          </cell>
          <cell r="Q155">
            <v>0.55412447818758637</v>
          </cell>
          <cell r="R155">
            <v>0.35095425992303908</v>
          </cell>
          <cell r="S155">
            <v>0.88149724238026117</v>
          </cell>
          <cell r="T155">
            <v>0.84154571843251091</v>
          </cell>
          <cell r="U155">
            <v>1856070100</v>
          </cell>
          <cell r="V155">
            <v>1138798972</v>
          </cell>
          <cell r="W155">
            <v>2290670186</v>
          </cell>
          <cell r="X155">
            <v>132257124</v>
          </cell>
          <cell r="Y155">
            <v>412516036</v>
          </cell>
          <cell r="Z155">
            <v>10343.968999999999</v>
          </cell>
          <cell r="AA155">
            <v>344.79896666666662</v>
          </cell>
          <cell r="AB155">
            <v>9110.125</v>
          </cell>
          <cell r="AC155">
            <v>303.67083333333335</v>
          </cell>
          <cell r="AD155">
            <v>12375</v>
          </cell>
          <cell r="AE155">
            <v>412.5</v>
          </cell>
          <cell r="AF155">
            <v>0.49714663374939477</v>
          </cell>
          <cell r="AG155">
            <v>0.32061086711305448</v>
          </cell>
          <cell r="AH155">
            <v>0.83587628282828275</v>
          </cell>
          <cell r="AI155">
            <v>0.73617171717171714</v>
          </cell>
          <cell r="AJ155">
            <v>2771357000</v>
          </cell>
          <cell r="AK155">
            <v>1711035431</v>
          </cell>
          <cell r="AL155">
            <v>3323355948</v>
          </cell>
          <cell r="AM155">
            <v>193804446</v>
          </cell>
          <cell r="AN155">
            <v>587887385</v>
          </cell>
          <cell r="AO155">
            <v>13380.726999999999</v>
          </cell>
          <cell r="AP155">
            <v>12009.25</v>
          </cell>
          <cell r="AQ155">
            <v>15820</v>
          </cell>
          <cell r="AR155">
            <v>0.5148516914144281</v>
          </cell>
          <cell r="AS155">
            <v>0.32966253562321296</v>
          </cell>
          <cell r="AT155">
            <v>0.84581080910240192</v>
          </cell>
          <cell r="AU155">
            <v>0.75911820480404546</v>
          </cell>
        </row>
        <row r="156">
          <cell r="D156" t="str">
            <v>김해시</v>
          </cell>
          <cell r="E156" t="str">
            <v>시</v>
          </cell>
          <cell r="F156">
            <v>1716747710</v>
          </cell>
          <cell r="G156">
            <v>1042328482.45999</v>
          </cell>
          <cell r="H156">
            <v>2052008235.0699899</v>
          </cell>
          <cell r="I156">
            <v>124818503</v>
          </cell>
          <cell r="J156">
            <v>321235767</v>
          </cell>
          <cell r="K156">
            <v>6479.9049999999997</v>
          </cell>
          <cell r="L156">
            <v>215.99683333333331</v>
          </cell>
          <cell r="M156">
            <v>6002</v>
          </cell>
          <cell r="N156">
            <v>200.06666666666666</v>
          </cell>
          <cell r="O156">
            <v>7601</v>
          </cell>
          <cell r="P156">
            <v>253.36666666666667</v>
          </cell>
          <cell r="Q156">
            <v>0.50795531160450647</v>
          </cell>
          <cell r="R156">
            <v>0.38855730221348611</v>
          </cell>
          <cell r="S156">
            <v>0.85250690698592291</v>
          </cell>
          <cell r="T156">
            <v>0.78963294303381137</v>
          </cell>
          <cell r="U156">
            <v>3391138520</v>
          </cell>
          <cell r="V156">
            <v>2030510485.0599999</v>
          </cell>
          <cell r="W156">
            <v>4743433710.8900003</v>
          </cell>
          <cell r="X156">
            <v>262339573</v>
          </cell>
          <cell r="Y156">
            <v>854752021</v>
          </cell>
          <cell r="Z156">
            <v>22810.303</v>
          </cell>
          <cell r="AA156">
            <v>760.34343333333334</v>
          </cell>
          <cell r="AB156">
            <v>18940.125</v>
          </cell>
          <cell r="AC156">
            <v>631.33749999999998</v>
          </cell>
          <cell r="AD156">
            <v>28397</v>
          </cell>
          <cell r="AE156">
            <v>946.56666666666672</v>
          </cell>
          <cell r="AF156">
            <v>0.42806764230695227</v>
          </cell>
          <cell r="AG156">
            <v>0.30691892684041983</v>
          </cell>
          <cell r="AH156">
            <v>0.80326453498609007</v>
          </cell>
          <cell r="AI156">
            <v>0.66697626509842589</v>
          </cell>
          <cell r="AJ156">
            <v>5107886230</v>
          </cell>
          <cell r="AK156">
            <v>3072838967.51999</v>
          </cell>
          <cell r="AL156">
            <v>6795441945.9599905</v>
          </cell>
          <cell r="AM156">
            <v>387158076</v>
          </cell>
          <cell r="AN156">
            <v>1175987788</v>
          </cell>
          <cell r="AO156">
            <v>29290.207999999999</v>
          </cell>
          <cell r="AP156">
            <v>24942.125</v>
          </cell>
          <cell r="AQ156">
            <v>35998</v>
          </cell>
          <cell r="AR156">
            <v>0.45219118814587866</v>
          </cell>
          <cell r="AS156">
            <v>0.32921946975184063</v>
          </cell>
          <cell r="AT156">
            <v>0.81366209233846321</v>
          </cell>
          <cell r="AU156">
            <v>0.69287529862770159</v>
          </cell>
        </row>
        <row r="157">
          <cell r="D157" t="str">
            <v>밀양시</v>
          </cell>
          <cell r="E157" t="str">
            <v>시</v>
          </cell>
          <cell r="F157">
            <v>218037700</v>
          </cell>
          <cell r="G157">
            <v>120821454</v>
          </cell>
          <cell r="H157">
            <v>361921600</v>
          </cell>
          <cell r="I157">
            <v>13280513</v>
          </cell>
          <cell r="J157">
            <v>62424955</v>
          </cell>
          <cell r="K157">
            <v>1637.825</v>
          </cell>
          <cell r="L157">
            <v>54.594166666666666</v>
          </cell>
          <cell r="M157">
            <v>1224.625</v>
          </cell>
          <cell r="N157">
            <v>40.820833333333333</v>
          </cell>
          <cell r="O157">
            <v>2286</v>
          </cell>
          <cell r="P157">
            <v>76.2</v>
          </cell>
          <cell r="Q157">
            <v>0.33383322244375579</v>
          </cell>
          <cell r="R157">
            <v>0.21274365355970221</v>
          </cell>
          <cell r="S157">
            <v>0.71645888013998249</v>
          </cell>
          <cell r="T157">
            <v>0.53570647419072615</v>
          </cell>
          <cell r="U157">
            <v>609110820</v>
          </cell>
          <cell r="V157">
            <v>331930429</v>
          </cell>
          <cell r="W157">
            <v>859663490</v>
          </cell>
          <cell r="X157">
            <v>38646923</v>
          </cell>
          <cell r="Y157">
            <v>154458539</v>
          </cell>
          <cell r="Z157">
            <v>4172.701</v>
          </cell>
          <cell r="AA157">
            <v>139.09003333333334</v>
          </cell>
          <cell r="AB157">
            <v>3123.375</v>
          </cell>
          <cell r="AC157">
            <v>104.1125</v>
          </cell>
          <cell r="AD157">
            <v>5633</v>
          </cell>
          <cell r="AE157">
            <v>187.76666666666668</v>
          </cell>
          <cell r="AF157">
            <v>0.38611669898881013</v>
          </cell>
          <cell r="AG157">
            <v>0.25020904153444051</v>
          </cell>
          <cell r="AH157">
            <v>0.74075998579797619</v>
          </cell>
          <cell r="AI157">
            <v>0.55447807562577667</v>
          </cell>
          <cell r="AJ157">
            <v>827148520</v>
          </cell>
          <cell r="AK157">
            <v>452751883</v>
          </cell>
          <cell r="AL157">
            <v>1221585090</v>
          </cell>
          <cell r="AM157">
            <v>51927436</v>
          </cell>
          <cell r="AN157">
            <v>216883494</v>
          </cell>
          <cell r="AO157">
            <v>5810.5259999999998</v>
          </cell>
          <cell r="AP157">
            <v>4348</v>
          </cell>
          <cell r="AQ157">
            <v>7919</v>
          </cell>
          <cell r="AR157">
            <v>0.37062656273907207</v>
          </cell>
          <cell r="AS157">
            <v>0.23942548620136117</v>
          </cell>
          <cell r="AT157">
            <v>0.73374491728753632</v>
          </cell>
          <cell r="AU157">
            <v>0.54905922464957702</v>
          </cell>
        </row>
        <row r="158">
          <cell r="D158" t="str">
            <v>사천시</v>
          </cell>
          <cell r="E158" t="str">
            <v>시</v>
          </cell>
          <cell r="F158">
            <v>478457740</v>
          </cell>
          <cell r="G158">
            <v>269787786.68000001</v>
          </cell>
          <cell r="H158">
            <v>722396182.07000005</v>
          </cell>
          <cell r="I158">
            <v>29724499</v>
          </cell>
          <cell r="J158">
            <v>140187116</v>
          </cell>
          <cell r="K158">
            <v>2822.2820000000002</v>
          </cell>
          <cell r="L158">
            <v>94.076066666666676</v>
          </cell>
          <cell r="M158">
            <v>2607.75</v>
          </cell>
          <cell r="N158">
            <v>86.924999999999997</v>
          </cell>
          <cell r="O158">
            <v>3417</v>
          </cell>
          <cell r="P158">
            <v>113.9</v>
          </cell>
          <cell r="Q158">
            <v>0.37346236507913549</v>
          </cell>
          <cell r="R158">
            <v>0.21203445686121397</v>
          </cell>
          <cell r="S158">
            <v>0.82595317529997081</v>
          </cell>
          <cell r="T158">
            <v>0.76316944688323085</v>
          </cell>
          <cell r="U158">
            <v>923736090</v>
          </cell>
          <cell r="V158">
            <v>513871350</v>
          </cell>
          <cell r="W158">
            <v>1316426403</v>
          </cell>
          <cell r="X158">
            <v>59714952</v>
          </cell>
          <cell r="Y158">
            <v>246651758</v>
          </cell>
          <cell r="Z158">
            <v>6155.1210000000001</v>
          </cell>
          <cell r="AA158">
            <v>205.17070000000001</v>
          </cell>
          <cell r="AB158">
            <v>5293.25</v>
          </cell>
          <cell r="AC158">
            <v>176.44166666666666</v>
          </cell>
          <cell r="AD158">
            <v>8179</v>
          </cell>
          <cell r="AE158">
            <v>272.63333333333333</v>
          </cell>
          <cell r="AF158">
            <v>0.39035326914511909</v>
          </cell>
          <cell r="AG158">
            <v>0.24210227603567294</v>
          </cell>
          <cell r="AH158">
            <v>0.75255177894608138</v>
          </cell>
          <cell r="AI158">
            <v>0.64717569385010387</v>
          </cell>
          <cell r="AJ158">
            <v>1402193830</v>
          </cell>
          <cell r="AK158">
            <v>783659136.68000007</v>
          </cell>
          <cell r="AL158">
            <v>2038822585.0700002</v>
          </cell>
          <cell r="AM158">
            <v>89439451</v>
          </cell>
          <cell r="AN158">
            <v>386838874</v>
          </cell>
          <cell r="AO158">
            <v>8977.4030000000002</v>
          </cell>
          <cell r="AP158">
            <v>7901</v>
          </cell>
          <cell r="AQ158">
            <v>11596</v>
          </cell>
          <cell r="AR158">
            <v>0.38436847934617824</v>
          </cell>
          <cell r="AS158">
            <v>0.2312059542392319</v>
          </cell>
          <cell r="AT158">
            <v>0.77418101069334255</v>
          </cell>
          <cell r="AU158">
            <v>0.68135563987581926</v>
          </cell>
        </row>
        <row r="159">
          <cell r="D159" t="str">
            <v>양산시</v>
          </cell>
          <cell r="E159" t="str">
            <v>시</v>
          </cell>
          <cell r="F159">
            <v>931873800</v>
          </cell>
          <cell r="G159">
            <v>517016233</v>
          </cell>
          <cell r="H159">
            <v>1119761371</v>
          </cell>
          <cell r="I159">
            <v>60741335</v>
          </cell>
          <cell r="J159">
            <v>193466289</v>
          </cell>
          <cell r="K159">
            <v>3961.1120000000001</v>
          </cell>
          <cell r="L159">
            <v>132.03706666666668</v>
          </cell>
          <cell r="M159">
            <v>3574.375</v>
          </cell>
          <cell r="N159">
            <v>119.14583333333333</v>
          </cell>
          <cell r="O159">
            <v>4801</v>
          </cell>
          <cell r="P159">
            <v>160.03333333333333</v>
          </cell>
          <cell r="Q159">
            <v>0.46172001141482494</v>
          </cell>
          <cell r="R159">
            <v>0.31396340579003923</v>
          </cell>
          <cell r="S159">
            <v>0.82505977921266405</v>
          </cell>
          <cell r="T159">
            <v>0.74450635284315769</v>
          </cell>
          <cell r="U159">
            <v>322480490</v>
          </cell>
          <cell r="V159">
            <v>176623581</v>
          </cell>
          <cell r="W159">
            <v>365151411</v>
          </cell>
          <cell r="X159">
            <v>21424820</v>
          </cell>
          <cell r="Y159">
            <v>76531079</v>
          </cell>
          <cell r="Z159">
            <v>2033.703</v>
          </cell>
          <cell r="AA159">
            <v>67.790099999999995</v>
          </cell>
          <cell r="AB159">
            <v>1700.5</v>
          </cell>
          <cell r="AC159">
            <v>56.68333333333333</v>
          </cell>
          <cell r="AD159">
            <v>2519</v>
          </cell>
          <cell r="AE159">
            <v>83.966666666666669</v>
          </cell>
          <cell r="AF159">
            <v>0.48369957140874914</v>
          </cell>
          <cell r="AG159">
            <v>0.27994927394137487</v>
          </cell>
          <cell r="AH159">
            <v>0.80734537514886862</v>
          </cell>
          <cell r="AI159">
            <v>0.67506947201270351</v>
          </cell>
          <cell r="AJ159">
            <v>1254354290</v>
          </cell>
          <cell r="AK159">
            <v>693639814</v>
          </cell>
          <cell r="AL159">
            <v>1484912782</v>
          </cell>
          <cell r="AM159">
            <v>82166155</v>
          </cell>
          <cell r="AN159">
            <v>269997368</v>
          </cell>
          <cell r="AO159">
            <v>5994.8150000000005</v>
          </cell>
          <cell r="AP159">
            <v>5274.875</v>
          </cell>
          <cell r="AQ159">
            <v>7320</v>
          </cell>
          <cell r="AR159">
            <v>0.46712495333614817</v>
          </cell>
          <cell r="AS159">
            <v>0.30432205916911015</v>
          </cell>
          <cell r="AT159">
            <v>0.81896379781420769</v>
          </cell>
          <cell r="AU159">
            <v>0.72061133879781425</v>
          </cell>
        </row>
        <row r="160">
          <cell r="D160" t="str">
            <v>진주시</v>
          </cell>
          <cell r="E160" t="str">
            <v>시</v>
          </cell>
          <cell r="F160">
            <v>2074482780</v>
          </cell>
          <cell r="G160">
            <v>1282248971.7</v>
          </cell>
          <cell r="H160">
            <v>2600389340.46</v>
          </cell>
          <cell r="I160">
            <v>150393694</v>
          </cell>
          <cell r="J160">
            <v>449662822</v>
          </cell>
          <cell r="K160">
            <v>8776.1869999999999</v>
          </cell>
          <cell r="L160">
            <v>292.53956666666664</v>
          </cell>
          <cell r="M160">
            <v>8102.75</v>
          </cell>
          <cell r="N160">
            <v>270.09166666666664</v>
          </cell>
          <cell r="O160">
            <v>10252</v>
          </cell>
          <cell r="P160">
            <v>341.73333333333335</v>
          </cell>
          <cell r="Q160">
            <v>0.49309884168082868</v>
          </cell>
          <cell r="R160">
            <v>0.33445881367528313</v>
          </cell>
          <cell r="S160">
            <v>0.85604633242294181</v>
          </cell>
          <cell r="T160">
            <v>0.79035797893094029</v>
          </cell>
          <cell r="U160">
            <v>3125741810</v>
          </cell>
          <cell r="V160">
            <v>1944287407.72999</v>
          </cell>
          <cell r="W160">
            <v>4043325367.4299998</v>
          </cell>
          <cell r="X160">
            <v>245595230</v>
          </cell>
          <cell r="Y160">
            <v>738752547</v>
          </cell>
          <cell r="Z160">
            <v>19758.986000000001</v>
          </cell>
          <cell r="AA160">
            <v>658.6328666666667</v>
          </cell>
          <cell r="AB160">
            <v>16413.125</v>
          </cell>
          <cell r="AC160">
            <v>547.10416666666663</v>
          </cell>
          <cell r="AD160">
            <v>25751</v>
          </cell>
          <cell r="AE160">
            <v>858.36666666666667</v>
          </cell>
          <cell r="AF160">
            <v>0.48086345545963549</v>
          </cell>
          <cell r="AG160">
            <v>0.33244586566548923</v>
          </cell>
          <cell r="AH160">
            <v>0.76730946371014719</v>
          </cell>
          <cell r="AI160">
            <v>0.63737816007145354</v>
          </cell>
          <cell r="AJ160">
            <v>5200224590</v>
          </cell>
          <cell r="AK160">
            <v>3226536379.4299898</v>
          </cell>
          <cell r="AL160">
            <v>6643714707.8899994</v>
          </cell>
          <cell r="AM160">
            <v>395988924</v>
          </cell>
          <cell r="AN160">
            <v>1188415369</v>
          </cell>
          <cell r="AO160">
            <v>28535.173000000003</v>
          </cell>
          <cell r="AP160">
            <v>24515.875</v>
          </cell>
          <cell r="AQ160">
            <v>36003</v>
          </cell>
          <cell r="AR160">
            <v>0.48565245819453867</v>
          </cell>
          <cell r="AS160">
            <v>0.33320750835897345</v>
          </cell>
          <cell r="AT160">
            <v>0.79257764630725225</v>
          </cell>
          <cell r="AU160">
            <v>0.68093978279587808</v>
          </cell>
        </row>
        <row r="161">
          <cell r="D161" t="str">
            <v>창원시</v>
          </cell>
          <cell r="E161" t="str">
            <v>시</v>
          </cell>
          <cell r="F161">
            <v>5170093700</v>
          </cell>
          <cell r="G161">
            <v>3400937558.2599902</v>
          </cell>
          <cell r="H161">
            <v>7908371325.5799999</v>
          </cell>
          <cell r="I161">
            <v>394895951</v>
          </cell>
          <cell r="J161">
            <v>1290425594</v>
          </cell>
          <cell r="K161">
            <v>29355.993999999999</v>
          </cell>
          <cell r="L161">
            <v>978.53313333333324</v>
          </cell>
          <cell r="M161">
            <v>26076.25</v>
          </cell>
          <cell r="N161">
            <v>869.20833333333337</v>
          </cell>
          <cell r="O161">
            <v>35934</v>
          </cell>
          <cell r="P161">
            <v>1197.8</v>
          </cell>
          <cell r="Q161">
            <v>0.43004272539144656</v>
          </cell>
          <cell r="R161">
            <v>0.30601993081671625</v>
          </cell>
          <cell r="S161">
            <v>0.8169420047865531</v>
          </cell>
          <cell r="T161">
            <v>0.72567067401346919</v>
          </cell>
          <cell r="U161">
            <v>9633782450</v>
          </cell>
          <cell r="V161">
            <v>6330666410.7499905</v>
          </cell>
          <cell r="W161">
            <v>13364549703.469999</v>
          </cell>
          <cell r="X161">
            <v>796403557</v>
          </cell>
          <cell r="Y161">
            <v>2251874450</v>
          </cell>
          <cell r="Z161">
            <v>59357.364000000001</v>
          </cell>
          <cell r="AA161">
            <v>1978.5788</v>
          </cell>
          <cell r="AB161">
            <v>49811.625</v>
          </cell>
          <cell r="AC161">
            <v>1660.3875</v>
          </cell>
          <cell r="AD161">
            <v>81418</v>
          </cell>
          <cell r="AE161">
            <v>2713.9333333333334</v>
          </cell>
          <cell r="AF161">
            <v>0.47369096237535657</v>
          </cell>
          <cell r="AG161">
            <v>0.35366250414182726</v>
          </cell>
          <cell r="AH161">
            <v>0.72904473212311771</v>
          </cell>
          <cell r="AI161">
            <v>0.61180113734063724</v>
          </cell>
          <cell r="AJ161">
            <v>14803876150</v>
          </cell>
          <cell r="AK161">
            <v>9731603969.0099812</v>
          </cell>
          <cell r="AL161">
            <v>21272921029.049999</v>
          </cell>
          <cell r="AM161">
            <v>1191299508</v>
          </cell>
          <cell r="AN161">
            <v>3542300044</v>
          </cell>
          <cell r="AO161">
            <v>88713.358000000007</v>
          </cell>
          <cell r="AP161">
            <v>75887.875</v>
          </cell>
          <cell r="AQ161">
            <v>117352</v>
          </cell>
          <cell r="AR161">
            <v>0.45746439596709076</v>
          </cell>
          <cell r="AS161">
            <v>0.33630677616308663</v>
          </cell>
          <cell r="AT161">
            <v>0.75595948939941382</v>
          </cell>
          <cell r="AU161">
            <v>0.64666878280728068</v>
          </cell>
        </row>
        <row r="162">
          <cell r="D162" t="str">
            <v>통영시</v>
          </cell>
          <cell r="E162" t="str">
            <v>시</v>
          </cell>
          <cell r="F162">
            <v>815072710</v>
          </cell>
          <cell r="G162">
            <v>490005008.25999898</v>
          </cell>
          <cell r="H162">
            <v>1137011967.73</v>
          </cell>
          <cell r="I162">
            <v>57750415</v>
          </cell>
          <cell r="J162">
            <v>199857347</v>
          </cell>
          <cell r="K162">
            <v>4085.81</v>
          </cell>
          <cell r="L162">
            <v>136.19366666666667</v>
          </cell>
          <cell r="M162">
            <v>3743.625</v>
          </cell>
          <cell r="N162">
            <v>124.78749999999999</v>
          </cell>
          <cell r="O162">
            <v>5462</v>
          </cell>
          <cell r="P162">
            <v>182.06666666666666</v>
          </cell>
          <cell r="Q162">
            <v>0.43095853180707927</v>
          </cell>
          <cell r="R162">
            <v>0.28895817875536994</v>
          </cell>
          <cell r="S162">
            <v>0.74804284145001831</v>
          </cell>
          <cell r="T162">
            <v>0.6853945441230318</v>
          </cell>
          <cell r="U162">
            <v>1088556870</v>
          </cell>
          <cell r="V162">
            <v>675374235.58000004</v>
          </cell>
          <cell r="W162">
            <v>1695811956.8</v>
          </cell>
          <cell r="X162">
            <v>84875279</v>
          </cell>
          <cell r="Y162">
            <v>281885854</v>
          </cell>
          <cell r="Z162">
            <v>7376.9870000000001</v>
          </cell>
          <cell r="AA162">
            <v>245.89956666666666</v>
          </cell>
          <cell r="AB162">
            <v>6276</v>
          </cell>
          <cell r="AC162">
            <v>209.2</v>
          </cell>
          <cell r="AD162">
            <v>9541</v>
          </cell>
          <cell r="AE162">
            <v>318.03333333333336</v>
          </cell>
          <cell r="AF162">
            <v>0.39826009769056731</v>
          </cell>
          <cell r="AG162">
            <v>0.30109804303979015</v>
          </cell>
          <cell r="AH162">
            <v>0.77318803060475838</v>
          </cell>
          <cell r="AI162">
            <v>0.65779268420500991</v>
          </cell>
          <cell r="AJ162">
            <v>1903629580</v>
          </cell>
          <cell r="AK162">
            <v>1165379243.839999</v>
          </cell>
          <cell r="AL162">
            <v>2832823924.5299997</v>
          </cell>
          <cell r="AM162">
            <v>142625694</v>
          </cell>
          <cell r="AN162">
            <v>481743201</v>
          </cell>
          <cell r="AO162">
            <v>11462.797</v>
          </cell>
          <cell r="AP162">
            <v>10019.625</v>
          </cell>
          <cell r="AQ162">
            <v>15003</v>
          </cell>
          <cell r="AR162">
            <v>0.41138428468806076</v>
          </cell>
          <cell r="AS162">
            <v>0.29606166460458255</v>
          </cell>
          <cell r="AT162">
            <v>0.76403365993467975</v>
          </cell>
          <cell r="AU162">
            <v>0.66784143171365729</v>
          </cell>
        </row>
        <row r="163">
          <cell r="D163" t="str">
            <v>거창군</v>
          </cell>
          <cell r="E163" t="str">
            <v>군</v>
          </cell>
          <cell r="F163">
            <v>304090800</v>
          </cell>
          <cell r="G163">
            <v>135408180</v>
          </cell>
          <cell r="H163">
            <v>422258000</v>
          </cell>
          <cell r="I163">
            <v>14769668</v>
          </cell>
          <cell r="J163">
            <v>63936605</v>
          </cell>
          <cell r="K163">
            <v>1779.9480000000001</v>
          </cell>
          <cell r="L163">
            <v>59.331600000000002</v>
          </cell>
          <cell r="M163">
            <v>1395.625</v>
          </cell>
          <cell r="N163">
            <v>46.520833333333336</v>
          </cell>
          <cell r="O163">
            <v>2354</v>
          </cell>
          <cell r="P163">
            <v>78.466666666666669</v>
          </cell>
          <cell r="Q163">
            <v>0.32067641110411171</v>
          </cell>
          <cell r="R163">
            <v>0.23100488366562472</v>
          </cell>
          <cell r="S163">
            <v>0.75613763806287171</v>
          </cell>
          <cell r="T163">
            <v>0.59287383177570097</v>
          </cell>
          <cell r="U163">
            <v>165317200</v>
          </cell>
          <cell r="V163">
            <v>80459595</v>
          </cell>
          <cell r="W163">
            <v>268966048</v>
          </cell>
          <cell r="X163">
            <v>8985000</v>
          </cell>
          <cell r="Y163">
            <v>39332488</v>
          </cell>
          <cell r="Z163">
            <v>1081.9780000000001</v>
          </cell>
          <cell r="AA163">
            <v>36.065933333333334</v>
          </cell>
          <cell r="AB163">
            <v>802.5</v>
          </cell>
          <cell r="AC163">
            <v>26.75</v>
          </cell>
          <cell r="AD163">
            <v>1753</v>
          </cell>
          <cell r="AE163">
            <v>58.43333333333333</v>
          </cell>
          <cell r="AF163">
            <v>0.29914405776598241</v>
          </cell>
          <cell r="AG163">
            <v>0.22843711285184909</v>
          </cell>
          <cell r="AH163">
            <v>0.61721505989731895</v>
          </cell>
          <cell r="AI163">
            <v>0.4577866514546492</v>
          </cell>
          <cell r="AJ163">
            <v>469408000</v>
          </cell>
          <cell r="AK163">
            <v>215867775</v>
          </cell>
          <cell r="AL163">
            <v>691224048</v>
          </cell>
          <cell r="AM163">
            <v>23754668</v>
          </cell>
          <cell r="AN163">
            <v>103269093</v>
          </cell>
          <cell r="AO163">
            <v>2861.9260000000004</v>
          </cell>
          <cell r="AP163">
            <v>2198.125</v>
          </cell>
          <cell r="AQ163">
            <v>4107</v>
          </cell>
          <cell r="AR163">
            <v>0.31229783689470247</v>
          </cell>
          <cell r="AS163">
            <v>0.23002688713456601</v>
          </cell>
          <cell r="AT163">
            <v>0.6968410031653276</v>
          </cell>
          <cell r="AU163">
            <v>0.5352142683223764</v>
          </cell>
        </row>
        <row r="164">
          <cell r="D164" t="str">
            <v>고성군2</v>
          </cell>
          <cell r="E164" t="str">
            <v>군</v>
          </cell>
          <cell r="F164">
            <v>14186050</v>
          </cell>
          <cell r="G164">
            <v>6943168</v>
          </cell>
          <cell r="H164">
            <v>12189500</v>
          </cell>
          <cell r="I164">
            <v>1176940</v>
          </cell>
          <cell r="J164">
            <v>2335194</v>
          </cell>
          <cell r="K164">
            <v>52.917000000000002</v>
          </cell>
          <cell r="L164">
            <v>1.7639</v>
          </cell>
          <cell r="M164">
            <v>47.375</v>
          </cell>
          <cell r="N164">
            <v>1.5791666666666666</v>
          </cell>
          <cell r="O164">
            <v>60</v>
          </cell>
          <cell r="P164">
            <v>2</v>
          </cell>
          <cell r="Q164">
            <v>0.56960236268919973</v>
          </cell>
          <cell r="R164">
            <v>0.50400095238339937</v>
          </cell>
          <cell r="S164">
            <v>0.88195000000000001</v>
          </cell>
          <cell r="T164">
            <v>0.7895833333333333</v>
          </cell>
          <cell r="U164">
            <v>243834460</v>
          </cell>
          <cell r="V164">
            <v>122265577</v>
          </cell>
          <cell r="W164">
            <v>380055000</v>
          </cell>
          <cell r="X164">
            <v>12937336</v>
          </cell>
          <cell r="Y164">
            <v>58316437</v>
          </cell>
          <cell r="Z164">
            <v>1576.4559999999999</v>
          </cell>
          <cell r="AA164">
            <v>52.548533333333332</v>
          </cell>
          <cell r="AB164">
            <v>1194.75</v>
          </cell>
          <cell r="AC164">
            <v>39.825000000000003</v>
          </cell>
          <cell r="AD164">
            <v>2377</v>
          </cell>
          <cell r="AE164">
            <v>79.233333333333334</v>
          </cell>
          <cell r="AF164">
            <v>0.3217049558616516</v>
          </cell>
          <cell r="AG164">
            <v>0.22184716120431019</v>
          </cell>
          <cell r="AH164">
            <v>0.66321245267143458</v>
          </cell>
          <cell r="AI164">
            <v>0.50262936474547748</v>
          </cell>
          <cell r="AJ164">
            <v>258020510</v>
          </cell>
          <cell r="AK164">
            <v>129208745</v>
          </cell>
          <cell r="AL164">
            <v>392244500</v>
          </cell>
          <cell r="AM164">
            <v>14114276</v>
          </cell>
          <cell r="AN164">
            <v>60651631</v>
          </cell>
          <cell r="AO164">
            <v>1629.3729999999998</v>
          </cell>
          <cell r="AP164">
            <v>1242.125</v>
          </cell>
          <cell r="AQ164">
            <v>2437</v>
          </cell>
          <cell r="AR164">
            <v>0.32940868514408744</v>
          </cell>
          <cell r="AS164">
            <v>0.23271057624155236</v>
          </cell>
          <cell r="AT164">
            <v>0.66859786622896999</v>
          </cell>
          <cell r="AU164">
            <v>0.50969429626590068</v>
          </cell>
        </row>
        <row r="165">
          <cell r="D165" t="str">
            <v>남해군</v>
          </cell>
          <cell r="E165" t="str">
            <v>군</v>
          </cell>
          <cell r="F165">
            <v>61004270</v>
          </cell>
          <cell r="G165">
            <v>34097181.990000002</v>
          </cell>
          <cell r="H165">
            <v>197784000</v>
          </cell>
          <cell r="I165">
            <v>3472815</v>
          </cell>
          <cell r="J165">
            <v>30024898</v>
          </cell>
          <cell r="K165">
            <v>797.54200000000003</v>
          </cell>
          <cell r="L165">
            <v>26.584733333333336</v>
          </cell>
          <cell r="M165">
            <v>662.25</v>
          </cell>
          <cell r="N165">
            <v>22.074999999999999</v>
          </cell>
          <cell r="O165">
            <v>1023</v>
          </cell>
          <cell r="P165">
            <v>34.1</v>
          </cell>
          <cell r="Q165">
            <v>0.17239605827569471</v>
          </cell>
          <cell r="R165">
            <v>0.11566450617084528</v>
          </cell>
          <cell r="S165">
            <v>0.77961094819159338</v>
          </cell>
          <cell r="T165">
            <v>0.6473607038123167</v>
          </cell>
          <cell r="U165">
            <v>122644200</v>
          </cell>
          <cell r="V165">
            <v>76114727.429999903</v>
          </cell>
          <cell r="W165">
            <v>294759540.98000002</v>
          </cell>
          <cell r="X165">
            <v>6761597</v>
          </cell>
          <cell r="Y165">
            <v>40872603</v>
          </cell>
          <cell r="Z165">
            <v>1142.808</v>
          </cell>
          <cell r="AA165">
            <v>38.093600000000002</v>
          </cell>
          <cell r="AB165">
            <v>784.5</v>
          </cell>
          <cell r="AC165">
            <v>26.15</v>
          </cell>
          <cell r="AD165">
            <v>2113</v>
          </cell>
          <cell r="AE165">
            <v>70.433333333333337</v>
          </cell>
          <cell r="AF165">
            <v>0.25822650957094695</v>
          </cell>
          <cell r="AG165">
            <v>0.16543103457345254</v>
          </cell>
          <cell r="AH165">
            <v>0.54084619025082825</v>
          </cell>
          <cell r="AI165">
            <v>0.37127307146237576</v>
          </cell>
          <cell r="AJ165">
            <v>183648470</v>
          </cell>
          <cell r="AK165">
            <v>110211909.4199999</v>
          </cell>
          <cell r="AL165">
            <v>492543540.98000002</v>
          </cell>
          <cell r="AM165">
            <v>10234412</v>
          </cell>
          <cell r="AN165">
            <v>70897501</v>
          </cell>
          <cell r="AO165">
            <v>1940.35</v>
          </cell>
          <cell r="AP165">
            <v>1446.75</v>
          </cell>
          <cell r="AQ165">
            <v>3136</v>
          </cell>
          <cell r="AR165">
            <v>0.22376074448304481</v>
          </cell>
          <cell r="AS165">
            <v>0.14435504574413702</v>
          </cell>
          <cell r="AT165">
            <v>0.61873405612244892</v>
          </cell>
          <cell r="AU165">
            <v>0.46133609693877553</v>
          </cell>
        </row>
        <row r="166">
          <cell r="D166" t="str">
            <v>산청군</v>
          </cell>
          <cell r="E166" t="str">
            <v>군</v>
          </cell>
          <cell r="F166">
            <v>41587300</v>
          </cell>
          <cell r="G166">
            <v>24907234</v>
          </cell>
          <cell r="H166">
            <v>67327000</v>
          </cell>
          <cell r="I166">
            <v>2031186</v>
          </cell>
          <cell r="J166">
            <v>6407593</v>
          </cell>
          <cell r="K166">
            <v>171.97300000000001</v>
          </cell>
          <cell r="L166">
            <v>5.7324333333333337</v>
          </cell>
          <cell r="M166">
            <v>115.625</v>
          </cell>
          <cell r="N166">
            <v>3.8541666666666665</v>
          </cell>
          <cell r="O166">
            <v>375</v>
          </cell>
          <cell r="P166">
            <v>12.5</v>
          </cell>
          <cell r="Q166">
            <v>0.36994421257445009</v>
          </cell>
          <cell r="R166">
            <v>0.31699672560351444</v>
          </cell>
          <cell r="S166">
            <v>0.45859466666666671</v>
          </cell>
          <cell r="T166">
            <v>0.30833333333333335</v>
          </cell>
          <cell r="U166">
            <v>157532450</v>
          </cell>
          <cell r="V166">
            <v>90010999</v>
          </cell>
          <cell r="W166">
            <v>230227417</v>
          </cell>
          <cell r="X166">
            <v>7707694</v>
          </cell>
          <cell r="Y166">
            <v>20962928</v>
          </cell>
          <cell r="Z166">
            <v>586.57399999999996</v>
          </cell>
          <cell r="AA166">
            <v>19.552466666666664</v>
          </cell>
          <cell r="AB166">
            <v>369.75</v>
          </cell>
          <cell r="AC166">
            <v>12.324999999999999</v>
          </cell>
          <cell r="AD166">
            <v>1266</v>
          </cell>
          <cell r="AE166">
            <v>42.2</v>
          </cell>
          <cell r="AF166">
            <v>0.3909655946841466</v>
          </cell>
          <cell r="AG166">
            <v>0.36768212913768533</v>
          </cell>
          <cell r="AH166">
            <v>0.4633285939968404</v>
          </cell>
          <cell r="AI166">
            <v>0.29206161137440756</v>
          </cell>
          <cell r="AJ166">
            <v>199119750</v>
          </cell>
          <cell r="AK166">
            <v>114918233</v>
          </cell>
          <cell r="AL166">
            <v>297554417</v>
          </cell>
          <cell r="AM166">
            <v>9738880</v>
          </cell>
          <cell r="AN166">
            <v>27370521</v>
          </cell>
          <cell r="AO166">
            <v>758.54700000000003</v>
          </cell>
          <cell r="AP166">
            <v>485.375</v>
          </cell>
          <cell r="AQ166">
            <v>1641</v>
          </cell>
          <cell r="AR166">
            <v>0.38620913162246889</v>
          </cell>
          <cell r="AS166">
            <v>0.35581639092657391</v>
          </cell>
          <cell r="AT166">
            <v>0.46224680073126145</v>
          </cell>
          <cell r="AU166">
            <v>0.29578001218769046</v>
          </cell>
        </row>
        <row r="167">
          <cell r="D167" t="str">
            <v>의령군</v>
          </cell>
          <cell r="E167" t="str">
            <v>군</v>
          </cell>
          <cell r="F167">
            <v>9989620</v>
          </cell>
          <cell r="G167">
            <v>5298027.9499999899</v>
          </cell>
          <cell r="H167">
            <v>39900000</v>
          </cell>
          <cell r="I167">
            <v>551806</v>
          </cell>
          <cell r="J167">
            <v>4534139</v>
          </cell>
          <cell r="K167">
            <v>124.96</v>
          </cell>
          <cell r="L167">
            <v>4.1653333333333329</v>
          </cell>
          <cell r="M167">
            <v>77.75</v>
          </cell>
          <cell r="N167">
            <v>2.5916666666666668</v>
          </cell>
          <cell r="O167">
            <v>268</v>
          </cell>
          <cell r="P167">
            <v>8.9333333333333336</v>
          </cell>
          <cell r="Q167">
            <v>0.13278265538847092</v>
          </cell>
          <cell r="R167">
            <v>0.12170028311880161</v>
          </cell>
          <cell r="S167">
            <v>0.46626865671641787</v>
          </cell>
          <cell r="T167">
            <v>0.29011194029850745</v>
          </cell>
          <cell r="U167">
            <v>59668520</v>
          </cell>
          <cell r="V167">
            <v>33012276.010000002</v>
          </cell>
          <cell r="W167">
            <v>149106355.80999899</v>
          </cell>
          <cell r="X167">
            <v>2671406</v>
          </cell>
          <cell r="Y167">
            <v>15445062</v>
          </cell>
          <cell r="Z167">
            <v>400.15600000000001</v>
          </cell>
          <cell r="AA167">
            <v>13.338533333333334</v>
          </cell>
          <cell r="AB167">
            <v>245.625</v>
          </cell>
          <cell r="AC167">
            <v>8.1875</v>
          </cell>
          <cell r="AD167">
            <v>1096</v>
          </cell>
          <cell r="AE167">
            <v>36.533333333333331</v>
          </cell>
          <cell r="AF167">
            <v>0.22140086403872944</v>
          </cell>
          <cell r="AG167">
            <v>0.17296181782889575</v>
          </cell>
          <cell r="AH167">
            <v>0.3651058394160584</v>
          </cell>
          <cell r="AI167">
            <v>0.224110401459854</v>
          </cell>
          <cell r="AJ167">
            <v>69658140</v>
          </cell>
          <cell r="AK167">
            <v>38310303.959999993</v>
          </cell>
          <cell r="AL167">
            <v>189006355.80999899</v>
          </cell>
          <cell r="AM167">
            <v>3223212</v>
          </cell>
          <cell r="AN167">
            <v>19979201</v>
          </cell>
          <cell r="AO167">
            <v>525.11599999999999</v>
          </cell>
          <cell r="AP167">
            <v>323.375</v>
          </cell>
          <cell r="AQ167">
            <v>1364</v>
          </cell>
          <cell r="AR167">
            <v>0.20269320465874655</v>
          </cell>
          <cell r="AS167">
            <v>0.16132837344196096</v>
          </cell>
          <cell r="AT167">
            <v>0.38498240469208211</v>
          </cell>
          <cell r="AU167">
            <v>0.2370784457478006</v>
          </cell>
        </row>
        <row r="168">
          <cell r="D168" t="str">
            <v>창녕군</v>
          </cell>
          <cell r="E168" t="str">
            <v>군</v>
          </cell>
          <cell r="F168">
            <v>88041540</v>
          </cell>
          <cell r="G168">
            <v>47969821</v>
          </cell>
          <cell r="H168">
            <v>164670000</v>
          </cell>
          <cell r="I168">
            <v>4479809</v>
          </cell>
          <cell r="J168">
            <v>28463790</v>
          </cell>
          <cell r="K168">
            <v>785.29200000000003</v>
          </cell>
          <cell r="L168">
            <v>26.176400000000001</v>
          </cell>
          <cell r="M168">
            <v>612.375</v>
          </cell>
          <cell r="N168">
            <v>20.412500000000001</v>
          </cell>
          <cell r="O168">
            <v>1078</v>
          </cell>
          <cell r="P168">
            <v>35.93333333333333</v>
          </cell>
          <cell r="Q168">
            <v>0.2913088054897674</v>
          </cell>
          <cell r="R168">
            <v>0.15738624406658425</v>
          </cell>
          <cell r="S168">
            <v>0.72847124304267163</v>
          </cell>
          <cell r="T168">
            <v>0.56806586270871984</v>
          </cell>
          <cell r="U168">
            <v>181521920</v>
          </cell>
          <cell r="V168">
            <v>100383031</v>
          </cell>
          <cell r="W168">
            <v>393193112</v>
          </cell>
          <cell r="X168">
            <v>9920930</v>
          </cell>
          <cell r="Y168">
            <v>53484929</v>
          </cell>
          <cell r="Z168">
            <v>1510.575</v>
          </cell>
          <cell r="AA168">
            <v>50.352499999999999</v>
          </cell>
          <cell r="AB168">
            <v>1096</v>
          </cell>
          <cell r="AC168">
            <v>36.533333333333331</v>
          </cell>
          <cell r="AD168">
            <v>2262</v>
          </cell>
          <cell r="AE168">
            <v>75.400000000000006</v>
          </cell>
          <cell r="AF168">
            <v>0.25530210966666173</v>
          </cell>
          <cell r="AG168">
            <v>0.18549019668699571</v>
          </cell>
          <cell r="AH168">
            <v>0.66780503978779848</v>
          </cell>
          <cell r="AI168">
            <v>0.48452696728558797</v>
          </cell>
          <cell r="AJ168">
            <v>269563460</v>
          </cell>
          <cell r="AK168">
            <v>148352852</v>
          </cell>
          <cell r="AL168">
            <v>557863112</v>
          </cell>
          <cell r="AM168">
            <v>14400739</v>
          </cell>
          <cell r="AN168">
            <v>81948719</v>
          </cell>
          <cell r="AO168">
            <v>2295.8670000000002</v>
          </cell>
          <cell r="AP168">
            <v>1708.375</v>
          </cell>
          <cell r="AQ168">
            <v>3340</v>
          </cell>
          <cell r="AR168">
            <v>0.26593056398394738</v>
          </cell>
          <cell r="AS168">
            <v>0.17572866514240448</v>
          </cell>
          <cell r="AT168">
            <v>0.68738532934131746</v>
          </cell>
          <cell r="AU168">
            <v>0.51148952095808387</v>
          </cell>
        </row>
        <row r="169">
          <cell r="D169" t="str">
            <v>하동군</v>
          </cell>
          <cell r="E169" t="str">
            <v>군</v>
          </cell>
          <cell r="F169">
            <v>15597690</v>
          </cell>
          <cell r="G169">
            <v>8724139.6599999908</v>
          </cell>
          <cell r="H169">
            <v>65312000</v>
          </cell>
          <cell r="I169">
            <v>808667</v>
          </cell>
          <cell r="J169">
            <v>7620389</v>
          </cell>
          <cell r="K169">
            <v>223.38900000000001</v>
          </cell>
          <cell r="L169">
            <v>7.4462999999999999</v>
          </cell>
          <cell r="M169">
            <v>154.25</v>
          </cell>
          <cell r="N169">
            <v>5.1416666666666666</v>
          </cell>
          <cell r="O169">
            <v>377</v>
          </cell>
          <cell r="P169">
            <v>12.566666666666666</v>
          </cell>
          <cell r="Q169">
            <v>0.13357636667074949</v>
          </cell>
          <cell r="R169">
            <v>0.10611886086130248</v>
          </cell>
          <cell r="S169">
            <v>0.59254376657824936</v>
          </cell>
          <cell r="T169">
            <v>0.40915119363395225</v>
          </cell>
          <cell r="U169">
            <v>121203180</v>
          </cell>
          <cell r="V169">
            <v>67047493.569999903</v>
          </cell>
          <cell r="W169">
            <v>322037875.77999902</v>
          </cell>
          <cell r="X169">
            <v>6855836</v>
          </cell>
          <cell r="Y169">
            <v>31327961</v>
          </cell>
          <cell r="Z169">
            <v>851.65700000000004</v>
          </cell>
          <cell r="AA169">
            <v>28.388566666666669</v>
          </cell>
          <cell r="AB169">
            <v>545.75</v>
          </cell>
          <cell r="AC169">
            <v>18.191666666666666</v>
          </cell>
          <cell r="AD169">
            <v>1902</v>
          </cell>
          <cell r="AE169">
            <v>63.4</v>
          </cell>
          <cell r="AF169">
            <v>0.20819754014215261</v>
          </cell>
          <cell r="AG169">
            <v>0.21884079848030966</v>
          </cell>
          <cell r="AH169">
            <v>0.44776919032597268</v>
          </cell>
          <cell r="AI169">
            <v>0.28693480546792849</v>
          </cell>
          <cell r="AJ169">
            <v>136800870</v>
          </cell>
          <cell r="AK169">
            <v>75771633.2299999</v>
          </cell>
          <cell r="AL169">
            <v>387349875.77999902</v>
          </cell>
          <cell r="AM169">
            <v>7664503</v>
          </cell>
          <cell r="AN169">
            <v>38948350</v>
          </cell>
          <cell r="AO169">
            <v>1075.046</v>
          </cell>
          <cell r="AP169">
            <v>700</v>
          </cell>
          <cell r="AQ169">
            <v>2279</v>
          </cell>
          <cell r="AR169">
            <v>0.19561548348871938</v>
          </cell>
          <cell r="AS169">
            <v>0.19678633369577916</v>
          </cell>
          <cell r="AT169">
            <v>0.47171829749890304</v>
          </cell>
          <cell r="AU169">
            <v>0.30715225976305399</v>
          </cell>
        </row>
        <row r="170">
          <cell r="D170" t="str">
            <v>함안군</v>
          </cell>
          <cell r="E170" t="str">
            <v>군</v>
          </cell>
          <cell r="F170">
            <v>38481410</v>
          </cell>
          <cell r="G170">
            <v>20112067</v>
          </cell>
          <cell r="H170">
            <v>61821000</v>
          </cell>
          <cell r="I170">
            <v>1931267</v>
          </cell>
          <cell r="J170">
            <v>10263110</v>
          </cell>
          <cell r="K170">
            <v>294.77499999999998</v>
          </cell>
          <cell r="L170">
            <v>9.8258333333333319</v>
          </cell>
          <cell r="M170">
            <v>228.625</v>
          </cell>
          <cell r="N170">
            <v>7.6208333333333336</v>
          </cell>
          <cell r="O170">
            <v>385</v>
          </cell>
          <cell r="P170">
            <v>12.833333333333334</v>
          </cell>
          <cell r="Q170">
            <v>0.32532742919072805</v>
          </cell>
          <cell r="R170">
            <v>0.18817561148618694</v>
          </cell>
          <cell r="S170">
            <v>0.76564935064935058</v>
          </cell>
          <cell r="T170">
            <v>0.59383116883116882</v>
          </cell>
          <cell r="U170">
            <v>333625420</v>
          </cell>
          <cell r="V170">
            <v>172864271</v>
          </cell>
          <cell r="W170">
            <v>481591890</v>
          </cell>
          <cell r="X170">
            <v>17458356</v>
          </cell>
          <cell r="Y170">
            <v>67965606</v>
          </cell>
          <cell r="Z170">
            <v>1853.779</v>
          </cell>
          <cell r="AA170">
            <v>61.792633333333335</v>
          </cell>
          <cell r="AB170">
            <v>1412</v>
          </cell>
          <cell r="AC170">
            <v>47.06666666666667</v>
          </cell>
          <cell r="AD170">
            <v>2712</v>
          </cell>
          <cell r="AE170">
            <v>90.4</v>
          </cell>
          <cell r="AF170">
            <v>0.35894348428500322</v>
          </cell>
          <cell r="AG170">
            <v>0.25687045297587724</v>
          </cell>
          <cell r="AH170">
            <v>0.68354682890855456</v>
          </cell>
          <cell r="AI170">
            <v>0.52064896755162238</v>
          </cell>
          <cell r="AJ170">
            <v>372106830</v>
          </cell>
          <cell r="AK170">
            <v>192976338</v>
          </cell>
          <cell r="AL170">
            <v>543412890</v>
          </cell>
          <cell r="AM170">
            <v>19389623</v>
          </cell>
          <cell r="AN170">
            <v>78228716</v>
          </cell>
          <cell r="AO170">
            <v>2148.5540000000001</v>
          </cell>
          <cell r="AP170">
            <v>1640.625</v>
          </cell>
          <cell r="AQ170">
            <v>3097</v>
          </cell>
          <cell r="AR170">
            <v>0.35511917650683628</v>
          </cell>
          <cell r="AS170">
            <v>0.24785812667563148</v>
          </cell>
          <cell r="AT170">
            <v>0.69375330965450444</v>
          </cell>
          <cell r="AU170">
            <v>0.52974652889893448</v>
          </cell>
        </row>
        <row r="171">
          <cell r="D171" t="str">
            <v>함양군</v>
          </cell>
          <cell r="E171" t="str">
            <v>군</v>
          </cell>
          <cell r="F171">
            <v>73999980</v>
          </cell>
          <cell r="G171">
            <v>30604971.59</v>
          </cell>
          <cell r="H171">
            <v>164006503.11999899</v>
          </cell>
          <cell r="I171">
            <v>3038519</v>
          </cell>
          <cell r="J171">
            <v>24187830</v>
          </cell>
          <cell r="K171">
            <v>679.44299999999998</v>
          </cell>
          <cell r="L171">
            <v>22.648099999999999</v>
          </cell>
          <cell r="M171">
            <v>499</v>
          </cell>
          <cell r="N171">
            <v>16.633333333333333</v>
          </cell>
          <cell r="O171">
            <v>973</v>
          </cell>
          <cell r="P171">
            <v>32.43333333333333</v>
          </cell>
          <cell r="Q171">
            <v>0.18660828081681125</v>
          </cell>
          <cell r="R171">
            <v>0.12562181063782901</v>
          </cell>
          <cell r="S171">
            <v>0.69829701952723533</v>
          </cell>
          <cell r="T171">
            <v>0.51284686536485102</v>
          </cell>
          <cell r="U171">
            <v>46071360</v>
          </cell>
          <cell r="V171">
            <v>24325618</v>
          </cell>
          <cell r="W171">
            <v>183691483</v>
          </cell>
          <cell r="X171">
            <v>2301393</v>
          </cell>
          <cell r="Y171">
            <v>22383304</v>
          </cell>
          <cell r="Z171">
            <v>578.452</v>
          </cell>
          <cell r="AA171">
            <v>19.281733333333332</v>
          </cell>
          <cell r="AB171">
            <v>388.75</v>
          </cell>
          <cell r="AC171">
            <v>12.958333333333334</v>
          </cell>
          <cell r="AD171">
            <v>1288</v>
          </cell>
          <cell r="AE171">
            <v>42.93333333333333</v>
          </cell>
          <cell r="AF171">
            <v>0.13242648816766317</v>
          </cell>
          <cell r="AG171">
            <v>0.1028173946080525</v>
          </cell>
          <cell r="AH171">
            <v>0.44910869565217393</v>
          </cell>
          <cell r="AI171">
            <v>0.30182453416149069</v>
          </cell>
          <cell r="AJ171">
            <v>120071340</v>
          </cell>
          <cell r="AK171">
            <v>54930589.590000004</v>
          </cell>
          <cell r="AL171">
            <v>347697986.11999899</v>
          </cell>
          <cell r="AM171">
            <v>5339912</v>
          </cell>
          <cell r="AN171">
            <v>46571134</v>
          </cell>
          <cell r="AO171">
            <v>1257.895</v>
          </cell>
          <cell r="AP171">
            <v>887.75</v>
          </cell>
          <cell r="AQ171">
            <v>2261</v>
          </cell>
          <cell r="AR171">
            <v>0.15798362884691006</v>
          </cell>
          <cell r="AS171">
            <v>0.11466141236758375</v>
          </cell>
          <cell r="AT171">
            <v>0.55634453781512605</v>
          </cell>
          <cell r="AU171">
            <v>0.39263600176912872</v>
          </cell>
        </row>
        <row r="172">
          <cell r="D172" t="str">
            <v>합천군</v>
          </cell>
          <cell r="E172" t="str">
            <v>군</v>
          </cell>
          <cell r="F172">
            <v>27554860</v>
          </cell>
          <cell r="G172">
            <v>14777773.5699999</v>
          </cell>
          <cell r="H172">
            <v>69624000</v>
          </cell>
          <cell r="I172">
            <v>1351078</v>
          </cell>
          <cell r="J172">
            <v>7369112</v>
          </cell>
          <cell r="K172">
            <v>206.785</v>
          </cell>
          <cell r="L172">
            <v>6.8928333333333329</v>
          </cell>
          <cell r="M172">
            <v>145.875</v>
          </cell>
          <cell r="N172">
            <v>4.8624999999999998</v>
          </cell>
          <cell r="O172">
            <v>373</v>
          </cell>
          <cell r="P172">
            <v>12.433333333333334</v>
          </cell>
          <cell r="Q172">
            <v>0.21225114285303776</v>
          </cell>
          <cell r="R172">
            <v>0.18334339334237287</v>
          </cell>
          <cell r="S172">
            <v>0.55438337801608584</v>
          </cell>
          <cell r="T172">
            <v>0.39108579088471851</v>
          </cell>
          <cell r="U172">
            <v>67684500</v>
          </cell>
          <cell r="V172">
            <v>39382777</v>
          </cell>
          <cell r="W172">
            <v>324020740</v>
          </cell>
          <cell r="X172">
            <v>3434090</v>
          </cell>
          <cell r="Y172">
            <v>36187665</v>
          </cell>
          <cell r="Z172">
            <v>941.32299999999998</v>
          </cell>
          <cell r="AA172">
            <v>31.377433333333332</v>
          </cell>
          <cell r="AB172">
            <v>629.75</v>
          </cell>
          <cell r="AC172">
            <v>20.991666666666667</v>
          </cell>
          <cell r="AD172">
            <v>1931</v>
          </cell>
          <cell r="AE172">
            <v>64.36666666666666</v>
          </cell>
          <cell r="AF172">
            <v>0.12154400054761927</v>
          </cell>
          <cell r="AG172">
            <v>9.4896700298292253E-2</v>
          </cell>
          <cell r="AH172">
            <v>0.48747954427757639</v>
          </cell>
          <cell r="AI172">
            <v>0.32612635939927498</v>
          </cell>
          <cell r="AJ172">
            <v>95239360</v>
          </cell>
          <cell r="AK172">
            <v>54160550.569999903</v>
          </cell>
          <cell r="AL172">
            <v>393644740</v>
          </cell>
          <cell r="AM172">
            <v>4785168</v>
          </cell>
          <cell r="AN172">
            <v>43556777</v>
          </cell>
          <cell r="AO172">
            <v>1148.1079999999999</v>
          </cell>
          <cell r="AP172">
            <v>775.625</v>
          </cell>
          <cell r="AQ172">
            <v>2304</v>
          </cell>
          <cell r="AR172">
            <v>0.13758738544302637</v>
          </cell>
          <cell r="AS172">
            <v>0.10986047016288648</v>
          </cell>
          <cell r="AT172">
            <v>0.49831076388888884</v>
          </cell>
          <cell r="AU172">
            <v>0.3366427951388889</v>
          </cell>
        </row>
        <row r="173">
          <cell r="D173" t="str">
            <v>제주특별자치도</v>
          </cell>
          <cell r="E173" t="str">
            <v>광역</v>
          </cell>
          <cell r="F173">
            <v>5868549280</v>
          </cell>
          <cell r="G173">
            <v>4030408083</v>
          </cell>
          <cell r="H173">
            <v>7163013977</v>
          </cell>
          <cell r="I173">
            <v>464341414</v>
          </cell>
          <cell r="J173">
            <v>1061006316</v>
          </cell>
          <cell r="K173">
            <v>25895.947</v>
          </cell>
          <cell r="L173">
            <v>863.19823333333329</v>
          </cell>
          <cell r="M173">
            <v>22699</v>
          </cell>
          <cell r="N173">
            <v>756.63333333333333</v>
          </cell>
          <cell r="O173">
            <v>31805</v>
          </cell>
          <cell r="P173">
            <v>1060.1666666666667</v>
          </cell>
          <cell r="Q173">
            <v>0.56266930316503561</v>
          </cell>
          <cell r="R173">
            <v>0.43764245980228456</v>
          </cell>
          <cell r="S173">
            <v>0.81420993554472565</v>
          </cell>
          <cell r="T173">
            <v>0.71369281559503228</v>
          </cell>
          <cell r="U173">
            <v>11008940510</v>
          </cell>
          <cell r="V173">
            <v>7734497599.5399904</v>
          </cell>
          <cell r="W173">
            <v>16615832944.049999</v>
          </cell>
          <cell r="X173">
            <v>955481835</v>
          </cell>
          <cell r="Y173">
            <v>2580986510</v>
          </cell>
          <cell r="Z173">
            <v>70243.569000000003</v>
          </cell>
          <cell r="AA173">
            <v>2341.4522999999999</v>
          </cell>
          <cell r="AB173">
            <v>56461.375</v>
          </cell>
          <cell r="AC173">
            <v>1882.0458333333333</v>
          </cell>
          <cell r="AD173">
            <v>96464</v>
          </cell>
          <cell r="AE173">
            <v>3215.4666666666667</v>
          </cell>
          <cell r="AF173">
            <v>0.46548961015581553</v>
          </cell>
          <cell r="AG173">
            <v>0.37020024370448956</v>
          </cell>
          <cell r="AH173">
            <v>0.72818428636589816</v>
          </cell>
          <cell r="AI173">
            <v>0.5853103230220601</v>
          </cell>
          <cell r="AJ173">
            <v>16877489790</v>
          </cell>
          <cell r="AK173">
            <v>11764905682.539989</v>
          </cell>
          <cell r="AL173">
            <v>23778846921.049999</v>
          </cell>
          <cell r="AM173">
            <v>1419823249</v>
          </cell>
          <cell r="AN173">
            <v>3641992826</v>
          </cell>
          <cell r="AO173">
            <v>96139.516000000003</v>
          </cell>
          <cell r="AP173">
            <v>79160.375</v>
          </cell>
          <cell r="AQ173">
            <v>128269</v>
          </cell>
          <cell r="AR173">
            <v>0.49476350647285666</v>
          </cell>
          <cell r="AS173">
            <v>0.38984789834399308</v>
          </cell>
          <cell r="AT173">
            <v>0.74951481651841056</v>
          </cell>
          <cell r="AU173">
            <v>0.61714346412617238</v>
          </cell>
        </row>
        <row r="174">
          <cell r="D174" t="str">
            <v>전국</v>
          </cell>
          <cell r="E174" t="str">
            <v>전국</v>
          </cell>
          <cell r="F174">
            <v>295947277910</v>
          </cell>
          <cell r="G174">
            <v>187562487557.45969</v>
          </cell>
          <cell r="H174">
            <v>349947526116.04962</v>
          </cell>
          <cell r="I174">
            <v>22572085266</v>
          </cell>
          <cell r="J174">
            <v>56832415861</v>
          </cell>
          <cell r="K174">
            <v>1307953.8110000002</v>
          </cell>
          <cell r="L174">
            <v>43598.460366666674</v>
          </cell>
          <cell r="M174">
            <v>1163685.625</v>
          </cell>
          <cell r="N174">
            <v>38789.520833333336</v>
          </cell>
          <cell r="O174">
            <v>1588505</v>
          </cell>
          <cell r="P174">
            <v>52950.166666666664</v>
          </cell>
          <cell r="Q174">
            <v>0.5359731775765153</v>
          </cell>
          <cell r="R174">
            <v>0.39716920218923157</v>
          </cell>
          <cell r="S174">
            <v>0.82338665034104408</v>
          </cell>
          <cell r="T174">
            <v>0.73256654842131441</v>
          </cell>
          <cell r="U174">
            <v>517027086066</v>
          </cell>
          <cell r="V174">
            <v>324775732535.67957</v>
          </cell>
          <cell r="W174">
            <v>655874283312.78918</v>
          </cell>
          <cell r="X174">
            <v>43041022957</v>
          </cell>
          <cell r="Y174">
            <v>112134580102</v>
          </cell>
          <cell r="Z174">
            <v>2973002.2940000007</v>
          </cell>
          <cell r="AA174">
            <v>99100.076466666695</v>
          </cell>
          <cell r="AB174">
            <v>2474195.125</v>
          </cell>
          <cell r="AC174">
            <v>82473.170833333337</v>
          </cell>
          <cell r="AD174">
            <v>3981646</v>
          </cell>
          <cell r="AE174">
            <v>132721.53333333333</v>
          </cell>
          <cell r="AF174">
            <v>0.4951798550405927</v>
          </cell>
          <cell r="AG174">
            <v>0.38383363024901834</v>
          </cell>
          <cell r="AH174">
            <v>0.74667669953582028</v>
          </cell>
          <cell r="AI174">
            <v>0.62140007549641529</v>
          </cell>
          <cell r="AJ174">
            <v>812974363976</v>
          </cell>
          <cell r="AK174">
            <v>512338220093.13928</v>
          </cell>
          <cell r="AL174">
            <v>1005821809428.8389</v>
          </cell>
          <cell r="AM174">
            <v>65613108223</v>
          </cell>
          <cell r="AN174">
            <v>168966995963</v>
          </cell>
          <cell r="AO174">
            <v>4280956.1050000004</v>
          </cell>
          <cell r="AP174">
            <v>3637880.75</v>
          </cell>
          <cell r="AQ174">
            <v>5570151</v>
          </cell>
          <cell r="AR174">
            <v>0.50937274902010043</v>
          </cell>
          <cell r="AS174">
            <v>0.38831907881801841</v>
          </cell>
          <cell r="AT174">
            <v>0.76855297190327521</v>
          </cell>
          <cell r="AU174">
            <v>0.65310271660498975</v>
          </cell>
        </row>
        <row r="175">
          <cell r="D175" t="str">
            <v>안양·군포·의왕·과천 통합사업구역</v>
          </cell>
          <cell r="E175" t="str">
            <v>사업구역</v>
          </cell>
          <cell r="F175">
            <v>5797283000</v>
          </cell>
          <cell r="G175">
            <v>3635120917.8199863</v>
          </cell>
          <cell r="H175">
            <v>6540366887.8399897</v>
          </cell>
          <cell r="I175">
            <v>424152517</v>
          </cell>
          <cell r="J175">
            <v>1059608642</v>
          </cell>
          <cell r="K175">
            <v>23241.173999999999</v>
          </cell>
          <cell r="L175">
            <v>774.70579999999995</v>
          </cell>
          <cell r="M175">
            <v>21144.25</v>
          </cell>
          <cell r="N175">
            <v>704.80833333333339</v>
          </cell>
          <cell r="O175">
            <v>26987</v>
          </cell>
          <cell r="P175">
            <v>899.56666666666672</v>
          </cell>
          <cell r="Q175">
            <v>0.55579770678897111</v>
          </cell>
          <cell r="R175">
            <v>0.40029167391407516</v>
          </cell>
          <cell r="S175">
            <v>0.86119887353170044</v>
          </cell>
          <cell r="T175">
            <v>0.78349760996035123</v>
          </cell>
          <cell r="U175">
            <v>8593380000</v>
          </cell>
          <cell r="V175">
            <v>5077276078.9999895</v>
          </cell>
          <cell r="W175">
            <v>10810675158.159988</v>
          </cell>
          <cell r="X175">
            <v>679949799</v>
          </cell>
          <cell r="Y175">
            <v>2039181924</v>
          </cell>
          <cell r="Z175">
            <v>53945.698999999993</v>
          </cell>
          <cell r="AA175">
            <v>1798.1899666666668</v>
          </cell>
          <cell r="AB175">
            <v>45291.5</v>
          </cell>
          <cell r="AC175">
            <v>1509.7166666666667</v>
          </cell>
          <cell r="AD175">
            <v>71393</v>
          </cell>
          <cell r="AE175">
            <v>2379.7666666666664</v>
          </cell>
          <cell r="AF175">
            <v>0.4696539304640579</v>
          </cell>
          <cell r="AG175">
            <v>0.33344244130324097</v>
          </cell>
          <cell r="AH175">
            <v>0.75561608280923886</v>
          </cell>
          <cell r="AI175">
            <v>0.63439692967097616</v>
          </cell>
          <cell r="AJ175">
            <v>14390663000</v>
          </cell>
          <cell r="AK175">
            <v>8712396996.8199749</v>
          </cell>
          <cell r="AL175">
            <v>17351042045.999981</v>
          </cell>
          <cell r="AM175">
            <v>1104102316</v>
          </cell>
          <cell r="AN175">
            <v>3098790566</v>
          </cell>
          <cell r="AO175">
            <v>77186.872999999992</v>
          </cell>
          <cell r="AP175">
            <v>66435.75</v>
          </cell>
          <cell r="AQ175">
            <v>98380</v>
          </cell>
          <cell r="AR175">
            <v>0.50212528871304796</v>
          </cell>
          <cell r="AS175">
            <v>0.35630104470893759</v>
          </cell>
          <cell r="AT175">
            <v>0.78457890831469801</v>
          </cell>
          <cell r="AU175">
            <v>0.67529731652774949</v>
          </cell>
        </row>
        <row r="176">
          <cell r="D176" t="str">
            <v>광주·하남 통합사업구역</v>
          </cell>
          <cell r="E176" t="str">
            <v>사업구역</v>
          </cell>
          <cell r="F176">
            <v>954911000</v>
          </cell>
          <cell r="G176">
            <v>572646276.80999804</v>
          </cell>
          <cell r="H176">
            <v>1062298529.4299991</v>
          </cell>
          <cell r="I176">
            <v>58928066</v>
          </cell>
          <cell r="J176">
            <v>155435675</v>
          </cell>
          <cell r="K176">
            <v>3655.2759999999998</v>
          </cell>
          <cell r="L176">
            <v>121.84253333333334</v>
          </cell>
          <cell r="M176">
            <v>3277.875</v>
          </cell>
          <cell r="N176">
            <v>109.2625</v>
          </cell>
          <cell r="O176">
            <v>4227</v>
          </cell>
          <cell r="P176">
            <v>140.9</v>
          </cell>
          <cell r="Q176">
            <v>0.53906341856395557</v>
          </cell>
          <cell r="R176">
            <v>0.37911545081269149</v>
          </cell>
          <cell r="S176">
            <v>0.86474473621954095</v>
          </cell>
          <cell r="T176">
            <v>0.77546132008516677</v>
          </cell>
          <cell r="U176">
            <v>2323694200</v>
          </cell>
          <cell r="V176">
            <v>1332964023.3999991</v>
          </cell>
          <cell r="W176">
            <v>3200440428.3599901</v>
          </cell>
          <cell r="X176">
            <v>158043459</v>
          </cell>
          <cell r="Y176">
            <v>527669342</v>
          </cell>
          <cell r="Z176">
            <v>14246.566999999999</v>
          </cell>
          <cell r="AA176">
            <v>474.8855666666667</v>
          </cell>
          <cell r="AB176">
            <v>11968.625</v>
          </cell>
          <cell r="AC176">
            <v>398.95416666666665</v>
          </cell>
          <cell r="AD176">
            <v>17829</v>
          </cell>
          <cell r="AE176">
            <v>594.29999999999995</v>
          </cell>
          <cell r="AF176">
            <v>0.41649393364370579</v>
          </cell>
          <cell r="AG176">
            <v>0.29951230139878016</v>
          </cell>
          <cell r="AH176">
            <v>0.79906708172079188</v>
          </cell>
          <cell r="AI176">
            <v>0.67130097032923886</v>
          </cell>
          <cell r="AJ176">
            <v>3278605200</v>
          </cell>
          <cell r="AK176">
            <v>1905610300.2099969</v>
          </cell>
          <cell r="AL176">
            <v>4262738957.7899895</v>
          </cell>
          <cell r="AM176">
            <v>216971525</v>
          </cell>
          <cell r="AN176">
            <v>683105017</v>
          </cell>
          <cell r="AO176">
            <v>17901.843000000001</v>
          </cell>
          <cell r="AP176">
            <v>15246.5</v>
          </cell>
          <cell r="AQ176">
            <v>22056</v>
          </cell>
          <cell r="AR176">
            <v>0.44703893883240686</v>
          </cell>
          <cell r="AS176">
            <v>0.31762543035165558</v>
          </cell>
          <cell r="AT176">
            <v>0.81165410772578894</v>
          </cell>
          <cell r="AU176">
            <v>0.69126314834965541</v>
          </cell>
        </row>
        <row r="177">
          <cell r="D177" t="str">
            <v>화성·오산 통합사업구역</v>
          </cell>
          <cell r="E177" t="str">
            <v>사업구역</v>
          </cell>
          <cell r="F177">
            <v>2505640700</v>
          </cell>
          <cell r="G177">
            <v>1547285628.77</v>
          </cell>
          <cell r="H177">
            <v>2860076759.1199903</v>
          </cell>
          <cell r="I177">
            <v>162722526</v>
          </cell>
          <cell r="J177">
            <v>422019410</v>
          </cell>
          <cell r="K177">
            <v>9124.5550000000003</v>
          </cell>
          <cell r="L177">
            <v>304.15183333333334</v>
          </cell>
          <cell r="M177">
            <v>8298.25</v>
          </cell>
          <cell r="N177">
            <v>276.60833333333335</v>
          </cell>
          <cell r="O177">
            <v>10413</v>
          </cell>
          <cell r="P177">
            <v>347.1</v>
          </cell>
          <cell r="Q177">
            <v>0.54099444143802644</v>
          </cell>
          <cell r="R177">
            <v>0.38558066796027224</v>
          </cell>
          <cell r="S177">
            <v>0.87626572553538851</v>
          </cell>
          <cell r="T177">
            <v>0.79691251320464807</v>
          </cell>
          <cell r="U177">
            <v>6929662800</v>
          </cell>
          <cell r="V177">
            <v>4101544531.8599901</v>
          </cell>
          <cell r="W177">
            <v>8326303577.1499996</v>
          </cell>
          <cell r="X177">
            <v>490229554</v>
          </cell>
          <cell r="Y177">
            <v>1249645775</v>
          </cell>
          <cell r="Z177">
            <v>33756.883000000002</v>
          </cell>
          <cell r="AA177">
            <v>1125.2294333333334</v>
          </cell>
          <cell r="AB177">
            <v>28283.875</v>
          </cell>
          <cell r="AC177">
            <v>942.79583333333335</v>
          </cell>
          <cell r="AD177">
            <v>43186</v>
          </cell>
          <cell r="AE177">
            <v>1439.5333333333333</v>
          </cell>
          <cell r="AF177">
            <v>0.4926008875193934</v>
          </cell>
          <cell r="AG177">
            <v>0.39229481170374059</v>
          </cell>
          <cell r="AH177">
            <v>0.78166264530171814</v>
          </cell>
          <cell r="AI177">
            <v>0.65493157504746913</v>
          </cell>
          <cell r="AJ177">
            <v>9435303500</v>
          </cell>
          <cell r="AK177">
            <v>5648830160.6299896</v>
          </cell>
          <cell r="AL177">
            <v>11186380336.269989</v>
          </cell>
          <cell r="AM177">
            <v>652952080</v>
          </cell>
          <cell r="AN177">
            <v>1671665185</v>
          </cell>
          <cell r="AO177">
            <v>42881.437999999995</v>
          </cell>
          <cell r="AP177">
            <v>36582.125</v>
          </cell>
          <cell r="AQ177">
            <v>53599</v>
          </cell>
          <cell r="AR177">
            <v>0.50497390494712502</v>
          </cell>
          <cell r="AS177">
            <v>0.39059979585565158</v>
          </cell>
          <cell r="AT177">
            <v>0.8000417545103452</v>
          </cell>
          <cell r="AU177">
            <v>0.68251506557958175</v>
          </cell>
        </row>
        <row r="178">
          <cell r="D178" t="str">
            <v>남양주·구리 통합사업구역</v>
          </cell>
          <cell r="E178" t="str">
            <v>사업구역</v>
          </cell>
          <cell r="F178">
            <v>3025161700</v>
          </cell>
          <cell r="G178">
            <v>1977726038.5499899</v>
          </cell>
          <cell r="H178">
            <v>3401011980.8800001</v>
          </cell>
          <cell r="I178">
            <v>211947070</v>
          </cell>
          <cell r="J178">
            <v>508934038</v>
          </cell>
          <cell r="K178">
            <v>10425.557000000001</v>
          </cell>
          <cell r="L178">
            <v>347.51856666666669</v>
          </cell>
          <cell r="M178">
            <v>9514.625</v>
          </cell>
          <cell r="N178">
            <v>317.15416666666664</v>
          </cell>
          <cell r="O178">
            <v>11737</v>
          </cell>
          <cell r="P178">
            <v>391.23333333333335</v>
          </cell>
          <cell r="Q178">
            <v>0.58151104720256241</v>
          </cell>
          <cell r="R178">
            <v>0.4164529274420431</v>
          </cell>
          <cell r="S178">
            <v>0.88826420720797483</v>
          </cell>
          <cell r="T178">
            <v>0.81065221095680329</v>
          </cell>
          <cell r="U178">
            <v>4741574600</v>
          </cell>
          <cell r="V178">
            <v>2990910214.8199902</v>
          </cell>
          <cell r="W178">
            <v>6792085515.3399906</v>
          </cell>
          <cell r="X178">
            <v>356661636</v>
          </cell>
          <cell r="Y178">
            <v>1202865945</v>
          </cell>
          <cell r="Z178">
            <v>32388.466999999997</v>
          </cell>
          <cell r="AA178">
            <v>1079.6155666666666</v>
          </cell>
          <cell r="AB178">
            <v>27078.875</v>
          </cell>
          <cell r="AC178">
            <v>902.62916666666661</v>
          </cell>
          <cell r="AD178">
            <v>41834</v>
          </cell>
          <cell r="AE178">
            <v>1394.4666666666667</v>
          </cell>
          <cell r="AF178">
            <v>0.44035226118178145</v>
          </cell>
          <cell r="AG178">
            <v>0.29650987916197097</v>
          </cell>
          <cell r="AH178">
            <v>0.77421396471769366</v>
          </cell>
          <cell r="AI178">
            <v>0.64729346942678201</v>
          </cell>
          <cell r="AJ178">
            <v>7766736300</v>
          </cell>
          <cell r="AK178">
            <v>4968636253.3699799</v>
          </cell>
          <cell r="AL178">
            <v>10193097496.21999</v>
          </cell>
          <cell r="AM178">
            <v>568608706</v>
          </cell>
          <cell r="AN178">
            <v>1711799983</v>
          </cell>
          <cell r="AO178">
            <v>42814.023999999998</v>
          </cell>
          <cell r="AP178">
            <v>36593.5</v>
          </cell>
          <cell r="AQ178">
            <v>53571</v>
          </cell>
          <cell r="AR178">
            <v>0.48745106727494264</v>
          </cell>
          <cell r="AS178">
            <v>0.33217006171684255</v>
          </cell>
          <cell r="AT178">
            <v>0.79920150827873282</v>
          </cell>
          <cell r="AU178">
            <v>0.68308413133971735</v>
          </cell>
        </row>
        <row r="179">
          <cell r="D179" t="str">
            <v>예산, 홍성군</v>
          </cell>
          <cell r="E179" t="str">
            <v>사업구역</v>
          </cell>
          <cell r="F179">
            <v>632015950</v>
          </cell>
          <cell r="G179">
            <v>271827546</v>
          </cell>
          <cell r="H179">
            <v>733255735</v>
          </cell>
          <cell r="I179">
            <v>28368849</v>
          </cell>
          <cell r="J179">
            <v>146545055</v>
          </cell>
          <cell r="K179">
            <v>3540.8040000000001</v>
          </cell>
          <cell r="L179">
            <v>118.02680000000001</v>
          </cell>
          <cell r="M179">
            <v>3066.25</v>
          </cell>
          <cell r="N179">
            <v>102.20833333333333</v>
          </cell>
          <cell r="O179">
            <v>4070</v>
          </cell>
          <cell r="P179">
            <v>135.66666666666669</v>
          </cell>
          <cell r="Q179">
            <v>0.37071315371300845</v>
          </cell>
          <cell r="R179">
            <v>0.19358448498995753</v>
          </cell>
          <cell r="S179">
            <v>0.8699764127764128</v>
          </cell>
          <cell r="T179">
            <v>0.7533783783783784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 t="e">
            <v>#DIV/0!</v>
          </cell>
          <cell r="AG179" t="e">
            <v>#DIV/0!</v>
          </cell>
          <cell r="AH179" t="e">
            <v>#DIV/0!</v>
          </cell>
          <cell r="AI179" t="e">
            <v>#DIV/0!</v>
          </cell>
          <cell r="AJ179">
            <v>632015950</v>
          </cell>
          <cell r="AK179">
            <v>271827546</v>
          </cell>
          <cell r="AL179">
            <v>733255735</v>
          </cell>
          <cell r="AM179">
            <v>28368849</v>
          </cell>
          <cell r="AN179">
            <v>146545055</v>
          </cell>
          <cell r="AO179">
            <v>3540.8040000000001</v>
          </cell>
          <cell r="AP179">
            <v>3066.25</v>
          </cell>
          <cell r="AQ179">
            <v>4070</v>
          </cell>
          <cell r="AR179">
            <v>0.37071315371300845</v>
          </cell>
          <cell r="AS179">
            <v>0.19358448498995753</v>
          </cell>
          <cell r="AT179">
            <v>0.8699764127764128</v>
          </cell>
          <cell r="AU179">
            <v>0.7533783783783784</v>
          </cell>
        </row>
      </sheetData>
      <sheetData sheetId="29">
        <row r="6">
          <cell r="D6" t="str">
            <v>서울특별시</v>
          </cell>
          <cell r="E6"/>
          <cell r="F6">
            <v>93495138798</v>
          </cell>
          <cell r="G6">
            <v>61649834528.419998</v>
          </cell>
          <cell r="H6">
            <v>99470646283.970001</v>
          </cell>
          <cell r="I6">
            <v>7622216471</v>
          </cell>
          <cell r="J6">
            <v>15415053892</v>
          </cell>
          <cell r="K6">
            <v>330945.62199999997</v>
          </cell>
          <cell r="L6">
            <v>10675.665225806451</v>
          </cell>
          <cell r="M6">
            <v>299567.375</v>
          </cell>
          <cell r="N6">
            <v>9663.4637096774186</v>
          </cell>
          <cell r="O6">
            <v>393843</v>
          </cell>
          <cell r="P6">
            <v>12704.612903225807</v>
          </cell>
          <cell r="Q6">
            <v>0.61977916934832522</v>
          </cell>
          <cell r="R6">
            <v>0.49446576861828073</v>
          </cell>
          <cell r="S6">
            <v>0.84029834731098429</v>
          </cell>
          <cell r="T6">
            <v>0.76062637903936337</v>
          </cell>
          <cell r="U6">
            <v>191481551862</v>
          </cell>
          <cell r="V6">
            <v>123055045987.53999</v>
          </cell>
          <cell r="W6">
            <v>215662748565.289</v>
          </cell>
          <cell r="X6">
            <v>16994285398</v>
          </cell>
          <cell r="Y6">
            <v>35389385746</v>
          </cell>
          <cell r="Z6">
            <v>921201.31799999997</v>
          </cell>
          <cell r="AA6">
            <v>29716.171548387098</v>
          </cell>
          <cell r="AB6">
            <v>773811.25</v>
          </cell>
          <cell r="AC6">
            <v>24961.653225806451</v>
          </cell>
          <cell r="AD6">
            <v>1245904</v>
          </cell>
          <cell r="AE6">
            <v>40190.451612903227</v>
          </cell>
          <cell r="AF6">
            <v>0.57059017751638608</v>
          </cell>
          <cell r="AG6">
            <v>0.48020854388298712</v>
          </cell>
          <cell r="AH6">
            <v>0.73938386745688267</v>
          </cell>
          <cell r="AI6">
            <v>0.62108416860368054</v>
          </cell>
          <cell r="AJ6">
            <v>284976690660</v>
          </cell>
          <cell r="AK6">
            <v>184704880515.95999</v>
          </cell>
          <cell r="AL6">
            <v>315133394849.25903</v>
          </cell>
          <cell r="AM6">
            <v>24616501869</v>
          </cell>
          <cell r="AN6">
            <v>50804439638</v>
          </cell>
          <cell r="AO6">
            <v>1252146.94</v>
          </cell>
          <cell r="AP6">
            <v>1073378.625</v>
          </cell>
          <cell r="AQ6">
            <v>1639747</v>
          </cell>
          <cell r="AR6">
            <v>0.58611649395111476</v>
          </cell>
          <cell r="AS6">
            <v>0.48453446282256973</v>
          </cell>
          <cell r="AT6">
            <v>0.76362203437481513</v>
          </cell>
          <cell r="AU6">
            <v>0.65460014563222257</v>
          </cell>
        </row>
        <row r="7">
          <cell r="D7" t="str">
            <v>부산광역시</v>
          </cell>
          <cell r="E7" t="str">
            <v>광역</v>
          </cell>
          <cell r="F7">
            <v>23569869260</v>
          </cell>
          <cell r="G7">
            <v>14961348994.16</v>
          </cell>
          <cell r="H7">
            <v>28281336053.449902</v>
          </cell>
          <cell r="I7">
            <v>1979466153</v>
          </cell>
          <cell r="J7">
            <v>5075562137</v>
          </cell>
          <cell r="K7">
            <v>124354.93799999999</v>
          </cell>
          <cell r="L7">
            <v>4011.4496129032254</v>
          </cell>
          <cell r="M7">
            <v>110807</v>
          </cell>
          <cell r="N7">
            <v>3574.4193548387098</v>
          </cell>
          <cell r="O7">
            <v>152769</v>
          </cell>
          <cell r="P7">
            <v>4928.0322580645161</v>
          </cell>
          <cell r="Q7">
            <v>0.52901846524803553</v>
          </cell>
          <cell r="R7">
            <v>0.38999939308594461</v>
          </cell>
          <cell r="S7">
            <v>0.81400636254737546</v>
          </cell>
          <cell r="T7">
            <v>0.7253238549705765</v>
          </cell>
          <cell r="U7">
            <v>45425879750</v>
          </cell>
          <cell r="V7">
            <v>28761418250.720001</v>
          </cell>
          <cell r="W7">
            <v>56489548004.07</v>
          </cell>
          <cell r="X7">
            <v>4099301153</v>
          </cell>
          <cell r="Y7">
            <v>10618001256</v>
          </cell>
          <cell r="Z7">
            <v>285944.30099999998</v>
          </cell>
          <cell r="AA7">
            <v>9224.0097096774189</v>
          </cell>
          <cell r="AB7">
            <v>239119</v>
          </cell>
          <cell r="AC7">
            <v>7713.5161290322585</v>
          </cell>
          <cell r="AD7">
            <v>374384</v>
          </cell>
          <cell r="AE7">
            <v>12076.903225806451</v>
          </cell>
          <cell r="AF7">
            <v>0.50914583789283951</v>
          </cell>
          <cell r="AG7">
            <v>0.38607088605151318</v>
          </cell>
          <cell r="AH7">
            <v>0.76377276005384842</v>
          </cell>
          <cell r="AI7">
            <v>0.63869983759989746</v>
          </cell>
          <cell r="AJ7">
            <v>68995749010</v>
          </cell>
          <cell r="AK7">
            <v>43722767244.880005</v>
          </cell>
          <cell r="AL7">
            <v>84770884057.519897</v>
          </cell>
          <cell r="AM7">
            <v>6078767306</v>
          </cell>
          <cell r="AN7">
            <v>15693563393</v>
          </cell>
          <cell r="AO7">
            <v>410299.23899999994</v>
          </cell>
          <cell r="AP7">
            <v>349926</v>
          </cell>
          <cell r="AQ7">
            <v>527153</v>
          </cell>
          <cell r="AR7">
            <v>0.51577576111171186</v>
          </cell>
          <cell r="AS7">
            <v>0.38734143124635351</v>
          </cell>
          <cell r="AT7">
            <v>0.77833046383118365</v>
          </cell>
          <cell r="AU7">
            <v>0.66380348779196929</v>
          </cell>
        </row>
        <row r="8">
          <cell r="D8" t="str">
            <v>대구광역시</v>
          </cell>
          <cell r="E8" t="str">
            <v>광역</v>
          </cell>
          <cell r="F8">
            <v>9862418400</v>
          </cell>
          <cell r="G8">
            <v>6537405282.4499998</v>
          </cell>
          <cell r="H8">
            <v>16487660517.610001</v>
          </cell>
          <cell r="I8">
            <v>877705095</v>
          </cell>
          <cell r="J8">
            <v>3036260699</v>
          </cell>
          <cell r="K8">
            <v>77065.089000000007</v>
          </cell>
          <cell r="L8">
            <v>2485.9706129032261</v>
          </cell>
          <cell r="M8">
            <v>66958.125</v>
          </cell>
          <cell r="N8">
            <v>2159.9395161290322</v>
          </cell>
          <cell r="O8">
            <v>95396</v>
          </cell>
          <cell r="P8">
            <v>3077.2903225806454</v>
          </cell>
          <cell r="Q8">
            <v>0.39650290442768293</v>
          </cell>
          <cell r="R8">
            <v>0.28907435230745315</v>
          </cell>
          <cell r="S8">
            <v>0.80784402909975273</v>
          </cell>
          <cell r="T8">
            <v>0.70189656799027211</v>
          </cell>
          <cell r="U8">
            <v>18096158800</v>
          </cell>
          <cell r="V8">
            <v>11820773306.24</v>
          </cell>
          <cell r="W8">
            <v>27505024332.329899</v>
          </cell>
          <cell r="X8">
            <v>1733696419</v>
          </cell>
          <cell r="Y8">
            <v>5404577505</v>
          </cell>
          <cell r="Z8">
            <v>146400.90400000001</v>
          </cell>
          <cell r="AA8">
            <v>4722.6098064516136</v>
          </cell>
          <cell r="AB8">
            <v>120471.375</v>
          </cell>
          <cell r="AC8">
            <v>3886.1733870967741</v>
          </cell>
          <cell r="AD8">
            <v>197578</v>
          </cell>
          <cell r="AE8">
            <v>6373.4838709677415</v>
          </cell>
          <cell r="AF8">
            <v>0.42976778218464073</v>
          </cell>
          <cell r="AG8">
            <v>0.3207829691397866</v>
          </cell>
          <cell r="AH8">
            <v>0.74097776068185739</v>
          </cell>
          <cell r="AI8">
            <v>0.60974083653038291</v>
          </cell>
          <cell r="AJ8">
            <v>27958577200</v>
          </cell>
          <cell r="AK8">
            <v>18358178588.689999</v>
          </cell>
          <cell r="AL8">
            <v>43992684849.939896</v>
          </cell>
          <cell r="AM8">
            <v>2611401514</v>
          </cell>
          <cell r="AN8">
            <v>8440838204</v>
          </cell>
          <cell r="AO8">
            <v>223465.99300000002</v>
          </cell>
          <cell r="AP8">
            <v>187429.5</v>
          </cell>
          <cell r="AQ8">
            <v>292974</v>
          </cell>
          <cell r="AR8">
            <v>0.41730070922723145</v>
          </cell>
          <cell r="AS8">
            <v>0.30937703707701586</v>
          </cell>
          <cell r="AT8">
            <v>0.76275025428877652</v>
          </cell>
          <cell r="AU8">
            <v>0.63974789571770874</v>
          </cell>
        </row>
        <row r="9">
          <cell r="D9" t="str">
            <v>인천광역시</v>
          </cell>
          <cell r="E9" t="str">
            <v>광역</v>
          </cell>
          <cell r="F9">
            <v>23358065700</v>
          </cell>
          <cell r="G9">
            <v>15275704174.4599</v>
          </cell>
          <cell r="H9">
            <v>27533720514.220001</v>
          </cell>
          <cell r="I9">
            <v>1750498783</v>
          </cell>
          <cell r="J9">
            <v>4442387195</v>
          </cell>
          <cell r="K9">
            <v>104855.952</v>
          </cell>
          <cell r="L9">
            <v>3382.4500645161293</v>
          </cell>
          <cell r="M9">
            <v>94286</v>
          </cell>
          <cell r="N9">
            <v>3041.483870967742</v>
          </cell>
          <cell r="O9">
            <v>126001</v>
          </cell>
          <cell r="P9">
            <v>4064.5483870967741</v>
          </cell>
          <cell r="Q9">
            <v>0.55479985592832048</v>
          </cell>
          <cell r="R9">
            <v>0.39404462199292828</v>
          </cell>
          <cell r="S9">
            <v>0.83218349060721741</v>
          </cell>
          <cell r="T9">
            <v>0.74829564844723451</v>
          </cell>
          <cell r="U9">
            <v>32312638700</v>
          </cell>
          <cell r="V9">
            <v>20666749555.470001</v>
          </cell>
          <cell r="W9">
            <v>39597560440.589996</v>
          </cell>
          <cell r="X9">
            <v>2691558321</v>
          </cell>
          <cell r="Y9">
            <v>6994146722</v>
          </cell>
          <cell r="Z9">
            <v>185878.71100000001</v>
          </cell>
          <cell r="AA9">
            <v>5996.0874516129034</v>
          </cell>
          <cell r="AB9">
            <v>156358.5</v>
          </cell>
          <cell r="AC9">
            <v>5043.822580645161</v>
          </cell>
          <cell r="AD9">
            <v>243194</v>
          </cell>
          <cell r="AE9">
            <v>7844.9677419354839</v>
          </cell>
          <cell r="AF9">
            <v>0.52191976792300765</v>
          </cell>
          <cell r="AG9">
            <v>0.38483011981057497</v>
          </cell>
          <cell r="AH9">
            <v>0.76432276700905455</v>
          </cell>
          <cell r="AI9">
            <v>0.64293732575639206</v>
          </cell>
          <cell r="AJ9">
            <v>55670704400</v>
          </cell>
          <cell r="AK9">
            <v>35942453729.929901</v>
          </cell>
          <cell r="AL9">
            <v>67131280954.809998</v>
          </cell>
          <cell r="AM9">
            <v>4442057104</v>
          </cell>
          <cell r="AN9">
            <v>11436533917</v>
          </cell>
          <cell r="AO9">
            <v>290734.663</v>
          </cell>
          <cell r="AP9">
            <v>250644.5</v>
          </cell>
          <cell r="AQ9">
            <v>369195</v>
          </cell>
          <cell r="AR9">
            <v>0.53540545061436973</v>
          </cell>
          <cell r="AS9">
            <v>0.38840938489213417</v>
          </cell>
          <cell r="AT9">
            <v>0.78748266634163522</v>
          </cell>
          <cell r="AU9">
            <v>0.67889462208318097</v>
          </cell>
        </row>
        <row r="10">
          <cell r="D10" t="str">
            <v>광주광역시</v>
          </cell>
          <cell r="E10" t="str">
            <v>광역</v>
          </cell>
          <cell r="F10">
            <v>10322569540</v>
          </cell>
          <cell r="G10">
            <v>6956484815.6199903</v>
          </cell>
          <cell r="H10">
            <v>12313628512.059999</v>
          </cell>
          <cell r="I10">
            <v>881276020</v>
          </cell>
          <cell r="J10">
            <v>2149180394</v>
          </cell>
          <cell r="K10">
            <v>50642.819000000003</v>
          </cell>
          <cell r="L10">
            <v>1633.6393225806453</v>
          </cell>
          <cell r="M10">
            <v>45337.75</v>
          </cell>
          <cell r="N10">
            <v>1462.508064516129</v>
          </cell>
          <cell r="O10">
            <v>62317</v>
          </cell>
          <cell r="P10">
            <v>2010.2258064516129</v>
          </cell>
          <cell r="Q10">
            <v>0.56494191040494612</v>
          </cell>
          <cell r="R10">
            <v>0.41005214009038649</v>
          </cell>
          <cell r="S10">
            <v>0.81266458590753732</v>
          </cell>
          <cell r="T10">
            <v>0.72753422019673608</v>
          </cell>
          <cell r="U10">
            <v>17684045380</v>
          </cell>
          <cell r="V10">
            <v>11773913351.3799</v>
          </cell>
          <cell r="W10">
            <v>21338189640.609901</v>
          </cell>
          <cell r="X10">
            <v>1671551534</v>
          </cell>
          <cell r="Y10">
            <v>3916726494</v>
          </cell>
          <cell r="Z10">
            <v>101977.67</v>
          </cell>
          <cell r="AA10">
            <v>3289.6022580645163</v>
          </cell>
          <cell r="AB10">
            <v>87541.625</v>
          </cell>
          <cell r="AC10">
            <v>2823.9233870967741</v>
          </cell>
          <cell r="AD10">
            <v>133513</v>
          </cell>
          <cell r="AE10">
            <v>4306.8709677419356</v>
          </cell>
          <cell r="AF10">
            <v>0.55177658225383408</v>
          </cell>
          <cell r="AG10">
            <v>0.42677259608518381</v>
          </cell>
          <cell r="AH10">
            <v>0.76380330005317831</v>
          </cell>
          <cell r="AI10">
            <v>0.65567866050496959</v>
          </cell>
          <cell r="AJ10">
            <v>28006614920</v>
          </cell>
          <cell r="AK10">
            <v>18730398166.999889</v>
          </cell>
          <cell r="AL10">
            <v>33651818152.669899</v>
          </cell>
          <cell r="AM10">
            <v>2552827554</v>
          </cell>
          <cell r="AN10">
            <v>6065906888</v>
          </cell>
          <cell r="AO10">
            <v>152620.489</v>
          </cell>
          <cell r="AP10">
            <v>132879.375</v>
          </cell>
          <cell r="AQ10">
            <v>195830</v>
          </cell>
          <cell r="AR10">
            <v>0.55659394336510282</v>
          </cell>
          <cell r="AS10">
            <v>0.42084845698013951</v>
          </cell>
          <cell r="AT10">
            <v>0.77935193279885617</v>
          </cell>
          <cell r="AU10">
            <v>0.67854452841750501</v>
          </cell>
        </row>
        <row r="11">
          <cell r="D11" t="str">
            <v>대전광역시</v>
          </cell>
          <cell r="E11" t="str">
            <v>광역</v>
          </cell>
          <cell r="F11">
            <v>11392117930</v>
          </cell>
          <cell r="G11">
            <v>7083676295.0699997</v>
          </cell>
          <cell r="H11">
            <v>12832241816.6</v>
          </cell>
          <cell r="I11">
            <v>986147046</v>
          </cell>
          <cell r="J11">
            <v>2234165687</v>
          </cell>
          <cell r="K11">
            <v>53499.909</v>
          </cell>
          <cell r="L11">
            <v>1725.8035161290322</v>
          </cell>
          <cell r="M11">
            <v>47563.125</v>
          </cell>
          <cell r="N11">
            <v>1534.2943548387098</v>
          </cell>
          <cell r="O11">
            <v>67784</v>
          </cell>
          <cell r="P11">
            <v>2186.5806451612902</v>
          </cell>
          <cell r="Q11">
            <v>0.55202172748228906</v>
          </cell>
          <cell r="R11">
            <v>0.4413938732199319</v>
          </cell>
          <cell r="S11">
            <v>0.78927046205594242</v>
          </cell>
          <cell r="T11">
            <v>0.70168660745898737</v>
          </cell>
          <cell r="U11">
            <v>15338153920</v>
          </cell>
          <cell r="V11">
            <v>9623348186.3699894</v>
          </cell>
          <cell r="W11">
            <v>21118900833.220001</v>
          </cell>
          <cell r="X11">
            <v>1469816973</v>
          </cell>
          <cell r="Y11">
            <v>4283218003</v>
          </cell>
          <cell r="Z11">
            <v>112444.32</v>
          </cell>
          <cell r="AA11">
            <v>3627.2361290322583</v>
          </cell>
          <cell r="AB11">
            <v>95864.5</v>
          </cell>
          <cell r="AC11">
            <v>3092.4032258064517</v>
          </cell>
          <cell r="AD11">
            <v>146609</v>
          </cell>
          <cell r="AE11">
            <v>4729.322580645161</v>
          </cell>
          <cell r="AF11">
            <v>0.45567467087266572</v>
          </cell>
          <cell r="AG11">
            <v>0.34315717107336785</v>
          </cell>
          <cell r="AH11">
            <v>0.766967375809125</v>
          </cell>
          <cell r="AI11">
            <v>0.6538786841189832</v>
          </cell>
          <cell r="AJ11">
            <v>26730271850</v>
          </cell>
          <cell r="AK11">
            <v>16707024481.439989</v>
          </cell>
          <cell r="AL11">
            <v>33951142649.82</v>
          </cell>
          <cell r="AM11">
            <v>2455964019</v>
          </cell>
          <cell r="AN11">
            <v>6517383690</v>
          </cell>
          <cell r="AO11">
            <v>165944.22899999999</v>
          </cell>
          <cell r="AP11">
            <v>143427.625</v>
          </cell>
          <cell r="AQ11">
            <v>214393</v>
          </cell>
          <cell r="AR11">
            <v>0.49209019719189234</v>
          </cell>
          <cell r="AS11">
            <v>0.37683281141914787</v>
          </cell>
          <cell r="AT11">
            <v>0.77401887654914103</v>
          </cell>
          <cell r="AU11">
            <v>0.66899397368384228</v>
          </cell>
        </row>
        <row r="12">
          <cell r="D12" t="str">
            <v>울산광역시</v>
          </cell>
          <cell r="E12" t="str">
            <v>광역</v>
          </cell>
          <cell r="F12">
            <v>7729696000</v>
          </cell>
          <cell r="G12">
            <v>5083307344</v>
          </cell>
          <cell r="H12">
            <v>9596638894</v>
          </cell>
          <cell r="I12">
            <v>614130111</v>
          </cell>
          <cell r="J12">
            <v>1626059925</v>
          </cell>
          <cell r="K12">
            <v>40277.911</v>
          </cell>
          <cell r="L12">
            <v>1299.2874516129032</v>
          </cell>
          <cell r="M12">
            <v>35609.25</v>
          </cell>
          <cell r="N12">
            <v>1148.6854838709678</v>
          </cell>
          <cell r="O12">
            <v>49131</v>
          </cell>
          <cell r="P12">
            <v>1584.8709677419354</v>
          </cell>
          <cell r="Q12">
            <v>0.5296966365149135</v>
          </cell>
          <cell r="R12">
            <v>0.3776798760968173</v>
          </cell>
          <cell r="S12">
            <v>0.81980645620891091</v>
          </cell>
          <cell r="T12">
            <v>0.72478170605116932</v>
          </cell>
          <cell r="U12">
            <v>11741035000</v>
          </cell>
          <cell r="V12">
            <v>7890409848</v>
          </cell>
          <cell r="W12">
            <v>16034402483</v>
          </cell>
          <cell r="X12">
            <v>998970292</v>
          </cell>
          <cell r="Y12">
            <v>2820538775</v>
          </cell>
          <cell r="Z12">
            <v>74495.285000000003</v>
          </cell>
          <cell r="AA12">
            <v>2403.0737096774196</v>
          </cell>
          <cell r="AB12">
            <v>63235</v>
          </cell>
          <cell r="AC12">
            <v>2039.8387096774193</v>
          </cell>
          <cell r="AD12">
            <v>96293</v>
          </cell>
          <cell r="AE12">
            <v>3106.2258064516127</v>
          </cell>
          <cell r="AF12">
            <v>0.49209254017201909</v>
          </cell>
          <cell r="AG12">
            <v>0.35417711710061495</v>
          </cell>
          <cell r="AH12">
            <v>0.77363136468902205</v>
          </cell>
          <cell r="AI12">
            <v>0.65669363297435945</v>
          </cell>
          <cell r="AJ12">
            <v>19470731000</v>
          </cell>
          <cell r="AK12">
            <v>12973717192</v>
          </cell>
          <cell r="AL12">
            <v>25631041377</v>
          </cell>
          <cell r="AM12">
            <v>1613100403</v>
          </cell>
          <cell r="AN12">
            <v>4446598700</v>
          </cell>
          <cell r="AO12">
            <v>114773.196</v>
          </cell>
          <cell r="AP12">
            <v>98844.25</v>
          </cell>
          <cell r="AQ12">
            <v>145424</v>
          </cell>
          <cell r="AR12">
            <v>0.50617206695479633</v>
          </cell>
          <cell r="AS12">
            <v>0.36277175248578197</v>
          </cell>
          <cell r="AT12">
            <v>0.7892314611068324</v>
          </cell>
          <cell r="AU12">
            <v>0.67969695511057326</v>
          </cell>
        </row>
        <row r="13">
          <cell r="D13" t="str">
            <v>세종특별자치시</v>
          </cell>
          <cell r="E13" t="str">
            <v>광역</v>
          </cell>
          <cell r="F13">
            <v>819355800</v>
          </cell>
          <cell r="G13">
            <v>571406717</v>
          </cell>
          <cell r="H13">
            <v>1161413423</v>
          </cell>
          <cell r="I13">
            <v>56287908</v>
          </cell>
          <cell r="J13">
            <v>149668978</v>
          </cell>
          <cell r="K13">
            <v>3267.2620000000002</v>
          </cell>
          <cell r="L13">
            <v>105.39554838709678</v>
          </cell>
          <cell r="M13">
            <v>3023.5</v>
          </cell>
          <cell r="N13">
            <v>97.532258064516128</v>
          </cell>
          <cell r="O13">
            <v>3674</v>
          </cell>
          <cell r="P13">
            <v>118.51612903225806</v>
          </cell>
          <cell r="Q13">
            <v>0.49199252022076895</v>
          </cell>
          <cell r="R13">
            <v>0.37608266423787567</v>
          </cell>
          <cell r="S13">
            <v>0.88929286880783887</v>
          </cell>
          <cell r="T13">
            <v>0.82294501905280348</v>
          </cell>
          <cell r="U13">
            <v>940811440</v>
          </cell>
          <cell r="V13">
            <v>659617789</v>
          </cell>
          <cell r="W13">
            <v>1408835107</v>
          </cell>
          <cell r="X13">
            <v>70266742</v>
          </cell>
          <cell r="Y13">
            <v>218603257</v>
          </cell>
          <cell r="Z13">
            <v>5843.4229999999998</v>
          </cell>
          <cell r="AA13">
            <v>188.49751612903225</v>
          </cell>
          <cell r="AB13">
            <v>5004.125</v>
          </cell>
          <cell r="AC13">
            <v>161.42338709677421</v>
          </cell>
          <cell r="AD13">
            <v>7106</v>
          </cell>
          <cell r="AE13">
            <v>229.2258064516129</v>
          </cell>
          <cell r="AF13">
            <v>0.46820084601994516</v>
          </cell>
          <cell r="AG13">
            <v>0.3214350186923336</v>
          </cell>
          <cell r="AH13">
            <v>0.82232240360258935</v>
          </cell>
          <cell r="AI13">
            <v>0.70421122994652408</v>
          </cell>
          <cell r="AJ13">
            <v>1760167240</v>
          </cell>
          <cell r="AK13">
            <v>1231024506</v>
          </cell>
          <cell r="AL13">
            <v>2570248530</v>
          </cell>
          <cell r="AM13">
            <v>126554650</v>
          </cell>
          <cell r="AN13">
            <v>368272235</v>
          </cell>
          <cell r="AO13">
            <v>9110.6849999999995</v>
          </cell>
          <cell r="AP13">
            <v>8027.625</v>
          </cell>
          <cell r="AQ13">
            <v>10780</v>
          </cell>
          <cell r="AR13">
            <v>0.47895154559236341</v>
          </cell>
          <cell r="AS13">
            <v>0.343644288035996</v>
          </cell>
          <cell r="AT13">
            <v>0.84514703153988868</v>
          </cell>
          <cell r="AU13">
            <v>0.74467764378478662</v>
          </cell>
        </row>
        <row r="14">
          <cell r="D14" t="str">
            <v>경기도</v>
          </cell>
          <cell r="E14" t="str">
            <v>광역</v>
          </cell>
          <cell r="F14">
            <v>50479139750</v>
          </cell>
          <cell r="G14">
            <v>30706606173.409954</v>
          </cell>
          <cell r="H14">
            <v>56245615678.479942</v>
          </cell>
          <cell r="I14">
            <v>3535861118</v>
          </cell>
          <cell r="J14">
            <v>9132714652</v>
          </cell>
          <cell r="K14">
            <v>200743.89999999997</v>
          </cell>
          <cell r="L14">
            <v>6475.6096774193538</v>
          </cell>
          <cell r="M14">
            <v>181913.625</v>
          </cell>
          <cell r="N14">
            <v>5868.1814516129034</v>
          </cell>
          <cell r="O14">
            <v>236950</v>
          </cell>
          <cell r="P14">
            <v>7643.5483870967746</v>
          </cell>
          <cell r="Q14">
            <v>0.54593777315799863</v>
          </cell>
          <cell r="R14">
            <v>0.3871643046709744</v>
          </cell>
          <cell r="S14">
            <v>0.84719940915805003</v>
          </cell>
          <cell r="T14">
            <v>0.76773000633044941</v>
          </cell>
          <cell r="U14">
            <v>97148940079</v>
          </cell>
          <cell r="V14">
            <v>57367128140.469902</v>
          </cell>
          <cell r="W14">
            <v>122124886662.42979</v>
          </cell>
          <cell r="X14">
            <v>7379064471</v>
          </cell>
          <cell r="Y14">
            <v>21537187573</v>
          </cell>
          <cell r="Z14">
            <v>576795.50199999998</v>
          </cell>
          <cell r="AA14">
            <v>18606.306516129032</v>
          </cell>
          <cell r="AB14">
            <v>484035.625</v>
          </cell>
          <cell r="AC14">
            <v>15614.052419354839</v>
          </cell>
          <cell r="AD14">
            <v>746926</v>
          </cell>
          <cell r="AE14">
            <v>24094.387096774193</v>
          </cell>
          <cell r="AF14">
            <v>0.469741505669034</v>
          </cell>
          <cell r="AG14">
            <v>0.34261968727294417</v>
          </cell>
          <cell r="AH14">
            <v>0.7722257653368606</v>
          </cell>
          <cell r="AI14">
            <v>0.64803692065880691</v>
          </cell>
          <cell r="AJ14">
            <v>147628079829</v>
          </cell>
          <cell r="AK14">
            <v>88073734313.879852</v>
          </cell>
          <cell r="AL14">
            <v>178370502340.90973</v>
          </cell>
          <cell r="AM14">
            <v>10914925589</v>
          </cell>
          <cell r="AN14">
            <v>30669902225</v>
          </cell>
          <cell r="AO14">
            <v>777539.402</v>
          </cell>
          <cell r="AP14">
            <v>665949.25</v>
          </cell>
          <cell r="AQ14">
            <v>983876</v>
          </cell>
          <cell r="AR14">
            <v>0.49376849399431172</v>
          </cell>
          <cell r="AS14">
            <v>0.35588393823123771</v>
          </cell>
          <cell r="AT14">
            <v>0.79028190747614535</v>
          </cell>
          <cell r="AU14">
            <v>0.67686298883192597</v>
          </cell>
        </row>
        <row r="15">
          <cell r="D15" t="str">
            <v>고양시</v>
          </cell>
          <cell r="E15" t="str">
            <v>시</v>
          </cell>
          <cell r="F15">
            <v>3929535300</v>
          </cell>
          <cell r="G15">
            <v>2728419972.1599998</v>
          </cell>
          <cell r="H15">
            <v>3561894808.5599999</v>
          </cell>
          <cell r="I15">
            <v>292243974</v>
          </cell>
          <cell r="J15">
            <v>490775237</v>
          </cell>
          <cell r="K15">
            <v>11025.766</v>
          </cell>
          <cell r="L15">
            <v>355.66987096774193</v>
          </cell>
          <cell r="M15">
            <v>9201.625</v>
          </cell>
          <cell r="N15">
            <v>296.82661290322579</v>
          </cell>
          <cell r="O15">
            <v>14649</v>
          </cell>
          <cell r="P15">
            <v>472.54838709677421</v>
          </cell>
          <cell r="Q15">
            <v>0.76600240007173126</v>
          </cell>
          <cell r="R15">
            <v>0.59547416407238163</v>
          </cell>
          <cell r="S15">
            <v>0.75266338999249094</v>
          </cell>
          <cell r="T15">
            <v>0.62814014608505697</v>
          </cell>
          <cell r="U15">
            <v>7518138600</v>
          </cell>
          <cell r="V15">
            <v>4987299811.6599998</v>
          </cell>
          <cell r="W15">
            <v>9431551262.1700001</v>
          </cell>
          <cell r="X15">
            <v>598212062</v>
          </cell>
          <cell r="Y15">
            <v>1687063912</v>
          </cell>
          <cell r="Z15">
            <v>45916.642999999996</v>
          </cell>
          <cell r="AA15">
            <v>1481.1820322580645</v>
          </cell>
          <cell r="AB15">
            <v>38172.375</v>
          </cell>
          <cell r="AC15">
            <v>1231.366935483871</v>
          </cell>
          <cell r="AD15">
            <v>58397</v>
          </cell>
          <cell r="AE15">
            <v>1883.7741935483871</v>
          </cell>
          <cell r="AF15">
            <v>0.52878892061628124</v>
          </cell>
          <cell r="AG15">
            <v>0.35458767017950416</v>
          </cell>
          <cell r="AH15">
            <v>0.78628427830196745</v>
          </cell>
          <cell r="AI15">
            <v>0.65367013716458033</v>
          </cell>
          <cell r="AJ15">
            <v>11447673900</v>
          </cell>
          <cell r="AK15">
            <v>7715719783.8199997</v>
          </cell>
          <cell r="AL15">
            <v>12993446070.73</v>
          </cell>
          <cell r="AM15">
            <v>890456036</v>
          </cell>
          <cell r="AN15">
            <v>2177839149</v>
          </cell>
          <cell r="AO15">
            <v>56942.409</v>
          </cell>
          <cell r="AP15">
            <v>47374</v>
          </cell>
          <cell r="AQ15">
            <v>73046</v>
          </cell>
          <cell r="AR15">
            <v>0.59381627797732606</v>
          </cell>
          <cell r="AS15">
            <v>0.40887135140759656</v>
          </cell>
          <cell r="AT15">
            <v>0.77954178189086332</v>
          </cell>
          <cell r="AU15">
            <v>0.64855022862305944</v>
          </cell>
        </row>
        <row r="16">
          <cell r="D16" t="str">
            <v>과천시</v>
          </cell>
          <cell r="E16" t="str">
            <v>시</v>
          </cell>
          <cell r="F16">
            <v>603813700</v>
          </cell>
          <cell r="G16">
            <v>376230482.52999997</v>
          </cell>
          <cell r="H16">
            <v>800776568.14999998</v>
          </cell>
          <cell r="I16">
            <v>44343043</v>
          </cell>
          <cell r="J16">
            <v>136119688</v>
          </cell>
          <cell r="K16">
            <v>3116.3609999999999</v>
          </cell>
          <cell r="L16">
            <v>100.52777419354838</v>
          </cell>
          <cell r="M16">
            <v>2818.625</v>
          </cell>
          <cell r="N16">
            <v>90.923387096774192</v>
          </cell>
          <cell r="O16">
            <v>3596</v>
          </cell>
          <cell r="P16">
            <v>116</v>
          </cell>
          <cell r="Q16">
            <v>0.46983203242221389</v>
          </cell>
          <cell r="R16">
            <v>0.32576509431905248</v>
          </cell>
          <cell r="S16">
            <v>0.86661874304783093</v>
          </cell>
          <cell r="T16">
            <v>0.78382230255839824</v>
          </cell>
          <cell r="U16">
            <v>617867100</v>
          </cell>
          <cell r="V16">
            <v>368649208.45999902</v>
          </cell>
          <cell r="W16">
            <v>765400282.84000003</v>
          </cell>
          <cell r="X16">
            <v>48162422</v>
          </cell>
          <cell r="Y16">
            <v>139532043</v>
          </cell>
          <cell r="Z16">
            <v>3664.1930000000002</v>
          </cell>
          <cell r="AA16">
            <v>118.19977419354839</v>
          </cell>
          <cell r="AB16">
            <v>3085.375</v>
          </cell>
          <cell r="AC16">
            <v>99.528225806451616</v>
          </cell>
          <cell r="AD16">
            <v>4837</v>
          </cell>
          <cell r="AE16">
            <v>156.03225806451613</v>
          </cell>
          <cell r="AF16">
            <v>0.4816423729190884</v>
          </cell>
          <cell r="AG16">
            <v>0.34517105149818528</v>
          </cell>
          <cell r="AH16">
            <v>0.75753421542278276</v>
          </cell>
          <cell r="AI16">
            <v>0.63786954724002476</v>
          </cell>
          <cell r="AJ16">
            <v>1221680800</v>
          </cell>
          <cell r="AK16">
            <v>744879690.98999906</v>
          </cell>
          <cell r="AL16">
            <v>1566176850.99</v>
          </cell>
          <cell r="AM16">
            <v>92505465</v>
          </cell>
          <cell r="AN16">
            <v>275651731</v>
          </cell>
          <cell r="AO16">
            <v>6780.5540000000001</v>
          </cell>
          <cell r="AP16">
            <v>5904</v>
          </cell>
          <cell r="AQ16">
            <v>8433</v>
          </cell>
          <cell r="AR16">
            <v>0.4756038186359039</v>
          </cell>
          <cell r="AS16">
            <v>0.33558818827080028</v>
          </cell>
          <cell r="AT16">
            <v>0.80405004150361681</v>
          </cell>
          <cell r="AU16">
            <v>0.70010672358591253</v>
          </cell>
        </row>
        <row r="17">
          <cell r="D17" t="str">
            <v>광명시</v>
          </cell>
          <cell r="E17" t="str">
            <v>시</v>
          </cell>
          <cell r="F17">
            <v>1022874700</v>
          </cell>
          <cell r="G17">
            <v>685404426.43999898</v>
          </cell>
          <cell r="H17">
            <v>1348621004.98999</v>
          </cell>
          <cell r="I17">
            <v>74881286</v>
          </cell>
          <cell r="J17">
            <v>211897943</v>
          </cell>
          <cell r="K17">
            <v>5116.1970000000001</v>
          </cell>
          <cell r="L17">
            <v>165.03861290322581</v>
          </cell>
          <cell r="M17">
            <v>4379.625</v>
          </cell>
          <cell r="N17">
            <v>141.27822580645162</v>
          </cell>
          <cell r="O17">
            <v>6899</v>
          </cell>
          <cell r="P17">
            <v>222.54838709677421</v>
          </cell>
          <cell r="Q17">
            <v>0.50822612424391711</v>
          </cell>
          <cell r="R17">
            <v>0.35338373246973898</v>
          </cell>
          <cell r="S17">
            <v>0.74158530221771268</v>
          </cell>
          <cell r="T17">
            <v>0.63482026380634871</v>
          </cell>
          <cell r="U17">
            <v>2783619000</v>
          </cell>
          <cell r="V17">
            <v>1763613615.8199899</v>
          </cell>
          <cell r="W17">
            <v>3641076263.5</v>
          </cell>
          <cell r="X17">
            <v>220601137</v>
          </cell>
          <cell r="Y17">
            <v>649263227</v>
          </cell>
          <cell r="Z17">
            <v>16794.862000000001</v>
          </cell>
          <cell r="AA17">
            <v>541.76974193548392</v>
          </cell>
          <cell r="AB17">
            <v>14261.875</v>
          </cell>
          <cell r="AC17">
            <v>460.06048387096774</v>
          </cell>
          <cell r="AD17">
            <v>22240</v>
          </cell>
          <cell r="AE17">
            <v>717.41935483870964</v>
          </cell>
          <cell r="AF17">
            <v>0.48436601932767781</v>
          </cell>
          <cell r="AG17">
            <v>0.33977149455901651</v>
          </cell>
          <cell r="AH17">
            <v>0.75516465827338131</v>
          </cell>
          <cell r="AI17">
            <v>0.64127135791366907</v>
          </cell>
          <cell r="AJ17">
            <v>3806493700</v>
          </cell>
          <cell r="AK17">
            <v>2449018042.2599888</v>
          </cell>
          <cell r="AL17">
            <v>4989697268.4899902</v>
          </cell>
          <cell r="AM17">
            <v>295482423</v>
          </cell>
          <cell r="AN17">
            <v>861161170</v>
          </cell>
          <cell r="AO17">
            <v>21911.059000000001</v>
          </cell>
          <cell r="AP17">
            <v>18641.5</v>
          </cell>
          <cell r="AQ17">
            <v>29139</v>
          </cell>
          <cell r="AR17">
            <v>0.49081495539330067</v>
          </cell>
          <cell r="AS17">
            <v>0.34312093170666297</v>
          </cell>
          <cell r="AT17">
            <v>0.75194958646487531</v>
          </cell>
          <cell r="AU17">
            <v>0.63974398572360069</v>
          </cell>
        </row>
        <row r="18">
          <cell r="D18" t="str">
            <v>광주시</v>
          </cell>
          <cell r="E18" t="str">
            <v>시</v>
          </cell>
          <cell r="F18">
            <v>622965200</v>
          </cell>
          <cell r="G18">
            <v>376466922.19999999</v>
          </cell>
          <cell r="H18">
            <v>712087505.25999904</v>
          </cell>
          <cell r="I18">
            <v>37542312</v>
          </cell>
          <cell r="J18">
            <v>106955751</v>
          </cell>
          <cell r="K18">
            <v>2648.8960000000002</v>
          </cell>
          <cell r="L18">
            <v>85.448258064516139</v>
          </cell>
          <cell r="M18">
            <v>2379.75</v>
          </cell>
          <cell r="N18">
            <v>76.766129032258064</v>
          </cell>
          <cell r="O18">
            <v>3083</v>
          </cell>
          <cell r="P18">
            <v>99.451612903225808</v>
          </cell>
          <cell r="Q18">
            <v>0.52868070204734674</v>
          </cell>
          <cell r="R18">
            <v>0.35100788549462852</v>
          </cell>
          <cell r="S18">
            <v>0.85919429127473246</v>
          </cell>
          <cell r="T18">
            <v>0.77189425883879337</v>
          </cell>
          <cell r="U18">
            <v>1394615100</v>
          </cell>
          <cell r="V18">
            <v>817301026.74999905</v>
          </cell>
          <cell r="W18">
            <v>2039356966.45</v>
          </cell>
          <cell r="X18">
            <v>94793371</v>
          </cell>
          <cell r="Y18">
            <v>335827243</v>
          </cell>
          <cell r="Z18">
            <v>8905.9089999999997</v>
          </cell>
          <cell r="AA18">
            <v>287.28738709677418</v>
          </cell>
          <cell r="AB18">
            <v>7644.625</v>
          </cell>
          <cell r="AC18">
            <v>246.6008064516129</v>
          </cell>
          <cell r="AD18">
            <v>10943</v>
          </cell>
          <cell r="AE18">
            <v>353</v>
          </cell>
          <cell r="AF18">
            <v>0.40076408406945624</v>
          </cell>
          <cell r="AG18">
            <v>0.28226825838545805</v>
          </cell>
          <cell r="AH18">
            <v>0.8138452892259892</v>
          </cell>
          <cell r="AI18">
            <v>0.69858585397057482</v>
          </cell>
          <cell r="AJ18">
            <v>2017580300</v>
          </cell>
          <cell r="AK18">
            <v>1193767948.9499991</v>
          </cell>
          <cell r="AL18">
            <v>2751444471.7099991</v>
          </cell>
          <cell r="AM18">
            <v>132335683</v>
          </cell>
          <cell r="AN18">
            <v>442782994</v>
          </cell>
          <cell r="AO18">
            <v>11554.805</v>
          </cell>
          <cell r="AP18">
            <v>10024.375</v>
          </cell>
          <cell r="AQ18">
            <v>14026</v>
          </cell>
          <cell r="AR18">
            <v>0.43386954060827643</v>
          </cell>
          <cell r="AS18">
            <v>0.29887255109892502</v>
          </cell>
          <cell r="AT18">
            <v>0.82381327534578641</v>
          </cell>
          <cell r="AU18">
            <v>0.71469948666761729</v>
          </cell>
        </row>
        <row r="19">
          <cell r="D19" t="str">
            <v>구리시</v>
          </cell>
          <cell r="E19" t="str">
            <v>시</v>
          </cell>
          <cell r="F19">
            <v>815087500</v>
          </cell>
          <cell r="G19">
            <v>525462085</v>
          </cell>
          <cell r="H19">
            <v>915441709</v>
          </cell>
          <cell r="I19">
            <v>58463425</v>
          </cell>
          <cell r="J19">
            <v>137848746</v>
          </cell>
          <cell r="K19">
            <v>2949.395</v>
          </cell>
          <cell r="L19">
            <v>95.141774193548386</v>
          </cell>
          <cell r="M19">
            <v>2699.875</v>
          </cell>
          <cell r="N19">
            <v>87.092741935483872</v>
          </cell>
          <cell r="O19">
            <v>3396</v>
          </cell>
          <cell r="P19">
            <v>109.54838709677419</v>
          </cell>
          <cell r="Q19">
            <v>0.57399840954810588</v>
          </cell>
          <cell r="R19">
            <v>0.4241128533733633</v>
          </cell>
          <cell r="S19">
            <v>0.86849087161366312</v>
          </cell>
          <cell r="T19">
            <v>0.79501619552414604</v>
          </cell>
          <cell r="U19">
            <v>2133428100</v>
          </cell>
          <cell r="V19">
            <v>1336162347.1199901</v>
          </cell>
          <cell r="W19">
            <v>2815326358.74999</v>
          </cell>
          <cell r="X19">
            <v>165170813</v>
          </cell>
          <cell r="Y19">
            <v>490947221</v>
          </cell>
          <cell r="Z19">
            <v>13041.531999999999</v>
          </cell>
          <cell r="AA19">
            <v>420.69458064516124</v>
          </cell>
          <cell r="AB19">
            <v>10994.125</v>
          </cell>
          <cell r="AC19">
            <v>354.64919354838707</v>
          </cell>
          <cell r="AD19">
            <v>16758</v>
          </cell>
          <cell r="AE19">
            <v>540.58064516129036</v>
          </cell>
          <cell r="AF19">
            <v>0.47460300400598976</v>
          </cell>
          <cell r="AG19">
            <v>0.33643293196276186</v>
          </cell>
          <cell r="AH19">
            <v>0.77822723475355049</v>
          </cell>
          <cell r="AI19">
            <v>0.65605233321398737</v>
          </cell>
          <cell r="AJ19">
            <v>2948515600</v>
          </cell>
          <cell r="AK19">
            <v>1861624432.1199901</v>
          </cell>
          <cell r="AL19">
            <v>3730768067.74999</v>
          </cell>
          <cell r="AM19">
            <v>223634238</v>
          </cell>
          <cell r="AN19">
            <v>628795967</v>
          </cell>
          <cell r="AO19">
            <v>15990.927</v>
          </cell>
          <cell r="AP19">
            <v>13694</v>
          </cell>
          <cell r="AQ19">
            <v>20154</v>
          </cell>
          <cell r="AR19">
            <v>0.49899227138038837</v>
          </cell>
          <cell r="AS19">
            <v>0.35565469522166959</v>
          </cell>
          <cell r="AT19">
            <v>0.79343688597796957</v>
          </cell>
          <cell r="AU19">
            <v>0.67946809566339184</v>
          </cell>
        </row>
        <row r="20">
          <cell r="D20" t="str">
            <v>군포시</v>
          </cell>
          <cell r="E20" t="str">
            <v>시</v>
          </cell>
          <cell r="F20">
            <v>372639900</v>
          </cell>
          <cell r="G20">
            <v>235161178.59999999</v>
          </cell>
          <cell r="H20">
            <v>403667981.98000002</v>
          </cell>
          <cell r="I20">
            <v>26781359</v>
          </cell>
          <cell r="J20">
            <v>67248296</v>
          </cell>
          <cell r="K20">
            <v>1506.0450000000001</v>
          </cell>
          <cell r="L20">
            <v>48.582096774193552</v>
          </cell>
          <cell r="M20">
            <v>1377.75</v>
          </cell>
          <cell r="N20">
            <v>44.443548387096776</v>
          </cell>
          <cell r="O20">
            <v>1756</v>
          </cell>
          <cell r="P20">
            <v>56.645161290322584</v>
          </cell>
          <cell r="Q20">
            <v>0.5825608893886739</v>
          </cell>
          <cell r="R20">
            <v>0.39824591243174401</v>
          </cell>
          <cell r="S20">
            <v>0.85765660592255133</v>
          </cell>
          <cell r="T20">
            <v>0.78459567198177671</v>
          </cell>
          <cell r="U20">
            <v>1359522800</v>
          </cell>
          <cell r="V20">
            <v>816996906.42999995</v>
          </cell>
          <cell r="W20">
            <v>1825444266.1099899</v>
          </cell>
          <cell r="X20">
            <v>107729453</v>
          </cell>
          <cell r="Y20">
            <v>341899908</v>
          </cell>
          <cell r="Z20">
            <v>9039.5249999999996</v>
          </cell>
          <cell r="AA20">
            <v>291.59758064516126</v>
          </cell>
          <cell r="AB20">
            <v>7610.75</v>
          </cell>
          <cell r="AC20">
            <v>245.50806451612902</v>
          </cell>
          <cell r="AD20">
            <v>11803</v>
          </cell>
          <cell r="AE20">
            <v>380.74193548387098</v>
          </cell>
          <cell r="AF20">
            <v>0.44756058653656688</v>
          </cell>
          <cell r="AG20">
            <v>0.31509061710540148</v>
          </cell>
          <cell r="AH20">
            <v>0.7658667287977633</v>
          </cell>
          <cell r="AI20">
            <v>0.64481487757349831</v>
          </cell>
          <cell r="AJ20">
            <v>1732162700</v>
          </cell>
          <cell r="AK20">
            <v>1052158085.03</v>
          </cell>
          <cell r="AL20">
            <v>2229112248.0899897</v>
          </cell>
          <cell r="AM20">
            <v>134510812</v>
          </cell>
          <cell r="AN20">
            <v>409148204</v>
          </cell>
          <cell r="AO20">
            <v>10545.57</v>
          </cell>
          <cell r="AP20">
            <v>8988.5</v>
          </cell>
          <cell r="AQ20">
            <v>13559</v>
          </cell>
          <cell r="AR20">
            <v>0.47200767297902541</v>
          </cell>
          <cell r="AS20">
            <v>0.32875816314227302</v>
          </cell>
          <cell r="AT20">
            <v>0.77775425916365515</v>
          </cell>
          <cell r="AU20">
            <v>0.66291761929345827</v>
          </cell>
        </row>
        <row r="21">
          <cell r="D21" t="str">
            <v>김포시</v>
          </cell>
          <cell r="E21" t="str">
            <v>시</v>
          </cell>
          <cell r="F21">
            <v>1078503400</v>
          </cell>
          <cell r="G21">
            <v>737886807.94000006</v>
          </cell>
          <cell r="H21">
            <v>1205472091.49</v>
          </cell>
          <cell r="I21">
            <v>79890184</v>
          </cell>
          <cell r="J21">
            <v>186157950</v>
          </cell>
          <cell r="K21">
            <v>3677.3069999999998</v>
          </cell>
          <cell r="L21">
            <v>118.6228064516129</v>
          </cell>
          <cell r="M21">
            <v>3438.625</v>
          </cell>
          <cell r="N21">
            <v>110.92338709677419</v>
          </cell>
          <cell r="O21">
            <v>4256</v>
          </cell>
          <cell r="P21">
            <v>137.29032258064515</v>
          </cell>
          <cell r="Q21">
            <v>0.61211438501902571</v>
          </cell>
          <cell r="R21">
            <v>0.42915268458854428</v>
          </cell>
          <cell r="S21">
            <v>0.86402890037593982</v>
          </cell>
          <cell r="T21">
            <v>0.80794760338345861</v>
          </cell>
          <cell r="U21">
            <v>1786114900</v>
          </cell>
          <cell r="V21">
            <v>1201191817.24999</v>
          </cell>
          <cell r="W21">
            <v>2385730370.4099898</v>
          </cell>
          <cell r="X21">
            <v>132653760</v>
          </cell>
          <cell r="Y21">
            <v>372427104</v>
          </cell>
          <cell r="Z21">
            <v>9986.2579999999998</v>
          </cell>
          <cell r="AA21">
            <v>322.13735483870965</v>
          </cell>
          <cell r="AB21">
            <v>8214.5</v>
          </cell>
          <cell r="AC21">
            <v>264.98387096774195</v>
          </cell>
          <cell r="AD21">
            <v>13516</v>
          </cell>
          <cell r="AE21">
            <v>436</v>
          </cell>
          <cell r="AF21">
            <v>0.50349018151768932</v>
          </cell>
          <cell r="AG21">
            <v>0.35618718018976409</v>
          </cell>
          <cell r="AH21">
            <v>0.73884714412548091</v>
          </cell>
          <cell r="AI21">
            <v>0.60776117194436219</v>
          </cell>
          <cell r="AJ21">
            <v>2864618300</v>
          </cell>
          <cell r="AK21">
            <v>1939078625.18999</v>
          </cell>
          <cell r="AL21">
            <v>3591202461.8999901</v>
          </cell>
          <cell r="AM21">
            <v>212543944</v>
          </cell>
          <cell r="AN21">
            <v>558585054</v>
          </cell>
          <cell r="AO21">
            <v>13663.564999999999</v>
          </cell>
          <cell r="AP21">
            <v>11653.125</v>
          </cell>
          <cell r="AQ21">
            <v>17772</v>
          </cell>
          <cell r="AR21">
            <v>0.5399524659949374</v>
          </cell>
          <cell r="AS21">
            <v>0.38050417295984434</v>
          </cell>
          <cell r="AT21">
            <v>0.76882539950483897</v>
          </cell>
          <cell r="AU21">
            <v>0.6557013841998649</v>
          </cell>
        </row>
        <row r="22">
          <cell r="D22" t="str">
            <v>남양주시</v>
          </cell>
          <cell r="E22" t="str">
            <v>시</v>
          </cell>
          <cell r="F22">
            <v>1405546400</v>
          </cell>
          <cell r="G22">
            <v>925344960.47999895</v>
          </cell>
          <cell r="H22">
            <v>1469162018.9099901</v>
          </cell>
          <cell r="I22">
            <v>97866434</v>
          </cell>
          <cell r="J22">
            <v>218212467</v>
          </cell>
          <cell r="K22">
            <v>4801.9769999999999</v>
          </cell>
          <cell r="L22">
            <v>154.90248387096773</v>
          </cell>
          <cell r="M22">
            <v>4188.75</v>
          </cell>
          <cell r="N22">
            <v>135.12096774193549</v>
          </cell>
          <cell r="O22">
            <v>6048</v>
          </cell>
          <cell r="P22">
            <v>195.09677419354838</v>
          </cell>
          <cell r="Q22">
            <v>0.62984541430395591</v>
          </cell>
          <cell r="R22">
            <v>0.44849148788552029</v>
          </cell>
          <cell r="S22">
            <v>0.79397767857142854</v>
          </cell>
          <cell r="T22">
            <v>0.69258432539682535</v>
          </cell>
          <cell r="U22">
            <v>2758252200</v>
          </cell>
          <cell r="V22">
            <v>1722999883.95999</v>
          </cell>
          <cell r="W22">
            <v>4231971842.3299999</v>
          </cell>
          <cell r="X22">
            <v>206636031</v>
          </cell>
          <cell r="Y22">
            <v>770773125</v>
          </cell>
          <cell r="Z22">
            <v>20886.138999999999</v>
          </cell>
          <cell r="AA22">
            <v>673.74641935483874</v>
          </cell>
          <cell r="AB22">
            <v>17477.75</v>
          </cell>
          <cell r="AC22">
            <v>563.79838709677415</v>
          </cell>
          <cell r="AD22">
            <v>26622</v>
          </cell>
          <cell r="AE22">
            <v>858.77419354838707</v>
          </cell>
          <cell r="AF22">
            <v>0.40713878734395281</v>
          </cell>
          <cell r="AG22">
            <v>0.26808930448891821</v>
          </cell>
          <cell r="AH22">
            <v>0.78454432424310716</v>
          </cell>
          <cell r="AI22">
            <v>0.6565152881075802</v>
          </cell>
          <cell r="AJ22">
            <v>4163798600</v>
          </cell>
          <cell r="AK22">
            <v>2648344844.4399891</v>
          </cell>
          <cell r="AL22">
            <v>5701133861.2399902</v>
          </cell>
          <cell r="AM22">
            <v>304502465</v>
          </cell>
          <cell r="AN22">
            <v>988985592</v>
          </cell>
          <cell r="AO22">
            <v>25688.115999999998</v>
          </cell>
          <cell r="AP22">
            <v>21666.5</v>
          </cell>
          <cell r="AQ22">
            <v>32670</v>
          </cell>
          <cell r="AR22">
            <v>0.46452949692080675</v>
          </cell>
          <cell r="AS22">
            <v>0.30789373218694982</v>
          </cell>
          <cell r="AT22">
            <v>0.78629066421793692</v>
          </cell>
          <cell r="AU22">
            <v>0.66319253137434953</v>
          </cell>
        </row>
        <row r="23">
          <cell r="D23" t="str">
            <v>동두천시</v>
          </cell>
          <cell r="E23" t="str">
            <v>시</v>
          </cell>
          <cell r="F23">
            <v>950316700</v>
          </cell>
          <cell r="G23">
            <v>451460542.55999899</v>
          </cell>
          <cell r="H23">
            <v>1138976043.27</v>
          </cell>
          <cell r="I23">
            <v>54610005</v>
          </cell>
          <cell r="J23">
            <v>242875943</v>
          </cell>
          <cell r="K23">
            <v>5668.4870000000001</v>
          </cell>
          <cell r="L23">
            <v>182.85441935483871</v>
          </cell>
          <cell r="M23">
            <v>5195.375</v>
          </cell>
          <cell r="N23">
            <v>167.59274193548387</v>
          </cell>
          <cell r="O23">
            <v>6642</v>
          </cell>
          <cell r="P23">
            <v>214.25806451612902</v>
          </cell>
          <cell r="Q23">
            <v>0.39637404599297443</v>
          </cell>
          <cell r="R23">
            <v>0.224847320510455</v>
          </cell>
          <cell r="S23">
            <v>0.85343074375188199</v>
          </cell>
          <cell r="T23">
            <v>0.78220039144835896</v>
          </cell>
          <cell r="U23">
            <v>679469800</v>
          </cell>
          <cell r="V23">
            <v>309686788.919999</v>
          </cell>
          <cell r="W23">
            <v>768263741.92999899</v>
          </cell>
          <cell r="X23">
            <v>40714143</v>
          </cell>
          <cell r="Y23">
            <v>163477521</v>
          </cell>
          <cell r="Z23">
            <v>4257.92</v>
          </cell>
          <cell r="AA23">
            <v>137.35225806451612</v>
          </cell>
          <cell r="AB23">
            <v>3621.5</v>
          </cell>
          <cell r="AC23">
            <v>116.8225806451613</v>
          </cell>
          <cell r="AD23">
            <v>5687</v>
          </cell>
          <cell r="AE23">
            <v>183.45161290322579</v>
          </cell>
          <cell r="AF23">
            <v>0.40309957637987343</v>
          </cell>
          <cell r="AG23">
            <v>0.24905040614115992</v>
          </cell>
          <cell r="AH23">
            <v>0.74871109548092141</v>
          </cell>
          <cell r="AI23">
            <v>0.63680323544927031</v>
          </cell>
          <cell r="AJ23">
            <v>1629786500</v>
          </cell>
          <cell r="AK23">
            <v>761147331.47999799</v>
          </cell>
          <cell r="AL23">
            <v>1907239785.1999989</v>
          </cell>
          <cell r="AM23">
            <v>95324148</v>
          </cell>
          <cell r="AN23">
            <v>406353464</v>
          </cell>
          <cell r="AO23">
            <v>9926.4069999999992</v>
          </cell>
          <cell r="AP23">
            <v>8816.875</v>
          </cell>
          <cell r="AQ23">
            <v>12329</v>
          </cell>
          <cell r="AR23">
            <v>0.39908318680557608</v>
          </cell>
          <cell r="AS23">
            <v>0.23458431253830778</v>
          </cell>
          <cell r="AT23">
            <v>0.80512669316246244</v>
          </cell>
          <cell r="AU23">
            <v>0.71513301970962773</v>
          </cell>
        </row>
        <row r="24">
          <cell r="D24" t="str">
            <v>부천시</v>
          </cell>
          <cell r="E24" t="str">
            <v>시</v>
          </cell>
          <cell r="F24">
            <v>2403020300</v>
          </cell>
          <cell r="G24">
            <v>1437467553.72999</v>
          </cell>
          <cell r="H24">
            <v>2985410809.2600002</v>
          </cell>
          <cell r="I24">
            <v>183121586</v>
          </cell>
          <cell r="J24">
            <v>513771455</v>
          </cell>
          <cell r="K24">
            <v>12237.803</v>
          </cell>
          <cell r="L24">
            <v>394.76783870967739</v>
          </cell>
          <cell r="M24">
            <v>10918.5</v>
          </cell>
          <cell r="N24">
            <v>352.20967741935482</v>
          </cell>
          <cell r="O24">
            <v>14453</v>
          </cell>
          <cell r="P24">
            <v>466.22580645161293</v>
          </cell>
          <cell r="Q24">
            <v>0.48149740373128008</v>
          </cell>
          <cell r="R24">
            <v>0.35642615839760894</v>
          </cell>
          <cell r="S24">
            <v>0.84673099010586039</v>
          </cell>
          <cell r="T24">
            <v>0.75544869577250395</v>
          </cell>
          <cell r="U24">
            <v>7123644500</v>
          </cell>
          <cell r="V24">
            <v>3991551774.99999</v>
          </cell>
          <cell r="W24">
            <v>9745346183.1799908</v>
          </cell>
          <cell r="X24">
            <v>598296532</v>
          </cell>
          <cell r="Y24">
            <v>1846653670</v>
          </cell>
          <cell r="Z24">
            <v>50509.038</v>
          </cell>
          <cell r="AA24">
            <v>1629.3238064516129</v>
          </cell>
          <cell r="AB24">
            <v>41652.875</v>
          </cell>
          <cell r="AC24">
            <v>1343.641129032258</v>
          </cell>
          <cell r="AD24">
            <v>66253</v>
          </cell>
          <cell r="AE24">
            <v>2137.1935483870966</v>
          </cell>
          <cell r="AF24">
            <v>0.4095854267228824</v>
          </cell>
          <cell r="AG24">
            <v>0.32398957190494737</v>
          </cell>
          <cell r="AH24">
            <v>0.76236605134861823</v>
          </cell>
          <cell r="AI24">
            <v>0.62869417233936575</v>
          </cell>
          <cell r="AJ24">
            <v>9526664800</v>
          </cell>
          <cell r="AK24">
            <v>5429019328.7299805</v>
          </cell>
          <cell r="AL24">
            <v>12730756992.439991</v>
          </cell>
          <cell r="AM24">
            <v>781418118</v>
          </cell>
          <cell r="AN24">
            <v>2360425125</v>
          </cell>
          <cell r="AO24">
            <v>62746.841</v>
          </cell>
          <cell r="AP24">
            <v>52571.375</v>
          </cell>
          <cell r="AQ24">
            <v>80706</v>
          </cell>
          <cell r="AR24">
            <v>0.42644905813173084</v>
          </cell>
          <cell r="AS24">
            <v>0.33104973749167327</v>
          </cell>
          <cell r="AT24">
            <v>0.77747430178673205</v>
          </cell>
          <cell r="AU24">
            <v>0.65139363863901079</v>
          </cell>
        </row>
        <row r="25">
          <cell r="D25" t="str">
            <v>성남시</v>
          </cell>
          <cell r="E25" t="str">
            <v>시</v>
          </cell>
          <cell r="F25">
            <v>4525099500</v>
          </cell>
          <cell r="G25">
            <v>2890238162.49999</v>
          </cell>
          <cell r="H25">
            <v>5893890811.1599998</v>
          </cell>
          <cell r="I25">
            <v>321363769</v>
          </cell>
          <cell r="J25">
            <v>930128722</v>
          </cell>
          <cell r="K25">
            <v>21544.240000000002</v>
          </cell>
          <cell r="L25">
            <v>694.97548387096776</v>
          </cell>
          <cell r="M25">
            <v>19585.375</v>
          </cell>
          <cell r="N25">
            <v>631.78629032258061</v>
          </cell>
          <cell r="O25">
            <v>25434</v>
          </cell>
          <cell r="P25">
            <v>820.45161290322585</v>
          </cell>
          <cell r="Q25">
            <v>0.49037864037578782</v>
          </cell>
          <cell r="R25">
            <v>0.34550461823067968</v>
          </cell>
          <cell r="S25">
            <v>0.84706455925139579</v>
          </cell>
          <cell r="T25">
            <v>0.77004698435165531</v>
          </cell>
          <cell r="U25">
            <v>6033912729</v>
          </cell>
          <cell r="V25">
            <v>3662717181.1199899</v>
          </cell>
          <cell r="W25">
            <v>10419440031.09</v>
          </cell>
          <cell r="X25">
            <v>466753192</v>
          </cell>
          <cell r="Y25">
            <v>1769257408</v>
          </cell>
          <cell r="Z25">
            <v>46839.353000000003</v>
          </cell>
          <cell r="AA25">
            <v>1510.9468709677419</v>
          </cell>
          <cell r="AB25">
            <v>39270.375</v>
          </cell>
          <cell r="AC25">
            <v>1266.7862903225807</v>
          </cell>
          <cell r="AD25">
            <v>62597</v>
          </cell>
          <cell r="AE25">
            <v>2019.258064516129</v>
          </cell>
          <cell r="AF25">
            <v>0.35152725772124099</v>
          </cell>
          <cell r="AG25">
            <v>0.26381304941242334</v>
          </cell>
          <cell r="AH25">
            <v>0.74826833554323691</v>
          </cell>
          <cell r="AI25">
            <v>0.62735234915411286</v>
          </cell>
          <cell r="AJ25">
            <v>10559012229</v>
          </cell>
          <cell r="AK25">
            <v>6552955343.6199799</v>
          </cell>
          <cell r="AL25">
            <v>16313330842.25</v>
          </cell>
          <cell r="AM25">
            <v>788116961</v>
          </cell>
          <cell r="AN25">
            <v>2699386130</v>
          </cell>
          <cell r="AO25">
            <v>68383.593000000008</v>
          </cell>
          <cell r="AP25">
            <v>58855.75</v>
          </cell>
          <cell r="AQ25">
            <v>88031</v>
          </cell>
          <cell r="AR25">
            <v>0.40169327815313099</v>
          </cell>
          <cell r="AS25">
            <v>0.29196155090268616</v>
          </cell>
          <cell r="AT25">
            <v>0.77681263418568469</v>
          </cell>
          <cell r="AU25">
            <v>0.66857981847303793</v>
          </cell>
        </row>
        <row r="26">
          <cell r="D26" t="str">
            <v>수원시</v>
          </cell>
          <cell r="E26" t="str">
            <v>시</v>
          </cell>
          <cell r="F26">
            <v>6962879000</v>
          </cell>
          <cell r="G26">
            <v>4280805822.2199898</v>
          </cell>
          <cell r="H26">
            <v>7428945977.5</v>
          </cell>
          <cell r="I26">
            <v>533648559</v>
          </cell>
          <cell r="J26">
            <v>1296635038</v>
          </cell>
          <cell r="K26">
            <v>28362.016</v>
          </cell>
          <cell r="L26">
            <v>914.90374193548382</v>
          </cell>
          <cell r="M26">
            <v>25879.25</v>
          </cell>
          <cell r="N26">
            <v>834.81451612903231</v>
          </cell>
          <cell r="O26">
            <v>33030</v>
          </cell>
          <cell r="P26">
            <v>1065.483870967742</v>
          </cell>
          <cell r="Q26">
            <v>0.57623326851281975</v>
          </cell>
          <cell r="R26">
            <v>0.4115641976042298</v>
          </cell>
          <cell r="S26">
            <v>0.85867441719648807</v>
          </cell>
          <cell r="T26">
            <v>0.78350741749924313</v>
          </cell>
          <cell r="U26">
            <v>12056988000</v>
          </cell>
          <cell r="V26">
            <v>7070312007.5200005</v>
          </cell>
          <cell r="W26">
            <v>13177396425.9599</v>
          </cell>
          <cell r="X26">
            <v>1026406743</v>
          </cell>
          <cell r="Y26">
            <v>2438816397</v>
          </cell>
          <cell r="Z26">
            <v>65155.997000000003</v>
          </cell>
          <cell r="AA26">
            <v>2101.8063548387099</v>
          </cell>
          <cell r="AB26">
            <v>54733.125</v>
          </cell>
          <cell r="AC26">
            <v>1765.5846774193549</v>
          </cell>
          <cell r="AD26">
            <v>85380</v>
          </cell>
          <cell r="AE26">
            <v>2754.1935483870966</v>
          </cell>
          <cell r="AF26">
            <v>0.53654847884755563</v>
          </cell>
          <cell r="AG26">
            <v>0.42086265463139744</v>
          </cell>
          <cell r="AH26">
            <v>0.76312950339658003</v>
          </cell>
          <cell r="AI26">
            <v>0.64105323260716796</v>
          </cell>
          <cell r="AJ26">
            <v>19019867000</v>
          </cell>
          <cell r="AK26">
            <v>11351117829.73999</v>
          </cell>
          <cell r="AL26">
            <v>20606342403.4599</v>
          </cell>
          <cell r="AM26">
            <v>1560055302</v>
          </cell>
          <cell r="AN26">
            <v>3735451435</v>
          </cell>
          <cell r="AO26">
            <v>93518.013000000006</v>
          </cell>
          <cell r="AP26">
            <v>80612.375</v>
          </cell>
          <cell r="AQ26">
            <v>118410</v>
          </cell>
          <cell r="AR26">
            <v>0.5508555379451564</v>
          </cell>
          <cell r="AS26">
            <v>0.41763501122856922</v>
          </cell>
          <cell r="AT26">
            <v>0.78978137826197115</v>
          </cell>
          <cell r="AU26">
            <v>0.68079026264673592</v>
          </cell>
        </row>
        <row r="27">
          <cell r="D27" t="str">
            <v>시흥시</v>
          </cell>
          <cell r="E27" t="str">
            <v>시</v>
          </cell>
          <cell r="F27">
            <v>1575199500</v>
          </cell>
          <cell r="G27">
            <v>981378387.55999994</v>
          </cell>
          <cell r="H27">
            <v>1799111236.1600001</v>
          </cell>
          <cell r="I27">
            <v>112551390</v>
          </cell>
          <cell r="J27">
            <v>287794735</v>
          </cell>
          <cell r="K27">
            <v>6556.5619999999999</v>
          </cell>
          <cell r="L27">
            <v>211.50200000000001</v>
          </cell>
          <cell r="M27">
            <v>5887.75</v>
          </cell>
          <cell r="N27">
            <v>189.92741935483872</v>
          </cell>
          <cell r="O27">
            <v>7759</v>
          </cell>
          <cell r="P27">
            <v>250.29032258064515</v>
          </cell>
          <cell r="Q27">
            <v>0.54547955003307158</v>
          </cell>
          <cell r="R27">
            <v>0.39108217181248989</v>
          </cell>
          <cell r="S27">
            <v>0.84502667869570824</v>
          </cell>
          <cell r="T27">
            <v>0.75882845727542214</v>
          </cell>
          <cell r="U27">
            <v>3748866000</v>
          </cell>
          <cell r="V27">
            <v>2273634659.4899998</v>
          </cell>
          <cell r="W27">
            <v>4724094855.9099998</v>
          </cell>
          <cell r="X27">
            <v>288936741</v>
          </cell>
          <cell r="Y27">
            <v>872110339</v>
          </cell>
          <cell r="Z27">
            <v>23615.845000000001</v>
          </cell>
          <cell r="AA27">
            <v>761.80145161290329</v>
          </cell>
          <cell r="AB27">
            <v>19927.5</v>
          </cell>
          <cell r="AC27">
            <v>642.82258064516134</v>
          </cell>
          <cell r="AD27">
            <v>29771</v>
          </cell>
          <cell r="AE27">
            <v>960.35483870967744</v>
          </cell>
          <cell r="AF27">
            <v>0.48128471777945087</v>
          </cell>
          <cell r="AG27">
            <v>0.33130755144046059</v>
          </cell>
          <cell r="AH27">
            <v>0.79324997480769877</v>
          </cell>
          <cell r="AI27">
            <v>0.66935944375398881</v>
          </cell>
          <cell r="AJ27">
            <v>5324065500</v>
          </cell>
          <cell r="AK27">
            <v>3255013047.0499997</v>
          </cell>
          <cell r="AL27">
            <v>6523206092.0699997</v>
          </cell>
          <cell r="AM27">
            <v>401488131</v>
          </cell>
          <cell r="AN27">
            <v>1159905074</v>
          </cell>
          <cell r="AO27">
            <v>30172.406999999999</v>
          </cell>
          <cell r="AP27">
            <v>25815.25</v>
          </cell>
          <cell r="AQ27">
            <v>37530</v>
          </cell>
          <cell r="AR27">
            <v>0.49898976072624607</v>
          </cell>
          <cell r="AS27">
            <v>0.34613878325011965</v>
          </cell>
          <cell r="AT27">
            <v>0.80395435651478819</v>
          </cell>
          <cell r="AU27">
            <v>0.68785638156141748</v>
          </cell>
        </row>
        <row r="28">
          <cell r="D28" t="str">
            <v>안산시</v>
          </cell>
          <cell r="E28" t="str">
            <v>시</v>
          </cell>
          <cell r="F28">
            <v>2983757400</v>
          </cell>
          <cell r="G28">
            <v>1702977706.9100001</v>
          </cell>
          <cell r="H28">
            <v>3044697743.6399899</v>
          </cell>
          <cell r="I28">
            <v>219873327</v>
          </cell>
          <cell r="J28">
            <v>507010892</v>
          </cell>
          <cell r="K28">
            <v>11955.927</v>
          </cell>
          <cell r="L28">
            <v>385.675064516129</v>
          </cell>
          <cell r="M28">
            <v>10695.375</v>
          </cell>
          <cell r="N28">
            <v>345.01209677419354</v>
          </cell>
          <cell r="O28">
            <v>14122</v>
          </cell>
          <cell r="P28">
            <v>455.54838709677421</v>
          </cell>
          <cell r="Q28">
            <v>0.55932570333699538</v>
          </cell>
          <cell r="R28">
            <v>0.43366588463744482</v>
          </cell>
          <cell r="S28">
            <v>0.84661712222064867</v>
          </cell>
          <cell r="T28">
            <v>0.75735554454043341</v>
          </cell>
          <cell r="U28">
            <v>7756088700</v>
          </cell>
          <cell r="V28">
            <v>4322717660.1299896</v>
          </cell>
          <cell r="W28">
            <v>8952849562.8299904</v>
          </cell>
          <cell r="X28">
            <v>613801202</v>
          </cell>
          <cell r="Y28">
            <v>1699244563</v>
          </cell>
          <cell r="Z28">
            <v>45874.118999999999</v>
          </cell>
          <cell r="AA28">
            <v>1479.8102903225806</v>
          </cell>
          <cell r="AB28">
            <v>38698.875</v>
          </cell>
          <cell r="AC28">
            <v>1248.3508064516129</v>
          </cell>
          <cell r="AD28">
            <v>57638</v>
          </cell>
          <cell r="AE28">
            <v>1859.2903225806451</v>
          </cell>
          <cell r="AF28">
            <v>0.48283148619818661</v>
          </cell>
          <cell r="AG28">
            <v>0.3612200476406644</v>
          </cell>
          <cell r="AH28">
            <v>0.79590060376834726</v>
          </cell>
          <cell r="AI28">
            <v>0.67141252298830634</v>
          </cell>
          <cell r="AJ28">
            <v>10739846100</v>
          </cell>
          <cell r="AK28">
            <v>6025695367.0399895</v>
          </cell>
          <cell r="AL28">
            <v>11997547306.46998</v>
          </cell>
          <cell r="AM28">
            <v>833674529</v>
          </cell>
          <cell r="AN28">
            <v>2206255455</v>
          </cell>
          <cell r="AO28">
            <v>57830.046000000002</v>
          </cell>
          <cell r="AP28">
            <v>49394.25</v>
          </cell>
          <cell r="AQ28">
            <v>71760</v>
          </cell>
          <cell r="AR28">
            <v>0.50224393479077856</v>
          </cell>
          <cell r="AS28">
            <v>0.3778685406128548</v>
          </cell>
          <cell r="AT28">
            <v>0.80588135451505016</v>
          </cell>
          <cell r="AU28">
            <v>0.68832566889632107</v>
          </cell>
        </row>
        <row r="29">
          <cell r="D29" t="str">
            <v>안성시</v>
          </cell>
          <cell r="E29" t="str">
            <v>시</v>
          </cell>
          <cell r="F29">
            <v>504830100</v>
          </cell>
          <cell r="G29">
            <v>257220875.09999999</v>
          </cell>
          <cell r="H29">
            <v>563503496.61999905</v>
          </cell>
          <cell r="I29">
            <v>27739047</v>
          </cell>
          <cell r="J29">
            <v>96194100</v>
          </cell>
          <cell r="K29">
            <v>2203.7379999999998</v>
          </cell>
          <cell r="L29">
            <v>71.088322580645155</v>
          </cell>
          <cell r="M29">
            <v>1992.75</v>
          </cell>
          <cell r="N29">
            <v>64.282258064516128</v>
          </cell>
          <cell r="O29">
            <v>2642</v>
          </cell>
          <cell r="P29">
            <v>85.225806451612897</v>
          </cell>
          <cell r="Q29">
            <v>0.45646722095401293</v>
          </cell>
          <cell r="R29">
            <v>0.28836536752254038</v>
          </cell>
          <cell r="S29">
            <v>0.83411733535200594</v>
          </cell>
          <cell r="T29">
            <v>0.75425813777441331</v>
          </cell>
          <cell r="U29">
            <v>1312561000</v>
          </cell>
          <cell r="V29">
            <v>681551645.96000004</v>
          </cell>
          <cell r="W29">
            <v>1569764714.76</v>
          </cell>
          <cell r="X29">
            <v>75882361</v>
          </cell>
          <cell r="Y29">
            <v>251423138</v>
          </cell>
          <cell r="Z29">
            <v>6754.7560000000003</v>
          </cell>
          <cell r="AA29">
            <v>217.89535483870969</v>
          </cell>
          <cell r="AB29">
            <v>5674.75</v>
          </cell>
          <cell r="AC29">
            <v>183.05645161290323</v>
          </cell>
          <cell r="AD29">
            <v>8538</v>
          </cell>
          <cell r="AE29">
            <v>275.41935483870969</v>
          </cell>
          <cell r="AF29">
            <v>0.43417439540562097</v>
          </cell>
          <cell r="AG29">
            <v>0.30181136709860013</v>
          </cell>
          <cell r="AH29">
            <v>0.79114031389084094</v>
          </cell>
          <cell r="AI29">
            <v>0.66464628718669483</v>
          </cell>
          <cell r="AJ29">
            <v>1817391100</v>
          </cell>
          <cell r="AK29">
            <v>938772521.06000006</v>
          </cell>
          <cell r="AL29">
            <v>2133268211.3799992</v>
          </cell>
          <cell r="AM29">
            <v>103621408</v>
          </cell>
          <cell r="AN29">
            <v>347617238</v>
          </cell>
          <cell r="AO29">
            <v>8958.4940000000006</v>
          </cell>
          <cell r="AP29">
            <v>7667.5</v>
          </cell>
          <cell r="AQ29">
            <v>11180</v>
          </cell>
          <cell r="AR29">
            <v>0.44006305257448775</v>
          </cell>
          <cell r="AS29">
            <v>0.29809053370362493</v>
          </cell>
          <cell r="AT29">
            <v>0.80129642218246877</v>
          </cell>
          <cell r="AU29">
            <v>0.68582289803220031</v>
          </cell>
        </row>
        <row r="30">
          <cell r="D30" t="str">
            <v>안양시</v>
          </cell>
          <cell r="E30" t="str">
            <v>시</v>
          </cell>
          <cell r="F30">
            <v>4681029000</v>
          </cell>
          <cell r="G30">
            <v>2915845362.9000001</v>
          </cell>
          <cell r="H30">
            <v>5185148231.97999</v>
          </cell>
          <cell r="I30">
            <v>349115196</v>
          </cell>
          <cell r="J30">
            <v>860396682</v>
          </cell>
          <cell r="K30">
            <v>18380.528999999999</v>
          </cell>
          <cell r="L30">
            <v>592.92029032258063</v>
          </cell>
          <cell r="M30">
            <v>16885.125</v>
          </cell>
          <cell r="N30">
            <v>544.68145161290317</v>
          </cell>
          <cell r="O30">
            <v>21210</v>
          </cell>
          <cell r="P30">
            <v>684.19354838709683</v>
          </cell>
          <cell r="Q30">
            <v>0.5623456133647623</v>
          </cell>
          <cell r="R30">
            <v>0.40576074188068523</v>
          </cell>
          <cell r="S30">
            <v>0.86659731258840167</v>
          </cell>
          <cell r="T30">
            <v>0.79609264497878363</v>
          </cell>
          <cell r="U30">
            <v>6373939000</v>
          </cell>
          <cell r="V30">
            <v>3723813449.9899998</v>
          </cell>
          <cell r="W30">
            <v>7630482346.1000004</v>
          </cell>
          <cell r="X30">
            <v>512813940</v>
          </cell>
          <cell r="Y30">
            <v>1497218553</v>
          </cell>
          <cell r="Z30">
            <v>39586.084000000003</v>
          </cell>
          <cell r="AA30">
            <v>1276.9704516129034</v>
          </cell>
          <cell r="AB30">
            <v>33462.5</v>
          </cell>
          <cell r="AC30">
            <v>1079.4354838709678</v>
          </cell>
          <cell r="AD30">
            <v>51495</v>
          </cell>
          <cell r="AE30">
            <v>1661.1290322580646</v>
          </cell>
          <cell r="AF30">
            <v>0.48801809388803186</v>
          </cell>
          <cell r="AG30">
            <v>0.34251107760618299</v>
          </cell>
          <cell r="AH30">
            <v>0.76873645985047101</v>
          </cell>
          <cell r="AI30">
            <v>0.64982037090979705</v>
          </cell>
          <cell r="AJ30">
            <v>11054968000</v>
          </cell>
          <cell r="AK30">
            <v>6639658812.8899994</v>
          </cell>
          <cell r="AL30">
            <v>12815630578.07999</v>
          </cell>
          <cell r="AM30">
            <v>861929136</v>
          </cell>
          <cell r="AN30">
            <v>2357615235</v>
          </cell>
          <cell r="AO30">
            <v>57966.612999999998</v>
          </cell>
          <cell r="AP30">
            <v>50347.625</v>
          </cell>
          <cell r="AQ30">
            <v>72705</v>
          </cell>
          <cell r="AR30">
            <v>0.51809068406251912</v>
          </cell>
          <cell r="AS30">
            <v>0.36559364021924468</v>
          </cell>
          <cell r="AT30">
            <v>0.79728509731105146</v>
          </cell>
          <cell r="AU30">
            <v>0.69249191940031629</v>
          </cell>
        </row>
        <row r="31">
          <cell r="D31" t="str">
            <v>양주시</v>
          </cell>
          <cell r="E31" t="str">
            <v>시</v>
          </cell>
          <cell r="F31">
            <v>426866100</v>
          </cell>
          <cell r="G31">
            <v>235455619.81999999</v>
          </cell>
          <cell r="H31">
            <v>551972935.99000001</v>
          </cell>
          <cell r="I31">
            <v>26255263</v>
          </cell>
          <cell r="J31">
            <v>88635772</v>
          </cell>
          <cell r="K31">
            <v>2188.5300000000002</v>
          </cell>
          <cell r="L31">
            <v>70.597741935483882</v>
          </cell>
          <cell r="M31">
            <v>1916.875</v>
          </cell>
          <cell r="N31">
            <v>61.83467741935484</v>
          </cell>
          <cell r="O31">
            <v>2744</v>
          </cell>
          <cell r="P31">
            <v>88.516129032258064</v>
          </cell>
          <cell r="Q31">
            <v>0.42657095025446268</v>
          </cell>
          <cell r="R31">
            <v>0.29621520078823255</v>
          </cell>
          <cell r="S31">
            <v>0.79756924198250734</v>
          </cell>
          <cell r="T31">
            <v>0.69856960641399413</v>
          </cell>
          <cell r="U31">
            <v>1259985300</v>
          </cell>
          <cell r="V31">
            <v>728187983.11000001</v>
          </cell>
          <cell r="W31">
            <v>1333071739.45999</v>
          </cell>
          <cell r="X31">
            <v>83527619</v>
          </cell>
          <cell r="Y31">
            <v>219149294</v>
          </cell>
          <cell r="Z31">
            <v>5923.2889999999998</v>
          </cell>
          <cell r="AA31">
            <v>191.0738387096774</v>
          </cell>
          <cell r="AB31">
            <v>4846</v>
          </cell>
          <cell r="AC31">
            <v>156.32258064516128</v>
          </cell>
          <cell r="AD31">
            <v>7774</v>
          </cell>
          <cell r="AE31">
            <v>250.7741935483871</v>
          </cell>
          <cell r="AF31">
            <v>0.546248158711233</v>
          </cell>
          <cell r="AG31">
            <v>0.38114482358314145</v>
          </cell>
          <cell r="AH31">
            <v>0.76193581167995883</v>
          </cell>
          <cell r="AI31">
            <v>0.62335991767429899</v>
          </cell>
          <cell r="AJ31">
            <v>1686851400</v>
          </cell>
          <cell r="AK31">
            <v>963643602.93000007</v>
          </cell>
          <cell r="AL31">
            <v>1885044675.44999</v>
          </cell>
          <cell r="AM31">
            <v>109782882</v>
          </cell>
          <cell r="AN31">
            <v>307785066</v>
          </cell>
          <cell r="AO31">
            <v>8111.8189999999995</v>
          </cell>
          <cell r="AP31">
            <v>6762.875</v>
          </cell>
          <cell r="AQ31">
            <v>10518</v>
          </cell>
          <cell r="AR31">
            <v>0.5112046496722753</v>
          </cell>
          <cell r="AS31">
            <v>0.3566868380807014</v>
          </cell>
          <cell r="AT31">
            <v>0.77123207834189</v>
          </cell>
          <cell r="AU31">
            <v>0.64298108005324206</v>
          </cell>
        </row>
        <row r="32">
          <cell r="D32" t="str">
            <v>여주시</v>
          </cell>
          <cell r="E32" t="str">
            <v>시</v>
          </cell>
          <cell r="F32">
            <v>395597300</v>
          </cell>
          <cell r="G32">
            <v>200582399.90999901</v>
          </cell>
          <cell r="H32">
            <v>446994070.48000002</v>
          </cell>
          <cell r="I32">
            <v>20878231</v>
          </cell>
          <cell r="J32">
            <v>79370361</v>
          </cell>
          <cell r="K32">
            <v>1854.02</v>
          </cell>
          <cell r="L32">
            <v>59.807096774193546</v>
          </cell>
          <cell r="M32">
            <v>1699.75</v>
          </cell>
          <cell r="N32">
            <v>54.83064516129032</v>
          </cell>
          <cell r="O32">
            <v>2065</v>
          </cell>
          <cell r="P32">
            <v>66.612903225806448</v>
          </cell>
          <cell r="Q32">
            <v>0.44873615369126857</v>
          </cell>
          <cell r="R32">
            <v>0.26304820511021743</v>
          </cell>
          <cell r="S32">
            <v>0.89783050847457624</v>
          </cell>
          <cell r="T32">
            <v>0.82312348668280877</v>
          </cell>
          <cell r="U32">
            <v>441576500</v>
          </cell>
          <cell r="V32">
            <v>229680327.65999901</v>
          </cell>
          <cell r="W32">
            <v>828944998.95000005</v>
          </cell>
          <cell r="X32">
            <v>25024641</v>
          </cell>
          <cell r="Y32">
            <v>133271209</v>
          </cell>
          <cell r="Z32">
            <v>3633.6390000000001</v>
          </cell>
          <cell r="AA32">
            <v>117.21416129032258</v>
          </cell>
          <cell r="AB32">
            <v>3026.75</v>
          </cell>
          <cell r="AC32">
            <v>97.637096774193552</v>
          </cell>
          <cell r="AD32">
            <v>4608</v>
          </cell>
          <cell r="AE32">
            <v>148.64516129032259</v>
          </cell>
          <cell r="AF32">
            <v>0.27707547298183627</v>
          </cell>
          <cell r="AG32">
            <v>0.18777229671563947</v>
          </cell>
          <cell r="AH32">
            <v>0.78855013020833331</v>
          </cell>
          <cell r="AI32">
            <v>0.65684678819444442</v>
          </cell>
          <cell r="AJ32">
            <v>837173800</v>
          </cell>
          <cell r="AK32">
            <v>430262727.56999803</v>
          </cell>
          <cell r="AL32">
            <v>1275939069.4300001</v>
          </cell>
          <cell r="AM32">
            <v>45902872</v>
          </cell>
          <cell r="AN32">
            <v>212641570</v>
          </cell>
          <cell r="AO32">
            <v>5487.6589999999997</v>
          </cell>
          <cell r="AP32">
            <v>4726.5</v>
          </cell>
          <cell r="AQ32">
            <v>6673</v>
          </cell>
          <cell r="AR32">
            <v>0.3372125972772424</v>
          </cell>
          <cell r="AS32">
            <v>0.21586970036009423</v>
          </cell>
          <cell r="AT32">
            <v>0.82236760077925963</v>
          </cell>
          <cell r="AU32">
            <v>0.708302112992657</v>
          </cell>
        </row>
        <row r="33">
          <cell r="D33" t="str">
            <v>오산시</v>
          </cell>
          <cell r="E33" t="str">
            <v>시</v>
          </cell>
          <cell r="F33">
            <v>790661400</v>
          </cell>
          <cell r="G33">
            <v>468408514.09999901</v>
          </cell>
          <cell r="H33">
            <v>821230867.87</v>
          </cell>
          <cell r="I33">
            <v>53845820</v>
          </cell>
          <cell r="J33">
            <v>136183617</v>
          </cell>
          <cell r="K33">
            <v>3222.2150000000001</v>
          </cell>
          <cell r="L33">
            <v>103.94241935483872</v>
          </cell>
          <cell r="M33">
            <v>2831</v>
          </cell>
          <cell r="N33">
            <v>91.322580645161295</v>
          </cell>
          <cell r="O33">
            <v>3830</v>
          </cell>
          <cell r="P33">
            <v>123.54838709677419</v>
          </cell>
          <cell r="Q33">
            <v>0.57037373097640021</v>
          </cell>
          <cell r="R33">
            <v>0.39539131935378102</v>
          </cell>
          <cell r="S33">
            <v>0.84130939947780681</v>
          </cell>
          <cell r="T33">
            <v>0.73916449086161884</v>
          </cell>
          <cell r="U33">
            <v>2374969300</v>
          </cell>
          <cell r="V33">
            <v>1283030881.8599999</v>
          </cell>
          <cell r="W33">
            <v>2586631224.70999</v>
          </cell>
          <cell r="X33">
            <v>173507830</v>
          </cell>
          <cell r="Y33">
            <v>465311545</v>
          </cell>
          <cell r="Z33">
            <v>12728.106</v>
          </cell>
          <cell r="AA33">
            <v>410.58406451612905</v>
          </cell>
          <cell r="AB33">
            <v>10504.875</v>
          </cell>
          <cell r="AC33">
            <v>338.86693548387098</v>
          </cell>
          <cell r="AD33">
            <v>16077</v>
          </cell>
          <cell r="AE33">
            <v>518.61290322580646</v>
          </cell>
          <cell r="AF33">
            <v>0.49602388991644986</v>
          </cell>
          <cell r="AG33">
            <v>0.37288528914536173</v>
          </cell>
          <cell r="AH33">
            <v>0.79169658518380293</v>
          </cell>
          <cell r="AI33">
            <v>0.65341015114760215</v>
          </cell>
          <cell r="AJ33">
            <v>3165630700</v>
          </cell>
          <cell r="AK33">
            <v>1751439395.9599988</v>
          </cell>
          <cell r="AL33">
            <v>3407862092.5799899</v>
          </cell>
          <cell r="AM33">
            <v>227353650</v>
          </cell>
          <cell r="AN33">
            <v>601495162</v>
          </cell>
          <cell r="AO33">
            <v>15950.321</v>
          </cell>
          <cell r="AP33">
            <v>13335.875</v>
          </cell>
          <cell r="AQ33">
            <v>19907</v>
          </cell>
          <cell r="AR33">
            <v>0.51394080757359428</v>
          </cell>
          <cell r="AS33">
            <v>0.37798084567137386</v>
          </cell>
          <cell r="AT33">
            <v>0.80124182448384995</v>
          </cell>
          <cell r="AU33">
            <v>0.66990882604109103</v>
          </cell>
        </row>
        <row r="34">
          <cell r="D34" t="str">
            <v>용인시</v>
          </cell>
          <cell r="E34" t="str">
            <v>시</v>
          </cell>
          <cell r="F34">
            <v>2094430000</v>
          </cell>
          <cell r="G34">
            <v>1252674721.9099901</v>
          </cell>
          <cell r="H34">
            <v>2123462934.04</v>
          </cell>
          <cell r="I34">
            <v>136600584</v>
          </cell>
          <cell r="J34">
            <v>313897389</v>
          </cell>
          <cell r="K34">
            <v>6214.0339999999997</v>
          </cell>
          <cell r="L34">
            <v>200.45270967741934</v>
          </cell>
          <cell r="M34">
            <v>5764</v>
          </cell>
          <cell r="N34">
            <v>185.93548387096774</v>
          </cell>
          <cell r="O34">
            <v>7100</v>
          </cell>
          <cell r="P34">
            <v>229.03225806451613</v>
          </cell>
          <cell r="Q34">
            <v>0.58992069125817537</v>
          </cell>
          <cell r="R34">
            <v>0.43517591667511452</v>
          </cell>
          <cell r="S34">
            <v>0.87521605633802813</v>
          </cell>
          <cell r="T34">
            <v>0.81183098591549296</v>
          </cell>
          <cell r="U34">
            <v>6636462500</v>
          </cell>
          <cell r="V34">
            <v>4088526875.2899899</v>
          </cell>
          <cell r="W34">
            <v>7581788629.5799904</v>
          </cell>
          <cell r="X34">
            <v>463529307</v>
          </cell>
          <cell r="Y34">
            <v>1209183245</v>
          </cell>
          <cell r="Z34">
            <v>32190.058000000001</v>
          </cell>
          <cell r="AA34">
            <v>1038.3889677419354</v>
          </cell>
          <cell r="AB34">
            <v>26803.25</v>
          </cell>
          <cell r="AC34">
            <v>864.62096774193549</v>
          </cell>
          <cell r="AD34">
            <v>43182</v>
          </cell>
          <cell r="AE34">
            <v>1392.9677419354839</v>
          </cell>
          <cell r="AF34">
            <v>0.539256246123612</v>
          </cell>
          <cell r="AG34">
            <v>0.38334082854414675</v>
          </cell>
          <cell r="AH34">
            <v>0.74545083599647999</v>
          </cell>
          <cell r="AI34">
            <v>0.62070422861377428</v>
          </cell>
          <cell r="AJ34">
            <v>8730892500</v>
          </cell>
          <cell r="AK34">
            <v>5341201597.1999798</v>
          </cell>
          <cell r="AL34">
            <v>9705251563.6199913</v>
          </cell>
          <cell r="AM34">
            <v>600129891</v>
          </cell>
          <cell r="AN34">
            <v>1523080634</v>
          </cell>
          <cell r="AO34">
            <v>38404.092000000004</v>
          </cell>
          <cell r="AP34">
            <v>32567.25</v>
          </cell>
          <cell r="AQ34">
            <v>50282</v>
          </cell>
          <cell r="AR34">
            <v>0.55034138602047211</v>
          </cell>
          <cell r="AS34">
            <v>0.39402371588423729</v>
          </cell>
          <cell r="AT34">
            <v>0.76377415377272195</v>
          </cell>
          <cell r="AU34">
            <v>0.64769201702398471</v>
          </cell>
        </row>
        <row r="35">
          <cell r="D35" t="str">
            <v>의왕시</v>
          </cell>
          <cell r="E35" t="str">
            <v>시</v>
          </cell>
          <cell r="F35">
            <v>249731700</v>
          </cell>
          <cell r="G35">
            <v>155757112.75999999</v>
          </cell>
          <cell r="H35">
            <v>271813117.92000002</v>
          </cell>
          <cell r="I35">
            <v>17677268</v>
          </cell>
          <cell r="J35">
            <v>45325467</v>
          </cell>
          <cell r="K35">
            <v>1160.864</v>
          </cell>
          <cell r="L35">
            <v>37.447225806451613</v>
          </cell>
          <cell r="M35">
            <v>996.875</v>
          </cell>
          <cell r="N35">
            <v>32.157258064516128</v>
          </cell>
          <cell r="O35">
            <v>1497</v>
          </cell>
          <cell r="P35">
            <v>48.29032258064516</v>
          </cell>
          <cell r="Q35">
            <v>0.57303015377588362</v>
          </cell>
          <cell r="R35">
            <v>0.39000741018288904</v>
          </cell>
          <cell r="S35">
            <v>0.77546025384101536</v>
          </cell>
          <cell r="T35">
            <v>0.66591516366065462</v>
          </cell>
          <cell r="U35">
            <v>802776500</v>
          </cell>
          <cell r="V35">
            <v>486277255.45999902</v>
          </cell>
          <cell r="W35">
            <v>1028577283.27999</v>
          </cell>
          <cell r="X35">
            <v>64993552</v>
          </cell>
          <cell r="Y35">
            <v>196412839</v>
          </cell>
          <cell r="Z35">
            <v>5020.25</v>
          </cell>
          <cell r="AA35">
            <v>161.94354838709677</v>
          </cell>
          <cell r="AB35">
            <v>4300.375</v>
          </cell>
          <cell r="AC35">
            <v>138.72177419354838</v>
          </cell>
          <cell r="AD35">
            <v>6444</v>
          </cell>
          <cell r="AE35">
            <v>207.87096774193549</v>
          </cell>
          <cell r="AF35">
            <v>0.47276686289369374</v>
          </cell>
          <cell r="AG35">
            <v>0.33090276751205661</v>
          </cell>
          <cell r="AH35">
            <v>0.77905803848541277</v>
          </cell>
          <cell r="AI35">
            <v>0.66734559279950345</v>
          </cell>
          <cell r="AJ35">
            <v>1052508200</v>
          </cell>
          <cell r="AK35">
            <v>642034368.21999907</v>
          </cell>
          <cell r="AL35">
            <v>1300390401.19999</v>
          </cell>
          <cell r="AM35">
            <v>82670820</v>
          </cell>
          <cell r="AN35">
            <v>241738306</v>
          </cell>
          <cell r="AO35">
            <v>6181.1139999999996</v>
          </cell>
          <cell r="AP35">
            <v>5297.25</v>
          </cell>
          <cell r="AQ35">
            <v>7941</v>
          </cell>
          <cell r="AR35">
            <v>0.49372432127116195</v>
          </cell>
          <cell r="AS35">
            <v>0.34198477422936852</v>
          </cell>
          <cell r="AT35">
            <v>0.7783798010326155</v>
          </cell>
          <cell r="AU35">
            <v>0.66707593502077822</v>
          </cell>
        </row>
        <row r="36">
          <cell r="D36" t="str">
            <v>의정부시</v>
          </cell>
          <cell r="E36" t="str">
            <v>시</v>
          </cell>
          <cell r="F36">
            <v>2933821500</v>
          </cell>
          <cell r="G36">
            <v>1653353382.0899999</v>
          </cell>
          <cell r="H36">
            <v>3345879812.4299998</v>
          </cell>
          <cell r="I36">
            <v>211661559</v>
          </cell>
          <cell r="J36">
            <v>579060087</v>
          </cell>
          <cell r="K36">
            <v>12095.324000000001</v>
          </cell>
          <cell r="L36">
            <v>390.17174193548391</v>
          </cell>
          <cell r="M36">
            <v>11172</v>
          </cell>
          <cell r="N36">
            <v>360.38709677419354</v>
          </cell>
          <cell r="O36">
            <v>13869</v>
          </cell>
          <cell r="P36">
            <v>447.38709677419354</v>
          </cell>
          <cell r="Q36">
            <v>0.49414607660076859</v>
          </cell>
          <cell r="R36">
            <v>0.36552607190831993</v>
          </cell>
          <cell r="S36">
            <v>0.87211219265988904</v>
          </cell>
          <cell r="T36">
            <v>0.80553752974259141</v>
          </cell>
          <cell r="U36">
            <v>3277644500</v>
          </cell>
          <cell r="V36">
            <v>1827967800.74</v>
          </cell>
          <cell r="W36">
            <v>3755123232.8299999</v>
          </cell>
          <cell r="X36">
            <v>260352830</v>
          </cell>
          <cell r="Y36">
            <v>681918100</v>
          </cell>
          <cell r="Z36">
            <v>17894.101999999999</v>
          </cell>
          <cell r="AA36">
            <v>577.22909677419352</v>
          </cell>
          <cell r="AB36">
            <v>15185.25</v>
          </cell>
          <cell r="AC36">
            <v>489.84677419354841</v>
          </cell>
          <cell r="AD36">
            <v>23908</v>
          </cell>
          <cell r="AE36">
            <v>771.22580645161293</v>
          </cell>
          <cell r="AF36">
            <v>0.48679302579435607</v>
          </cell>
          <cell r="AG36">
            <v>0.38179486656828732</v>
          </cell>
          <cell r="AH36">
            <v>0.74845666722435999</v>
          </cell>
          <cell r="AI36">
            <v>0.63515350510289448</v>
          </cell>
          <cell r="AJ36">
            <v>6211466000</v>
          </cell>
          <cell r="AK36">
            <v>3481321182.8299999</v>
          </cell>
          <cell r="AL36">
            <v>7101003045.2600002</v>
          </cell>
          <cell r="AM36">
            <v>472014389</v>
          </cell>
          <cell r="AN36">
            <v>1260978187</v>
          </cell>
          <cell r="AO36">
            <v>29989.425999999999</v>
          </cell>
          <cell r="AP36">
            <v>26357.25</v>
          </cell>
          <cell r="AQ36">
            <v>37777</v>
          </cell>
          <cell r="AR36">
            <v>0.49025766650724384</v>
          </cell>
          <cell r="AS36">
            <v>0.37432399217227696</v>
          </cell>
          <cell r="AT36">
            <v>0.79385409111364058</v>
          </cell>
          <cell r="AU36">
            <v>0.6977062763056886</v>
          </cell>
        </row>
        <row r="37">
          <cell r="D37" t="str">
            <v>이천시</v>
          </cell>
          <cell r="E37" t="str">
            <v>시</v>
          </cell>
          <cell r="F37">
            <v>960230400</v>
          </cell>
          <cell r="G37">
            <v>493022492</v>
          </cell>
          <cell r="H37">
            <v>979889973</v>
          </cell>
          <cell r="I37">
            <v>54604965</v>
          </cell>
          <cell r="J37">
            <v>170842937</v>
          </cell>
          <cell r="K37">
            <v>3452.2339999999999</v>
          </cell>
          <cell r="L37">
            <v>111.36238709677419</v>
          </cell>
          <cell r="M37">
            <v>3251</v>
          </cell>
          <cell r="N37">
            <v>104.87096774193549</v>
          </cell>
          <cell r="O37">
            <v>3812</v>
          </cell>
          <cell r="P37">
            <v>122.96774193548387</v>
          </cell>
          <cell r="Q37">
            <v>0.50314066434477134</v>
          </cell>
          <cell r="R37">
            <v>0.31962085151931097</v>
          </cell>
          <cell r="S37">
            <v>0.90562277019937043</v>
          </cell>
          <cell r="T37">
            <v>0.85283315844700947</v>
          </cell>
          <cell r="U37">
            <v>1429252100</v>
          </cell>
          <cell r="V37">
            <v>736871200.81999898</v>
          </cell>
          <cell r="W37">
            <v>1660089906.24</v>
          </cell>
          <cell r="X37">
            <v>84403454</v>
          </cell>
          <cell r="Y37">
            <v>279496735</v>
          </cell>
          <cell r="Z37">
            <v>7435.0940000000001</v>
          </cell>
          <cell r="AA37">
            <v>239.84174193548387</v>
          </cell>
          <cell r="AB37">
            <v>6318.75</v>
          </cell>
          <cell r="AC37">
            <v>203.83064516129033</v>
          </cell>
          <cell r="AD37">
            <v>9414</v>
          </cell>
          <cell r="AE37">
            <v>303.67741935483872</v>
          </cell>
          <cell r="AF37">
            <v>0.44387427334521073</v>
          </cell>
          <cell r="AG37">
            <v>0.30198368506880768</v>
          </cell>
          <cell r="AH37">
            <v>0.78979116209900146</v>
          </cell>
          <cell r="AI37">
            <v>0.67120777565328238</v>
          </cell>
          <cell r="AJ37">
            <v>2389482500</v>
          </cell>
          <cell r="AK37">
            <v>1229893692.819999</v>
          </cell>
          <cell r="AL37">
            <v>2639979879.2399998</v>
          </cell>
          <cell r="AM37">
            <v>139008419</v>
          </cell>
          <cell r="AN37">
            <v>450339672</v>
          </cell>
          <cell r="AO37">
            <v>10887.328</v>
          </cell>
          <cell r="AP37">
            <v>9569.75</v>
          </cell>
          <cell r="AQ37">
            <v>13226</v>
          </cell>
          <cell r="AR37">
            <v>0.4658723736841745</v>
          </cell>
          <cell r="AS37">
            <v>0.308674601956898</v>
          </cell>
          <cell r="AT37">
            <v>0.8231761681536367</v>
          </cell>
          <cell r="AU37">
            <v>0.72355587479207617</v>
          </cell>
        </row>
        <row r="38">
          <cell r="D38" t="str">
            <v>파주시</v>
          </cell>
          <cell r="E38" t="str">
            <v>시</v>
          </cell>
          <cell r="F38">
            <v>1655711400</v>
          </cell>
          <cell r="G38">
            <v>1151328232.5799999</v>
          </cell>
          <cell r="H38">
            <v>2353576633.21</v>
          </cell>
          <cell r="I38">
            <v>107908845</v>
          </cell>
          <cell r="J38">
            <v>343335762</v>
          </cell>
          <cell r="K38">
            <v>6146.8310000000001</v>
          </cell>
          <cell r="L38">
            <v>198.28487096774194</v>
          </cell>
          <cell r="M38">
            <v>5859.375</v>
          </cell>
          <cell r="N38">
            <v>189.01209677419354</v>
          </cell>
          <cell r="O38">
            <v>6757</v>
          </cell>
          <cell r="P38">
            <v>217.96774193548387</v>
          </cell>
          <cell r="Q38">
            <v>0.48918238579286216</v>
          </cell>
          <cell r="R38">
            <v>0.31429538353770442</v>
          </cell>
          <cell r="S38">
            <v>0.90969823886340095</v>
          </cell>
          <cell r="T38">
            <v>0.86715628237383457</v>
          </cell>
          <cell r="U38">
            <v>2120101900</v>
          </cell>
          <cell r="V38">
            <v>1401922575.53</v>
          </cell>
          <cell r="W38">
            <v>3193402118.02</v>
          </cell>
          <cell r="X38">
            <v>150002557</v>
          </cell>
          <cell r="Y38">
            <v>497801657</v>
          </cell>
          <cell r="Z38">
            <v>13233.266</v>
          </cell>
          <cell r="AA38">
            <v>426.87954838709675</v>
          </cell>
          <cell r="AB38">
            <v>11335.75</v>
          </cell>
          <cell r="AC38">
            <v>365.66935483870969</v>
          </cell>
          <cell r="AD38">
            <v>16218</v>
          </cell>
          <cell r="AE38">
            <v>523.16129032258061</v>
          </cell>
          <cell r="AF38">
            <v>0.43900596408423248</v>
          </cell>
          <cell r="AG38">
            <v>0.3013299672483814</v>
          </cell>
          <cell r="AH38">
            <v>0.81596164755210254</v>
          </cell>
          <cell r="AI38">
            <v>0.69896103095326179</v>
          </cell>
          <cell r="AJ38">
            <v>3775813300</v>
          </cell>
          <cell r="AK38">
            <v>2553250808.1099997</v>
          </cell>
          <cell r="AL38">
            <v>5546978751.2299995</v>
          </cell>
          <cell r="AM38">
            <v>257911402</v>
          </cell>
          <cell r="AN38">
            <v>841137419</v>
          </cell>
          <cell r="AO38">
            <v>19380.097000000002</v>
          </cell>
          <cell r="AP38">
            <v>17195.125</v>
          </cell>
          <cell r="AQ38">
            <v>22975</v>
          </cell>
          <cell r="AR38">
            <v>0.46029576146182932</v>
          </cell>
          <cell r="AS38">
            <v>0.3066221953442782</v>
          </cell>
          <cell r="AT38">
            <v>0.8435297932535365</v>
          </cell>
          <cell r="AU38">
            <v>0.74842763873775842</v>
          </cell>
        </row>
        <row r="39">
          <cell r="D39" t="str">
            <v>평택시</v>
          </cell>
          <cell r="E39" t="str">
            <v>시</v>
          </cell>
          <cell r="F39">
            <v>3361238400</v>
          </cell>
          <cell r="G39">
            <v>1711320043.49</v>
          </cell>
          <cell r="H39">
            <v>3083328149.9099898</v>
          </cell>
          <cell r="I39">
            <v>200576209</v>
          </cell>
          <cell r="J39">
            <v>535782035</v>
          </cell>
          <cell r="K39">
            <v>11035.324000000001</v>
          </cell>
          <cell r="L39">
            <v>355.97819354838714</v>
          </cell>
          <cell r="M39">
            <v>10179.625</v>
          </cell>
          <cell r="N39">
            <v>328.375</v>
          </cell>
          <cell r="O39">
            <v>13076</v>
          </cell>
          <cell r="P39">
            <v>421.80645161290323</v>
          </cell>
          <cell r="Q39">
            <v>0.55502364986352748</v>
          </cell>
          <cell r="R39">
            <v>0.37436157970470213</v>
          </cell>
          <cell r="S39">
            <v>0.8439372896910371</v>
          </cell>
          <cell r="T39">
            <v>0.7784968644845518</v>
          </cell>
          <cell r="U39">
            <v>4625074050</v>
          </cell>
          <cell r="V39">
            <v>2446276213.6799898</v>
          </cell>
          <cell r="W39">
            <v>5288257164.5500002</v>
          </cell>
          <cell r="X39">
            <v>308305725</v>
          </cell>
          <cell r="Y39">
            <v>948942672</v>
          </cell>
          <cell r="Z39">
            <v>25819.744999999999</v>
          </cell>
          <cell r="AA39">
            <v>832.89499999999998</v>
          </cell>
          <cell r="AB39">
            <v>21570.5</v>
          </cell>
          <cell r="AC39">
            <v>695.82258064516134</v>
          </cell>
          <cell r="AD39">
            <v>33291</v>
          </cell>
          <cell r="AE39">
            <v>1073.9032258064517</v>
          </cell>
          <cell r="AF39">
            <v>0.46258646990140345</v>
          </cell>
          <cell r="AG39">
            <v>0.32489394153833562</v>
          </cell>
          <cell r="AH39">
            <v>0.77557733321318068</v>
          </cell>
          <cell r="AI39">
            <v>0.64793788110900841</v>
          </cell>
          <cell r="AJ39">
            <v>7986312450</v>
          </cell>
          <cell r="AK39">
            <v>4157596257.1699896</v>
          </cell>
          <cell r="AL39">
            <v>8371585314.4599895</v>
          </cell>
          <cell r="AM39">
            <v>508881934</v>
          </cell>
          <cell r="AN39">
            <v>1484724707</v>
          </cell>
          <cell r="AO39">
            <v>36855.069000000003</v>
          </cell>
          <cell r="AP39">
            <v>31750.125</v>
          </cell>
          <cell r="AQ39">
            <v>46367</v>
          </cell>
          <cell r="AR39">
            <v>0.49663189240736727</v>
          </cell>
          <cell r="AS39">
            <v>0.34274497595465692</v>
          </cell>
          <cell r="AT39">
            <v>0.79485558694761371</v>
          </cell>
          <cell r="AU39">
            <v>0.68475693920245007</v>
          </cell>
        </row>
        <row r="40">
          <cell r="D40" t="str">
            <v>포천시</v>
          </cell>
          <cell r="E40" t="str">
            <v>시</v>
          </cell>
          <cell r="F40">
            <v>336995250</v>
          </cell>
          <cell r="G40">
            <v>173488323.62999901</v>
          </cell>
          <cell r="H40">
            <v>476706000</v>
          </cell>
          <cell r="I40">
            <v>17702172</v>
          </cell>
          <cell r="J40">
            <v>75850744</v>
          </cell>
          <cell r="K40">
            <v>1681.432</v>
          </cell>
          <cell r="L40">
            <v>54.23974193548387</v>
          </cell>
          <cell r="M40">
            <v>1564</v>
          </cell>
          <cell r="N40">
            <v>50.451612903225808</v>
          </cell>
          <cell r="O40">
            <v>1849</v>
          </cell>
          <cell r="P40">
            <v>59.645161290322584</v>
          </cell>
          <cell r="Q40">
            <v>0.3639314873947444</v>
          </cell>
          <cell r="R40">
            <v>0.23338165278906164</v>
          </cell>
          <cell r="S40">
            <v>0.90937371552190371</v>
          </cell>
          <cell r="T40">
            <v>0.84586262844780957</v>
          </cell>
          <cell r="U40">
            <v>1152064600</v>
          </cell>
          <cell r="V40">
            <v>595143221.69000006</v>
          </cell>
          <cell r="W40">
            <v>1259629688.9000001</v>
          </cell>
          <cell r="X40">
            <v>62233077</v>
          </cell>
          <cell r="Y40">
            <v>194396200</v>
          </cell>
          <cell r="Z40">
            <v>5090.97</v>
          </cell>
          <cell r="AA40">
            <v>164.22483870967741</v>
          </cell>
          <cell r="AB40">
            <v>4261.5</v>
          </cell>
          <cell r="AC40">
            <v>137.46774193548387</v>
          </cell>
          <cell r="AD40">
            <v>7195</v>
          </cell>
          <cell r="AE40">
            <v>232.09677419354838</v>
          </cell>
          <cell r="AF40">
            <v>0.47247474947158657</v>
          </cell>
          <cell r="AG40">
            <v>0.3201352547014808</v>
          </cell>
          <cell r="AH40">
            <v>0.70757053509381518</v>
          </cell>
          <cell r="AI40">
            <v>0.59228630993745657</v>
          </cell>
          <cell r="AJ40">
            <v>1489059850</v>
          </cell>
          <cell r="AK40">
            <v>768631545.3199991</v>
          </cell>
          <cell r="AL40">
            <v>1736335688.9000001</v>
          </cell>
          <cell r="AM40">
            <v>79935249</v>
          </cell>
          <cell r="AN40">
            <v>270246944</v>
          </cell>
          <cell r="AO40">
            <v>6772.402</v>
          </cell>
          <cell r="AP40">
            <v>5825.5</v>
          </cell>
          <cell r="AQ40">
            <v>9044</v>
          </cell>
          <cell r="AR40">
            <v>0.44267450714380063</v>
          </cell>
          <cell r="AS40">
            <v>0.29578594975712286</v>
          </cell>
          <cell r="AT40">
            <v>0.74882817337461305</v>
          </cell>
          <cell r="AU40">
            <v>0.6441287041132242</v>
          </cell>
        </row>
        <row r="41">
          <cell r="D41" t="str">
            <v>하남시</v>
          </cell>
          <cell r="E41" t="str">
            <v>시</v>
          </cell>
          <cell r="F41">
            <v>434622800</v>
          </cell>
          <cell r="G41">
            <v>255074050.37</v>
          </cell>
          <cell r="H41">
            <v>456869706.20999902</v>
          </cell>
          <cell r="I41">
            <v>27784752</v>
          </cell>
          <cell r="J41">
            <v>65763880</v>
          </cell>
          <cell r="K41">
            <v>1383.4449999999999</v>
          </cell>
          <cell r="L41">
            <v>44.627258064516127</v>
          </cell>
          <cell r="M41">
            <v>1280.875</v>
          </cell>
          <cell r="N41">
            <v>41.318548387096776</v>
          </cell>
          <cell r="O41">
            <v>1523</v>
          </cell>
          <cell r="P41">
            <v>49.12903225806452</v>
          </cell>
          <cell r="Q41">
            <v>0.55830808412750366</v>
          </cell>
          <cell r="R41">
            <v>0.42249259015739338</v>
          </cell>
          <cell r="S41">
            <v>0.90836835193696652</v>
          </cell>
          <cell r="T41">
            <v>0.84102101116217987</v>
          </cell>
          <cell r="U41">
            <v>1108229400</v>
          </cell>
          <cell r="V41">
            <v>612118102.11999905</v>
          </cell>
          <cell r="W41">
            <v>1302125523.93999</v>
          </cell>
          <cell r="X41">
            <v>77128693</v>
          </cell>
          <cell r="Y41">
            <v>231328772</v>
          </cell>
          <cell r="Z41">
            <v>6320.7280000000001</v>
          </cell>
          <cell r="AA41">
            <v>203.89445161290323</v>
          </cell>
          <cell r="AB41">
            <v>5246.75</v>
          </cell>
          <cell r="AC41">
            <v>169.25</v>
          </cell>
          <cell r="AD41">
            <v>8055</v>
          </cell>
          <cell r="AE41">
            <v>259.83870967741933</v>
          </cell>
          <cell r="AF41">
            <v>0.47009147034292309</v>
          </cell>
          <cell r="AG41">
            <v>0.33341590988949704</v>
          </cell>
          <cell r="AH41">
            <v>0.78469621353196772</v>
          </cell>
          <cell r="AI41">
            <v>0.65136561142147731</v>
          </cell>
          <cell r="AJ41">
            <v>1542852200</v>
          </cell>
          <cell r="AK41">
            <v>867192152.48999906</v>
          </cell>
          <cell r="AL41">
            <v>1758995230.1499891</v>
          </cell>
          <cell r="AM41">
            <v>104913445</v>
          </cell>
          <cell r="AN41">
            <v>297092652</v>
          </cell>
          <cell r="AO41">
            <v>7704.1729999999998</v>
          </cell>
          <cell r="AP41">
            <v>6527.625</v>
          </cell>
          <cell r="AQ41">
            <v>9578</v>
          </cell>
          <cell r="AR41">
            <v>0.49300426608664183</v>
          </cell>
          <cell r="AS41">
            <v>0.35313375909411587</v>
          </cell>
          <cell r="AT41">
            <v>0.80436134892461886</v>
          </cell>
          <cell r="AU41">
            <v>0.68152276049279603</v>
          </cell>
        </row>
        <row r="42">
          <cell r="D42" t="str">
            <v>화성시</v>
          </cell>
          <cell r="E42" t="str">
            <v>시</v>
          </cell>
          <cell r="F42">
            <v>1785302500</v>
          </cell>
          <cell r="G42">
            <v>1118063102.27</v>
          </cell>
          <cell r="H42">
            <v>2128802936.5399899</v>
          </cell>
          <cell r="I42">
            <v>115370839</v>
          </cell>
          <cell r="J42">
            <v>307056008</v>
          </cell>
          <cell r="K42">
            <v>6272.915</v>
          </cell>
          <cell r="L42">
            <v>202.35209677419354</v>
          </cell>
          <cell r="M42">
            <v>5798.625</v>
          </cell>
          <cell r="N42">
            <v>187.05241935483872</v>
          </cell>
          <cell r="O42">
            <v>7097</v>
          </cell>
          <cell r="P42">
            <v>228.93548387096774</v>
          </cell>
          <cell r="Q42">
            <v>0.52520742201118109</v>
          </cell>
          <cell r="R42">
            <v>0.37573223123515631</v>
          </cell>
          <cell r="S42">
            <v>0.88388262646188531</v>
          </cell>
          <cell r="T42">
            <v>0.81705298013245031</v>
          </cell>
          <cell r="U42">
            <v>4915297900</v>
          </cell>
          <cell r="V42">
            <v>3012181876.8799901</v>
          </cell>
          <cell r="W42">
            <v>6068829996.1499996</v>
          </cell>
          <cell r="X42">
            <v>347734247</v>
          </cell>
          <cell r="Y42">
            <v>856626052</v>
          </cell>
          <cell r="Z42">
            <v>22969.710999999999</v>
          </cell>
          <cell r="AA42">
            <v>740.95841935483872</v>
          </cell>
          <cell r="AB42">
            <v>19516</v>
          </cell>
          <cell r="AC42">
            <v>629.54838709677415</v>
          </cell>
          <cell r="AD42">
            <v>28854</v>
          </cell>
          <cell r="AE42">
            <v>930.77419354838707</v>
          </cell>
          <cell r="AF42">
            <v>0.49633650617843733</v>
          </cell>
          <cell r="AG42">
            <v>0.40593470883605581</v>
          </cell>
          <cell r="AH42">
            <v>0.79606678450128232</v>
          </cell>
          <cell r="AI42">
            <v>0.67637069383794279</v>
          </cell>
          <cell r="AJ42">
            <v>6700600400</v>
          </cell>
          <cell r="AK42">
            <v>4130244979.1499901</v>
          </cell>
          <cell r="AL42">
            <v>8197632932.6899891</v>
          </cell>
          <cell r="AM42">
            <v>463105086</v>
          </cell>
          <cell r="AN42">
            <v>1163682060</v>
          </cell>
          <cell r="AO42">
            <v>29242.626</v>
          </cell>
          <cell r="AP42">
            <v>25314.625</v>
          </cell>
          <cell r="AQ42">
            <v>35951</v>
          </cell>
          <cell r="AR42">
            <v>0.50383385216965093</v>
          </cell>
          <cell r="AS42">
            <v>0.39796530505935618</v>
          </cell>
          <cell r="AT42">
            <v>0.8134022975716948</v>
          </cell>
          <cell r="AU42">
            <v>0.70414244388195046</v>
          </cell>
        </row>
        <row r="43">
          <cell r="D43" t="str">
            <v>가평군</v>
          </cell>
          <cell r="E43" t="str">
            <v>군</v>
          </cell>
          <cell r="F43">
            <v>265735200</v>
          </cell>
          <cell r="G43">
            <v>150379561</v>
          </cell>
          <cell r="H43">
            <v>325323210</v>
          </cell>
          <cell r="I43">
            <v>13555696</v>
          </cell>
          <cell r="J43">
            <v>40151543</v>
          </cell>
          <cell r="K43">
            <v>933.09</v>
          </cell>
          <cell r="L43">
            <v>30.09967741935484</v>
          </cell>
          <cell r="M43">
            <v>858.5</v>
          </cell>
          <cell r="N43">
            <v>27.693548387096776</v>
          </cell>
          <cell r="O43">
            <v>1026</v>
          </cell>
          <cell r="P43">
            <v>33.096774193548384</v>
          </cell>
          <cell r="Q43">
            <v>0.46224664080991945</v>
          </cell>
          <cell r="R43">
            <v>0.33761332659120968</v>
          </cell>
          <cell r="S43">
            <v>0.9094444444444445</v>
          </cell>
          <cell r="T43">
            <v>0.83674463937621835</v>
          </cell>
          <cell r="U43">
            <v>635752000</v>
          </cell>
          <cell r="V43">
            <v>361479937.57999903</v>
          </cell>
          <cell r="W43">
            <v>812574799.92999995</v>
          </cell>
          <cell r="X43">
            <v>32387558</v>
          </cell>
          <cell r="Y43">
            <v>108013714</v>
          </cell>
          <cell r="Z43">
            <v>2837.828</v>
          </cell>
          <cell r="AA43">
            <v>91.542838709677412</v>
          </cell>
          <cell r="AB43">
            <v>2483</v>
          </cell>
          <cell r="AC43">
            <v>80.096774193548384</v>
          </cell>
          <cell r="AD43">
            <v>3277</v>
          </cell>
          <cell r="AE43">
            <v>105.70967741935483</v>
          </cell>
          <cell r="AF43">
            <v>0.44485743049272397</v>
          </cell>
          <cell r="AG43">
            <v>0.29984672131540629</v>
          </cell>
          <cell r="AH43">
            <v>0.86598352151357949</v>
          </cell>
          <cell r="AI43">
            <v>0.75770521818736647</v>
          </cell>
          <cell r="AJ43">
            <v>901487200</v>
          </cell>
          <cell r="AK43">
            <v>511859498.57999903</v>
          </cell>
          <cell r="AL43">
            <v>1137898009.9299998</v>
          </cell>
          <cell r="AM43">
            <v>45943254</v>
          </cell>
          <cell r="AN43">
            <v>148165257</v>
          </cell>
          <cell r="AO43">
            <v>3770.9180000000001</v>
          </cell>
          <cell r="AP43">
            <v>3341.5</v>
          </cell>
          <cell r="AQ43">
            <v>4303</v>
          </cell>
          <cell r="AR43">
            <v>0.44982897774070907</v>
          </cell>
          <cell r="AS43">
            <v>0.31008115485535181</v>
          </cell>
          <cell r="AT43">
            <v>0.87634627004415522</v>
          </cell>
          <cell r="AU43">
            <v>0.77655124331861491</v>
          </cell>
        </row>
        <row r="44">
          <cell r="D44" t="str">
            <v>양평군</v>
          </cell>
          <cell r="E44" t="str">
            <v>군</v>
          </cell>
          <cell r="F44">
            <v>272884100</v>
          </cell>
          <cell r="G44">
            <v>138203742.36000001</v>
          </cell>
          <cell r="H44">
            <v>333543596</v>
          </cell>
          <cell r="I44">
            <v>14087642</v>
          </cell>
          <cell r="J44">
            <v>49997739</v>
          </cell>
          <cell r="K44">
            <v>1065.547</v>
          </cell>
          <cell r="L44">
            <v>34.372483870967741</v>
          </cell>
          <cell r="M44">
            <v>964.875</v>
          </cell>
          <cell r="N44">
            <v>31.125</v>
          </cell>
          <cell r="O44">
            <v>1385</v>
          </cell>
          <cell r="P44">
            <v>44.677419354838712</v>
          </cell>
          <cell r="Q44">
            <v>0.4143498601604092</v>
          </cell>
          <cell r="R44">
            <v>0.28176558143959268</v>
          </cell>
          <cell r="S44">
            <v>0.76934801444043321</v>
          </cell>
          <cell r="T44">
            <v>0.6966606498194946</v>
          </cell>
          <cell r="U44">
            <v>660864200</v>
          </cell>
          <cell r="V44">
            <v>353840462.61999899</v>
          </cell>
          <cell r="W44">
            <v>927640390.23999906</v>
          </cell>
          <cell r="X44">
            <v>34808781</v>
          </cell>
          <cell r="Y44">
            <v>149229122</v>
          </cell>
          <cell r="Z44">
            <v>3808.7370000000001</v>
          </cell>
          <cell r="AA44">
            <v>122.86248387096775</v>
          </cell>
          <cell r="AB44">
            <v>3255.75</v>
          </cell>
          <cell r="AC44">
            <v>105.0241935483871</v>
          </cell>
          <cell r="AD44">
            <v>4752</v>
          </cell>
          <cell r="AE44">
            <v>153.29032258064515</v>
          </cell>
          <cell r="AF44">
            <v>0.38144141452104452</v>
          </cell>
          <cell r="AG44">
            <v>0.2332572927689007</v>
          </cell>
          <cell r="AH44">
            <v>0.80150189393939397</v>
          </cell>
          <cell r="AI44">
            <v>0.6851325757575758</v>
          </cell>
          <cell r="AJ44">
            <v>933748300</v>
          </cell>
          <cell r="AK44">
            <v>492044204.97999901</v>
          </cell>
          <cell r="AL44">
            <v>1261183986.2399991</v>
          </cell>
          <cell r="AM44">
            <v>48896423</v>
          </cell>
          <cell r="AN44">
            <v>199226861</v>
          </cell>
          <cell r="AO44">
            <v>4874.2839999999997</v>
          </cell>
          <cell r="AP44">
            <v>4220.625</v>
          </cell>
          <cell r="AQ44">
            <v>6137</v>
          </cell>
          <cell r="AR44">
            <v>0.3901446659237589</v>
          </cell>
          <cell r="AS44">
            <v>0.24543087590985033</v>
          </cell>
          <cell r="AT44">
            <v>0.7942453967736679</v>
          </cell>
          <cell r="AU44">
            <v>0.6877342349682255</v>
          </cell>
        </row>
        <row r="45">
          <cell r="D45" t="str">
            <v>연천군</v>
          </cell>
          <cell r="E45" t="str">
            <v>군</v>
          </cell>
          <cell r="F45">
            <v>78214100</v>
          </cell>
          <cell r="G45">
            <v>41723626.289999902</v>
          </cell>
          <cell r="H45">
            <v>89413696.949999899</v>
          </cell>
          <cell r="I45">
            <v>3316377</v>
          </cell>
          <cell r="J45">
            <v>11437666</v>
          </cell>
          <cell r="K45">
            <v>286.84899999999999</v>
          </cell>
          <cell r="L45">
            <v>9.2531935483870971</v>
          </cell>
          <cell r="M45">
            <v>252.125</v>
          </cell>
          <cell r="N45">
            <v>8.133064516129032</v>
          </cell>
          <cell r="O45">
            <v>345</v>
          </cell>
          <cell r="P45">
            <v>11.129032258064516</v>
          </cell>
          <cell r="Q45">
            <v>0.46663573605878006</v>
          </cell>
          <cell r="R45">
            <v>0.28995225074766129</v>
          </cell>
          <cell r="S45">
            <v>0.83144637681159417</v>
          </cell>
          <cell r="T45">
            <v>0.73079710144927534</v>
          </cell>
          <cell r="U45">
            <v>271861800</v>
          </cell>
          <cell r="V45">
            <v>153423639.84999901</v>
          </cell>
          <cell r="W45">
            <v>374704491.32999998</v>
          </cell>
          <cell r="X45">
            <v>13560697</v>
          </cell>
          <cell r="Y45">
            <v>40171045</v>
          </cell>
          <cell r="Z45">
            <v>1061.806</v>
          </cell>
          <cell r="AA45">
            <v>34.251806451612907</v>
          </cell>
          <cell r="AB45">
            <v>878.25</v>
          </cell>
          <cell r="AC45">
            <v>28.330645161290324</v>
          </cell>
          <cell r="AD45">
            <v>1402</v>
          </cell>
          <cell r="AE45">
            <v>45.225806451612904</v>
          </cell>
          <cell r="AF45">
            <v>0.4094523641961893</v>
          </cell>
          <cell r="AG45">
            <v>0.33757391673530024</v>
          </cell>
          <cell r="AH45">
            <v>0.75735092724679032</v>
          </cell>
          <cell r="AI45">
            <v>0.62642653352353783</v>
          </cell>
          <cell r="AJ45">
            <v>350075900</v>
          </cell>
          <cell r="AK45">
            <v>195147266.13999891</v>
          </cell>
          <cell r="AL45">
            <v>464118188.27999985</v>
          </cell>
          <cell r="AM45">
            <v>16877074</v>
          </cell>
          <cell r="AN45">
            <v>51608711</v>
          </cell>
          <cell r="AO45">
            <v>1348.655</v>
          </cell>
          <cell r="AP45">
            <v>1130.375</v>
          </cell>
          <cell r="AQ45">
            <v>1747</v>
          </cell>
          <cell r="AR45">
            <v>0.42046890440386636</v>
          </cell>
          <cell r="AS45">
            <v>0.32701987073461303</v>
          </cell>
          <cell r="AT45">
            <v>0.77198340011448197</v>
          </cell>
          <cell r="AU45">
            <v>0.64703777904979964</v>
          </cell>
        </row>
        <row r="46">
          <cell r="D46" t="str">
            <v>강원특별자치도</v>
          </cell>
          <cell r="E46" t="str">
            <v>광역</v>
          </cell>
          <cell r="F46">
            <v>8879883669</v>
          </cell>
          <cell r="G46">
            <v>5108340013.3399897</v>
          </cell>
          <cell r="H46">
            <v>11183337709.079994</v>
          </cell>
          <cell r="I46">
            <v>645436380</v>
          </cell>
          <cell r="J46">
            <v>2081001486</v>
          </cell>
          <cell r="K46">
            <v>51195.820999999996</v>
          </cell>
          <cell r="L46">
            <v>1651.4780967741933</v>
          </cell>
          <cell r="M46">
            <v>45162</v>
          </cell>
          <cell r="N46">
            <v>1456.8387096774193</v>
          </cell>
          <cell r="O46">
            <v>63678</v>
          </cell>
          <cell r="P46">
            <v>2054.1290322580644</v>
          </cell>
          <cell r="Q46">
            <v>0.45678134258544456</v>
          </cell>
          <cell r="R46">
            <v>0.31015661658206045</v>
          </cell>
          <cell r="S46">
            <v>0.80397972612205149</v>
          </cell>
          <cell r="T46">
            <v>0.70922453594648072</v>
          </cell>
          <cell r="U46">
            <v>15918256730</v>
          </cell>
          <cell r="V46">
            <v>9073766271.3499775</v>
          </cell>
          <cell r="W46">
            <v>20241344734.699982</v>
          </cell>
          <cell r="X46">
            <v>1197525183</v>
          </cell>
          <cell r="Y46">
            <v>3866222750</v>
          </cell>
          <cell r="Z46">
            <v>100351.36999999998</v>
          </cell>
          <cell r="AA46">
            <v>3237.1409677419347</v>
          </cell>
          <cell r="AB46">
            <v>85441.5</v>
          </cell>
          <cell r="AC46">
            <v>2756.1774193548385</v>
          </cell>
          <cell r="AD46">
            <v>131687</v>
          </cell>
          <cell r="AE46">
            <v>4247.9677419354839</v>
          </cell>
          <cell r="AF46">
            <v>0.44827882684072418</v>
          </cell>
          <cell r="AG46">
            <v>0.30974034876805789</v>
          </cell>
          <cell r="AH46">
            <v>0.76204462095726977</v>
          </cell>
          <cell r="AI46">
            <v>0.64882258689164463</v>
          </cell>
          <cell r="AJ46">
            <v>24798140399</v>
          </cell>
          <cell r="AK46">
            <v>14182106284.689968</v>
          </cell>
          <cell r="AL46">
            <v>31424682443.779976</v>
          </cell>
          <cell r="AM46">
            <v>1842961563</v>
          </cell>
          <cell r="AN46">
            <v>5947224236</v>
          </cell>
          <cell r="AO46">
            <v>151547.19099999999</v>
          </cell>
          <cell r="AP46">
            <v>130603.5</v>
          </cell>
          <cell r="AQ46">
            <v>195365</v>
          </cell>
          <cell r="AR46">
            <v>0.45130468096415383</v>
          </cell>
          <cell r="AS46">
            <v>0.30988600561655366</v>
          </cell>
          <cell r="AT46">
            <v>0.77571310623704348</v>
          </cell>
          <cell r="AU46">
            <v>0.66851022445166741</v>
          </cell>
        </row>
        <row r="47">
          <cell r="D47" t="str">
            <v>강릉시</v>
          </cell>
          <cell r="E47" t="str">
            <v>시</v>
          </cell>
          <cell r="F47">
            <v>1515605900</v>
          </cell>
          <cell r="G47">
            <v>934944731.13999999</v>
          </cell>
          <cell r="H47">
            <v>1766297624.1900001</v>
          </cell>
          <cell r="I47">
            <v>119175507</v>
          </cell>
          <cell r="J47">
            <v>324007033</v>
          </cell>
          <cell r="K47">
            <v>8065.3370000000004</v>
          </cell>
          <cell r="L47">
            <v>260.17216129032261</v>
          </cell>
          <cell r="M47">
            <v>7111.625</v>
          </cell>
          <cell r="N47">
            <v>229.40725806451613</v>
          </cell>
          <cell r="O47">
            <v>9800</v>
          </cell>
          <cell r="P47">
            <v>316.12903225806451</v>
          </cell>
          <cell r="Q47">
            <v>0.52932457040967418</v>
          </cell>
          <cell r="R47">
            <v>0.36781765474825356</v>
          </cell>
          <cell r="S47">
            <v>0.82299357142857144</v>
          </cell>
          <cell r="T47">
            <v>0.72567602040816326</v>
          </cell>
          <cell r="U47">
            <v>2819527700</v>
          </cell>
          <cell r="V47">
            <v>1680258210.45999</v>
          </cell>
          <cell r="W47">
            <v>3372079259.96</v>
          </cell>
          <cell r="X47">
            <v>228668719</v>
          </cell>
          <cell r="Y47">
            <v>631999245</v>
          </cell>
          <cell r="Z47">
            <v>16670.392</v>
          </cell>
          <cell r="AA47">
            <v>537.75458064516124</v>
          </cell>
          <cell r="AB47">
            <v>14234.5</v>
          </cell>
          <cell r="AC47">
            <v>459.17741935483872</v>
          </cell>
          <cell r="AD47">
            <v>21818</v>
          </cell>
          <cell r="AE47">
            <v>703.80645161290317</v>
          </cell>
          <cell r="AF47">
            <v>0.49828550307560726</v>
          </cell>
          <cell r="AG47">
            <v>0.36181802558957171</v>
          </cell>
          <cell r="AH47">
            <v>0.76406600055000462</v>
          </cell>
          <cell r="AI47">
            <v>0.65242002016683476</v>
          </cell>
          <cell r="AJ47">
            <v>4335133600</v>
          </cell>
          <cell r="AK47">
            <v>2615202941.5999899</v>
          </cell>
          <cell r="AL47">
            <v>5138376884.1499996</v>
          </cell>
          <cell r="AM47">
            <v>347844226</v>
          </cell>
          <cell r="AN47">
            <v>956006278</v>
          </cell>
          <cell r="AO47">
            <v>24735.728999999999</v>
          </cell>
          <cell r="AP47">
            <v>21346.125</v>
          </cell>
          <cell r="AQ47">
            <v>31618</v>
          </cell>
          <cell r="AR47">
            <v>0.50895506510371546</v>
          </cell>
          <cell r="AS47">
            <v>0.36385140349465361</v>
          </cell>
          <cell r="AT47">
            <v>0.78233060282117783</v>
          </cell>
          <cell r="AU47">
            <v>0.67512571952685174</v>
          </cell>
        </row>
        <row r="48">
          <cell r="D48" t="str">
            <v>동해시</v>
          </cell>
          <cell r="E48" t="str">
            <v>시</v>
          </cell>
          <cell r="F48">
            <v>353585510</v>
          </cell>
          <cell r="G48">
            <v>204698088.41</v>
          </cell>
          <cell r="H48">
            <v>495942269.76999903</v>
          </cell>
          <cell r="I48">
            <v>23189230</v>
          </cell>
          <cell r="J48">
            <v>111074556</v>
          </cell>
          <cell r="K48">
            <v>2753.643</v>
          </cell>
          <cell r="L48">
            <v>88.8271935483871</v>
          </cell>
          <cell r="M48">
            <v>2443.375</v>
          </cell>
          <cell r="N48">
            <v>78.818548387096769</v>
          </cell>
          <cell r="O48">
            <v>3229</v>
          </cell>
          <cell r="P48">
            <v>104.16129032258064</v>
          </cell>
          <cell r="Q48">
            <v>0.4127457990320767</v>
          </cell>
          <cell r="R48">
            <v>0.20877175507233178</v>
          </cell>
          <cell r="S48">
            <v>0.85278507277794979</v>
          </cell>
          <cell r="T48">
            <v>0.75669711985134713</v>
          </cell>
          <cell r="U48">
            <v>1048958340</v>
          </cell>
          <cell r="V48">
            <v>596085984.66999996</v>
          </cell>
          <cell r="W48">
            <v>1195238773.8399999</v>
          </cell>
          <cell r="X48">
            <v>72846561</v>
          </cell>
          <cell r="Y48">
            <v>263387070</v>
          </cell>
          <cell r="Z48">
            <v>6792.723</v>
          </cell>
          <cell r="AA48">
            <v>219.12009677419354</v>
          </cell>
          <cell r="AB48">
            <v>5844.25</v>
          </cell>
          <cell r="AC48">
            <v>188.5241935483871</v>
          </cell>
          <cell r="AD48">
            <v>8760</v>
          </cell>
          <cell r="AE48">
            <v>282.58064516129031</v>
          </cell>
          <cell r="AF48">
            <v>0.49871707454312786</v>
          </cell>
          <cell r="AG48">
            <v>0.2765760711032626</v>
          </cell>
          <cell r="AH48">
            <v>0.77542500000000003</v>
          </cell>
          <cell r="AI48">
            <v>0.66715182648401827</v>
          </cell>
          <cell r="AJ48">
            <v>1402543850</v>
          </cell>
          <cell r="AK48">
            <v>800784073.07999992</v>
          </cell>
          <cell r="AL48">
            <v>1691181043.6099989</v>
          </cell>
          <cell r="AM48">
            <v>96035791</v>
          </cell>
          <cell r="AN48">
            <v>374461626</v>
          </cell>
          <cell r="AO48">
            <v>9546.366</v>
          </cell>
          <cell r="AP48">
            <v>8287.625</v>
          </cell>
          <cell r="AQ48">
            <v>11989</v>
          </cell>
          <cell r="AR48">
            <v>0.47350582369977634</v>
          </cell>
          <cell r="AS48">
            <v>0.25646363827945351</v>
          </cell>
          <cell r="AT48">
            <v>0.7962604053715906</v>
          </cell>
          <cell r="AU48">
            <v>0.69126907998999088</v>
          </cell>
        </row>
        <row r="49">
          <cell r="D49" t="str">
            <v>삼척시</v>
          </cell>
          <cell r="E49" t="str">
            <v>시</v>
          </cell>
          <cell r="F49">
            <v>249920480</v>
          </cell>
          <cell r="G49">
            <v>130384550.34999999</v>
          </cell>
          <cell r="H49">
            <v>387464749.56999999</v>
          </cell>
          <cell r="I49">
            <v>15905841</v>
          </cell>
          <cell r="J49">
            <v>77266979</v>
          </cell>
          <cell r="K49">
            <v>1751.1590000000001</v>
          </cell>
          <cell r="L49">
            <v>56.489000000000004</v>
          </cell>
          <cell r="M49">
            <v>1621.25</v>
          </cell>
          <cell r="N49">
            <v>52.298387096774192</v>
          </cell>
          <cell r="O49">
            <v>2092</v>
          </cell>
          <cell r="P49">
            <v>67.483870967741936</v>
          </cell>
          <cell r="Q49">
            <v>0.33650687061132128</v>
          </cell>
          <cell r="R49">
            <v>0.20585560877176265</v>
          </cell>
          <cell r="S49">
            <v>0.83707409177820269</v>
          </cell>
          <cell r="T49">
            <v>0.77497609942638623</v>
          </cell>
          <cell r="U49">
            <v>476339870</v>
          </cell>
          <cell r="V49">
            <v>244328613.61000001</v>
          </cell>
          <cell r="W49">
            <v>587916993.77999997</v>
          </cell>
          <cell r="X49">
            <v>30464480</v>
          </cell>
          <cell r="Y49">
            <v>142907402</v>
          </cell>
          <cell r="Z49">
            <v>3638.9119999999998</v>
          </cell>
          <cell r="AA49">
            <v>117.38425806451612</v>
          </cell>
          <cell r="AB49">
            <v>3231.25</v>
          </cell>
          <cell r="AC49">
            <v>104.23387096774194</v>
          </cell>
          <cell r="AD49">
            <v>4262</v>
          </cell>
          <cell r="AE49">
            <v>137.48387096774192</v>
          </cell>
          <cell r="AF49">
            <v>0.41558351977392988</v>
          </cell>
          <cell r="AG49">
            <v>0.21317636157153008</v>
          </cell>
          <cell r="AH49">
            <v>0.85380384795870479</v>
          </cell>
          <cell r="AI49">
            <v>0.75815344908493665</v>
          </cell>
          <cell r="AJ49">
            <v>726260350</v>
          </cell>
          <cell r="AK49">
            <v>374713163.96000004</v>
          </cell>
          <cell r="AL49">
            <v>975381743.3499999</v>
          </cell>
          <cell r="AM49">
            <v>46370321</v>
          </cell>
          <cell r="AN49">
            <v>220174381</v>
          </cell>
          <cell r="AO49">
            <v>5390.0709999999999</v>
          </cell>
          <cell r="AP49">
            <v>4852.5</v>
          </cell>
          <cell r="AQ49">
            <v>6354</v>
          </cell>
          <cell r="AR49">
            <v>0.38417077878967465</v>
          </cell>
          <cell r="AS49">
            <v>0.21060725044118553</v>
          </cell>
          <cell r="AT49">
            <v>0.84829571923197988</v>
          </cell>
          <cell r="AU49">
            <v>0.76369216241737492</v>
          </cell>
        </row>
        <row r="50">
          <cell r="D50" t="str">
            <v>속초시</v>
          </cell>
          <cell r="E50" t="str">
            <v>시</v>
          </cell>
          <cell r="F50">
            <v>597977200</v>
          </cell>
          <cell r="G50">
            <v>322132266.08999997</v>
          </cell>
          <cell r="H50">
            <v>789330197.43999898</v>
          </cell>
          <cell r="I50">
            <v>41775577</v>
          </cell>
          <cell r="J50">
            <v>143527744</v>
          </cell>
          <cell r="K50">
            <v>3580.4870000000001</v>
          </cell>
          <cell r="L50">
            <v>115.49958064516129</v>
          </cell>
          <cell r="M50">
            <v>3196.125</v>
          </cell>
          <cell r="N50">
            <v>103.1008064516129</v>
          </cell>
          <cell r="O50">
            <v>4334</v>
          </cell>
          <cell r="P50">
            <v>139.80645161290323</v>
          </cell>
          <cell r="Q50">
            <v>0.4081083773745865</v>
          </cell>
          <cell r="R50">
            <v>0.29106273000431193</v>
          </cell>
          <cell r="S50">
            <v>0.82613913244116288</v>
          </cell>
          <cell r="T50">
            <v>0.73745385325334567</v>
          </cell>
          <cell r="U50">
            <v>1451147500</v>
          </cell>
          <cell r="V50">
            <v>760098792.60000002</v>
          </cell>
          <cell r="W50">
            <v>1687734275.02999</v>
          </cell>
          <cell r="X50">
            <v>109873117</v>
          </cell>
          <cell r="Y50">
            <v>329443763</v>
          </cell>
          <cell r="Z50">
            <v>8795.6110000000008</v>
          </cell>
          <cell r="AA50">
            <v>283.72938709677425</v>
          </cell>
          <cell r="AB50">
            <v>7462.5</v>
          </cell>
          <cell r="AC50">
            <v>240.7258064516129</v>
          </cell>
          <cell r="AD50">
            <v>11428</v>
          </cell>
          <cell r="AE50">
            <v>368.64516129032256</v>
          </cell>
          <cell r="AF50">
            <v>0.45036638992621841</v>
          </cell>
          <cell r="AG50">
            <v>0.33351099440908222</v>
          </cell>
          <cell r="AH50">
            <v>0.76965444522226123</v>
          </cell>
          <cell r="AI50">
            <v>0.65300140007000351</v>
          </cell>
          <cell r="AJ50">
            <v>2049124700</v>
          </cell>
          <cell r="AK50">
            <v>1082231058.6900001</v>
          </cell>
          <cell r="AL50">
            <v>2477064472.4699888</v>
          </cell>
          <cell r="AM50">
            <v>151648694</v>
          </cell>
          <cell r="AN50">
            <v>472971507</v>
          </cell>
          <cell r="AO50">
            <v>12376.098000000002</v>
          </cell>
          <cell r="AP50">
            <v>10658.625</v>
          </cell>
          <cell r="AQ50">
            <v>15762</v>
          </cell>
          <cell r="AR50">
            <v>0.43690064215844182</v>
          </cell>
          <cell r="AS50">
            <v>0.32062966110133989</v>
          </cell>
          <cell r="AT50">
            <v>0.78518576322801681</v>
          </cell>
          <cell r="AU50">
            <v>0.67622287780738488</v>
          </cell>
        </row>
        <row r="51">
          <cell r="D51" t="str">
            <v>원주시</v>
          </cell>
          <cell r="E51" t="str">
            <v>시</v>
          </cell>
          <cell r="F51">
            <v>2517712200</v>
          </cell>
          <cell r="G51">
            <v>1517125930.23</v>
          </cell>
          <cell r="H51">
            <v>2866253419.8800001</v>
          </cell>
          <cell r="I51">
            <v>198264009</v>
          </cell>
          <cell r="J51">
            <v>562510140</v>
          </cell>
          <cell r="K51">
            <v>13952.519</v>
          </cell>
          <cell r="L51">
            <v>450.08125806451613</v>
          </cell>
          <cell r="M51">
            <v>12329.5</v>
          </cell>
          <cell r="N51">
            <v>397.72580645161293</v>
          </cell>
          <cell r="O51">
            <v>16932</v>
          </cell>
          <cell r="P51">
            <v>546.19354838709683</v>
          </cell>
          <cell r="Q51">
            <v>0.52930627826115828</v>
          </cell>
          <cell r="R51">
            <v>0.35246299560039929</v>
          </cell>
          <cell r="S51">
            <v>0.82403254193243569</v>
          </cell>
          <cell r="T51">
            <v>0.72817741554453108</v>
          </cell>
          <cell r="U51">
            <v>4035468630</v>
          </cell>
          <cell r="V51">
            <v>2412104531.6999898</v>
          </cell>
          <cell r="W51">
            <v>5001735127.9200001</v>
          </cell>
          <cell r="X51">
            <v>331528155</v>
          </cell>
          <cell r="Y51">
            <v>1024583126</v>
          </cell>
          <cell r="Z51">
            <v>26058.284</v>
          </cell>
          <cell r="AA51">
            <v>840.58980645161284</v>
          </cell>
          <cell r="AB51">
            <v>22433.625</v>
          </cell>
          <cell r="AC51">
            <v>723.66532258064512</v>
          </cell>
          <cell r="AD51">
            <v>34751</v>
          </cell>
          <cell r="AE51">
            <v>1121</v>
          </cell>
          <cell r="AF51">
            <v>0.48225355201947234</v>
          </cell>
          <cell r="AG51">
            <v>0.3235737019155242</v>
          </cell>
          <cell r="AH51">
            <v>0.7498570976374781</v>
          </cell>
          <cell r="AI51">
            <v>0.64555336537078067</v>
          </cell>
          <cell r="AJ51">
            <v>6553180830</v>
          </cell>
          <cell r="AK51">
            <v>3929230461.9299898</v>
          </cell>
          <cell r="AL51">
            <v>7867988547.8000002</v>
          </cell>
          <cell r="AM51">
            <v>529792164</v>
          </cell>
          <cell r="AN51">
            <v>1587093266</v>
          </cell>
          <cell r="AO51">
            <v>40010.803</v>
          </cell>
          <cell r="AP51">
            <v>34763.125</v>
          </cell>
          <cell r="AQ51">
            <v>51683</v>
          </cell>
          <cell r="AR51">
            <v>0.49939453242196924</v>
          </cell>
          <cell r="AS51">
            <v>0.3338128737293754</v>
          </cell>
          <cell r="AT51">
            <v>0.77415790492038006</v>
          </cell>
          <cell r="AU51">
            <v>0.67262204206412168</v>
          </cell>
        </row>
        <row r="52">
          <cell r="D52" t="str">
            <v>춘천시</v>
          </cell>
          <cell r="E52" t="str">
            <v>시</v>
          </cell>
          <cell r="F52">
            <v>2058575320</v>
          </cell>
          <cell r="G52">
            <v>1147782778.6499901</v>
          </cell>
          <cell r="H52">
            <v>2438089917.96</v>
          </cell>
          <cell r="I52">
            <v>171577852</v>
          </cell>
          <cell r="J52">
            <v>489711375</v>
          </cell>
          <cell r="K52">
            <v>11959.467000000001</v>
          </cell>
          <cell r="L52">
            <v>385.78925806451616</v>
          </cell>
          <cell r="M52">
            <v>10465.875</v>
          </cell>
          <cell r="N52">
            <v>337.60887096774195</v>
          </cell>
          <cell r="O52">
            <v>16106</v>
          </cell>
          <cell r="P52">
            <v>519.54838709677415</v>
          </cell>
          <cell r="Q52">
            <v>0.47077130756947783</v>
          </cell>
          <cell r="R52">
            <v>0.35036525749478453</v>
          </cell>
          <cell r="S52">
            <v>0.74254731156090903</v>
          </cell>
          <cell r="T52">
            <v>0.64981218179560407</v>
          </cell>
          <cell r="U52">
            <v>3244364900</v>
          </cell>
          <cell r="V52">
            <v>1807727109.9400001</v>
          </cell>
          <cell r="W52">
            <v>3784979099.0399899</v>
          </cell>
          <cell r="X52">
            <v>283641639</v>
          </cell>
          <cell r="Y52">
            <v>775955464</v>
          </cell>
          <cell r="Z52">
            <v>20161.057000000001</v>
          </cell>
          <cell r="AA52">
            <v>650.35667741935481</v>
          </cell>
          <cell r="AB52">
            <v>16937.75</v>
          </cell>
          <cell r="AC52">
            <v>546.37903225806451</v>
          </cell>
          <cell r="AD52">
            <v>27479</v>
          </cell>
          <cell r="AE52">
            <v>886.41935483870964</v>
          </cell>
          <cell r="AF52">
            <v>0.47760557261690195</v>
          </cell>
          <cell r="AG52">
            <v>0.36553855492922982</v>
          </cell>
          <cell r="AH52">
            <v>0.73368961752611084</v>
          </cell>
          <cell r="AI52">
            <v>0.61638887878015935</v>
          </cell>
          <cell r="AJ52">
            <v>5302940220</v>
          </cell>
          <cell r="AK52">
            <v>2955509888.5899901</v>
          </cell>
          <cell r="AL52">
            <v>6223069016.9999905</v>
          </cell>
          <cell r="AM52">
            <v>455219491</v>
          </cell>
          <cell r="AN52">
            <v>1265666839</v>
          </cell>
          <cell r="AO52">
            <v>32120.524000000001</v>
          </cell>
          <cell r="AP52">
            <v>27403.625</v>
          </cell>
          <cell r="AQ52">
            <v>43585</v>
          </cell>
          <cell r="AR52">
            <v>0.47492802675275148</v>
          </cell>
          <cell r="AS52">
            <v>0.35966770794095204</v>
          </cell>
          <cell r="AT52">
            <v>0.73696280830560978</v>
          </cell>
          <cell r="AU52">
            <v>0.62873981874498108</v>
          </cell>
        </row>
        <row r="53">
          <cell r="D53" t="str">
            <v>태백시</v>
          </cell>
          <cell r="E53" t="str">
            <v>시</v>
          </cell>
          <cell r="F53">
            <v>211858900</v>
          </cell>
          <cell r="G53">
            <v>126987269.2</v>
          </cell>
          <cell r="H53">
            <v>384499000</v>
          </cell>
          <cell r="I53">
            <v>13005468</v>
          </cell>
          <cell r="J53">
            <v>61720640</v>
          </cell>
          <cell r="K53">
            <v>1532.6489999999999</v>
          </cell>
          <cell r="L53">
            <v>49.440290322580644</v>
          </cell>
          <cell r="M53">
            <v>1353.875</v>
          </cell>
          <cell r="N53">
            <v>43.673387096774192</v>
          </cell>
          <cell r="O53">
            <v>1833</v>
          </cell>
          <cell r="P53">
            <v>59.12903225806452</v>
          </cell>
          <cell r="Q53">
            <v>0.33026683866538015</v>
          </cell>
          <cell r="R53">
            <v>0.21071505415368344</v>
          </cell>
          <cell r="S53">
            <v>0.83614238952536823</v>
          </cell>
          <cell r="T53">
            <v>0.73861156573922526</v>
          </cell>
          <cell r="U53">
            <v>615808100</v>
          </cell>
          <cell r="V53">
            <v>375694614.419999</v>
          </cell>
          <cell r="W53">
            <v>860700748.90999997</v>
          </cell>
          <cell r="X53">
            <v>39253918</v>
          </cell>
          <cell r="Y53">
            <v>147384229</v>
          </cell>
          <cell r="Z53">
            <v>3948.3020000000001</v>
          </cell>
          <cell r="AA53">
            <v>127.3645806451613</v>
          </cell>
          <cell r="AB53">
            <v>3377.75</v>
          </cell>
          <cell r="AC53">
            <v>108.95967741935483</v>
          </cell>
          <cell r="AD53">
            <v>4818</v>
          </cell>
          <cell r="AE53">
            <v>155.41935483870967</v>
          </cell>
          <cell r="AF53">
            <v>0.4364985331960991</v>
          </cell>
          <cell r="AG53">
            <v>0.26633730261600785</v>
          </cell>
          <cell r="AH53">
            <v>0.81948982980489837</v>
          </cell>
          <cell r="AI53">
            <v>0.70106890826068913</v>
          </cell>
          <cell r="AJ53">
            <v>827667000</v>
          </cell>
          <cell r="AK53">
            <v>502681883.61999899</v>
          </cell>
          <cell r="AL53">
            <v>1245199748.9099998</v>
          </cell>
          <cell r="AM53">
            <v>52259386</v>
          </cell>
          <cell r="AN53">
            <v>209104869</v>
          </cell>
          <cell r="AO53">
            <v>5480.951</v>
          </cell>
          <cell r="AP53">
            <v>4731.625</v>
          </cell>
          <cell r="AQ53">
            <v>6651</v>
          </cell>
          <cell r="AR53">
            <v>0.40369577978153903</v>
          </cell>
          <cell r="AS53">
            <v>0.24991950809141608</v>
          </cell>
          <cell r="AT53">
            <v>0.82407923620508194</v>
          </cell>
          <cell r="AU53">
            <v>0.71141557660502175</v>
          </cell>
        </row>
        <row r="54">
          <cell r="D54" t="str">
            <v>고성군</v>
          </cell>
          <cell r="E54" t="str">
            <v>군</v>
          </cell>
          <cell r="F54">
            <v>18931080</v>
          </cell>
          <cell r="G54">
            <v>10652918.92</v>
          </cell>
          <cell r="H54">
            <v>99238000</v>
          </cell>
          <cell r="I54">
            <v>875743</v>
          </cell>
          <cell r="J54">
            <v>16666891</v>
          </cell>
          <cell r="K54">
            <v>376.55799999999999</v>
          </cell>
          <cell r="L54">
            <v>12.147032258064517</v>
          </cell>
          <cell r="M54">
            <v>341.375</v>
          </cell>
          <cell r="N54">
            <v>11.012096774193548</v>
          </cell>
          <cell r="O54">
            <v>417</v>
          </cell>
          <cell r="P54">
            <v>13.451612903225806</v>
          </cell>
          <cell r="Q54">
            <v>0.10734717467099296</v>
          </cell>
          <cell r="R54">
            <v>5.2543872759472657E-2</v>
          </cell>
          <cell r="S54">
            <v>0.90301678657074336</v>
          </cell>
          <cell r="T54">
            <v>0.81864508393285373</v>
          </cell>
          <cell r="U54">
            <v>81292940</v>
          </cell>
          <cell r="V54">
            <v>44769627.049999997</v>
          </cell>
          <cell r="W54">
            <v>391868000</v>
          </cell>
          <cell r="X54">
            <v>3873979</v>
          </cell>
          <cell r="Y54">
            <v>58907029</v>
          </cell>
          <cell r="Z54">
            <v>1423.713</v>
          </cell>
          <cell r="AA54">
            <v>45.926225806451612</v>
          </cell>
          <cell r="AB54">
            <v>1245.5</v>
          </cell>
          <cell r="AC54">
            <v>40.177419354838712</v>
          </cell>
          <cell r="AD54">
            <v>1644</v>
          </cell>
          <cell r="AE54">
            <v>53.032258064516128</v>
          </cell>
          <cell r="AF54">
            <v>0.11424670309900271</v>
          </cell>
          <cell r="AG54">
            <v>6.5764291049205684E-2</v>
          </cell>
          <cell r="AH54">
            <v>0.86600547445255471</v>
          </cell>
          <cell r="AI54">
            <v>0.75760340632603407</v>
          </cell>
          <cell r="AJ54">
            <v>100224020</v>
          </cell>
          <cell r="AK54">
            <v>55422545.969999999</v>
          </cell>
          <cell r="AL54">
            <v>491106000</v>
          </cell>
          <cell r="AM54">
            <v>4749722</v>
          </cell>
          <cell r="AN54">
            <v>75573920</v>
          </cell>
          <cell r="AO54">
            <v>1800.271</v>
          </cell>
          <cell r="AP54">
            <v>1586.875</v>
          </cell>
          <cell r="AQ54">
            <v>2061</v>
          </cell>
          <cell r="AR54">
            <v>0.11285251243112485</v>
          </cell>
          <cell r="AS54">
            <v>6.2848691717989486E-2</v>
          </cell>
          <cell r="AT54">
            <v>0.87349393498301797</v>
          </cell>
          <cell r="AU54">
            <v>0.76995390587093648</v>
          </cell>
        </row>
        <row r="55">
          <cell r="D55" t="str">
            <v>양구군</v>
          </cell>
          <cell r="E55" t="str">
            <v>군</v>
          </cell>
          <cell r="F55">
            <v>67042520</v>
          </cell>
          <cell r="G55">
            <v>37143021.319999903</v>
          </cell>
          <cell r="H55">
            <v>97270000</v>
          </cell>
          <cell r="I55">
            <v>2762642</v>
          </cell>
          <cell r="J55">
            <v>11971000</v>
          </cell>
          <cell r="K55">
            <v>330.673</v>
          </cell>
          <cell r="L55">
            <v>10.666870967741936</v>
          </cell>
          <cell r="M55">
            <v>268.25</v>
          </cell>
          <cell r="N55">
            <v>8.6532258064516121</v>
          </cell>
          <cell r="O55">
            <v>428</v>
          </cell>
          <cell r="P55">
            <v>13.806451612903226</v>
          </cell>
          <cell r="Q55">
            <v>0.38185485062197905</v>
          </cell>
          <cell r="R55">
            <v>0.23077787987636789</v>
          </cell>
          <cell r="S55">
            <v>0.77260046728971965</v>
          </cell>
          <cell r="T55">
            <v>0.62675233644859818</v>
          </cell>
          <cell r="U55">
            <v>96515440</v>
          </cell>
          <cell r="V55">
            <v>52974304.789999902</v>
          </cell>
          <cell r="W55">
            <v>139067000</v>
          </cell>
          <cell r="X55">
            <v>4199510</v>
          </cell>
          <cell r="Y55">
            <v>17107204</v>
          </cell>
          <cell r="Z55">
            <v>498.08199999999999</v>
          </cell>
          <cell r="AA55">
            <v>16.067161290322581</v>
          </cell>
          <cell r="AB55">
            <v>372.75</v>
          </cell>
          <cell r="AC55">
            <v>12.024193548387096</v>
          </cell>
          <cell r="AD55">
            <v>729</v>
          </cell>
          <cell r="AE55">
            <v>23.516129032258064</v>
          </cell>
          <cell r="AF55">
            <v>0.38092649435164277</v>
          </cell>
          <cell r="AG55">
            <v>0.24548196186822815</v>
          </cell>
          <cell r="AH55">
            <v>0.68324005486968453</v>
          </cell>
          <cell r="AI55">
            <v>0.51131687242798352</v>
          </cell>
          <cell r="AJ55">
            <v>163557960</v>
          </cell>
          <cell r="AK55">
            <v>90117326.109999806</v>
          </cell>
          <cell r="AL55">
            <v>236337000</v>
          </cell>
          <cell r="AM55">
            <v>6962152</v>
          </cell>
          <cell r="AN55">
            <v>29078204</v>
          </cell>
          <cell r="AO55">
            <v>828.755</v>
          </cell>
          <cell r="AP55">
            <v>641</v>
          </cell>
          <cell r="AQ55">
            <v>1157</v>
          </cell>
          <cell r="AR55">
            <v>0.38130858100932064</v>
          </cell>
          <cell r="AS55">
            <v>0.23942854242304648</v>
          </cell>
          <cell r="AT55">
            <v>0.71629645635263617</v>
          </cell>
          <cell r="AU55">
            <v>0.55401901469317205</v>
          </cell>
        </row>
        <row r="56">
          <cell r="D56" t="str">
            <v>양양군</v>
          </cell>
          <cell r="E56" t="str">
            <v>군</v>
          </cell>
          <cell r="F56">
            <v>126166040</v>
          </cell>
          <cell r="G56">
            <v>70544729.760000005</v>
          </cell>
          <cell r="H56">
            <v>150048638.71000001</v>
          </cell>
          <cell r="I56">
            <v>5270578</v>
          </cell>
          <cell r="J56">
            <v>23833401</v>
          </cell>
          <cell r="K56">
            <v>537.56600000000003</v>
          </cell>
          <cell r="L56">
            <v>17.340838709677421</v>
          </cell>
          <cell r="M56">
            <v>502.125</v>
          </cell>
          <cell r="N56">
            <v>16.197580645161292</v>
          </cell>
          <cell r="O56">
            <v>599</v>
          </cell>
          <cell r="P56">
            <v>19.322580645161292</v>
          </cell>
          <cell r="Q56">
            <v>0.4701457498481027</v>
          </cell>
          <cell r="R56">
            <v>0.22114250500799276</v>
          </cell>
          <cell r="S56">
            <v>0.89743906510851423</v>
          </cell>
          <cell r="T56">
            <v>0.83827212020033393</v>
          </cell>
          <cell r="U56">
            <v>366789520</v>
          </cell>
          <cell r="V56">
            <v>206475571.15000001</v>
          </cell>
          <cell r="W56">
            <v>431970992.79000002</v>
          </cell>
          <cell r="X56">
            <v>15693272</v>
          </cell>
          <cell r="Y56">
            <v>59178090</v>
          </cell>
          <cell r="Z56">
            <v>1486.2349999999999</v>
          </cell>
          <cell r="AA56">
            <v>47.943064516129027</v>
          </cell>
          <cell r="AB56">
            <v>1312.25</v>
          </cell>
          <cell r="AC56">
            <v>42.33064516129032</v>
          </cell>
          <cell r="AD56">
            <v>1738</v>
          </cell>
          <cell r="AE56">
            <v>56.064516129032256</v>
          </cell>
          <cell r="AF56">
            <v>0.47798480591583797</v>
          </cell>
          <cell r="AG56">
            <v>0.26518720019520736</v>
          </cell>
          <cell r="AH56">
            <v>0.8551409666283083</v>
          </cell>
          <cell r="AI56">
            <v>0.75503452243958569</v>
          </cell>
          <cell r="AJ56">
            <v>492955560</v>
          </cell>
          <cell r="AK56">
            <v>277020300.91000003</v>
          </cell>
          <cell r="AL56">
            <v>582019631.5</v>
          </cell>
          <cell r="AM56">
            <v>20963850</v>
          </cell>
          <cell r="AN56">
            <v>83011491</v>
          </cell>
          <cell r="AO56">
            <v>2023.8009999999999</v>
          </cell>
          <cell r="AP56">
            <v>1814.375</v>
          </cell>
          <cell r="AQ56">
            <v>2337</v>
          </cell>
          <cell r="AR56">
            <v>0.47596384368694622</v>
          </cell>
          <cell r="AS56">
            <v>0.25254154271244206</v>
          </cell>
          <cell r="AT56">
            <v>0.86598245614035085</v>
          </cell>
          <cell r="AU56">
            <v>0.77636927685066326</v>
          </cell>
        </row>
        <row r="57">
          <cell r="D57" t="str">
            <v>영월군</v>
          </cell>
          <cell r="E57" t="str">
            <v>군</v>
          </cell>
          <cell r="F57">
            <v>22702400</v>
          </cell>
          <cell r="G57">
            <v>10645757.539999999</v>
          </cell>
          <cell r="H57">
            <v>76019396.420000002</v>
          </cell>
          <cell r="I57">
            <v>1127225</v>
          </cell>
          <cell r="J57">
            <v>13232856</v>
          </cell>
          <cell r="K57">
            <v>337.072</v>
          </cell>
          <cell r="L57">
            <v>10.873290322580646</v>
          </cell>
          <cell r="M57">
            <v>292.75</v>
          </cell>
          <cell r="N57">
            <v>9.443548387096774</v>
          </cell>
          <cell r="O57">
            <v>439</v>
          </cell>
          <cell r="P57">
            <v>14.161290322580646</v>
          </cell>
          <cell r="Q57">
            <v>0.14004001664500454</v>
          </cell>
          <cell r="R57">
            <v>8.5183803103426797E-2</v>
          </cell>
          <cell r="S57">
            <v>0.76781776765375853</v>
          </cell>
          <cell r="T57">
            <v>0.66685649202733488</v>
          </cell>
          <cell r="U57">
            <v>94250700</v>
          </cell>
          <cell r="V57">
            <v>44148736.839999899</v>
          </cell>
          <cell r="W57">
            <v>384970900.61000001</v>
          </cell>
          <cell r="X57">
            <v>4765816</v>
          </cell>
          <cell r="Y57">
            <v>64861855</v>
          </cell>
          <cell r="Z57">
            <v>1632.366</v>
          </cell>
          <cell r="AA57">
            <v>52.656967741935482</v>
          </cell>
          <cell r="AB57">
            <v>1399.125</v>
          </cell>
          <cell r="AC57">
            <v>45.133064516129032</v>
          </cell>
          <cell r="AD57">
            <v>2067</v>
          </cell>
          <cell r="AE57">
            <v>66.677419354838705</v>
          </cell>
          <cell r="AF57">
            <v>0.11468071163312517</v>
          </cell>
          <cell r="AG57">
            <v>7.347640612498671E-2</v>
          </cell>
          <cell r="AH57">
            <v>0.78972714078374451</v>
          </cell>
          <cell r="AI57">
            <v>0.67688679245283023</v>
          </cell>
          <cell r="AJ57">
            <v>116953100</v>
          </cell>
          <cell r="AK57">
            <v>54794494.379999898</v>
          </cell>
          <cell r="AL57">
            <v>460990297.03000003</v>
          </cell>
          <cell r="AM57">
            <v>5893041</v>
          </cell>
          <cell r="AN57">
            <v>78094711</v>
          </cell>
          <cell r="AO57">
            <v>1969.4380000000001</v>
          </cell>
          <cell r="AP57">
            <v>1691.875</v>
          </cell>
          <cell r="AQ57">
            <v>2506</v>
          </cell>
          <cell r="AR57">
            <v>0.11886257635577527</v>
          </cell>
          <cell r="AS57">
            <v>7.5460180651670511E-2</v>
          </cell>
          <cell r="AT57">
            <v>0.78588906624102162</v>
          </cell>
          <cell r="AU57">
            <v>0.67512968874700718</v>
          </cell>
        </row>
        <row r="58">
          <cell r="D58" t="str">
            <v>인제군</v>
          </cell>
          <cell r="E58" t="str">
            <v>군</v>
          </cell>
          <cell r="F58">
            <v>16140520</v>
          </cell>
          <cell r="G58">
            <v>9036188.1400000006</v>
          </cell>
          <cell r="H58">
            <v>24004373.489999998</v>
          </cell>
          <cell r="I58">
            <v>578253</v>
          </cell>
          <cell r="J58">
            <v>2542953</v>
          </cell>
          <cell r="K58">
            <v>56.122</v>
          </cell>
          <cell r="L58">
            <v>1.8103870967741935</v>
          </cell>
          <cell r="M58">
            <v>48.375</v>
          </cell>
          <cell r="N58">
            <v>1.560483870967742</v>
          </cell>
          <cell r="O58">
            <v>70</v>
          </cell>
          <cell r="P58">
            <v>2.2580645161290325</v>
          </cell>
          <cell r="Q58">
            <v>0.37643924111430749</v>
          </cell>
          <cell r="R58">
            <v>0.22739429317018442</v>
          </cell>
          <cell r="S58">
            <v>0.80174285714285709</v>
          </cell>
          <cell r="T58">
            <v>0.69107142857142856</v>
          </cell>
          <cell r="U58">
            <v>185412920</v>
          </cell>
          <cell r="V58">
            <v>103198465.54000001</v>
          </cell>
          <cell r="W58">
            <v>257374957.28999999</v>
          </cell>
          <cell r="X58">
            <v>7141395</v>
          </cell>
          <cell r="Y58">
            <v>34360479</v>
          </cell>
          <cell r="Z58">
            <v>935.09799999999996</v>
          </cell>
          <cell r="AA58">
            <v>30.164451612903225</v>
          </cell>
          <cell r="AB58">
            <v>747.375</v>
          </cell>
          <cell r="AC58">
            <v>24.108870967741936</v>
          </cell>
          <cell r="AD58">
            <v>1208</v>
          </cell>
          <cell r="AE58">
            <v>38.967741935483872</v>
          </cell>
          <cell r="AF58">
            <v>0.4009654498892059</v>
          </cell>
          <cell r="AG58">
            <v>0.20783746932049463</v>
          </cell>
          <cell r="AH58">
            <v>0.77408774834437077</v>
          </cell>
          <cell r="AI58">
            <v>0.61868791390728473</v>
          </cell>
          <cell r="AJ58">
            <v>201553440</v>
          </cell>
          <cell r="AK58">
            <v>112234653.68000001</v>
          </cell>
          <cell r="AL58">
            <v>281379330.77999997</v>
          </cell>
          <cell r="AM58">
            <v>7719648</v>
          </cell>
          <cell r="AN58">
            <v>36903432</v>
          </cell>
          <cell r="AO58">
            <v>991.21999999999991</v>
          </cell>
          <cell r="AP58">
            <v>795.75</v>
          </cell>
          <cell r="AQ58">
            <v>1278</v>
          </cell>
          <cell r="AR58">
            <v>0.39887312749262349</v>
          </cell>
          <cell r="AS58">
            <v>0.20918509693082205</v>
          </cell>
          <cell r="AT58">
            <v>0.77560250391236296</v>
          </cell>
          <cell r="AU58">
            <v>0.62265258215962438</v>
          </cell>
        </row>
        <row r="59">
          <cell r="D59" t="str">
            <v>정선군</v>
          </cell>
          <cell r="E59" t="str">
            <v>군</v>
          </cell>
          <cell r="F59">
            <v>427787800</v>
          </cell>
          <cell r="G59">
            <v>234799084.72999999</v>
          </cell>
          <cell r="H59">
            <v>637936964.87999904</v>
          </cell>
          <cell r="I59">
            <v>18625139</v>
          </cell>
          <cell r="J59">
            <v>86669698</v>
          </cell>
          <cell r="K59">
            <v>2106.096</v>
          </cell>
          <cell r="L59">
            <v>67.938580645161295</v>
          </cell>
          <cell r="M59">
            <v>1888.875</v>
          </cell>
          <cell r="N59">
            <v>60.931451612903224</v>
          </cell>
          <cell r="O59">
            <v>2461</v>
          </cell>
          <cell r="P59">
            <v>79.387096774193552</v>
          </cell>
          <cell r="Q59">
            <v>0.36806000852163745</v>
          </cell>
          <cell r="R59">
            <v>0.21489793353150949</v>
          </cell>
          <cell r="S59">
            <v>0.85578870377895166</v>
          </cell>
          <cell r="T59">
            <v>0.76752336448598135</v>
          </cell>
          <cell r="U59">
            <v>365942520</v>
          </cell>
          <cell r="V59">
            <v>200441227.959999</v>
          </cell>
          <cell r="W59">
            <v>676674719.34999895</v>
          </cell>
          <cell r="X59">
            <v>16978807</v>
          </cell>
          <cell r="Y59">
            <v>86324324</v>
          </cell>
          <cell r="Z59">
            <v>2240.9369999999999</v>
          </cell>
          <cell r="AA59">
            <v>72.288290322580636</v>
          </cell>
          <cell r="AB59">
            <v>1891.75</v>
          </cell>
          <cell r="AC59">
            <v>61.024193548387096</v>
          </cell>
          <cell r="AD59">
            <v>2976</v>
          </cell>
          <cell r="AE59">
            <v>96</v>
          </cell>
          <cell r="AF59">
            <v>0.29621503837551239</v>
          </cell>
          <cell r="AG59">
            <v>0.19668624338141355</v>
          </cell>
          <cell r="AH59">
            <v>0.75300302419354836</v>
          </cell>
          <cell r="AI59">
            <v>0.63566868279569888</v>
          </cell>
          <cell r="AJ59">
            <v>793730320</v>
          </cell>
          <cell r="AK59">
            <v>435240312.68999898</v>
          </cell>
          <cell r="AL59">
            <v>1314611684.2299981</v>
          </cell>
          <cell r="AM59">
            <v>35603946</v>
          </cell>
          <cell r="AN59">
            <v>172994022</v>
          </cell>
          <cell r="AO59">
            <v>4347.0329999999994</v>
          </cell>
          <cell r="AP59">
            <v>3780.625</v>
          </cell>
          <cell r="AQ59">
            <v>5437</v>
          </cell>
          <cell r="AR59">
            <v>0.33107899306777455</v>
          </cell>
          <cell r="AS59">
            <v>0.20581026782532405</v>
          </cell>
          <cell r="AT59">
            <v>0.79952786463123038</v>
          </cell>
          <cell r="AU59">
            <v>0.6953512966709583</v>
          </cell>
        </row>
        <row r="60">
          <cell r="D60" t="str">
            <v>철원군</v>
          </cell>
          <cell r="E60" t="str">
            <v>군</v>
          </cell>
          <cell r="F60">
            <v>89758570</v>
          </cell>
          <cell r="G60">
            <v>45215382.289999999</v>
          </cell>
          <cell r="H60">
            <v>129224359.699999</v>
          </cell>
          <cell r="I60">
            <v>4049390</v>
          </cell>
          <cell r="J60">
            <v>21609111</v>
          </cell>
          <cell r="K60">
            <v>603.08600000000001</v>
          </cell>
          <cell r="L60">
            <v>19.454387096774195</v>
          </cell>
          <cell r="M60">
            <v>476.125</v>
          </cell>
          <cell r="N60">
            <v>15.358870967741936</v>
          </cell>
          <cell r="O60">
            <v>862</v>
          </cell>
          <cell r="P60">
            <v>27.806451612903224</v>
          </cell>
          <cell r="Q60">
            <v>0.34989828848809801</v>
          </cell>
          <cell r="R60">
            <v>0.18739271597059223</v>
          </cell>
          <cell r="S60">
            <v>0.69963573085846864</v>
          </cell>
          <cell r="T60">
            <v>0.55234918793503485</v>
          </cell>
          <cell r="U60">
            <v>269630200</v>
          </cell>
          <cell r="V60">
            <v>144610655.209999</v>
          </cell>
          <cell r="W60">
            <v>362107755.97999901</v>
          </cell>
          <cell r="X60">
            <v>11737933</v>
          </cell>
          <cell r="Y60">
            <v>58445113</v>
          </cell>
          <cell r="Z60">
            <v>1507.269</v>
          </cell>
          <cell r="AA60">
            <v>48.621580645161288</v>
          </cell>
          <cell r="AB60">
            <v>1192.125</v>
          </cell>
          <cell r="AC60">
            <v>38.45564516129032</v>
          </cell>
          <cell r="AD60">
            <v>2083</v>
          </cell>
          <cell r="AE60">
            <v>67.193548387096769</v>
          </cell>
          <cell r="AF60">
            <v>0.39935807179448141</v>
          </cell>
          <cell r="AG60">
            <v>0.20083686038899437</v>
          </cell>
          <cell r="AH60">
            <v>0.72360489678348539</v>
          </cell>
          <cell r="AI60">
            <v>0.57231156985117615</v>
          </cell>
          <cell r="AJ60">
            <v>359388770</v>
          </cell>
          <cell r="AK60">
            <v>189826037.49999899</v>
          </cell>
          <cell r="AL60">
            <v>491332115.67999804</v>
          </cell>
          <cell r="AM60">
            <v>15787323</v>
          </cell>
          <cell r="AN60">
            <v>80054224</v>
          </cell>
          <cell r="AO60">
            <v>2110.355</v>
          </cell>
          <cell r="AP60">
            <v>1668.25</v>
          </cell>
          <cell r="AQ60">
            <v>2945</v>
          </cell>
          <cell r="AR60">
            <v>0.3863497447897985</v>
          </cell>
          <cell r="AS60">
            <v>0.19720787000571013</v>
          </cell>
          <cell r="AT60">
            <v>0.71658913412563663</v>
          </cell>
          <cell r="AU60">
            <v>0.56646859083191847</v>
          </cell>
        </row>
        <row r="61">
          <cell r="D61" t="str">
            <v>평창군</v>
          </cell>
          <cell r="E61" t="str">
            <v>군</v>
          </cell>
          <cell r="F61">
            <v>141762850</v>
          </cell>
          <cell r="G61">
            <v>78717596</v>
          </cell>
          <cell r="H61">
            <v>225505831</v>
          </cell>
          <cell r="I61">
            <v>5882678</v>
          </cell>
          <cell r="J61">
            <v>23132855</v>
          </cell>
          <cell r="K61">
            <v>675.50800000000004</v>
          </cell>
          <cell r="L61">
            <v>21.790580645161292</v>
          </cell>
          <cell r="M61">
            <v>462.5</v>
          </cell>
          <cell r="N61">
            <v>14.919354838709678</v>
          </cell>
          <cell r="O61">
            <v>1145</v>
          </cell>
          <cell r="P61">
            <v>36.935483870967744</v>
          </cell>
          <cell r="Q61">
            <v>0.34907122202086205</v>
          </cell>
          <cell r="R61">
            <v>0.25429969625452631</v>
          </cell>
          <cell r="S61">
            <v>0.58996331877729258</v>
          </cell>
          <cell r="T61">
            <v>0.40393013100436681</v>
          </cell>
          <cell r="U61">
            <v>209381750</v>
          </cell>
          <cell r="V61">
            <v>116037157</v>
          </cell>
          <cell r="W61">
            <v>328090264</v>
          </cell>
          <cell r="X61">
            <v>9325632</v>
          </cell>
          <cell r="Y61">
            <v>33219053</v>
          </cell>
          <cell r="Z61">
            <v>958.64200000000005</v>
          </cell>
          <cell r="AA61">
            <v>30.92393548387097</v>
          </cell>
          <cell r="AB61">
            <v>651.625</v>
          </cell>
          <cell r="AC61">
            <v>21.02016129032258</v>
          </cell>
          <cell r="AD61">
            <v>1668</v>
          </cell>
          <cell r="AE61">
            <v>53.806451612903224</v>
          </cell>
          <cell r="AF61">
            <v>0.353674490627372</v>
          </cell>
          <cell r="AG61">
            <v>0.28073142241592497</v>
          </cell>
          <cell r="AH61">
            <v>0.5747254196642686</v>
          </cell>
          <cell r="AI61">
            <v>0.3906624700239808</v>
          </cell>
          <cell r="AJ61">
            <v>351144600</v>
          </cell>
          <cell r="AK61">
            <v>194754753</v>
          </cell>
          <cell r="AL61">
            <v>553596095</v>
          </cell>
          <cell r="AM61">
            <v>15208310</v>
          </cell>
          <cell r="AN61">
            <v>56351908</v>
          </cell>
          <cell r="AO61">
            <v>1634.15</v>
          </cell>
          <cell r="AP61">
            <v>1114.125</v>
          </cell>
          <cell r="AQ61">
            <v>2813</v>
          </cell>
          <cell r="AR61">
            <v>0.35179936195178546</v>
          </cell>
          <cell r="AS61">
            <v>0.26988101272453807</v>
          </cell>
          <cell r="AT61">
            <v>0.58092783505154644</v>
          </cell>
          <cell r="AU61">
            <v>0.39606292214717381</v>
          </cell>
        </row>
        <row r="62">
          <cell r="D62" t="str">
            <v>홍천군</v>
          </cell>
          <cell r="E62" t="str">
            <v>군</v>
          </cell>
          <cell r="F62">
            <v>385733099</v>
          </cell>
          <cell r="G62">
            <v>185089992.28999999</v>
          </cell>
          <cell r="H62">
            <v>453342966.06999999</v>
          </cell>
          <cell r="I62">
            <v>19872856</v>
          </cell>
          <cell r="J62">
            <v>84368577</v>
          </cell>
          <cell r="K62">
            <v>1900.6790000000001</v>
          </cell>
          <cell r="L62">
            <v>61.312225806451615</v>
          </cell>
          <cell r="M62">
            <v>1757.875</v>
          </cell>
          <cell r="N62">
            <v>56.70564516129032</v>
          </cell>
          <cell r="O62">
            <v>2145</v>
          </cell>
          <cell r="P62">
            <v>69.193548387096769</v>
          </cell>
          <cell r="Q62">
            <v>0.40827807232685842</v>
          </cell>
          <cell r="R62">
            <v>0.23554807615162218</v>
          </cell>
          <cell r="S62">
            <v>0.88609743589743595</v>
          </cell>
          <cell r="T62">
            <v>0.81952214452214456</v>
          </cell>
          <cell r="U62">
            <v>304847500</v>
          </cell>
          <cell r="V62">
            <v>152262870.079999</v>
          </cell>
          <cell r="W62">
            <v>378377096.73000002</v>
          </cell>
          <cell r="X62">
            <v>15830995</v>
          </cell>
          <cell r="Y62">
            <v>76050203</v>
          </cell>
          <cell r="Z62">
            <v>1948.6610000000001</v>
          </cell>
          <cell r="AA62">
            <v>62.860032258064521</v>
          </cell>
          <cell r="AB62">
            <v>1726</v>
          </cell>
          <cell r="AC62">
            <v>55.677419354838712</v>
          </cell>
          <cell r="AD62">
            <v>2214</v>
          </cell>
          <cell r="AE62">
            <v>71.41935483870968</v>
          </cell>
          <cell r="AF62">
            <v>0.40241037683274417</v>
          </cell>
          <cell r="AG62">
            <v>0.20816505907288638</v>
          </cell>
          <cell r="AH62">
            <v>0.88015401987353215</v>
          </cell>
          <cell r="AI62">
            <v>0.77958446251129176</v>
          </cell>
          <cell r="AJ62">
            <v>690580599</v>
          </cell>
          <cell r="AK62">
            <v>337352862.36999899</v>
          </cell>
          <cell r="AL62">
            <v>831720062.79999995</v>
          </cell>
          <cell r="AM62">
            <v>35703851</v>
          </cell>
          <cell r="AN62">
            <v>160418780</v>
          </cell>
          <cell r="AO62">
            <v>3849.34</v>
          </cell>
          <cell r="AP62">
            <v>3483.875</v>
          </cell>
          <cell r="AQ62">
            <v>4359</v>
          </cell>
          <cell r="AR62">
            <v>0.40560866264821693</v>
          </cell>
          <cell r="AS62">
            <v>0.22256652868199098</v>
          </cell>
          <cell r="AT62">
            <v>0.88307868777242493</v>
          </cell>
          <cell r="AU62">
            <v>0.7992372103693508</v>
          </cell>
        </row>
        <row r="63">
          <cell r="D63" t="str">
            <v>화천군</v>
          </cell>
          <cell r="E63" t="str">
            <v>군</v>
          </cell>
          <cell r="F63">
            <v>51928560</v>
          </cell>
          <cell r="G63">
            <v>28588274.280000001</v>
          </cell>
          <cell r="H63">
            <v>95587000</v>
          </cell>
          <cell r="I63">
            <v>2194266</v>
          </cell>
          <cell r="J63">
            <v>13705448</v>
          </cell>
          <cell r="K63">
            <v>355.536</v>
          </cell>
          <cell r="L63">
            <v>11.468903225806452</v>
          </cell>
          <cell r="M63">
            <v>314.75</v>
          </cell>
          <cell r="N63">
            <v>10.153225806451612</v>
          </cell>
          <cell r="O63">
            <v>413</v>
          </cell>
          <cell r="P63">
            <v>13.32258064516129</v>
          </cell>
          <cell r="Q63">
            <v>0.29908119597853267</v>
          </cell>
          <cell r="R63">
            <v>0.16010173472621983</v>
          </cell>
          <cell r="S63">
            <v>0.86086198547215498</v>
          </cell>
          <cell r="T63">
            <v>0.76210653753026636</v>
          </cell>
          <cell r="U63">
            <v>151262240</v>
          </cell>
          <cell r="V63">
            <v>80357980.810000002</v>
          </cell>
          <cell r="W63">
            <v>192694201.74000001</v>
          </cell>
          <cell r="X63">
            <v>6755619</v>
          </cell>
          <cell r="Y63">
            <v>29288050</v>
          </cell>
          <cell r="Z63">
            <v>817.63699999999994</v>
          </cell>
          <cell r="AA63">
            <v>26.37538709677419</v>
          </cell>
          <cell r="AB63">
            <v>647.125</v>
          </cell>
          <cell r="AC63">
            <v>20.875</v>
          </cell>
          <cell r="AD63">
            <v>1055</v>
          </cell>
          <cell r="AE63">
            <v>34.032258064516128</v>
          </cell>
          <cell r="AF63">
            <v>0.41702334623657267</v>
          </cell>
          <cell r="AG63">
            <v>0.23066127652745744</v>
          </cell>
          <cell r="AH63">
            <v>0.77501137440758283</v>
          </cell>
          <cell r="AI63">
            <v>0.61338862559241702</v>
          </cell>
          <cell r="AJ63">
            <v>203190800</v>
          </cell>
          <cell r="AK63">
            <v>108946255.09</v>
          </cell>
          <cell r="AL63">
            <v>288281201.74000001</v>
          </cell>
          <cell r="AM63">
            <v>8949885</v>
          </cell>
          <cell r="AN63">
            <v>42993498</v>
          </cell>
          <cell r="AO63">
            <v>1173.173</v>
          </cell>
          <cell r="AP63">
            <v>961.875</v>
          </cell>
          <cell r="AQ63">
            <v>1468</v>
          </cell>
          <cell r="AR63">
            <v>0.37791661208717425</v>
          </cell>
          <cell r="AS63">
            <v>0.208168337454189</v>
          </cell>
          <cell r="AT63">
            <v>0.79916416893732967</v>
          </cell>
          <cell r="AU63">
            <v>0.65522820163487738</v>
          </cell>
        </row>
        <row r="64">
          <cell r="D64" t="str">
            <v>횡성군</v>
          </cell>
          <cell r="E64" t="str">
            <v>군</v>
          </cell>
          <cell r="F64">
            <v>26694720</v>
          </cell>
          <cell r="G64">
            <v>13851454</v>
          </cell>
          <cell r="H64">
            <v>67283000</v>
          </cell>
          <cell r="I64">
            <v>1304126</v>
          </cell>
          <cell r="J64">
            <v>13450229</v>
          </cell>
          <cell r="K64">
            <v>321.66399999999999</v>
          </cell>
          <cell r="L64">
            <v>10.376258064516129</v>
          </cell>
          <cell r="M64">
            <v>287.375</v>
          </cell>
          <cell r="N64">
            <v>9.2701612903225801</v>
          </cell>
          <cell r="O64">
            <v>373</v>
          </cell>
          <cell r="P64">
            <v>12.03225806451613</v>
          </cell>
          <cell r="Q64">
            <v>0.20586855520711025</v>
          </cell>
          <cell r="R64">
            <v>9.6959390059455489E-2</v>
          </cell>
          <cell r="S64">
            <v>0.86236997319034847</v>
          </cell>
          <cell r="T64">
            <v>0.7704423592493298</v>
          </cell>
          <cell r="U64">
            <v>101315960</v>
          </cell>
          <cell r="V64">
            <v>52191817.519999899</v>
          </cell>
          <cell r="W64">
            <v>207764567.72999901</v>
          </cell>
          <cell r="X64">
            <v>4945636</v>
          </cell>
          <cell r="Y64">
            <v>32821051</v>
          </cell>
          <cell r="Z64">
            <v>837.44899999999996</v>
          </cell>
          <cell r="AA64">
            <v>27.014483870967741</v>
          </cell>
          <cell r="AB64">
            <v>734.25</v>
          </cell>
          <cell r="AC64">
            <v>23.68548387096774</v>
          </cell>
          <cell r="AD64">
            <v>989</v>
          </cell>
          <cell r="AE64">
            <v>31.903225806451612</v>
          </cell>
          <cell r="AF64">
            <v>0.25120653675570859</v>
          </cell>
          <cell r="AG64">
            <v>0.15068487599620134</v>
          </cell>
          <cell r="AH64">
            <v>0.84676339737108186</v>
          </cell>
          <cell r="AI64">
            <v>0.74241658240647124</v>
          </cell>
          <cell r="AJ64">
            <v>128010680</v>
          </cell>
          <cell r="AK64">
            <v>66043271.519999899</v>
          </cell>
          <cell r="AL64">
            <v>275047567.72999901</v>
          </cell>
          <cell r="AM64">
            <v>6249762</v>
          </cell>
          <cell r="AN64">
            <v>46271280</v>
          </cell>
          <cell r="AO64">
            <v>1159.1129999999998</v>
          </cell>
          <cell r="AP64">
            <v>1021.625</v>
          </cell>
          <cell r="AQ64">
            <v>1362</v>
          </cell>
          <cell r="AR64">
            <v>0.24011581729321602</v>
          </cell>
          <cell r="AS64">
            <v>0.13506784337930569</v>
          </cell>
          <cell r="AT64">
            <v>0.85103744493392053</v>
          </cell>
          <cell r="AU64">
            <v>0.75009177679882522</v>
          </cell>
        </row>
        <row r="65">
          <cell r="D65" t="str">
            <v>충청북도</v>
          </cell>
          <cell r="E65" t="str">
            <v>광역</v>
          </cell>
          <cell r="F65">
            <v>8578193468</v>
          </cell>
          <cell r="G65">
            <v>4692215982.4299898</v>
          </cell>
          <cell r="H65">
            <v>9855384503.6900005</v>
          </cell>
          <cell r="I65">
            <v>581521688</v>
          </cell>
          <cell r="J65">
            <v>1693035592</v>
          </cell>
          <cell r="K65">
            <v>40252.283000000003</v>
          </cell>
          <cell r="L65">
            <v>1298.4607419354841</v>
          </cell>
          <cell r="M65">
            <v>36041.625</v>
          </cell>
          <cell r="N65">
            <v>1162.633064516129</v>
          </cell>
          <cell r="O65">
            <v>48821</v>
          </cell>
          <cell r="P65">
            <v>1574.8709677419354</v>
          </cell>
          <cell r="Q65">
            <v>0.47610684095310085</v>
          </cell>
          <cell r="R65">
            <v>0.34347871406119856</v>
          </cell>
          <cell r="S65">
            <v>0.82448706499252378</v>
          </cell>
          <cell r="T65">
            <v>0.73824020401056922</v>
          </cell>
          <cell r="U65">
            <v>12820704139</v>
          </cell>
          <cell r="V65">
            <v>7197152042.239996</v>
          </cell>
          <cell r="W65">
            <v>17349075860.709976</v>
          </cell>
          <cell r="X65">
            <v>989024123</v>
          </cell>
          <cell r="Y65">
            <v>3133992381</v>
          </cell>
          <cell r="Z65">
            <v>85227.495999999999</v>
          </cell>
          <cell r="AA65">
            <v>2749.2740645161289</v>
          </cell>
          <cell r="AB65">
            <v>68579.75</v>
          </cell>
          <cell r="AC65">
            <v>2212.25</v>
          </cell>
          <cell r="AD65">
            <v>110772</v>
          </cell>
          <cell r="AE65">
            <v>3573.2903225806454</v>
          </cell>
          <cell r="AF65">
            <v>0.41484353979563882</v>
          </cell>
          <cell r="AG65">
            <v>0.31557961946430141</v>
          </cell>
          <cell r="AH65">
            <v>0.76939565955295564</v>
          </cell>
          <cell r="AI65">
            <v>0.61910726537392125</v>
          </cell>
          <cell r="AJ65">
            <v>21398897607</v>
          </cell>
          <cell r="AK65">
            <v>11889368024.669987</v>
          </cell>
          <cell r="AL65">
            <v>27204460364.399979</v>
          </cell>
          <cell r="AM65">
            <v>1570545811</v>
          </cell>
          <cell r="AN65">
            <v>4827027973</v>
          </cell>
          <cell r="AO65">
            <v>125479.77900000001</v>
          </cell>
          <cell r="AP65">
            <v>104621.375</v>
          </cell>
          <cell r="AQ65">
            <v>159593</v>
          </cell>
          <cell r="AR65">
            <v>0.43703745141103878</v>
          </cell>
          <cell r="AS65">
            <v>0.32536496987066454</v>
          </cell>
          <cell r="AT65">
            <v>0.78624863872475614</v>
          </cell>
          <cell r="AU65">
            <v>0.65555115199288194</v>
          </cell>
        </row>
        <row r="66">
          <cell r="D66" t="str">
            <v>제천시</v>
          </cell>
          <cell r="E66" t="str">
            <v>시</v>
          </cell>
          <cell r="F66">
            <v>553091000</v>
          </cell>
          <cell r="G66">
            <v>263471324</v>
          </cell>
          <cell r="H66">
            <v>645930473.87999904</v>
          </cell>
          <cell r="I66">
            <v>34761321</v>
          </cell>
          <cell r="J66">
            <v>106879788</v>
          </cell>
          <cell r="K66">
            <v>2832.9960000000001</v>
          </cell>
          <cell r="L66">
            <v>91.386967741935493</v>
          </cell>
          <cell r="M66">
            <v>2358.375</v>
          </cell>
          <cell r="N66">
            <v>76.076612903225808</v>
          </cell>
          <cell r="O66">
            <v>3405</v>
          </cell>
          <cell r="P66">
            <v>109.83870967741936</v>
          </cell>
          <cell r="Q66">
            <v>0.40789424660114071</v>
          </cell>
          <cell r="R66">
            <v>0.32523755567329532</v>
          </cell>
          <cell r="S66">
            <v>0.83201057268722467</v>
          </cell>
          <cell r="T66">
            <v>0.6926211453744493</v>
          </cell>
          <cell r="U66">
            <v>1358237200</v>
          </cell>
          <cell r="V66">
            <v>685272816.53999901</v>
          </cell>
          <cell r="W66">
            <v>1747119614.74999</v>
          </cell>
          <cell r="X66">
            <v>94790009</v>
          </cell>
          <cell r="Y66">
            <v>309684248</v>
          </cell>
          <cell r="Z66">
            <v>8826.4860000000008</v>
          </cell>
          <cell r="AA66">
            <v>284.72535483870968</v>
          </cell>
          <cell r="AB66">
            <v>6914.125</v>
          </cell>
          <cell r="AC66">
            <v>223.03629032258064</v>
          </cell>
          <cell r="AD66">
            <v>11764</v>
          </cell>
          <cell r="AE66">
            <v>379.48387096774195</v>
          </cell>
          <cell r="AF66">
            <v>0.39223005154003748</v>
          </cell>
          <cell r="AG66">
            <v>0.30608598794472752</v>
          </cell>
          <cell r="AH66">
            <v>0.75029632777966682</v>
          </cell>
          <cell r="AI66">
            <v>0.58773588915334918</v>
          </cell>
          <cell r="AJ66">
            <v>1911328200</v>
          </cell>
          <cell r="AK66">
            <v>948744140.53999901</v>
          </cell>
          <cell r="AL66">
            <v>2393050088.6299891</v>
          </cell>
          <cell r="AM66">
            <v>129551330</v>
          </cell>
          <cell r="AN66">
            <v>416564036</v>
          </cell>
          <cell r="AO66">
            <v>11659.482</v>
          </cell>
          <cell r="AP66">
            <v>9272.5</v>
          </cell>
          <cell r="AQ66">
            <v>15169</v>
          </cell>
          <cell r="AR66">
            <v>0.39645812055824997</v>
          </cell>
          <cell r="AS66">
            <v>0.31099979547922374</v>
          </cell>
          <cell r="AT66">
            <v>0.76863880282154395</v>
          </cell>
          <cell r="AU66">
            <v>0.61127958336080168</v>
          </cell>
        </row>
        <row r="67">
          <cell r="D67" t="str">
            <v>청주시</v>
          </cell>
          <cell r="E67" t="str">
            <v>시</v>
          </cell>
          <cell r="F67">
            <v>5526098110</v>
          </cell>
          <cell r="G67">
            <v>3236016948.22999</v>
          </cell>
          <cell r="H67">
            <v>6274124998.5900002</v>
          </cell>
          <cell r="I67">
            <v>417924021</v>
          </cell>
          <cell r="J67">
            <v>1080676475</v>
          </cell>
          <cell r="K67">
            <v>25557.003000000001</v>
          </cell>
          <cell r="L67">
            <v>824.41945161290323</v>
          </cell>
          <cell r="M67">
            <v>23004.625</v>
          </cell>
          <cell r="N67">
            <v>742.08467741935488</v>
          </cell>
          <cell r="O67">
            <v>31736</v>
          </cell>
          <cell r="P67">
            <v>1023.741935483871</v>
          </cell>
          <cell r="Q67">
            <v>0.51577183255947689</v>
          </cell>
          <cell r="R67">
            <v>0.38672445516129145</v>
          </cell>
          <cell r="S67">
            <v>0.80530006932190579</v>
          </cell>
          <cell r="T67">
            <v>0.72487474792034279</v>
          </cell>
          <cell r="U67">
            <v>7884503379</v>
          </cell>
          <cell r="V67">
            <v>4713839386.4799995</v>
          </cell>
          <cell r="W67">
            <v>9630643443</v>
          </cell>
          <cell r="X67">
            <v>678545112</v>
          </cell>
          <cell r="Y67">
            <v>1727262320</v>
          </cell>
          <cell r="Z67">
            <v>47075.42</v>
          </cell>
          <cell r="AA67">
            <v>1518.5619354838709</v>
          </cell>
          <cell r="AB67">
            <v>37679.625</v>
          </cell>
          <cell r="AC67">
            <v>1215.4717741935483</v>
          </cell>
          <cell r="AD67">
            <v>61657</v>
          </cell>
          <cell r="AE67">
            <v>1988.9354838709678</v>
          </cell>
          <cell r="AF67">
            <v>0.48946255921313725</v>
          </cell>
          <cell r="AG67">
            <v>0.39284427393749899</v>
          </cell>
          <cell r="AH67">
            <v>0.76350487373696418</v>
          </cell>
          <cell r="AI67">
            <v>0.61111674262451954</v>
          </cell>
          <cell r="AJ67">
            <v>13410601489</v>
          </cell>
          <cell r="AK67">
            <v>7949856334.7099895</v>
          </cell>
          <cell r="AL67">
            <v>15904768441.59</v>
          </cell>
          <cell r="AM67">
            <v>1096469133</v>
          </cell>
          <cell r="AN67">
            <v>2807938795</v>
          </cell>
          <cell r="AO67">
            <v>72632.422999999995</v>
          </cell>
          <cell r="AP67">
            <v>60684.25</v>
          </cell>
          <cell r="AQ67">
            <v>93393</v>
          </cell>
          <cell r="AR67">
            <v>0.49984106111985888</v>
          </cell>
          <cell r="AS67">
            <v>0.39048897182247877</v>
          </cell>
          <cell r="AT67">
            <v>0.77770735494094845</v>
          </cell>
          <cell r="AU67">
            <v>0.64977300225926993</v>
          </cell>
        </row>
        <row r="68">
          <cell r="D68" t="str">
            <v>충주시</v>
          </cell>
          <cell r="E68" t="str">
            <v>시</v>
          </cell>
          <cell r="F68">
            <v>944718380</v>
          </cell>
          <cell r="G68">
            <v>503080387</v>
          </cell>
          <cell r="H68">
            <v>1178013581</v>
          </cell>
          <cell r="I68">
            <v>60148092</v>
          </cell>
          <cell r="J68">
            <v>206816397</v>
          </cell>
          <cell r="K68">
            <v>5192.9279999999999</v>
          </cell>
          <cell r="L68">
            <v>167.51380645161291</v>
          </cell>
          <cell r="M68">
            <v>4583.75</v>
          </cell>
          <cell r="N68">
            <v>147.86290322580646</v>
          </cell>
          <cell r="O68">
            <v>6210</v>
          </cell>
          <cell r="P68">
            <v>200.32258064516128</v>
          </cell>
          <cell r="Q68">
            <v>0.42705822336355559</v>
          </cell>
          <cell r="R68">
            <v>0.29082844915821643</v>
          </cell>
          <cell r="S68">
            <v>0.83622028985507246</v>
          </cell>
          <cell r="T68">
            <v>0.73812399355877611</v>
          </cell>
          <cell r="U68">
            <v>1668258050</v>
          </cell>
          <cell r="V68">
            <v>872102255.88999903</v>
          </cell>
          <cell r="W68">
            <v>2774681496.3299899</v>
          </cell>
          <cell r="X68">
            <v>119692364</v>
          </cell>
          <cell r="Y68">
            <v>572874112</v>
          </cell>
          <cell r="Z68">
            <v>15301.3</v>
          </cell>
          <cell r="AA68">
            <v>493.59032258064514</v>
          </cell>
          <cell r="AB68">
            <v>12454</v>
          </cell>
          <cell r="AC68">
            <v>401.74193548387098</v>
          </cell>
          <cell r="AD68">
            <v>18968</v>
          </cell>
          <cell r="AE68">
            <v>611.87096774193549</v>
          </cell>
          <cell r="AF68">
            <v>0.31430715815256977</v>
          </cell>
          <cell r="AG68">
            <v>0.20893309977323604</v>
          </cell>
          <cell r="AH68">
            <v>0.80669021509911421</v>
          </cell>
          <cell r="AI68">
            <v>0.65657950231969631</v>
          </cell>
          <cell r="AJ68">
            <v>2612976430</v>
          </cell>
          <cell r="AK68">
            <v>1375182642.8899989</v>
          </cell>
          <cell r="AL68">
            <v>3952695077.3299899</v>
          </cell>
          <cell r="AM68">
            <v>179840456</v>
          </cell>
          <cell r="AN68">
            <v>779690509</v>
          </cell>
          <cell r="AO68">
            <v>20494.227999999999</v>
          </cell>
          <cell r="AP68">
            <v>17037.75</v>
          </cell>
          <cell r="AQ68">
            <v>25178</v>
          </cell>
          <cell r="AR68">
            <v>0.34791012612562122</v>
          </cell>
          <cell r="AS68">
            <v>0.23065620771843973</v>
          </cell>
          <cell r="AT68">
            <v>0.8139736277702756</v>
          </cell>
          <cell r="AU68">
            <v>0.67669195329255705</v>
          </cell>
        </row>
        <row r="69">
          <cell r="D69" t="str">
            <v>괴산군</v>
          </cell>
          <cell r="E69" t="str">
            <v>군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>
            <v>198568710</v>
          </cell>
          <cell r="V69">
            <v>108458832</v>
          </cell>
          <cell r="W69">
            <v>279612976</v>
          </cell>
          <cell r="X69">
            <v>10985771</v>
          </cell>
          <cell r="Y69">
            <v>32013056</v>
          </cell>
          <cell r="Z69">
            <v>923.66</v>
          </cell>
          <cell r="AA69">
            <v>29.79548387096774</v>
          </cell>
          <cell r="AB69">
            <v>673.25</v>
          </cell>
          <cell r="AC69">
            <v>21.717741935483872</v>
          </cell>
          <cell r="AD69">
            <v>1501</v>
          </cell>
          <cell r="AE69">
            <v>48.41935483870968</v>
          </cell>
          <cell r="AF69">
            <v>0.38788912285673038</v>
          </cell>
          <cell r="AG69">
            <v>0.34316533229442386</v>
          </cell>
          <cell r="AH69">
            <v>0.61536309127248501</v>
          </cell>
          <cell r="AI69">
            <v>0.44853431045969355</v>
          </cell>
          <cell r="AJ69">
            <v>198568710</v>
          </cell>
          <cell r="AK69">
            <v>108458832</v>
          </cell>
          <cell r="AL69">
            <v>279612976</v>
          </cell>
          <cell r="AM69">
            <v>10985771</v>
          </cell>
          <cell r="AN69">
            <v>32013056</v>
          </cell>
          <cell r="AO69">
            <v>923.66</v>
          </cell>
          <cell r="AP69">
            <v>673.25</v>
          </cell>
          <cell r="AQ69">
            <v>1501</v>
          </cell>
          <cell r="AR69">
            <v>0.38788912285673038</v>
          </cell>
          <cell r="AS69">
            <v>0.34316533229442386</v>
          </cell>
          <cell r="AT69">
            <v>0.61536309127248501</v>
          </cell>
          <cell r="AU69">
            <v>0.44853431045969355</v>
          </cell>
        </row>
        <row r="70">
          <cell r="D70" t="str">
            <v>단양군</v>
          </cell>
          <cell r="E70" t="str">
            <v>군</v>
          </cell>
          <cell r="F70">
            <v>39256600</v>
          </cell>
          <cell r="G70">
            <v>21260632.7299999</v>
          </cell>
          <cell r="H70">
            <v>80776651.049999893</v>
          </cell>
          <cell r="I70">
            <v>2113506</v>
          </cell>
          <cell r="J70">
            <v>13009139</v>
          </cell>
          <cell r="K70">
            <v>357.66899999999998</v>
          </cell>
          <cell r="L70">
            <v>11.537709677419354</v>
          </cell>
          <cell r="M70">
            <v>300.125</v>
          </cell>
          <cell r="N70">
            <v>9.681451612903226</v>
          </cell>
          <cell r="O70">
            <v>427</v>
          </cell>
          <cell r="P70">
            <v>13.774193548387096</v>
          </cell>
          <cell r="Q70">
            <v>0.26320270094931014</v>
          </cell>
          <cell r="R70">
            <v>0.16246317300476226</v>
          </cell>
          <cell r="S70">
            <v>0.83763231850117092</v>
          </cell>
          <cell r="T70">
            <v>0.70286885245901642</v>
          </cell>
          <cell r="U70">
            <v>191412460</v>
          </cell>
          <cell r="V70">
            <v>101606929.31999899</v>
          </cell>
          <cell r="W70">
            <v>313881471.44999897</v>
          </cell>
          <cell r="X70">
            <v>10169082</v>
          </cell>
          <cell r="Y70">
            <v>54122001</v>
          </cell>
          <cell r="Z70">
            <v>1494.173</v>
          </cell>
          <cell r="AA70">
            <v>48.199129032258064</v>
          </cell>
          <cell r="AB70">
            <v>1216.5</v>
          </cell>
          <cell r="AC70">
            <v>39.241935483870968</v>
          </cell>
          <cell r="AD70">
            <v>1892</v>
          </cell>
          <cell r="AE70">
            <v>61.032258064516128</v>
          </cell>
          <cell r="AF70">
            <v>0.32371114118529576</v>
          </cell>
          <cell r="AG70">
            <v>0.18789183348930502</v>
          </cell>
          <cell r="AH70">
            <v>0.78973202959830868</v>
          </cell>
          <cell r="AI70">
            <v>0.64297040169133191</v>
          </cell>
          <cell r="AJ70">
            <v>230669060</v>
          </cell>
          <cell r="AK70">
            <v>122867562.04999889</v>
          </cell>
          <cell r="AL70">
            <v>394658122.49999887</v>
          </cell>
          <cell r="AM70">
            <v>12282588</v>
          </cell>
          <cell r="AN70">
            <v>67131140</v>
          </cell>
          <cell r="AO70">
            <v>1851.8420000000001</v>
          </cell>
          <cell r="AP70">
            <v>1516.625</v>
          </cell>
          <cell r="AQ70">
            <v>2319</v>
          </cell>
          <cell r="AR70">
            <v>0.31132657620647158</v>
          </cell>
          <cell r="AS70">
            <v>0.18296409088241314</v>
          </cell>
          <cell r="AT70">
            <v>0.79855196205260892</v>
          </cell>
          <cell r="AU70">
            <v>0.65399956877964638</v>
          </cell>
        </row>
        <row r="71">
          <cell r="D71" t="str">
            <v>보은군</v>
          </cell>
          <cell r="E71" t="str">
            <v>군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 t="e">
            <v>#DIV/0!</v>
          </cell>
          <cell r="R71" t="e">
            <v>#DIV/0!</v>
          </cell>
          <cell r="S71" t="e">
            <v>#DIV/0!</v>
          </cell>
          <cell r="T71" t="e">
            <v>#DIV/0!</v>
          </cell>
          <cell r="U71">
            <v>165774040</v>
          </cell>
          <cell r="V71">
            <v>85190235</v>
          </cell>
          <cell r="W71">
            <v>313847000</v>
          </cell>
          <cell r="X71">
            <v>9300562</v>
          </cell>
          <cell r="Y71">
            <v>45106216</v>
          </cell>
          <cell r="Z71">
            <v>1219.2660000000001</v>
          </cell>
          <cell r="AA71">
            <v>39.331161290322584</v>
          </cell>
          <cell r="AB71">
            <v>926.25</v>
          </cell>
          <cell r="AC71">
            <v>29.879032258064516</v>
          </cell>
          <cell r="AD71">
            <v>2125</v>
          </cell>
          <cell r="AE71">
            <v>68.548387096774192</v>
          </cell>
          <cell r="AF71">
            <v>0.27143874244456695</v>
          </cell>
          <cell r="AG71">
            <v>0.20619246801815519</v>
          </cell>
          <cell r="AH71">
            <v>0.57377223529411769</v>
          </cell>
          <cell r="AI71">
            <v>0.43588235294117644</v>
          </cell>
          <cell r="AJ71">
            <v>165774040</v>
          </cell>
          <cell r="AK71">
            <v>85190235</v>
          </cell>
          <cell r="AL71">
            <v>313847000</v>
          </cell>
          <cell r="AM71">
            <v>9300562</v>
          </cell>
          <cell r="AN71">
            <v>45106216</v>
          </cell>
          <cell r="AO71">
            <v>1219.2660000000001</v>
          </cell>
          <cell r="AP71">
            <v>926.25</v>
          </cell>
          <cell r="AQ71">
            <v>2125</v>
          </cell>
          <cell r="AR71">
            <v>0.27143874244456695</v>
          </cell>
          <cell r="AS71">
            <v>0.20619246801815519</v>
          </cell>
          <cell r="AT71">
            <v>0.57377223529411769</v>
          </cell>
          <cell r="AU71">
            <v>0.43588235294117644</v>
          </cell>
        </row>
        <row r="72">
          <cell r="D72" t="str">
            <v>영동군</v>
          </cell>
          <cell r="E72" t="str">
            <v>군</v>
          </cell>
          <cell r="F72">
            <v>91687610</v>
          </cell>
          <cell r="G72">
            <v>38083413</v>
          </cell>
          <cell r="H72">
            <v>120979452</v>
          </cell>
          <cell r="I72">
            <v>3836360</v>
          </cell>
          <cell r="J72">
            <v>27389484</v>
          </cell>
          <cell r="K72">
            <v>720.62400000000002</v>
          </cell>
          <cell r="L72">
            <v>23.245935483870969</v>
          </cell>
          <cell r="M72">
            <v>620.125</v>
          </cell>
          <cell r="N72">
            <v>20.004032258064516</v>
          </cell>
          <cell r="O72">
            <v>846</v>
          </cell>
          <cell r="P72">
            <v>27.29032258064516</v>
          </cell>
          <cell r="Q72">
            <v>0.31479240788758078</v>
          </cell>
          <cell r="R72">
            <v>0.14006689574728753</v>
          </cell>
          <cell r="S72">
            <v>0.85180141843971635</v>
          </cell>
          <cell r="T72">
            <v>0.73300827423167847</v>
          </cell>
          <cell r="U72">
            <v>246614810</v>
          </cell>
          <cell r="V72">
            <v>119608962.169999</v>
          </cell>
          <cell r="W72">
            <v>354868314.90999901</v>
          </cell>
          <cell r="X72">
            <v>11377440</v>
          </cell>
          <cell r="Y72">
            <v>61546785</v>
          </cell>
          <cell r="Z72">
            <v>1652.8119999999999</v>
          </cell>
          <cell r="AA72">
            <v>53.316516129032252</v>
          </cell>
          <cell r="AB72">
            <v>1365.625</v>
          </cell>
          <cell r="AC72">
            <v>44.052419354838712</v>
          </cell>
          <cell r="AD72">
            <v>2189</v>
          </cell>
          <cell r="AE72">
            <v>70.612903225806448</v>
          </cell>
          <cell r="AF72">
            <v>0.33705168127037205</v>
          </cell>
          <cell r="AG72">
            <v>0.18485839674647506</v>
          </cell>
          <cell r="AH72">
            <v>0.75505344906349925</v>
          </cell>
          <cell r="AI72">
            <v>0.62385792599360435</v>
          </cell>
          <cell r="AJ72">
            <v>338302420</v>
          </cell>
          <cell r="AK72">
            <v>157692375.169999</v>
          </cell>
          <cell r="AL72">
            <v>475847766.90999901</v>
          </cell>
          <cell r="AM72">
            <v>15213800</v>
          </cell>
          <cell r="AN72">
            <v>88936269</v>
          </cell>
          <cell r="AO72">
            <v>2373.4359999999997</v>
          </cell>
          <cell r="AP72">
            <v>1985.75</v>
          </cell>
          <cell r="AQ72">
            <v>3035</v>
          </cell>
          <cell r="AR72">
            <v>0.33139248754701972</v>
          </cell>
          <cell r="AS72">
            <v>0.17106406836113172</v>
          </cell>
          <cell r="AT72">
            <v>0.78202174629324539</v>
          </cell>
          <cell r="AU72">
            <v>0.65428336079077432</v>
          </cell>
        </row>
        <row r="73">
          <cell r="D73" t="str">
            <v>옥천군</v>
          </cell>
          <cell r="E73" t="str">
            <v>군</v>
          </cell>
          <cell r="F73">
            <v>157590440</v>
          </cell>
          <cell r="G73">
            <v>61474927</v>
          </cell>
          <cell r="H73">
            <v>175077185</v>
          </cell>
          <cell r="I73">
            <v>7537408</v>
          </cell>
          <cell r="J73">
            <v>38355456</v>
          </cell>
          <cell r="K73">
            <v>844.56799999999998</v>
          </cell>
          <cell r="L73">
            <v>27.244129032258066</v>
          </cell>
          <cell r="M73">
            <v>778</v>
          </cell>
          <cell r="N73">
            <v>25.096774193548388</v>
          </cell>
          <cell r="O73">
            <v>925</v>
          </cell>
          <cell r="P73">
            <v>29.838709677419356</v>
          </cell>
          <cell r="Q73">
            <v>0.35113042855926657</v>
          </cell>
          <cell r="R73">
            <v>0.19651462363007755</v>
          </cell>
          <cell r="S73">
            <v>0.91304648648648645</v>
          </cell>
          <cell r="T73">
            <v>0.84108108108108104</v>
          </cell>
          <cell r="U73">
            <v>297058200</v>
          </cell>
          <cell r="V73">
            <v>127197861</v>
          </cell>
          <cell r="W73">
            <v>392402160</v>
          </cell>
          <cell r="X73">
            <v>15311136</v>
          </cell>
          <cell r="Y73">
            <v>78374943</v>
          </cell>
          <cell r="Z73">
            <v>2100.4769999999999</v>
          </cell>
          <cell r="AA73">
            <v>67.757322580645152</v>
          </cell>
          <cell r="AB73">
            <v>1761.375</v>
          </cell>
          <cell r="AC73">
            <v>56.818548387096776</v>
          </cell>
          <cell r="AD73">
            <v>2631</v>
          </cell>
          <cell r="AE73">
            <v>84.870967741935488</v>
          </cell>
          <cell r="AF73">
            <v>0.32415178601463357</v>
          </cell>
          <cell r="AG73">
            <v>0.19535753920739693</v>
          </cell>
          <cell r="AH73">
            <v>0.79835689851767389</v>
          </cell>
          <cell r="AI73">
            <v>0.66946978335233753</v>
          </cell>
          <cell r="AJ73">
            <v>454648640</v>
          </cell>
          <cell r="AK73">
            <v>188672788</v>
          </cell>
          <cell r="AL73">
            <v>567479345</v>
          </cell>
          <cell r="AM73">
            <v>22848544</v>
          </cell>
          <cell r="AN73">
            <v>116730399</v>
          </cell>
          <cell r="AO73">
            <v>2945.0450000000001</v>
          </cell>
          <cell r="AP73">
            <v>2539.375</v>
          </cell>
          <cell r="AQ73">
            <v>3556</v>
          </cell>
          <cell r="AR73">
            <v>0.33247516347929806</v>
          </cell>
          <cell r="AS73">
            <v>0.1957377358060774</v>
          </cell>
          <cell r="AT73">
            <v>0.82819038245219345</v>
          </cell>
          <cell r="AU73">
            <v>0.71410995500562424</v>
          </cell>
        </row>
        <row r="74">
          <cell r="D74" t="str">
            <v>음성군</v>
          </cell>
          <cell r="E74" t="str">
            <v>군</v>
          </cell>
          <cell r="F74">
            <v>583016690</v>
          </cell>
          <cell r="G74">
            <v>272441702</v>
          </cell>
          <cell r="H74">
            <v>652011591</v>
          </cell>
          <cell r="I74">
            <v>24665295</v>
          </cell>
          <cell r="J74">
            <v>104448064</v>
          </cell>
          <cell r="K74">
            <v>2092.2539999999999</v>
          </cell>
          <cell r="L74">
            <v>67.492064516129034</v>
          </cell>
          <cell r="M74">
            <v>1956.125</v>
          </cell>
          <cell r="N74">
            <v>63.100806451612904</v>
          </cell>
          <cell r="O74">
            <v>2243</v>
          </cell>
          <cell r="P74">
            <v>72.354838709677423</v>
          </cell>
          <cell r="Q74">
            <v>0.41784794282897958</v>
          </cell>
          <cell r="R74">
            <v>0.23614889597187746</v>
          </cell>
          <cell r="S74">
            <v>0.93279268836379847</v>
          </cell>
          <cell r="T74">
            <v>0.87210209540793582</v>
          </cell>
          <cell r="U74">
            <v>198240920</v>
          </cell>
          <cell r="V74">
            <v>97492653</v>
          </cell>
          <cell r="W74">
            <v>704397939</v>
          </cell>
          <cell r="X74">
            <v>9212189</v>
          </cell>
          <cell r="Y74">
            <v>111931132</v>
          </cell>
          <cell r="Z74">
            <v>2921.127</v>
          </cell>
          <cell r="AA74">
            <v>94.229903225806453</v>
          </cell>
          <cell r="AB74">
            <v>2415.875</v>
          </cell>
          <cell r="AC74">
            <v>77.931451612903231</v>
          </cell>
          <cell r="AD74">
            <v>3556</v>
          </cell>
          <cell r="AE74">
            <v>114.70967741935483</v>
          </cell>
          <cell r="AF74">
            <v>0.13840564772010214</v>
          </cell>
          <cell r="AG74">
            <v>8.2302294593071743E-2</v>
          </cell>
          <cell r="AH74">
            <v>0.82146428571428565</v>
          </cell>
          <cell r="AI74">
            <v>0.67937992125984248</v>
          </cell>
          <cell r="AJ74">
            <v>781257610</v>
          </cell>
          <cell r="AK74">
            <v>369934355</v>
          </cell>
          <cell r="AL74">
            <v>1356409530</v>
          </cell>
          <cell r="AM74">
            <v>33877484</v>
          </cell>
          <cell r="AN74">
            <v>216379196</v>
          </cell>
          <cell r="AO74">
            <v>5013.3809999999994</v>
          </cell>
          <cell r="AP74">
            <v>4372</v>
          </cell>
          <cell r="AQ74">
            <v>5799</v>
          </cell>
          <cell r="AR74">
            <v>0.27273057791034538</v>
          </cell>
          <cell r="AS74">
            <v>0.15656534743756048</v>
          </cell>
          <cell r="AT74">
            <v>0.86452509053285043</v>
          </cell>
          <cell r="AU74">
            <v>0.75392309018796344</v>
          </cell>
        </row>
        <row r="75">
          <cell r="D75" t="str">
            <v>증평군</v>
          </cell>
          <cell r="E75" t="str">
            <v>군</v>
          </cell>
          <cell r="F75">
            <v>236411690</v>
          </cell>
          <cell r="G75">
            <v>88694143</v>
          </cell>
          <cell r="H75">
            <v>250979176</v>
          </cell>
          <cell r="I75">
            <v>10642091</v>
          </cell>
          <cell r="J75">
            <v>47158718</v>
          </cell>
          <cell r="K75">
            <v>1110.078</v>
          </cell>
          <cell r="L75">
            <v>35.808967741935483</v>
          </cell>
          <cell r="M75">
            <v>1030.625</v>
          </cell>
          <cell r="N75">
            <v>33.24596774193548</v>
          </cell>
          <cell r="O75">
            <v>1283</v>
          </cell>
          <cell r="P75">
            <v>41.387096774193552</v>
          </cell>
          <cell r="Q75">
            <v>0.35339243842285945</v>
          </cell>
          <cell r="R75">
            <v>0.22566540082790207</v>
          </cell>
          <cell r="S75">
            <v>0.86522057677318787</v>
          </cell>
          <cell r="T75">
            <v>0.80329306313328142</v>
          </cell>
          <cell r="U75">
            <v>187349850</v>
          </cell>
          <cell r="V75">
            <v>83937864.180000007</v>
          </cell>
          <cell r="W75">
            <v>281946573.06</v>
          </cell>
          <cell r="X75">
            <v>9767285</v>
          </cell>
          <cell r="Y75">
            <v>56846959</v>
          </cell>
          <cell r="Z75">
            <v>1506.5519999999999</v>
          </cell>
          <cell r="AA75">
            <v>48.598451612903226</v>
          </cell>
          <cell r="AB75">
            <v>1278.75</v>
          </cell>
          <cell r="AC75">
            <v>41.25</v>
          </cell>
          <cell r="AD75">
            <v>1855</v>
          </cell>
          <cell r="AE75">
            <v>59.838709677419352</v>
          </cell>
          <cell r="AF75">
            <v>0.29770840364900447</v>
          </cell>
          <cell r="AG75">
            <v>0.17181719430233727</v>
          </cell>
          <cell r="AH75">
            <v>0.81215741239892181</v>
          </cell>
          <cell r="AI75">
            <v>0.68935309973045822</v>
          </cell>
          <cell r="AJ75">
            <v>423761540</v>
          </cell>
          <cell r="AK75">
            <v>172632007.18000001</v>
          </cell>
          <cell r="AL75">
            <v>532925749.06</v>
          </cell>
          <cell r="AM75">
            <v>20409376</v>
          </cell>
          <cell r="AN75">
            <v>104005677</v>
          </cell>
          <cell r="AO75">
            <v>2616.63</v>
          </cell>
          <cell r="AP75">
            <v>2309.375</v>
          </cell>
          <cell r="AQ75">
            <v>3138</v>
          </cell>
          <cell r="AR75">
            <v>0.32393256937668452</v>
          </cell>
          <cell r="AS75">
            <v>0.19623328830406056</v>
          </cell>
          <cell r="AT75">
            <v>0.83385277246653922</v>
          </cell>
          <cell r="AU75">
            <v>0.73593849585723392</v>
          </cell>
        </row>
        <row r="76">
          <cell r="D76" t="str">
            <v>진천군</v>
          </cell>
          <cell r="E76" t="str">
            <v>군</v>
          </cell>
          <cell r="F76">
            <v>446322948</v>
          </cell>
          <cell r="G76">
            <v>207692505.47</v>
          </cell>
          <cell r="H76">
            <v>477491395.17000002</v>
          </cell>
          <cell r="I76">
            <v>19893594</v>
          </cell>
          <cell r="J76">
            <v>68302071</v>
          </cell>
          <cell r="K76">
            <v>1544.163</v>
          </cell>
          <cell r="L76">
            <v>49.811709677419358</v>
          </cell>
          <cell r="M76">
            <v>1409.875</v>
          </cell>
          <cell r="N76">
            <v>45.479838709677416</v>
          </cell>
          <cell r="O76">
            <v>1746</v>
          </cell>
          <cell r="P76">
            <v>56.322580645161288</v>
          </cell>
          <cell r="Q76">
            <v>0.43496596498049095</v>
          </cell>
          <cell r="R76">
            <v>0.29125901614315619</v>
          </cell>
          <cell r="S76">
            <v>0.88440034364261166</v>
          </cell>
          <cell r="T76">
            <v>0.80748854524627722</v>
          </cell>
          <cell r="U76">
            <v>424686520</v>
          </cell>
          <cell r="V76">
            <v>202444246.66</v>
          </cell>
          <cell r="W76">
            <v>555674872.20999897</v>
          </cell>
          <cell r="X76">
            <v>19873173</v>
          </cell>
          <cell r="Y76">
            <v>84230609</v>
          </cell>
          <cell r="Z76">
            <v>2206.223</v>
          </cell>
          <cell r="AA76">
            <v>71.168483870967734</v>
          </cell>
          <cell r="AB76">
            <v>1894.375</v>
          </cell>
          <cell r="AC76">
            <v>61.108870967741936</v>
          </cell>
          <cell r="AD76">
            <v>2634</v>
          </cell>
          <cell r="AE76">
            <v>84.967741935483872</v>
          </cell>
          <cell r="AF76">
            <v>0.36432139868921926</v>
          </cell>
          <cell r="AG76">
            <v>0.23593766251885939</v>
          </cell>
          <cell r="AH76">
            <v>0.83759415337889143</v>
          </cell>
          <cell r="AI76">
            <v>0.71920083523158695</v>
          </cell>
          <cell r="AJ76">
            <v>871009468</v>
          </cell>
          <cell r="AK76">
            <v>410136752.13</v>
          </cell>
          <cell r="AL76">
            <v>1033166267.3799989</v>
          </cell>
          <cell r="AM76">
            <v>39766767</v>
          </cell>
          <cell r="AN76">
            <v>152532680</v>
          </cell>
          <cell r="AO76">
            <v>3750.386</v>
          </cell>
          <cell r="AP76">
            <v>3304.25</v>
          </cell>
          <cell r="AQ76">
            <v>4380</v>
          </cell>
          <cell r="AR76">
            <v>0.39697071524611782</v>
          </cell>
          <cell r="AS76">
            <v>0.26070981641442348</v>
          </cell>
          <cell r="AT76">
            <v>0.85625251141552505</v>
          </cell>
          <cell r="AU76">
            <v>0.75439497716894977</v>
          </cell>
        </row>
        <row r="77">
          <cell r="D77" t="str">
            <v>충청남도</v>
          </cell>
          <cell r="E77" t="str">
            <v>광역</v>
          </cell>
          <cell r="F77">
            <v>9821475255</v>
          </cell>
          <cell r="G77">
            <v>5122258045.079999</v>
          </cell>
          <cell r="H77">
            <v>11495429540.209997</v>
          </cell>
          <cell r="I77">
            <v>604158828</v>
          </cell>
          <cell r="J77">
            <v>2024868638</v>
          </cell>
          <cell r="K77">
            <v>43898.022999999994</v>
          </cell>
          <cell r="L77">
            <v>1416.065258064516</v>
          </cell>
          <cell r="M77">
            <v>39602.375</v>
          </cell>
          <cell r="N77">
            <v>1277.4959677419354</v>
          </cell>
          <cell r="O77">
            <v>50600</v>
          </cell>
          <cell r="P77">
            <v>1632.258064516129</v>
          </cell>
          <cell r="Q77">
            <v>0.44559083478897354</v>
          </cell>
          <cell r="R77">
            <v>0.29836939377792859</v>
          </cell>
          <cell r="S77">
            <v>0.86754986166007897</v>
          </cell>
          <cell r="T77">
            <v>0.78265563241106717</v>
          </cell>
          <cell r="U77">
            <v>11497272520</v>
          </cell>
          <cell r="V77">
            <v>6357446770.9399757</v>
          </cell>
          <cell r="W77">
            <v>15361085900.62998</v>
          </cell>
          <cell r="X77">
            <v>809198838</v>
          </cell>
          <cell r="Y77">
            <v>2936468608</v>
          </cell>
          <cell r="Z77">
            <v>77522.459999999992</v>
          </cell>
          <cell r="AA77">
            <v>2500.7245161290321</v>
          </cell>
          <cell r="AB77">
            <v>65023.75</v>
          </cell>
          <cell r="AC77">
            <v>2097.5403225806454</v>
          </cell>
          <cell r="AD77">
            <v>93201</v>
          </cell>
          <cell r="AE77">
            <v>3006.483870967742</v>
          </cell>
          <cell r="AF77">
            <v>0.41386701513590574</v>
          </cell>
          <cell r="AG77">
            <v>0.27556870037549536</v>
          </cell>
          <cell r="AH77">
            <v>0.83177712685486194</v>
          </cell>
          <cell r="AI77">
            <v>0.69767223527644551</v>
          </cell>
          <cell r="AJ77">
            <v>21318747775</v>
          </cell>
          <cell r="AK77">
            <v>11479704816.019974</v>
          </cell>
          <cell r="AL77">
            <v>26856515440.839977</v>
          </cell>
          <cell r="AM77">
            <v>1413357666</v>
          </cell>
          <cell r="AN77">
            <v>4961337246</v>
          </cell>
          <cell r="AO77">
            <v>121420.48299999998</v>
          </cell>
          <cell r="AP77">
            <v>104626.125</v>
          </cell>
          <cell r="AQ77">
            <v>143801</v>
          </cell>
          <cell r="AR77">
            <v>0.42744580328403647</v>
          </cell>
          <cell r="AS77">
            <v>0.28487433849402144</v>
          </cell>
          <cell r="AT77">
            <v>0.84436466366715102</v>
          </cell>
          <cell r="AU77">
            <v>0.72757578180958404</v>
          </cell>
        </row>
        <row r="78">
          <cell r="D78" t="str">
            <v>계룡시</v>
          </cell>
          <cell r="E78" t="str">
            <v>시</v>
          </cell>
          <cell r="F78">
            <v>190804040</v>
          </cell>
          <cell r="G78">
            <v>95411133</v>
          </cell>
          <cell r="H78">
            <v>215441823</v>
          </cell>
          <cell r="I78">
            <v>10147273</v>
          </cell>
          <cell r="J78">
            <v>36635470</v>
          </cell>
          <cell r="K78">
            <v>870.49400000000003</v>
          </cell>
          <cell r="L78">
            <v>28.080451612903225</v>
          </cell>
          <cell r="M78">
            <v>781.125</v>
          </cell>
          <cell r="N78">
            <v>25.197580645161292</v>
          </cell>
          <cell r="O78">
            <v>1092</v>
          </cell>
          <cell r="P78">
            <v>35.225806451612904</v>
          </cell>
          <cell r="Q78">
            <v>0.44286263303666901</v>
          </cell>
          <cell r="R78">
            <v>0.27697946825849373</v>
          </cell>
          <cell r="S78">
            <v>0.79715567765567763</v>
          </cell>
          <cell r="T78">
            <v>0.71531593406593408</v>
          </cell>
          <cell r="U78">
            <v>103245270</v>
          </cell>
          <cell r="V78">
            <v>52353299</v>
          </cell>
          <cell r="W78">
            <v>121339076</v>
          </cell>
          <cell r="X78">
            <v>5388934</v>
          </cell>
          <cell r="Y78">
            <v>18410617</v>
          </cell>
          <cell r="Z78">
            <v>481.54199999999997</v>
          </cell>
          <cell r="AA78">
            <v>15.533612903225805</v>
          </cell>
          <cell r="AB78">
            <v>411.25</v>
          </cell>
          <cell r="AC78">
            <v>13.266129032258064</v>
          </cell>
          <cell r="AD78">
            <v>604</v>
          </cell>
          <cell r="AE78">
            <v>19.483870967741936</v>
          </cell>
          <cell r="AF78">
            <v>0.43146281252380725</v>
          </cell>
          <cell r="AG78">
            <v>0.29270795215608469</v>
          </cell>
          <cell r="AH78">
            <v>0.79725496688741715</v>
          </cell>
          <cell r="AI78">
            <v>0.68087748344370858</v>
          </cell>
          <cell r="AJ78">
            <v>294049310</v>
          </cell>
          <cell r="AK78">
            <v>147764432</v>
          </cell>
          <cell r="AL78">
            <v>336780899</v>
          </cell>
          <cell r="AM78">
            <v>15536207</v>
          </cell>
          <cell r="AN78">
            <v>55046087</v>
          </cell>
          <cell r="AO78">
            <v>1352.0360000000001</v>
          </cell>
          <cell r="AP78">
            <v>1192.375</v>
          </cell>
          <cell r="AQ78">
            <v>1696</v>
          </cell>
          <cell r="AR78">
            <v>0.43875538202657982</v>
          </cell>
          <cell r="AS78">
            <v>0.28223998919305565</v>
          </cell>
          <cell r="AT78">
            <v>0.7971910377358491</v>
          </cell>
          <cell r="AU78">
            <v>0.7030512971698113</v>
          </cell>
        </row>
        <row r="79">
          <cell r="D79" t="str">
            <v>공주시</v>
          </cell>
          <cell r="E79" t="str">
            <v>시</v>
          </cell>
          <cell r="F79">
            <v>182191000</v>
          </cell>
          <cell r="G79">
            <v>88581643</v>
          </cell>
          <cell r="H79">
            <v>250539000</v>
          </cell>
          <cell r="I79">
            <v>9876299</v>
          </cell>
          <cell r="J79">
            <v>49370934</v>
          </cell>
          <cell r="K79">
            <v>1206.319</v>
          </cell>
          <cell r="L79">
            <v>38.91351612903226</v>
          </cell>
          <cell r="M79">
            <v>1078.75</v>
          </cell>
          <cell r="N79">
            <v>34.798387096774192</v>
          </cell>
          <cell r="O79">
            <v>1348</v>
          </cell>
          <cell r="P79">
            <v>43.483870967741936</v>
          </cell>
          <cell r="Q79">
            <v>0.35356428739637341</v>
          </cell>
          <cell r="R79">
            <v>0.20004278225726901</v>
          </cell>
          <cell r="S79">
            <v>0.89489540059347183</v>
          </cell>
          <cell r="T79">
            <v>0.80025964391691395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e">
            <v>#DIV/0!</v>
          </cell>
          <cell r="AG79" t="e">
            <v>#DIV/0!</v>
          </cell>
          <cell r="AH79" t="e">
            <v>#DIV/0!</v>
          </cell>
          <cell r="AI79" t="e">
            <v>#DIV/0!</v>
          </cell>
          <cell r="AJ79">
            <v>182191000</v>
          </cell>
          <cell r="AK79">
            <v>88581643</v>
          </cell>
          <cell r="AL79">
            <v>250539000</v>
          </cell>
          <cell r="AM79">
            <v>9876299</v>
          </cell>
          <cell r="AN79">
            <v>49370934</v>
          </cell>
          <cell r="AO79">
            <v>1206.319</v>
          </cell>
          <cell r="AP79">
            <v>1078.75</v>
          </cell>
          <cell r="AQ79">
            <v>1348</v>
          </cell>
          <cell r="AR79">
            <v>0.35356428739637341</v>
          </cell>
          <cell r="AS79">
            <v>0.20004278225726901</v>
          </cell>
          <cell r="AT79">
            <v>0.89489540059347183</v>
          </cell>
          <cell r="AU79">
            <v>0.80025964391691395</v>
          </cell>
        </row>
        <row r="80">
          <cell r="D80" t="str">
            <v>논산시</v>
          </cell>
          <cell r="E80" t="str">
            <v>시</v>
          </cell>
          <cell r="F80">
            <v>587241300</v>
          </cell>
          <cell r="G80">
            <v>306763783.20999902</v>
          </cell>
          <cell r="H80">
            <v>894120933.68999898</v>
          </cell>
          <cell r="I80">
            <v>32466190</v>
          </cell>
          <cell r="J80">
            <v>174146506</v>
          </cell>
          <cell r="K80">
            <v>4226.1139999999996</v>
          </cell>
          <cell r="L80">
            <v>136.32625806451611</v>
          </cell>
          <cell r="M80">
            <v>3734.125</v>
          </cell>
          <cell r="N80">
            <v>120.45564516129032</v>
          </cell>
          <cell r="O80">
            <v>5417</v>
          </cell>
          <cell r="P80">
            <v>174.74193548387098</v>
          </cell>
          <cell r="Q80">
            <v>0.34308981218457546</v>
          </cell>
          <cell r="R80">
            <v>0.18643032665840564</v>
          </cell>
          <cell r="S80">
            <v>0.78015765183680996</v>
          </cell>
          <cell r="T80">
            <v>0.68933450249215433</v>
          </cell>
          <cell r="U80">
            <v>570120200</v>
          </cell>
          <cell r="V80">
            <v>302681909.44</v>
          </cell>
          <cell r="W80">
            <v>736857042.10000002</v>
          </cell>
          <cell r="X80">
            <v>34599036</v>
          </cell>
          <cell r="Y80">
            <v>163743318</v>
          </cell>
          <cell r="Z80">
            <v>3985.5030000000002</v>
          </cell>
          <cell r="AA80">
            <v>128.56461290322582</v>
          </cell>
          <cell r="AB80">
            <v>3626.5</v>
          </cell>
          <cell r="AC80">
            <v>116.98387096774194</v>
          </cell>
          <cell r="AD80">
            <v>4618</v>
          </cell>
          <cell r="AE80">
            <v>148.96774193548387</v>
          </cell>
          <cell r="AF80">
            <v>0.41077426440463138</v>
          </cell>
          <cell r="AG80">
            <v>0.21130044524931393</v>
          </cell>
          <cell r="AH80">
            <v>0.86303659592897364</v>
          </cell>
          <cell r="AI80">
            <v>0.78529666522304031</v>
          </cell>
          <cell r="AJ80">
            <v>1157361500</v>
          </cell>
          <cell r="AK80">
            <v>609445692.64999902</v>
          </cell>
          <cell r="AL80">
            <v>1630977975.789999</v>
          </cell>
          <cell r="AM80">
            <v>67065226</v>
          </cell>
          <cell r="AN80">
            <v>337889824</v>
          </cell>
          <cell r="AO80">
            <v>8211.6170000000002</v>
          </cell>
          <cell r="AP80">
            <v>7360.625</v>
          </cell>
          <cell r="AQ80">
            <v>10035</v>
          </cell>
          <cell r="AR80">
            <v>0.37366886720515091</v>
          </cell>
          <cell r="AS80">
            <v>0.19848252665934088</v>
          </cell>
          <cell r="AT80">
            <v>0.81829765819631295</v>
          </cell>
          <cell r="AU80">
            <v>0.73349526656701547</v>
          </cell>
        </row>
        <row r="81">
          <cell r="D81" t="str">
            <v>당진시</v>
          </cell>
          <cell r="E81" t="str">
            <v>시</v>
          </cell>
          <cell r="F81">
            <v>522652055</v>
          </cell>
          <cell r="G81">
            <v>230024834</v>
          </cell>
          <cell r="H81">
            <v>602667738</v>
          </cell>
          <cell r="I81">
            <v>23809047</v>
          </cell>
          <cell r="J81">
            <v>96824153</v>
          </cell>
          <cell r="K81">
            <v>2421.6149999999998</v>
          </cell>
          <cell r="L81">
            <v>78.1166129032258</v>
          </cell>
          <cell r="M81">
            <v>1726.25</v>
          </cell>
          <cell r="N81">
            <v>55.685483870967744</v>
          </cell>
          <cell r="O81">
            <v>2707</v>
          </cell>
          <cell r="P81">
            <v>87.322580645161295</v>
          </cell>
          <cell r="Q81">
            <v>0.38167769650878508</v>
          </cell>
          <cell r="R81">
            <v>0.24589987376393574</v>
          </cell>
          <cell r="S81">
            <v>0.89457517547100107</v>
          </cell>
          <cell r="T81">
            <v>0.63769855929072772</v>
          </cell>
          <cell r="U81">
            <v>715029530</v>
          </cell>
          <cell r="V81">
            <v>322000585.87999898</v>
          </cell>
          <cell r="W81">
            <v>813604218.77999902</v>
          </cell>
          <cell r="X81">
            <v>35769440</v>
          </cell>
          <cell r="Y81">
            <v>157653054</v>
          </cell>
          <cell r="Z81">
            <v>3999.9470000000001</v>
          </cell>
          <cell r="AA81">
            <v>129.03054838709679</v>
          </cell>
          <cell r="AB81">
            <v>2136.875</v>
          </cell>
          <cell r="AC81">
            <v>68.931451612903231</v>
          </cell>
          <cell r="AD81">
            <v>4584</v>
          </cell>
          <cell r="AE81">
            <v>147.87096774193549</v>
          </cell>
          <cell r="AF81">
            <v>0.3957705459822215</v>
          </cell>
          <cell r="AG81">
            <v>0.22688707318032672</v>
          </cell>
          <cell r="AH81">
            <v>0.87258878708551491</v>
          </cell>
          <cell r="AI81">
            <v>0.46615946771378708</v>
          </cell>
          <cell r="AJ81">
            <v>1237681585</v>
          </cell>
          <cell r="AK81">
            <v>552025419.87999892</v>
          </cell>
          <cell r="AL81">
            <v>1416271956.779999</v>
          </cell>
          <cell r="AM81">
            <v>59578487</v>
          </cell>
          <cell r="AN81">
            <v>254477207</v>
          </cell>
          <cell r="AO81">
            <v>6421.5619999999999</v>
          </cell>
          <cell r="AP81">
            <v>3863.125</v>
          </cell>
          <cell r="AQ81">
            <v>7291</v>
          </cell>
          <cell r="AR81">
            <v>0.38977360049906679</v>
          </cell>
          <cell r="AS81">
            <v>0.23412111325160842</v>
          </cell>
          <cell r="AT81">
            <v>0.88075188588670961</v>
          </cell>
          <cell r="AU81">
            <v>0.52984844328624336</v>
          </cell>
        </row>
        <row r="82">
          <cell r="D82" t="str">
            <v>보령시</v>
          </cell>
          <cell r="E82" t="str">
            <v>시</v>
          </cell>
          <cell r="F82">
            <v>312994300</v>
          </cell>
          <cell r="G82">
            <v>145318131.69999999</v>
          </cell>
          <cell r="H82">
            <v>337048822.32999998</v>
          </cell>
          <cell r="I82">
            <v>15004274</v>
          </cell>
          <cell r="J82">
            <v>67602837</v>
          </cell>
          <cell r="K82">
            <v>1539.145</v>
          </cell>
          <cell r="L82">
            <v>49.649838709677418</v>
          </cell>
          <cell r="M82">
            <v>1419.125</v>
          </cell>
          <cell r="N82">
            <v>45.778225806451616</v>
          </cell>
          <cell r="O82">
            <v>1744</v>
          </cell>
          <cell r="P82">
            <v>56.258064516129032</v>
          </cell>
          <cell r="Q82">
            <v>0.43114861133595939</v>
          </cell>
          <cell r="R82">
            <v>0.22194740140861249</v>
          </cell>
          <cell r="S82">
            <v>0.88253727064220178</v>
          </cell>
          <cell r="T82">
            <v>0.81371846330275233</v>
          </cell>
          <cell r="U82">
            <v>381916200</v>
          </cell>
          <cell r="V82">
            <v>182666605.67999899</v>
          </cell>
          <cell r="W82">
            <v>1026326884.23999</v>
          </cell>
          <cell r="X82">
            <v>20743745</v>
          </cell>
          <cell r="Y82">
            <v>233398090</v>
          </cell>
          <cell r="Z82">
            <v>5774.7950000000001</v>
          </cell>
          <cell r="AA82">
            <v>186.28370967741935</v>
          </cell>
          <cell r="AB82">
            <v>5206</v>
          </cell>
          <cell r="AC82">
            <v>167.93548387096774</v>
          </cell>
          <cell r="AD82">
            <v>6447</v>
          </cell>
          <cell r="AE82">
            <v>207.96774193548387</v>
          </cell>
          <cell r="AF82">
            <v>0.17798092253548076</v>
          </cell>
          <cell r="AG82">
            <v>8.8877098351576062E-2</v>
          </cell>
          <cell r="AH82">
            <v>0.89573367457732278</v>
          </cell>
          <cell r="AI82">
            <v>0.80750736776795407</v>
          </cell>
          <cell r="AJ82">
            <v>694910500</v>
          </cell>
          <cell r="AK82">
            <v>327984737.37999898</v>
          </cell>
          <cell r="AL82">
            <v>1363375706.5699899</v>
          </cell>
          <cell r="AM82">
            <v>35748019</v>
          </cell>
          <cell r="AN82">
            <v>301000927</v>
          </cell>
          <cell r="AO82">
            <v>7313.9400000000005</v>
          </cell>
          <cell r="AP82">
            <v>6625.125</v>
          </cell>
          <cell r="AQ82">
            <v>8191</v>
          </cell>
          <cell r="AR82">
            <v>0.24056812498526181</v>
          </cell>
          <cell r="AS82">
            <v>0.11876381696326138</v>
          </cell>
          <cell r="AT82">
            <v>0.89292394091075578</v>
          </cell>
          <cell r="AU82">
            <v>0.80882981320962033</v>
          </cell>
        </row>
        <row r="83">
          <cell r="D83" t="str">
            <v>서산시</v>
          </cell>
          <cell r="E83" t="str">
            <v>시</v>
          </cell>
          <cell r="F83">
            <v>694819500</v>
          </cell>
          <cell r="G83">
            <v>289698914.83999902</v>
          </cell>
          <cell r="H83">
            <v>675894016.549999</v>
          </cell>
          <cell r="I83">
            <v>35307248</v>
          </cell>
          <cell r="J83">
            <v>139474883</v>
          </cell>
          <cell r="K83">
            <v>2938.2950000000001</v>
          </cell>
          <cell r="L83">
            <v>94.783709677419353</v>
          </cell>
          <cell r="M83">
            <v>2712.5</v>
          </cell>
          <cell r="N83">
            <v>87.5</v>
          </cell>
          <cell r="O83">
            <v>3177</v>
          </cell>
          <cell r="P83">
            <v>102.48387096774194</v>
          </cell>
          <cell r="Q83">
            <v>0.42861588909859605</v>
          </cell>
          <cell r="R83">
            <v>0.25314413061741015</v>
          </cell>
          <cell r="S83">
            <v>0.92486465218759839</v>
          </cell>
          <cell r="T83">
            <v>0.85379288637079009</v>
          </cell>
          <cell r="U83">
            <v>13508200</v>
          </cell>
          <cell r="V83">
            <v>5418090.79</v>
          </cell>
          <cell r="W83">
            <v>1144806716.5</v>
          </cell>
          <cell r="X83">
            <v>752262</v>
          </cell>
          <cell r="Y83">
            <v>232607040</v>
          </cell>
          <cell r="Z83">
            <v>5895.7340000000004</v>
          </cell>
          <cell r="AA83">
            <v>190.18496774193551</v>
          </cell>
          <cell r="AB83">
            <v>5133.5</v>
          </cell>
          <cell r="AC83">
            <v>165.59677419354838</v>
          </cell>
          <cell r="AD83">
            <v>6906</v>
          </cell>
          <cell r="AE83">
            <v>222.7741935483871</v>
          </cell>
          <cell r="AF83">
            <v>4.7327559420376622E-3</v>
          </cell>
          <cell r="AG83">
            <v>3.2340465705595154E-3</v>
          </cell>
          <cell r="AH83">
            <v>0.85371184477266149</v>
          </cell>
          <cell r="AI83">
            <v>0.74333912539820446</v>
          </cell>
          <cell r="AJ83">
            <v>708327700</v>
          </cell>
          <cell r="AK83">
            <v>295117005.62999904</v>
          </cell>
          <cell r="AL83">
            <v>1820700733.049999</v>
          </cell>
          <cell r="AM83">
            <v>36059510</v>
          </cell>
          <cell r="AN83">
            <v>372081923</v>
          </cell>
          <cell r="AO83">
            <v>8834.0290000000005</v>
          </cell>
          <cell r="AP83">
            <v>7846</v>
          </cell>
          <cell r="AQ83">
            <v>10083</v>
          </cell>
          <cell r="AR83">
            <v>0.16208979338170823</v>
          </cell>
          <cell r="AS83">
            <v>9.6912824222315147E-2</v>
          </cell>
          <cell r="AT83">
            <v>0.87613101259545778</v>
          </cell>
          <cell r="AU83">
            <v>0.77814142616284832</v>
          </cell>
        </row>
        <row r="84">
          <cell r="D84" t="str">
            <v>아산시</v>
          </cell>
          <cell r="E84" t="str">
            <v>시</v>
          </cell>
          <cell r="F84">
            <v>1816519700</v>
          </cell>
          <cell r="G84">
            <v>1034127217.16</v>
          </cell>
          <cell r="H84">
            <v>2042184074.5599999</v>
          </cell>
          <cell r="I84">
            <v>112741820</v>
          </cell>
          <cell r="J84">
            <v>343668444</v>
          </cell>
          <cell r="K84">
            <v>7608.6210000000001</v>
          </cell>
          <cell r="L84">
            <v>245.4393870967742</v>
          </cell>
          <cell r="M84">
            <v>6970.5</v>
          </cell>
          <cell r="N84">
            <v>224.85483870967741</v>
          </cell>
          <cell r="O84">
            <v>8767</v>
          </cell>
          <cell r="P84">
            <v>282.80645161290323</v>
          </cell>
          <cell r="Q84">
            <v>0.50638296030332552</v>
          </cell>
          <cell r="R84">
            <v>0.32805403570890551</v>
          </cell>
          <cell r="S84">
            <v>0.86787053724192997</v>
          </cell>
          <cell r="T84">
            <v>0.79508383711645947</v>
          </cell>
          <cell r="U84">
            <v>2843494900</v>
          </cell>
          <cell r="V84">
            <v>1694982851.8099899</v>
          </cell>
          <cell r="W84">
            <v>3401364212.1300001</v>
          </cell>
          <cell r="X84">
            <v>193736665</v>
          </cell>
          <cell r="Y84">
            <v>581835666</v>
          </cell>
          <cell r="Z84">
            <v>15631.925999999999</v>
          </cell>
          <cell r="AA84">
            <v>504.25567741935481</v>
          </cell>
          <cell r="AB84">
            <v>13305.125</v>
          </cell>
          <cell r="AC84">
            <v>429.19758064516128</v>
          </cell>
          <cell r="AD84">
            <v>19307</v>
          </cell>
          <cell r="AE84">
            <v>622.80645161290317</v>
          </cell>
          <cell r="AF84">
            <v>0.49832442105591473</v>
          </cell>
          <cell r="AG84">
            <v>0.33297488676123888</v>
          </cell>
          <cell r="AH84">
            <v>0.80965069663852485</v>
          </cell>
          <cell r="AI84">
            <v>0.68913476977262134</v>
          </cell>
          <cell r="AJ84">
            <v>4660014600</v>
          </cell>
          <cell r="AK84">
            <v>2729110068.9699898</v>
          </cell>
          <cell r="AL84">
            <v>5443548286.6900005</v>
          </cell>
          <cell r="AM84">
            <v>306478485</v>
          </cell>
          <cell r="AN84">
            <v>925504110</v>
          </cell>
          <cell r="AO84">
            <v>23240.546999999999</v>
          </cell>
          <cell r="AP84">
            <v>20275.625</v>
          </cell>
          <cell r="AQ84">
            <v>28074</v>
          </cell>
          <cell r="AR84">
            <v>0.50134763673226279</v>
          </cell>
          <cell r="AS84">
            <v>0.33114762180796797</v>
          </cell>
          <cell r="AT84">
            <v>0.82783169480658259</v>
          </cell>
          <cell r="AU84">
            <v>0.72222073804944076</v>
          </cell>
        </row>
        <row r="85">
          <cell r="D85" t="str">
            <v>천안시</v>
          </cell>
          <cell r="E85" t="str">
            <v>시</v>
          </cell>
          <cell r="F85">
            <v>4567227200</v>
          </cell>
          <cell r="G85">
            <v>2522948737.8000002</v>
          </cell>
          <cell r="H85">
            <v>5262646410.9200001</v>
          </cell>
          <cell r="I85">
            <v>322278618</v>
          </cell>
          <cell r="J85">
            <v>869110491</v>
          </cell>
          <cell r="K85">
            <v>16923.221000000001</v>
          </cell>
          <cell r="L85">
            <v>545.91035483870974</v>
          </cell>
          <cell r="M85">
            <v>15863.5</v>
          </cell>
          <cell r="N85">
            <v>511.72580645161293</v>
          </cell>
          <cell r="O85">
            <v>19281</v>
          </cell>
          <cell r="P85">
            <v>621.9677419354839</v>
          </cell>
          <cell r="Q85">
            <v>0.47940684986262377</v>
          </cell>
          <cell r="R85">
            <v>0.37081432261758301</v>
          </cell>
          <cell r="S85">
            <v>0.87771490067942537</v>
          </cell>
          <cell r="T85">
            <v>0.82275296924433383</v>
          </cell>
          <cell r="U85">
            <v>5948289600</v>
          </cell>
          <cell r="V85">
            <v>3372193362.9699898</v>
          </cell>
          <cell r="W85">
            <v>6781348600.0499897</v>
          </cell>
          <cell r="X85">
            <v>472692237</v>
          </cell>
          <cell r="Y85">
            <v>1241838863</v>
          </cell>
          <cell r="Z85">
            <v>34032.548000000003</v>
          </cell>
          <cell r="AA85">
            <v>1097.824129032258</v>
          </cell>
          <cell r="AB85">
            <v>28601.375</v>
          </cell>
          <cell r="AC85">
            <v>922.625</v>
          </cell>
          <cell r="AD85">
            <v>41294</v>
          </cell>
          <cell r="AE85">
            <v>1332.0645161290322</v>
          </cell>
          <cell r="AF85">
            <v>0.49727474015200029</v>
          </cell>
          <cell r="AG85">
            <v>0.38063894687438204</v>
          </cell>
          <cell r="AH85">
            <v>0.82415237080447523</v>
          </cell>
          <cell r="AI85">
            <v>0.69262786361214701</v>
          </cell>
          <cell r="AJ85">
            <v>10515516800</v>
          </cell>
          <cell r="AK85">
            <v>5895142100.76999</v>
          </cell>
          <cell r="AL85">
            <v>12043995010.96999</v>
          </cell>
          <cell r="AM85">
            <v>794970855</v>
          </cell>
          <cell r="AN85">
            <v>2110949354</v>
          </cell>
          <cell r="AO85">
            <v>50955.769</v>
          </cell>
          <cell r="AP85">
            <v>44464.875</v>
          </cell>
          <cell r="AQ85">
            <v>60575</v>
          </cell>
          <cell r="AR85">
            <v>0.48946733167861151</v>
          </cell>
          <cell r="AS85">
            <v>0.37659399714807179</v>
          </cell>
          <cell r="AT85">
            <v>0.84120130416838634</v>
          </cell>
          <cell r="AU85">
            <v>0.73404663640115564</v>
          </cell>
        </row>
        <row r="86">
          <cell r="D86" t="str">
            <v>금산군</v>
          </cell>
          <cell r="E86" t="str">
            <v>군</v>
          </cell>
          <cell r="F86">
            <v>2966540</v>
          </cell>
          <cell r="G86">
            <v>1526721</v>
          </cell>
          <cell r="H86">
            <v>6385000</v>
          </cell>
          <cell r="I86">
            <v>160587</v>
          </cell>
          <cell r="J86">
            <v>987417</v>
          </cell>
          <cell r="K86">
            <v>27.65</v>
          </cell>
          <cell r="L86">
            <v>0.89193548387096766</v>
          </cell>
          <cell r="M86">
            <v>23.375</v>
          </cell>
          <cell r="N86">
            <v>0.75403225806451613</v>
          </cell>
          <cell r="O86">
            <v>31</v>
          </cell>
          <cell r="P86">
            <v>1</v>
          </cell>
          <cell r="Q86">
            <v>0.23911057165231009</v>
          </cell>
          <cell r="R86">
            <v>0.16263341627701366</v>
          </cell>
          <cell r="S86">
            <v>0.89193548387096766</v>
          </cell>
          <cell r="T86">
            <v>0.75403225806451613</v>
          </cell>
          <cell r="U86">
            <v>229465720</v>
          </cell>
          <cell r="V86">
            <v>103725294.14</v>
          </cell>
          <cell r="W86">
            <v>355795129.52999997</v>
          </cell>
          <cell r="X86">
            <v>11223539</v>
          </cell>
          <cell r="Y86">
            <v>71599830</v>
          </cell>
          <cell r="Z86">
            <v>1884.0640000000001</v>
          </cell>
          <cell r="AA86">
            <v>60.776258064516135</v>
          </cell>
          <cell r="AB86">
            <v>1618.625</v>
          </cell>
          <cell r="AC86">
            <v>52.213709677419352</v>
          </cell>
          <cell r="AD86">
            <v>2291</v>
          </cell>
          <cell r="AE86">
            <v>73.903225806451616</v>
          </cell>
          <cell r="AF86">
            <v>0.29153095568514265</v>
          </cell>
          <cell r="AG86">
            <v>0.15675371016942358</v>
          </cell>
          <cell r="AH86">
            <v>0.82237625491051947</v>
          </cell>
          <cell r="AI86">
            <v>0.70651462243561769</v>
          </cell>
          <cell r="AJ86">
            <v>232432260</v>
          </cell>
          <cell r="AK86">
            <v>105252015.14</v>
          </cell>
          <cell r="AL86">
            <v>362180129.52999997</v>
          </cell>
          <cell r="AM86">
            <v>11384126</v>
          </cell>
          <cell r="AN86">
            <v>72587247</v>
          </cell>
          <cell r="AO86">
            <v>1911.7140000000002</v>
          </cell>
          <cell r="AP86">
            <v>1642</v>
          </cell>
          <cell r="AQ86">
            <v>2322</v>
          </cell>
          <cell r="AR86">
            <v>0.29060681842646974</v>
          </cell>
          <cell r="AS86">
            <v>0.15683369283863322</v>
          </cell>
          <cell r="AT86">
            <v>0.82330490956072355</v>
          </cell>
          <cell r="AU86">
            <v>0.70714900947459092</v>
          </cell>
        </row>
        <row r="87">
          <cell r="D87" t="str">
            <v>부여군</v>
          </cell>
          <cell r="E87" t="str">
            <v>군</v>
          </cell>
          <cell r="F87">
            <v>41358100</v>
          </cell>
          <cell r="G87">
            <v>20789158.809999999</v>
          </cell>
          <cell r="H87">
            <v>74912000</v>
          </cell>
          <cell r="I87">
            <v>2079317</v>
          </cell>
          <cell r="J87">
            <v>15610595</v>
          </cell>
          <cell r="K87">
            <v>391.52199999999999</v>
          </cell>
          <cell r="L87">
            <v>12.629741935483871</v>
          </cell>
          <cell r="M87">
            <v>345.125</v>
          </cell>
          <cell r="N87">
            <v>11.133064516129032</v>
          </cell>
          <cell r="O87">
            <v>459</v>
          </cell>
          <cell r="P87">
            <v>14.806451612903226</v>
          </cell>
          <cell r="Q87">
            <v>0.27751440103054248</v>
          </cell>
          <cell r="R87">
            <v>0.13319908690219687</v>
          </cell>
          <cell r="S87">
            <v>0.85298910675381256</v>
          </cell>
          <cell r="T87">
            <v>0.75190631808278863</v>
          </cell>
          <cell r="U87">
            <v>337266000</v>
          </cell>
          <cell r="V87">
            <v>165299388.33999899</v>
          </cell>
          <cell r="W87">
            <v>469028967.57999903</v>
          </cell>
          <cell r="X87">
            <v>17214922</v>
          </cell>
          <cell r="Y87">
            <v>115326738</v>
          </cell>
          <cell r="Z87">
            <v>2863.5419999999999</v>
          </cell>
          <cell r="AA87">
            <v>92.372322580645161</v>
          </cell>
          <cell r="AB87">
            <v>2480.125</v>
          </cell>
          <cell r="AC87">
            <v>80.004032258064512</v>
          </cell>
          <cell r="AD87">
            <v>3440</v>
          </cell>
          <cell r="AE87">
            <v>110.96774193548387</v>
          </cell>
          <cell r="AF87">
            <v>0.35242895378696415</v>
          </cell>
          <cell r="AG87">
            <v>0.14927086552989993</v>
          </cell>
          <cell r="AH87">
            <v>0.83242499999999997</v>
          </cell>
          <cell r="AI87">
            <v>0.72096656976744189</v>
          </cell>
          <cell r="AJ87">
            <v>378624100</v>
          </cell>
          <cell r="AK87">
            <v>186088547.14999899</v>
          </cell>
          <cell r="AL87">
            <v>543940967.57999897</v>
          </cell>
          <cell r="AM87">
            <v>19294239</v>
          </cell>
          <cell r="AN87">
            <v>130937333</v>
          </cell>
          <cell r="AO87">
            <v>3255.0639999999999</v>
          </cell>
          <cell r="AP87">
            <v>2825.25</v>
          </cell>
          <cell r="AQ87">
            <v>3899</v>
          </cell>
          <cell r="AR87">
            <v>0.34211165961245676</v>
          </cell>
          <cell r="AS87">
            <v>0.1473547578672616</v>
          </cell>
          <cell r="AT87">
            <v>0.83484585791228516</v>
          </cell>
          <cell r="AU87">
            <v>0.72460887407027441</v>
          </cell>
        </row>
        <row r="88">
          <cell r="D88" t="str">
            <v>서천군</v>
          </cell>
          <cell r="E88" t="str">
            <v>군</v>
          </cell>
          <cell r="F88">
            <v>45384100</v>
          </cell>
          <cell r="G88">
            <v>23676900.920000002</v>
          </cell>
          <cell r="H88">
            <v>93952000</v>
          </cell>
          <cell r="I88">
            <v>2227524</v>
          </cell>
          <cell r="J88">
            <v>15151847</v>
          </cell>
          <cell r="K88">
            <v>434.17899999999997</v>
          </cell>
          <cell r="L88">
            <v>14.005774193548387</v>
          </cell>
          <cell r="M88">
            <v>350.5</v>
          </cell>
          <cell r="N88">
            <v>11.306451612903226</v>
          </cell>
          <cell r="O88">
            <v>489</v>
          </cell>
          <cell r="P88">
            <v>15.774193548387096</v>
          </cell>
          <cell r="Q88">
            <v>0.2520106109502725</v>
          </cell>
          <cell r="R88">
            <v>0.14701336411329918</v>
          </cell>
          <cell r="S88">
            <v>0.8878916155419222</v>
          </cell>
          <cell r="T88">
            <v>0.71676891615541927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e">
            <v>#DIV/0!</v>
          </cell>
          <cell r="AG88" t="e">
            <v>#DIV/0!</v>
          </cell>
          <cell r="AH88" t="e">
            <v>#DIV/0!</v>
          </cell>
          <cell r="AI88" t="e">
            <v>#DIV/0!</v>
          </cell>
          <cell r="AJ88">
            <v>45384100</v>
          </cell>
          <cell r="AK88">
            <v>23676900.920000002</v>
          </cell>
          <cell r="AL88">
            <v>93952000</v>
          </cell>
          <cell r="AM88">
            <v>2227524</v>
          </cell>
          <cell r="AN88">
            <v>15151847</v>
          </cell>
          <cell r="AO88">
            <v>434.17899999999997</v>
          </cell>
          <cell r="AP88">
            <v>350.5</v>
          </cell>
          <cell r="AQ88">
            <v>489</v>
          </cell>
          <cell r="AR88">
            <v>0.2520106109502725</v>
          </cell>
          <cell r="AS88">
            <v>0.14701336411329918</v>
          </cell>
          <cell r="AT88">
            <v>0.8878916155419222</v>
          </cell>
          <cell r="AU88">
            <v>0.71676891615541927</v>
          </cell>
        </row>
        <row r="89">
          <cell r="D89" t="str">
            <v>예산군</v>
          </cell>
          <cell r="E89" t="str">
            <v>군</v>
          </cell>
          <cell r="F89">
            <v>214550120</v>
          </cell>
          <cell r="G89">
            <v>88299804</v>
          </cell>
          <cell r="H89">
            <v>257004000</v>
          </cell>
          <cell r="I89">
            <v>8719720</v>
          </cell>
          <cell r="J89">
            <v>49363916</v>
          </cell>
          <cell r="K89">
            <v>1230.0250000000001</v>
          </cell>
          <cell r="L89">
            <v>39.678225806451614</v>
          </cell>
          <cell r="M89">
            <v>1018.625</v>
          </cell>
          <cell r="N89">
            <v>32.858870967741936</v>
          </cell>
          <cell r="O89">
            <v>1356</v>
          </cell>
          <cell r="P89">
            <v>43.741935483870968</v>
          </cell>
          <cell r="Q89">
            <v>0.3435736564411449</v>
          </cell>
          <cell r="R89">
            <v>0.17664157762524352</v>
          </cell>
          <cell r="S89">
            <v>0.90709808259587033</v>
          </cell>
          <cell r="T89">
            <v>0.75119837758112096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 t="e">
            <v>#DIV/0!</v>
          </cell>
          <cell r="AG89" t="e">
            <v>#DIV/0!</v>
          </cell>
          <cell r="AH89" t="e">
            <v>#DIV/0!</v>
          </cell>
          <cell r="AI89" t="e">
            <v>#DIV/0!</v>
          </cell>
          <cell r="AJ89">
            <v>214550120</v>
          </cell>
          <cell r="AK89">
            <v>88299804</v>
          </cell>
          <cell r="AL89">
            <v>257004000</v>
          </cell>
          <cell r="AM89">
            <v>8719720</v>
          </cell>
          <cell r="AN89">
            <v>49363916</v>
          </cell>
          <cell r="AO89">
            <v>1230.0250000000001</v>
          </cell>
          <cell r="AP89">
            <v>1018.625</v>
          </cell>
          <cell r="AQ89">
            <v>1356</v>
          </cell>
          <cell r="AR89">
            <v>0.3435736564411449</v>
          </cell>
          <cell r="AS89">
            <v>0.17664157762524352</v>
          </cell>
          <cell r="AT89">
            <v>0.90709808259587033</v>
          </cell>
          <cell r="AU89">
            <v>0.75119837758112096</v>
          </cell>
        </row>
        <row r="90">
          <cell r="D90" t="str">
            <v>청양군</v>
          </cell>
          <cell r="E90" t="str">
            <v>군</v>
          </cell>
          <cell r="F90">
            <v>16508800</v>
          </cell>
          <cell r="G90">
            <v>7839023.3999999901</v>
          </cell>
          <cell r="H90">
            <v>47440000</v>
          </cell>
          <cell r="I90">
            <v>695051</v>
          </cell>
          <cell r="J90">
            <v>8579639</v>
          </cell>
          <cell r="K90">
            <v>239.84800000000001</v>
          </cell>
          <cell r="L90">
            <v>7.7370322580645166</v>
          </cell>
          <cell r="M90">
            <v>180.75</v>
          </cell>
          <cell r="N90">
            <v>5.830645161290323</v>
          </cell>
          <cell r="O90">
            <v>351</v>
          </cell>
          <cell r="P90">
            <v>11.32258064516129</v>
          </cell>
          <cell r="Q90">
            <v>0.16524079679595258</v>
          </cell>
          <cell r="R90">
            <v>8.1011683591815459E-2</v>
          </cell>
          <cell r="S90">
            <v>0.68332763532763541</v>
          </cell>
          <cell r="T90">
            <v>0.5149572649572649</v>
          </cell>
          <cell r="U90">
            <v>76813900</v>
          </cell>
          <cell r="V90">
            <v>38651876.649999999</v>
          </cell>
          <cell r="W90">
            <v>177579604.84</v>
          </cell>
          <cell r="X90">
            <v>3368755</v>
          </cell>
          <cell r="Y90">
            <v>39068468</v>
          </cell>
          <cell r="Z90">
            <v>951.81299999999999</v>
          </cell>
          <cell r="AA90">
            <v>30.703645161290321</v>
          </cell>
          <cell r="AB90">
            <v>808.125</v>
          </cell>
          <cell r="AC90">
            <v>26.068548387096776</v>
          </cell>
          <cell r="AD90">
            <v>1355</v>
          </cell>
          <cell r="AE90">
            <v>43.70967741935484</v>
          </cell>
          <cell r="AF90">
            <v>0.21765943608684965</v>
          </cell>
          <cell r="AG90">
            <v>8.6226954176959275E-2</v>
          </cell>
          <cell r="AH90">
            <v>0.70244501845018448</v>
          </cell>
          <cell r="AI90">
            <v>0.59640221402214022</v>
          </cell>
          <cell r="AJ90">
            <v>93322700</v>
          </cell>
          <cell r="AK90">
            <v>46490900.04999999</v>
          </cell>
          <cell r="AL90">
            <v>225019604.84</v>
          </cell>
          <cell r="AM90">
            <v>4063806</v>
          </cell>
          <cell r="AN90">
            <v>47648107</v>
          </cell>
          <cell r="AO90">
            <v>1191.6610000000001</v>
          </cell>
          <cell r="AP90">
            <v>988.875</v>
          </cell>
          <cell r="AQ90">
            <v>1706</v>
          </cell>
          <cell r="AR90">
            <v>0.20660822012845192</v>
          </cell>
          <cell r="AS90">
            <v>8.5287879327504035E-2</v>
          </cell>
          <cell r="AT90">
            <v>0.69851172332942557</v>
          </cell>
          <cell r="AU90">
            <v>0.57964536928487687</v>
          </cell>
        </row>
        <row r="91">
          <cell r="D91" t="str">
            <v>태안군</v>
          </cell>
          <cell r="E91" t="str">
            <v>군</v>
          </cell>
          <cell r="F91">
            <v>195217400</v>
          </cell>
          <cell r="G91">
            <v>81999304.349999905</v>
          </cell>
          <cell r="H91">
            <v>265015192.16</v>
          </cell>
          <cell r="I91">
            <v>8085086</v>
          </cell>
          <cell r="J91">
            <v>54870564</v>
          </cell>
          <cell r="K91">
            <v>1369.683</v>
          </cell>
          <cell r="L91">
            <v>44.183322580645161</v>
          </cell>
          <cell r="M91">
            <v>1173.625</v>
          </cell>
          <cell r="N91">
            <v>37.858870967741936</v>
          </cell>
          <cell r="O91">
            <v>1570</v>
          </cell>
          <cell r="P91">
            <v>50.645161290322584</v>
          </cell>
          <cell r="Q91">
            <v>0.30941359882679381</v>
          </cell>
          <cell r="R91">
            <v>0.14734833051834495</v>
          </cell>
          <cell r="S91">
            <v>0.87240955414012733</v>
          </cell>
          <cell r="T91">
            <v>0.74753184713375798</v>
          </cell>
          <cell r="U91">
            <v>278123000</v>
          </cell>
          <cell r="V91">
            <v>117473506.239999</v>
          </cell>
          <cell r="W91">
            <v>333035448.87999898</v>
          </cell>
          <cell r="X91">
            <v>13709303</v>
          </cell>
          <cell r="Y91">
            <v>80986924</v>
          </cell>
          <cell r="Z91">
            <v>2021.046</v>
          </cell>
          <cell r="AA91">
            <v>65.195032258064515</v>
          </cell>
          <cell r="AB91">
            <v>1696.25</v>
          </cell>
          <cell r="AC91">
            <v>54.717741935483872</v>
          </cell>
          <cell r="AD91">
            <v>2355</v>
          </cell>
          <cell r="AE91">
            <v>75.967741935483872</v>
          </cell>
          <cell r="AF91">
            <v>0.35273574220120829</v>
          </cell>
          <cell r="AG91">
            <v>0.1692779812207709</v>
          </cell>
          <cell r="AH91">
            <v>0.85819363057324838</v>
          </cell>
          <cell r="AI91">
            <v>0.72027600849256901</v>
          </cell>
          <cell r="AJ91">
            <v>473340400</v>
          </cell>
          <cell r="AK91">
            <v>199472810.5899989</v>
          </cell>
          <cell r="AL91">
            <v>598050641.03999901</v>
          </cell>
          <cell r="AM91">
            <v>21794389</v>
          </cell>
          <cell r="AN91">
            <v>135857488</v>
          </cell>
          <cell r="AO91">
            <v>3390.7290000000003</v>
          </cell>
          <cell r="AP91">
            <v>2869.875</v>
          </cell>
          <cell r="AQ91">
            <v>3925</v>
          </cell>
          <cell r="AR91">
            <v>0.33353832752878482</v>
          </cell>
          <cell r="AS91">
            <v>0.16042096258985739</v>
          </cell>
          <cell r="AT91">
            <v>0.86388000000000009</v>
          </cell>
          <cell r="AU91">
            <v>0.73117834394904457</v>
          </cell>
        </row>
        <row r="92">
          <cell r="D92" t="str">
            <v>홍성군</v>
          </cell>
          <cell r="E92" t="str">
            <v>군</v>
          </cell>
          <cell r="F92">
            <v>431041100</v>
          </cell>
          <cell r="G92">
            <v>185252737.88999999</v>
          </cell>
          <cell r="H92">
            <v>470178529</v>
          </cell>
          <cell r="I92">
            <v>20560774</v>
          </cell>
          <cell r="J92">
            <v>103470942</v>
          </cell>
          <cell r="K92">
            <v>2471.2919999999999</v>
          </cell>
          <cell r="L92">
            <v>79.719096774193545</v>
          </cell>
          <cell r="M92">
            <v>2224.5</v>
          </cell>
          <cell r="N92">
            <v>71.758064516129039</v>
          </cell>
          <cell r="O92">
            <v>2811</v>
          </cell>
          <cell r="P92">
            <v>90.677419354838705</v>
          </cell>
          <cell r="Q92">
            <v>0.39400509905036518</v>
          </cell>
          <cell r="R92">
            <v>0.19871060997975645</v>
          </cell>
          <cell r="S92">
            <v>0.87915048025613662</v>
          </cell>
          <cell r="T92">
            <v>0.79135538954108853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 t="e">
            <v>#DIV/0!</v>
          </cell>
          <cell r="AG92" t="e">
            <v>#DIV/0!</v>
          </cell>
          <cell r="AH92" t="e">
            <v>#DIV/0!</v>
          </cell>
          <cell r="AI92" t="e">
            <v>#DIV/0!</v>
          </cell>
          <cell r="AJ92">
            <v>431041100</v>
          </cell>
          <cell r="AK92">
            <v>185252737.88999999</v>
          </cell>
          <cell r="AL92">
            <v>470178529</v>
          </cell>
          <cell r="AM92">
            <v>20560774</v>
          </cell>
          <cell r="AN92">
            <v>103470942</v>
          </cell>
          <cell r="AO92">
            <v>2471.2919999999999</v>
          </cell>
          <cell r="AP92">
            <v>2224.5</v>
          </cell>
          <cell r="AQ92">
            <v>2811</v>
          </cell>
          <cell r="AR92">
            <v>0.39400509905036518</v>
          </cell>
          <cell r="AS92">
            <v>0.19871060997975645</v>
          </cell>
          <cell r="AT92">
            <v>0.87915048025613662</v>
          </cell>
          <cell r="AU92">
            <v>0.79135538954108853</v>
          </cell>
        </row>
        <row r="93">
          <cell r="D93" t="str">
            <v>전북특별자치도</v>
          </cell>
          <cell r="E93" t="str">
            <v>광역</v>
          </cell>
          <cell r="F93">
            <v>8028814230</v>
          </cell>
          <cell r="G93">
            <v>4591759417.2599888</v>
          </cell>
          <cell r="H93">
            <v>10541850332.13999</v>
          </cell>
          <cell r="I93">
            <v>611388242</v>
          </cell>
          <cell r="J93">
            <v>1961891180</v>
          </cell>
          <cell r="K93">
            <v>48164.406000000003</v>
          </cell>
          <cell r="L93">
            <v>1553.6905161290324</v>
          </cell>
          <cell r="M93">
            <v>42963.625</v>
          </cell>
          <cell r="N93">
            <v>1385.9233870967741</v>
          </cell>
          <cell r="O93">
            <v>59045</v>
          </cell>
          <cell r="P93">
            <v>1904.6774193548388</v>
          </cell>
          <cell r="Q93">
            <v>0.43557433207533164</v>
          </cell>
          <cell r="R93">
            <v>0.31163208654620689</v>
          </cell>
          <cell r="S93">
            <v>0.81572370226098745</v>
          </cell>
          <cell r="T93">
            <v>0.72764205267169113</v>
          </cell>
          <cell r="U93">
            <v>13498337580</v>
          </cell>
          <cell r="V93">
            <v>7523228333.5499878</v>
          </cell>
          <cell r="W93">
            <v>18306343115.619976</v>
          </cell>
          <cell r="X93">
            <v>1087251197</v>
          </cell>
          <cell r="Y93">
            <v>3487278909</v>
          </cell>
          <cell r="Z93">
            <v>93019.1</v>
          </cell>
          <cell r="AA93">
            <v>3000.6161290322584</v>
          </cell>
          <cell r="AB93">
            <v>77373.5</v>
          </cell>
          <cell r="AC93">
            <v>2495.9193548387098</v>
          </cell>
          <cell r="AD93">
            <v>124493</v>
          </cell>
          <cell r="AE93">
            <v>4015.9032258064517</v>
          </cell>
          <cell r="AF93">
            <v>0.41096292613082058</v>
          </cell>
          <cell r="AG93">
            <v>0.3117763807747102</v>
          </cell>
          <cell r="AH93">
            <v>0.74718337577213179</v>
          </cell>
          <cell r="AI93">
            <v>0.6215088398544496</v>
          </cell>
          <cell r="AJ93">
            <v>21527151810</v>
          </cell>
          <cell r="AK93">
            <v>12114987750.809977</v>
          </cell>
          <cell r="AL93">
            <v>28848193447.759964</v>
          </cell>
          <cell r="AM93">
            <v>1698639439</v>
          </cell>
          <cell r="AN93">
            <v>5449170089</v>
          </cell>
          <cell r="AO93">
            <v>141183.50599999999</v>
          </cell>
          <cell r="AP93">
            <v>120337.125</v>
          </cell>
          <cell r="AQ93">
            <v>183538</v>
          </cell>
          <cell r="AR93">
            <v>0.41995654850098402</v>
          </cell>
          <cell r="AS93">
            <v>0.31172442982261989</v>
          </cell>
          <cell r="AT93">
            <v>0.76923310704050385</v>
          </cell>
          <cell r="AU93">
            <v>0.65565237171593893</v>
          </cell>
        </row>
        <row r="94">
          <cell r="D94" t="str">
            <v>군산시</v>
          </cell>
          <cell r="E94" t="str">
            <v>시</v>
          </cell>
          <cell r="F94">
            <v>1358795100</v>
          </cell>
          <cell r="G94">
            <v>764234794.74999905</v>
          </cell>
          <cell r="H94">
            <v>1785228607.8699999</v>
          </cell>
          <cell r="I94">
            <v>91660010</v>
          </cell>
          <cell r="J94">
            <v>315945040</v>
          </cell>
          <cell r="K94">
            <v>7681.0860000000002</v>
          </cell>
          <cell r="L94">
            <v>247.77696774193549</v>
          </cell>
          <cell r="M94">
            <v>6949</v>
          </cell>
          <cell r="N94">
            <v>224.16129032258064</v>
          </cell>
          <cell r="O94">
            <v>9152</v>
          </cell>
          <cell r="P94">
            <v>295.22580645161293</v>
          </cell>
          <cell r="Q94">
            <v>0.42808791623714026</v>
          </cell>
          <cell r="R94">
            <v>0.2901137805486676</v>
          </cell>
          <cell r="S94">
            <v>0.83927950174825172</v>
          </cell>
          <cell r="T94">
            <v>0.75928758741258739</v>
          </cell>
          <cell r="U94">
            <v>3089758100</v>
          </cell>
          <cell r="V94">
            <v>1705823773.44999</v>
          </cell>
          <cell r="W94">
            <v>3957593375.49999</v>
          </cell>
          <cell r="X94">
            <v>235000254</v>
          </cell>
          <cell r="Y94">
            <v>743540797</v>
          </cell>
          <cell r="Z94">
            <v>20254.925999999999</v>
          </cell>
          <cell r="AA94">
            <v>653.38470967741932</v>
          </cell>
          <cell r="AB94">
            <v>16777.375</v>
          </cell>
          <cell r="AC94">
            <v>541.20564516129036</v>
          </cell>
          <cell r="AD94">
            <v>26623</v>
          </cell>
          <cell r="AE94">
            <v>858.80645161290317</v>
          </cell>
          <cell r="AF94">
            <v>0.43102552778921649</v>
          </cell>
          <cell r="AG94">
            <v>0.31605562861939368</v>
          </cell>
          <cell r="AH94">
            <v>0.76080554407842838</v>
          </cell>
          <cell r="AI94">
            <v>0.630183487961537</v>
          </cell>
          <cell r="AJ94">
            <v>4448553200</v>
          </cell>
          <cell r="AK94">
            <v>2470058568.1999893</v>
          </cell>
          <cell r="AL94">
            <v>5742821983.3699894</v>
          </cell>
          <cell r="AM94">
            <v>326660264</v>
          </cell>
          <cell r="AN94">
            <v>1059485837</v>
          </cell>
          <cell r="AO94">
            <v>27936.011999999999</v>
          </cell>
          <cell r="AP94">
            <v>23726.375</v>
          </cell>
          <cell r="AQ94">
            <v>35775</v>
          </cell>
          <cell r="AR94">
            <v>0.43011233420655592</v>
          </cell>
          <cell r="AS94">
            <v>0.30831961371466637</v>
          </cell>
          <cell r="AT94">
            <v>0.78088083857442347</v>
          </cell>
          <cell r="AU94">
            <v>0.66321104122990915</v>
          </cell>
        </row>
        <row r="95">
          <cell r="D95" t="str">
            <v>김제시</v>
          </cell>
          <cell r="E95" t="str">
            <v>시</v>
          </cell>
          <cell r="F95">
            <v>111649900</v>
          </cell>
          <cell r="G95">
            <v>59589193.399999902</v>
          </cell>
          <cell r="H95">
            <v>210221237.06999901</v>
          </cell>
          <cell r="I95">
            <v>6129067</v>
          </cell>
          <cell r="J95">
            <v>33976649</v>
          </cell>
          <cell r="K95">
            <v>921.08600000000001</v>
          </cell>
          <cell r="L95">
            <v>29.712451612903227</v>
          </cell>
          <cell r="M95">
            <v>738.125</v>
          </cell>
          <cell r="N95">
            <v>23.81048387096774</v>
          </cell>
          <cell r="O95">
            <v>1172</v>
          </cell>
          <cell r="P95">
            <v>37.806451612903224</v>
          </cell>
          <cell r="Q95">
            <v>0.28345943649907274</v>
          </cell>
          <cell r="R95">
            <v>0.18039056765133019</v>
          </cell>
          <cell r="S95">
            <v>0.78590955631399317</v>
          </cell>
          <cell r="T95">
            <v>0.6297994880546075</v>
          </cell>
          <cell r="U95">
            <v>642967600</v>
          </cell>
          <cell r="V95">
            <v>320374921.29000002</v>
          </cell>
          <cell r="W95">
            <v>1086424278.27</v>
          </cell>
          <cell r="X95">
            <v>38809854</v>
          </cell>
          <cell r="Y95">
            <v>188006875</v>
          </cell>
          <cell r="Z95">
            <v>5230.4399999999996</v>
          </cell>
          <cell r="AA95">
            <v>168.72387096774193</v>
          </cell>
          <cell r="AB95">
            <v>3904.875</v>
          </cell>
          <cell r="AC95">
            <v>125.96370967741936</v>
          </cell>
          <cell r="AD95">
            <v>7437</v>
          </cell>
          <cell r="AE95">
            <v>239.90322580645162</v>
          </cell>
          <cell r="AF95">
            <v>0.29488932427040249</v>
          </cell>
          <cell r="AG95">
            <v>0.20642784472642289</v>
          </cell>
          <cell r="AH95">
            <v>0.70329971762807575</v>
          </cell>
          <cell r="AI95">
            <v>0.52506050826946349</v>
          </cell>
          <cell r="AJ95">
            <v>754617500</v>
          </cell>
          <cell r="AK95">
            <v>379964114.68999994</v>
          </cell>
          <cell r="AL95">
            <v>1296645515.339999</v>
          </cell>
          <cell r="AM95">
            <v>44938921</v>
          </cell>
          <cell r="AN95">
            <v>221983524</v>
          </cell>
          <cell r="AO95">
            <v>6151.5259999999998</v>
          </cell>
          <cell r="AP95">
            <v>4643</v>
          </cell>
          <cell r="AQ95">
            <v>8609</v>
          </cell>
          <cell r="AR95">
            <v>0.29303623094733638</v>
          </cell>
          <cell r="AS95">
            <v>0.20244259659559238</v>
          </cell>
          <cell r="AT95">
            <v>0.71454594029504004</v>
          </cell>
          <cell r="AU95">
            <v>0.53931931699384361</v>
          </cell>
        </row>
        <row r="96">
          <cell r="D96" t="str">
            <v>남원시</v>
          </cell>
          <cell r="E96" t="str">
            <v>시</v>
          </cell>
          <cell r="F96">
            <v>148898800</v>
          </cell>
          <cell r="G96">
            <v>78110260.400000006</v>
          </cell>
          <cell r="H96">
            <v>297540213.35000002</v>
          </cell>
          <cell r="I96">
            <v>8424039</v>
          </cell>
          <cell r="J96">
            <v>64100852</v>
          </cell>
          <cell r="K96">
            <v>1571.39</v>
          </cell>
          <cell r="L96">
            <v>50.690000000000005</v>
          </cell>
          <cell r="M96">
            <v>1388.75</v>
          </cell>
          <cell r="N96">
            <v>44.798387096774192</v>
          </cell>
          <cell r="O96">
            <v>1953</v>
          </cell>
          <cell r="P96">
            <v>63</v>
          </cell>
          <cell r="Q96">
            <v>0.26252001207016007</v>
          </cell>
          <cell r="R96">
            <v>0.13141851843092506</v>
          </cell>
          <cell r="S96">
            <v>0.80460317460317465</v>
          </cell>
          <cell r="T96">
            <v>0.71108550947260629</v>
          </cell>
          <cell r="U96">
            <v>583003100</v>
          </cell>
          <cell r="V96">
            <v>290040825.63</v>
          </cell>
          <cell r="W96">
            <v>897676054.03999901</v>
          </cell>
          <cell r="X96">
            <v>35273814</v>
          </cell>
          <cell r="Y96">
            <v>201846888</v>
          </cell>
          <cell r="Z96">
            <v>5091.8950000000004</v>
          </cell>
          <cell r="AA96">
            <v>164.25467741935486</v>
          </cell>
          <cell r="AB96">
            <v>4403.875</v>
          </cell>
          <cell r="AC96">
            <v>142.06048387096774</v>
          </cell>
          <cell r="AD96">
            <v>6443</v>
          </cell>
          <cell r="AE96">
            <v>207.83870967741936</v>
          </cell>
          <cell r="AF96">
            <v>0.3231018855016447</v>
          </cell>
          <cell r="AG96">
            <v>0.1747553026430608</v>
          </cell>
          <cell r="AH96">
            <v>0.79029877386310732</v>
          </cell>
          <cell r="AI96">
            <v>0.6835131150085364</v>
          </cell>
          <cell r="AJ96">
            <v>731901900</v>
          </cell>
          <cell r="AK96">
            <v>368151086.02999997</v>
          </cell>
          <cell r="AL96">
            <v>1195216267.3899989</v>
          </cell>
          <cell r="AM96">
            <v>43697853</v>
          </cell>
          <cell r="AN96">
            <v>265947740</v>
          </cell>
          <cell r="AO96">
            <v>6663.2850000000008</v>
          </cell>
          <cell r="AP96">
            <v>5792.625</v>
          </cell>
          <cell r="AQ96">
            <v>8396</v>
          </cell>
          <cell r="AR96">
            <v>0.30802047802941451</v>
          </cell>
          <cell r="AS96">
            <v>0.1643099241978894</v>
          </cell>
          <cell r="AT96">
            <v>0.79362613149118633</v>
          </cell>
          <cell r="AU96">
            <v>0.68992675083373034</v>
          </cell>
        </row>
        <row r="97">
          <cell r="D97" t="str">
            <v>익산시</v>
          </cell>
          <cell r="E97" t="str">
            <v>시</v>
          </cell>
          <cell r="F97">
            <v>1430698300</v>
          </cell>
          <cell r="G97">
            <v>812406460.20999897</v>
          </cell>
          <cell r="H97">
            <v>1818147497.45999</v>
          </cell>
          <cell r="I97">
            <v>104897681</v>
          </cell>
          <cell r="J97">
            <v>367211134</v>
          </cell>
          <cell r="K97">
            <v>9147.7139999999999</v>
          </cell>
          <cell r="L97">
            <v>295.08754838709677</v>
          </cell>
          <cell r="M97">
            <v>7981</v>
          </cell>
          <cell r="N97">
            <v>257.45161290322579</v>
          </cell>
          <cell r="O97">
            <v>11038</v>
          </cell>
          <cell r="P97">
            <v>356.06451612903226</v>
          </cell>
          <cell r="Q97">
            <v>0.44683198769349386</v>
          </cell>
          <cell r="R97">
            <v>0.28566040429482187</v>
          </cell>
          <cell r="S97">
            <v>0.82874741801050911</v>
          </cell>
          <cell r="T97">
            <v>0.72304765356042766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 t="e">
            <v>#DIV/0!</v>
          </cell>
          <cell r="AG97" t="e">
            <v>#DIV/0!</v>
          </cell>
          <cell r="AH97" t="e">
            <v>#DIV/0!</v>
          </cell>
          <cell r="AI97" t="e">
            <v>#DIV/0!</v>
          </cell>
          <cell r="AJ97">
            <v>1430698300</v>
          </cell>
          <cell r="AK97">
            <v>812406460.20999897</v>
          </cell>
          <cell r="AL97">
            <v>1818147497.45999</v>
          </cell>
          <cell r="AM97">
            <v>104897681</v>
          </cell>
          <cell r="AN97">
            <v>367211134</v>
          </cell>
          <cell r="AO97">
            <v>9147.7139999999999</v>
          </cell>
          <cell r="AP97">
            <v>7981</v>
          </cell>
          <cell r="AQ97">
            <v>11038</v>
          </cell>
          <cell r="AR97">
            <v>0.44683198769349386</v>
          </cell>
          <cell r="AS97">
            <v>0.28566040429482187</v>
          </cell>
          <cell r="AT97">
            <v>0.82874741801050911</v>
          </cell>
          <cell r="AU97">
            <v>0.72304765356042766</v>
          </cell>
        </row>
        <row r="98">
          <cell r="D98" t="str">
            <v>전주시</v>
          </cell>
          <cell r="E98" t="str">
            <v>시</v>
          </cell>
          <cell r="F98">
            <v>4181742670</v>
          </cell>
          <cell r="G98">
            <v>2449948212.7999902</v>
          </cell>
          <cell r="H98">
            <v>5082157606.5900002</v>
          </cell>
          <cell r="I98">
            <v>352506943</v>
          </cell>
          <cell r="J98">
            <v>940638121</v>
          </cell>
          <cell r="K98">
            <v>22833.504000000001</v>
          </cell>
          <cell r="L98">
            <v>736.5646451612904</v>
          </cell>
          <cell r="M98">
            <v>20744.625</v>
          </cell>
          <cell r="N98">
            <v>669.18145161290317</v>
          </cell>
          <cell r="O98">
            <v>27771</v>
          </cell>
          <cell r="P98">
            <v>895.83870967741939</v>
          </cell>
          <cell r="Q98">
            <v>0.4820685233419677</v>
          </cell>
          <cell r="R98">
            <v>0.37475298430946752</v>
          </cell>
          <cell r="S98">
            <v>0.82220676245003788</v>
          </cell>
          <cell r="T98">
            <v>0.74698876525872315</v>
          </cell>
          <cell r="U98">
            <v>7462889020</v>
          </cell>
          <cell r="V98">
            <v>4290478892.9699998</v>
          </cell>
          <cell r="W98">
            <v>9351383973.6499996</v>
          </cell>
          <cell r="X98">
            <v>677917637</v>
          </cell>
          <cell r="Y98">
            <v>1845646941</v>
          </cell>
          <cell r="Z98">
            <v>49035.838000000003</v>
          </cell>
          <cell r="AA98">
            <v>1581.8012258064516</v>
          </cell>
          <cell r="AB98">
            <v>41350.75</v>
          </cell>
          <cell r="AC98">
            <v>1333.8951612903227</v>
          </cell>
          <cell r="AD98">
            <v>64688</v>
          </cell>
          <cell r="AE98">
            <v>2086.7096774193546</v>
          </cell>
          <cell r="AF98">
            <v>0.45880683597845623</v>
          </cell>
          <cell r="AG98">
            <v>0.3673062393139469</v>
          </cell>
          <cell r="AH98">
            <v>0.75803608088053431</v>
          </cell>
          <cell r="AI98">
            <v>0.63923370640613408</v>
          </cell>
          <cell r="AJ98">
            <v>11644631690</v>
          </cell>
          <cell r="AK98">
            <v>6740427105.76999</v>
          </cell>
          <cell r="AL98">
            <v>14433541580.24</v>
          </cell>
          <cell r="AM98">
            <v>1030424580</v>
          </cell>
          <cell r="AN98">
            <v>2786285062</v>
          </cell>
          <cell r="AO98">
            <v>71869.342000000004</v>
          </cell>
          <cell r="AP98">
            <v>62095.375</v>
          </cell>
          <cell r="AQ98">
            <v>92459</v>
          </cell>
          <cell r="AR98">
            <v>0.46699744953780847</v>
          </cell>
          <cell r="AS98">
            <v>0.3698202291119343</v>
          </cell>
          <cell r="AT98">
            <v>0.77731039704085059</v>
          </cell>
          <cell r="AU98">
            <v>0.67159903308493496</v>
          </cell>
        </row>
        <row r="99">
          <cell r="D99" t="str">
            <v>정읍시</v>
          </cell>
          <cell r="E99" t="str">
            <v>시</v>
          </cell>
          <cell r="F99">
            <v>471553300</v>
          </cell>
          <cell r="G99">
            <v>247176569.84</v>
          </cell>
          <cell r="H99">
            <v>754146537.40999901</v>
          </cell>
          <cell r="I99">
            <v>28219862</v>
          </cell>
          <cell r="J99">
            <v>146434072</v>
          </cell>
          <cell r="K99">
            <v>3624.4340000000002</v>
          </cell>
          <cell r="L99">
            <v>116.91722580645163</v>
          </cell>
          <cell r="M99">
            <v>3170.375</v>
          </cell>
          <cell r="N99">
            <v>102.27016129032258</v>
          </cell>
          <cell r="O99">
            <v>4774</v>
          </cell>
          <cell r="P99">
            <v>154</v>
          </cell>
          <cell r="Q99">
            <v>0.32775668597364399</v>
          </cell>
          <cell r="R99">
            <v>0.19271376951123778</v>
          </cell>
          <cell r="S99">
            <v>0.7592027649769586</v>
          </cell>
          <cell r="T99">
            <v>0.6640919564306661</v>
          </cell>
          <cell r="U99">
            <v>720583300</v>
          </cell>
          <cell r="V99">
            <v>371953110.26999903</v>
          </cell>
          <cell r="W99">
            <v>1210060335.6699901</v>
          </cell>
          <cell r="X99">
            <v>46435848</v>
          </cell>
          <cell r="Y99">
            <v>242140806</v>
          </cell>
          <cell r="Z99">
            <v>6343.99</v>
          </cell>
          <cell r="AA99">
            <v>204.6448387096774</v>
          </cell>
          <cell r="AB99">
            <v>5273.875</v>
          </cell>
          <cell r="AC99">
            <v>170.125</v>
          </cell>
          <cell r="AD99">
            <v>9230</v>
          </cell>
          <cell r="AE99">
            <v>297.74193548387098</v>
          </cell>
          <cell r="AF99">
            <v>0.3073839372348775</v>
          </cell>
          <cell r="AG99">
            <v>0.19177208817913988</v>
          </cell>
          <cell r="AH99">
            <v>0.68732286023835321</v>
          </cell>
          <cell r="AI99">
            <v>0.57138407367280608</v>
          </cell>
          <cell r="AJ99">
            <v>1192136600</v>
          </cell>
          <cell r="AK99">
            <v>619129680.10999906</v>
          </cell>
          <cell r="AL99">
            <v>1964206873.079989</v>
          </cell>
          <cell r="AM99">
            <v>74655710</v>
          </cell>
          <cell r="AN99">
            <v>388574878</v>
          </cell>
          <cell r="AO99">
            <v>9968.4239999999991</v>
          </cell>
          <cell r="AP99">
            <v>8444.25</v>
          </cell>
          <cell r="AQ99">
            <v>14004</v>
          </cell>
          <cell r="AR99">
            <v>0.31520594322082185</v>
          </cell>
          <cell r="AS99">
            <v>0.19212695989059797</v>
          </cell>
          <cell r="AT99">
            <v>0.71182690659811476</v>
          </cell>
          <cell r="AU99">
            <v>0.60298843187660667</v>
          </cell>
        </row>
        <row r="100">
          <cell r="D100" t="str">
            <v>고창군</v>
          </cell>
          <cell r="E100" t="str">
            <v>군</v>
          </cell>
          <cell r="F100">
            <v>23829200</v>
          </cell>
          <cell r="G100">
            <v>12129708</v>
          </cell>
          <cell r="H100">
            <v>48160000</v>
          </cell>
          <cell r="I100">
            <v>1042542</v>
          </cell>
          <cell r="J100">
            <v>7671816</v>
          </cell>
          <cell r="K100">
            <v>207.732</v>
          </cell>
          <cell r="L100">
            <v>6.7010322580645161</v>
          </cell>
          <cell r="M100">
            <v>167.625</v>
          </cell>
          <cell r="N100">
            <v>5.407258064516129</v>
          </cell>
          <cell r="O100">
            <v>262</v>
          </cell>
          <cell r="P100">
            <v>8.4516129032258061</v>
          </cell>
          <cell r="Q100">
            <v>0.251862707641196</v>
          </cell>
          <cell r="R100">
            <v>0.13589246665978433</v>
          </cell>
          <cell r="S100">
            <v>0.7928702290076336</v>
          </cell>
          <cell r="T100">
            <v>0.63979007633587781</v>
          </cell>
          <cell r="U100">
            <v>4837900</v>
          </cell>
          <cell r="V100">
            <v>2226003</v>
          </cell>
          <cell r="W100">
            <v>6953000</v>
          </cell>
          <cell r="X100">
            <v>176982</v>
          </cell>
          <cell r="Y100">
            <v>856906</v>
          </cell>
          <cell r="Z100">
            <v>24.527000000000001</v>
          </cell>
          <cell r="AA100">
            <v>0.79119354838709677</v>
          </cell>
          <cell r="AB100">
            <v>19.125</v>
          </cell>
          <cell r="AC100">
            <v>0.61693548387096775</v>
          </cell>
          <cell r="AD100">
            <v>31</v>
          </cell>
          <cell r="AE100">
            <v>1</v>
          </cell>
          <cell r="AF100">
            <v>0.32015000719114051</v>
          </cell>
          <cell r="AG100">
            <v>0.20653607280145081</v>
          </cell>
          <cell r="AH100">
            <v>0.79119354838709677</v>
          </cell>
          <cell r="AI100">
            <v>0.61693548387096775</v>
          </cell>
          <cell r="AJ100">
            <v>28667100</v>
          </cell>
          <cell r="AK100">
            <v>14355711</v>
          </cell>
          <cell r="AL100">
            <v>55113000</v>
          </cell>
          <cell r="AM100">
            <v>1219524</v>
          </cell>
          <cell r="AN100">
            <v>8528722</v>
          </cell>
          <cell r="AO100">
            <v>232.25900000000001</v>
          </cell>
          <cell r="AP100">
            <v>186.75</v>
          </cell>
          <cell r="AQ100">
            <v>293</v>
          </cell>
          <cell r="AR100">
            <v>0.26047776386696425</v>
          </cell>
          <cell r="AS100">
            <v>0.14299023933480304</v>
          </cell>
          <cell r="AT100">
            <v>0.7926928327645052</v>
          </cell>
          <cell r="AU100">
            <v>0.63737201365187712</v>
          </cell>
        </row>
        <row r="101">
          <cell r="D101" t="str">
            <v>무주군</v>
          </cell>
          <cell r="E101" t="str">
            <v>군</v>
          </cell>
          <cell r="F101">
            <v>14715770</v>
          </cell>
          <cell r="G101">
            <v>8278723.0199999996</v>
          </cell>
          <cell r="H101">
            <v>95408758.040000007</v>
          </cell>
          <cell r="I101">
            <v>789163</v>
          </cell>
          <cell r="J101">
            <v>10480259</v>
          </cell>
          <cell r="K101">
            <v>299.84899999999999</v>
          </cell>
          <cell r="L101">
            <v>9.6725483870967732</v>
          </cell>
          <cell r="M101">
            <v>198.125</v>
          </cell>
          <cell r="N101">
            <v>6.3911290322580649</v>
          </cell>
          <cell r="O101">
            <v>576</v>
          </cell>
          <cell r="P101">
            <v>18.580645161290324</v>
          </cell>
          <cell r="Q101">
            <v>8.6771101417431246E-2</v>
          </cell>
          <cell r="R101">
            <v>7.5299952033628173E-2</v>
          </cell>
          <cell r="S101">
            <v>0.52057118055555551</v>
          </cell>
          <cell r="T101">
            <v>0.3439670138888889</v>
          </cell>
          <cell r="U101">
            <v>77987480</v>
          </cell>
          <cell r="V101">
            <v>43266311.529999897</v>
          </cell>
          <cell r="W101">
            <v>147293813.96000001</v>
          </cell>
          <cell r="X101">
            <v>3955785</v>
          </cell>
          <cell r="Y101">
            <v>16807493</v>
          </cell>
          <cell r="Z101">
            <v>459.09300000000002</v>
          </cell>
          <cell r="AA101">
            <v>14.809451612903226</v>
          </cell>
          <cell r="AB101">
            <v>314.25</v>
          </cell>
          <cell r="AC101">
            <v>10.137096774193548</v>
          </cell>
          <cell r="AD101">
            <v>921</v>
          </cell>
          <cell r="AE101">
            <v>29.70967741935484</v>
          </cell>
          <cell r="AF101">
            <v>0.29374153853976215</v>
          </cell>
          <cell r="AG101">
            <v>0.23535842019984776</v>
          </cell>
          <cell r="AH101">
            <v>0.49847231270358305</v>
          </cell>
          <cell r="AI101">
            <v>0.34120521172638435</v>
          </cell>
          <cell r="AJ101">
            <v>92703250</v>
          </cell>
          <cell r="AK101">
            <v>51545034.549999893</v>
          </cell>
          <cell r="AL101">
            <v>242702572</v>
          </cell>
          <cell r="AM101">
            <v>4744948</v>
          </cell>
          <cell r="AN101">
            <v>27287752</v>
          </cell>
          <cell r="AO101">
            <v>758.94200000000001</v>
          </cell>
          <cell r="AP101">
            <v>512.375</v>
          </cell>
          <cell r="AQ101">
            <v>1497</v>
          </cell>
          <cell r="AR101">
            <v>0.21237943267449136</v>
          </cell>
          <cell r="AS101">
            <v>0.17388563191280834</v>
          </cell>
          <cell r="AT101">
            <v>0.50697528390113566</v>
          </cell>
          <cell r="AU101">
            <v>0.34226786907147627</v>
          </cell>
        </row>
        <row r="102">
          <cell r="D102" t="str">
            <v>부안군</v>
          </cell>
          <cell r="E102" t="str">
            <v>군</v>
          </cell>
          <cell r="F102">
            <v>48988780</v>
          </cell>
          <cell r="G102">
            <v>22497447.140000001</v>
          </cell>
          <cell r="H102">
            <v>70569814.359999999</v>
          </cell>
          <cell r="I102">
            <v>2265755</v>
          </cell>
          <cell r="J102">
            <v>14263970</v>
          </cell>
          <cell r="K102">
            <v>329.71800000000002</v>
          </cell>
          <cell r="L102">
            <v>10.636064516129032</v>
          </cell>
          <cell r="M102">
            <v>295.5</v>
          </cell>
          <cell r="N102">
            <v>9.5322580645161299</v>
          </cell>
          <cell r="O102">
            <v>397</v>
          </cell>
          <cell r="P102">
            <v>12.806451612903226</v>
          </cell>
          <cell r="Q102">
            <v>0.3187970287867426</v>
          </cell>
          <cell r="R102">
            <v>0.15884462740737676</v>
          </cell>
          <cell r="S102">
            <v>0.83052392947103282</v>
          </cell>
          <cell r="T102">
            <v>0.74433249370277077</v>
          </cell>
          <cell r="U102">
            <v>253451360</v>
          </cell>
          <cell r="V102">
            <v>132981951.849999</v>
          </cell>
          <cell r="W102">
            <v>467937365.94999897</v>
          </cell>
          <cell r="X102">
            <v>12616526</v>
          </cell>
          <cell r="Y102">
            <v>84851966</v>
          </cell>
          <cell r="Z102">
            <v>2277.8040000000001</v>
          </cell>
          <cell r="AA102">
            <v>73.477548387096775</v>
          </cell>
          <cell r="AB102">
            <v>1896.375</v>
          </cell>
          <cell r="AC102">
            <v>61.173387096774192</v>
          </cell>
          <cell r="AD102">
            <v>2988</v>
          </cell>
          <cell r="AE102">
            <v>96.387096774193552</v>
          </cell>
          <cell r="AF102">
            <v>0.28418750355621025</v>
          </cell>
          <cell r="AG102">
            <v>0.14868867033676036</v>
          </cell>
          <cell r="AH102">
            <v>0.76231726907630526</v>
          </cell>
          <cell r="AI102">
            <v>0.63466365461847385</v>
          </cell>
          <cell r="AJ102">
            <v>302440140</v>
          </cell>
          <cell r="AK102">
            <v>155479398.989999</v>
          </cell>
          <cell r="AL102">
            <v>538507180.30999899</v>
          </cell>
          <cell r="AM102">
            <v>14882281</v>
          </cell>
          <cell r="AN102">
            <v>99115936</v>
          </cell>
          <cell r="AO102">
            <v>2607.5219999999999</v>
          </cell>
          <cell r="AP102">
            <v>2191.875</v>
          </cell>
          <cell r="AQ102">
            <v>3385</v>
          </cell>
          <cell r="AR102">
            <v>0.28872298211603264</v>
          </cell>
          <cell r="AS102">
            <v>0.1501502341661789</v>
          </cell>
          <cell r="AT102">
            <v>0.77031669128508118</v>
          </cell>
          <cell r="AU102">
            <v>0.64752584933530277</v>
          </cell>
        </row>
        <row r="103">
          <cell r="D103" t="str">
            <v>순창군</v>
          </cell>
          <cell r="E103" t="str">
            <v>군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 t="e">
            <v>#DIV/0!</v>
          </cell>
          <cell r="R103" t="e">
            <v>#DIV/0!</v>
          </cell>
          <cell r="S103" t="e">
            <v>#DIV/0!</v>
          </cell>
          <cell r="T103" t="e">
            <v>#DIV/0!</v>
          </cell>
          <cell r="U103">
            <v>116223700</v>
          </cell>
          <cell r="V103">
            <v>66108996.189999901</v>
          </cell>
          <cell r="W103">
            <v>210838587.63999999</v>
          </cell>
          <cell r="X103">
            <v>6457577</v>
          </cell>
          <cell r="Y103">
            <v>33835497</v>
          </cell>
          <cell r="Z103">
            <v>803.65099999999995</v>
          </cell>
          <cell r="AA103">
            <v>25.924225806451613</v>
          </cell>
          <cell r="AB103">
            <v>621.375</v>
          </cell>
          <cell r="AC103">
            <v>20.044354838709676</v>
          </cell>
          <cell r="AD103">
            <v>1272</v>
          </cell>
          <cell r="AE103">
            <v>41.032258064516128</v>
          </cell>
          <cell r="AF103">
            <v>0.31355264199966498</v>
          </cell>
          <cell r="AG103">
            <v>0.19085213969222914</v>
          </cell>
          <cell r="AH103">
            <v>0.6318011006289308</v>
          </cell>
          <cell r="AI103">
            <v>0.48850235849056606</v>
          </cell>
          <cell r="AJ103">
            <v>116223700</v>
          </cell>
          <cell r="AK103">
            <v>66108996.189999901</v>
          </cell>
          <cell r="AL103">
            <v>210838587.63999999</v>
          </cell>
          <cell r="AM103">
            <v>6457577</v>
          </cell>
          <cell r="AN103">
            <v>33835497</v>
          </cell>
          <cell r="AO103">
            <v>803.65099999999995</v>
          </cell>
          <cell r="AP103">
            <v>621.375</v>
          </cell>
          <cell r="AQ103">
            <v>1272</v>
          </cell>
          <cell r="AR103">
            <v>0.31355264199966498</v>
          </cell>
          <cell r="AS103">
            <v>0.19085213969222914</v>
          </cell>
          <cell r="AT103">
            <v>0.6318011006289308</v>
          </cell>
          <cell r="AU103">
            <v>0.48850235849056606</v>
          </cell>
        </row>
        <row r="104">
          <cell r="D104" t="str">
            <v>완주군</v>
          </cell>
          <cell r="E104" t="str">
            <v>군</v>
          </cell>
          <cell r="F104">
            <v>225269320</v>
          </cell>
          <cell r="G104">
            <v>130521153.7</v>
          </cell>
          <cell r="H104">
            <v>341254059.99000001</v>
          </cell>
          <cell r="I104">
            <v>14575675</v>
          </cell>
          <cell r="J104">
            <v>56951762</v>
          </cell>
          <cell r="K104">
            <v>1427.9970000000001</v>
          </cell>
          <cell r="L104">
            <v>46.064419354838712</v>
          </cell>
          <cell r="M104">
            <v>1235.75</v>
          </cell>
          <cell r="N104">
            <v>39.862903225806448</v>
          </cell>
          <cell r="O104">
            <v>1765</v>
          </cell>
          <cell r="P104">
            <v>56.935483870967744</v>
          </cell>
          <cell r="Q104">
            <v>0.38247502082121676</v>
          </cell>
          <cell r="R104">
            <v>0.25593018526801681</v>
          </cell>
          <cell r="S104">
            <v>0.80906345609065156</v>
          </cell>
          <cell r="T104">
            <v>0.70014164305949012</v>
          </cell>
          <cell r="U104">
            <v>309582750</v>
          </cell>
          <cell r="V104">
            <v>162930372.37</v>
          </cell>
          <cell r="W104">
            <v>472081033.94</v>
          </cell>
          <cell r="X104">
            <v>17203581</v>
          </cell>
          <cell r="Y104">
            <v>73699668</v>
          </cell>
          <cell r="Z104">
            <v>1973.0719999999999</v>
          </cell>
          <cell r="AA104">
            <v>63.64748387096774</v>
          </cell>
          <cell r="AB104">
            <v>1629.625</v>
          </cell>
          <cell r="AC104">
            <v>52.568548387096776</v>
          </cell>
          <cell r="AD104">
            <v>2442</v>
          </cell>
          <cell r="AE104">
            <v>78.774193548387103</v>
          </cell>
          <cell r="AF104">
            <v>0.34513221387052789</v>
          </cell>
          <cell r="AG104">
            <v>0.23342820214603952</v>
          </cell>
          <cell r="AH104">
            <v>0.80797379197379193</v>
          </cell>
          <cell r="AI104">
            <v>0.66733210483210481</v>
          </cell>
          <cell r="AJ104">
            <v>534852070</v>
          </cell>
          <cell r="AK104">
            <v>293451526.06999999</v>
          </cell>
          <cell r="AL104">
            <v>813335093.93000007</v>
          </cell>
          <cell r="AM104">
            <v>31779256</v>
          </cell>
          <cell r="AN104">
            <v>130651430</v>
          </cell>
          <cell r="AO104">
            <v>3401.069</v>
          </cell>
          <cell r="AP104">
            <v>2865.375</v>
          </cell>
          <cell r="AQ104">
            <v>4207</v>
          </cell>
          <cell r="AR104">
            <v>0.36080027563061973</v>
          </cell>
          <cell r="AS104">
            <v>0.24323695500309486</v>
          </cell>
          <cell r="AT104">
            <v>0.80843094841930119</v>
          </cell>
          <cell r="AU104">
            <v>0.6810969812217732</v>
          </cell>
        </row>
        <row r="105">
          <cell r="D105" t="str">
            <v>임실군</v>
          </cell>
          <cell r="E105" t="str">
            <v>군</v>
          </cell>
          <cell r="F105">
            <v>3225800</v>
          </cell>
          <cell r="G105">
            <v>1910812</v>
          </cell>
          <cell r="H105">
            <v>8070000</v>
          </cell>
          <cell r="I105">
            <v>165168</v>
          </cell>
          <cell r="J105">
            <v>730713</v>
          </cell>
          <cell r="K105">
            <v>22.352</v>
          </cell>
          <cell r="L105">
            <v>0.7210322580645161</v>
          </cell>
          <cell r="M105">
            <v>16.625</v>
          </cell>
          <cell r="N105">
            <v>0.53629032258064513</v>
          </cell>
          <cell r="O105">
            <v>31</v>
          </cell>
          <cell r="P105">
            <v>1</v>
          </cell>
          <cell r="Q105">
            <v>0.23677967781908302</v>
          </cell>
          <cell r="R105">
            <v>0.22603676135500531</v>
          </cell>
          <cell r="S105">
            <v>0.7210322580645161</v>
          </cell>
          <cell r="T105">
            <v>0.53629032258064513</v>
          </cell>
          <cell r="U105">
            <v>90376300</v>
          </cell>
          <cell r="V105">
            <v>54372551</v>
          </cell>
          <cell r="W105">
            <v>162030313</v>
          </cell>
          <cell r="X105">
            <v>5062099</v>
          </cell>
          <cell r="Y105">
            <v>18357454</v>
          </cell>
          <cell r="Z105">
            <v>487.98399999999998</v>
          </cell>
          <cell r="AA105">
            <v>15.741419354838708</v>
          </cell>
          <cell r="AB105">
            <v>362.125</v>
          </cell>
          <cell r="AC105">
            <v>11.681451612903226</v>
          </cell>
          <cell r="AD105">
            <v>920</v>
          </cell>
          <cell r="AE105">
            <v>29.677419354838708</v>
          </cell>
          <cell r="AF105">
            <v>0.33557023987233797</v>
          </cell>
          <cell r="AG105">
            <v>0.27575169192852123</v>
          </cell>
          <cell r="AH105">
            <v>0.53041739130434784</v>
          </cell>
          <cell r="AI105">
            <v>0.39361413043478261</v>
          </cell>
          <cell r="AJ105">
            <v>93602100</v>
          </cell>
          <cell r="AK105">
            <v>56283363</v>
          </cell>
          <cell r="AL105">
            <v>170100313</v>
          </cell>
          <cell r="AM105">
            <v>5227267</v>
          </cell>
          <cell r="AN105">
            <v>19088167</v>
          </cell>
          <cell r="AO105">
            <v>510.33599999999996</v>
          </cell>
          <cell r="AP105">
            <v>378.75</v>
          </cell>
          <cell r="AQ105">
            <v>951</v>
          </cell>
          <cell r="AR105">
            <v>0.33088335939746333</v>
          </cell>
          <cell r="AS105">
            <v>0.27384855759067911</v>
          </cell>
          <cell r="AT105">
            <v>0.53663091482649838</v>
          </cell>
          <cell r="AU105">
            <v>0.39826498422712936</v>
          </cell>
        </row>
        <row r="106">
          <cell r="D106" t="str">
            <v>장수군</v>
          </cell>
          <cell r="E106" t="str">
            <v>군</v>
          </cell>
          <cell r="F106">
            <v>7893230</v>
          </cell>
          <cell r="G106">
            <v>4206129</v>
          </cell>
          <cell r="H106">
            <v>25726000</v>
          </cell>
          <cell r="I106">
            <v>657235</v>
          </cell>
          <cell r="J106">
            <v>2517417</v>
          </cell>
          <cell r="K106">
            <v>71.914000000000001</v>
          </cell>
          <cell r="L106">
            <v>2.3198064516129033</v>
          </cell>
          <cell r="M106">
            <v>54.25</v>
          </cell>
          <cell r="N106">
            <v>1.75</v>
          </cell>
          <cell r="O106">
            <v>123</v>
          </cell>
          <cell r="P106">
            <v>3.967741935483871</v>
          </cell>
          <cell r="Q106">
            <v>0.16349720127497475</v>
          </cell>
          <cell r="R106">
            <v>0.26107514170278506</v>
          </cell>
          <cell r="S106">
            <v>0.58466666666666667</v>
          </cell>
          <cell r="T106">
            <v>0.44105691056910568</v>
          </cell>
          <cell r="U106">
            <v>37507420</v>
          </cell>
          <cell r="V106">
            <v>23284978</v>
          </cell>
          <cell r="W106">
            <v>141819000</v>
          </cell>
          <cell r="X106">
            <v>1933832</v>
          </cell>
          <cell r="Y106">
            <v>12357174</v>
          </cell>
          <cell r="Z106">
            <v>331.90499999999997</v>
          </cell>
          <cell r="AA106">
            <v>10.706612903225805</v>
          </cell>
          <cell r="AB106">
            <v>257</v>
          </cell>
          <cell r="AC106">
            <v>8.2903225806451619</v>
          </cell>
          <cell r="AD106">
            <v>582</v>
          </cell>
          <cell r="AE106">
            <v>18.774193548387096</v>
          </cell>
          <cell r="AF106">
            <v>0.16418800019743476</v>
          </cell>
          <cell r="AG106">
            <v>0.15649468074172945</v>
          </cell>
          <cell r="AH106">
            <v>0.5702835051546391</v>
          </cell>
          <cell r="AI106">
            <v>0.44158075601374569</v>
          </cell>
          <cell r="AJ106">
            <v>45400650</v>
          </cell>
          <cell r="AK106">
            <v>27491107</v>
          </cell>
          <cell r="AL106">
            <v>167545000</v>
          </cell>
          <cell r="AM106">
            <v>2591067</v>
          </cell>
          <cell r="AN106">
            <v>14874591</v>
          </cell>
          <cell r="AO106">
            <v>403.81899999999996</v>
          </cell>
          <cell r="AP106">
            <v>311.25</v>
          </cell>
          <cell r="AQ106">
            <v>705</v>
          </cell>
          <cell r="AR106">
            <v>0.16408193022770001</v>
          </cell>
          <cell r="AS106">
            <v>0.1741941677589656</v>
          </cell>
          <cell r="AT106">
            <v>0.57279290780141834</v>
          </cell>
          <cell r="AU106">
            <v>0.44148936170212766</v>
          </cell>
        </row>
        <row r="107">
          <cell r="D107" t="str">
            <v>진안군</v>
          </cell>
          <cell r="E107" t="str">
            <v>군</v>
          </cell>
          <cell r="F107">
            <v>1554060</v>
          </cell>
          <cell r="G107">
            <v>749953</v>
          </cell>
          <cell r="H107">
            <v>5220000</v>
          </cell>
          <cell r="I107">
            <v>55102</v>
          </cell>
          <cell r="J107">
            <v>969375</v>
          </cell>
          <cell r="K107">
            <v>25.63</v>
          </cell>
          <cell r="L107">
            <v>0.8267741935483871</v>
          </cell>
          <cell r="M107">
            <v>23.875</v>
          </cell>
          <cell r="N107">
            <v>0.77016129032258063</v>
          </cell>
          <cell r="O107">
            <v>31</v>
          </cell>
          <cell r="P107">
            <v>1</v>
          </cell>
          <cell r="Q107">
            <v>0.14366915708812261</v>
          </cell>
          <cell r="R107">
            <v>5.6842811089619603E-2</v>
          </cell>
          <cell r="S107">
            <v>0.8267741935483871</v>
          </cell>
          <cell r="T107">
            <v>0.77016129032258063</v>
          </cell>
          <cell r="U107">
            <v>109169550</v>
          </cell>
          <cell r="V107">
            <v>59385646</v>
          </cell>
          <cell r="W107">
            <v>194251984</v>
          </cell>
          <cell r="X107">
            <v>6407408</v>
          </cell>
          <cell r="Y107">
            <v>25330444</v>
          </cell>
          <cell r="Z107">
            <v>703.97500000000002</v>
          </cell>
          <cell r="AA107">
            <v>22.708870967741937</v>
          </cell>
          <cell r="AB107">
            <v>562.875</v>
          </cell>
          <cell r="AC107">
            <v>18.157258064516128</v>
          </cell>
          <cell r="AD107">
            <v>916</v>
          </cell>
          <cell r="AE107">
            <v>29.548387096774192</v>
          </cell>
          <cell r="AF107">
            <v>0.30571448886720248</v>
          </cell>
          <cell r="AG107">
            <v>0.25295284993820083</v>
          </cell>
          <cell r="AH107">
            <v>0.76853165938864632</v>
          </cell>
          <cell r="AI107">
            <v>0.61449235807860259</v>
          </cell>
          <cell r="AJ107">
            <v>110723610</v>
          </cell>
          <cell r="AK107">
            <v>60135599</v>
          </cell>
          <cell r="AL107">
            <v>199471984</v>
          </cell>
          <cell r="AM107">
            <v>6462510</v>
          </cell>
          <cell r="AN107">
            <v>26299819</v>
          </cell>
          <cell r="AO107">
            <v>729.60500000000002</v>
          </cell>
          <cell r="AP107">
            <v>586.75</v>
          </cell>
          <cell r="AQ107">
            <v>947</v>
          </cell>
          <cell r="AR107">
            <v>0.30147391024094894</v>
          </cell>
          <cell r="AS107">
            <v>0.24572450479602159</v>
          </cell>
          <cell r="AT107">
            <v>0.77043822597676881</v>
          </cell>
          <cell r="AU107">
            <v>0.61958817317845827</v>
          </cell>
        </row>
        <row r="108">
          <cell r="D108" t="str">
            <v>전라남도</v>
          </cell>
          <cell r="E108" t="str">
            <v>광역</v>
          </cell>
          <cell r="F108">
            <v>8459703090</v>
          </cell>
          <cell r="G108">
            <v>4690464851.4299898</v>
          </cell>
          <cell r="H108">
            <v>11332922843.530001</v>
          </cell>
          <cell r="I108">
            <v>576515558</v>
          </cell>
          <cell r="J108">
            <v>1925102648</v>
          </cell>
          <cell r="K108">
            <v>46689.588999999993</v>
          </cell>
          <cell r="L108">
            <v>1506.1157741935481</v>
          </cell>
          <cell r="M108">
            <v>40418</v>
          </cell>
          <cell r="N108">
            <v>1303.8064516129032</v>
          </cell>
          <cell r="O108">
            <v>59244</v>
          </cell>
          <cell r="P108">
            <v>1911.0967741935483</v>
          </cell>
          <cell r="Q108">
            <v>0.4138795363023044</v>
          </cell>
          <cell r="R108">
            <v>0.29947263258868057</v>
          </cell>
          <cell r="S108">
            <v>0.78808974748497729</v>
          </cell>
          <cell r="T108">
            <v>0.68222942407669973</v>
          </cell>
          <cell r="U108">
            <v>9236236610</v>
          </cell>
          <cell r="V108">
            <v>5094648858.9999981</v>
          </cell>
          <cell r="W108">
            <v>13151662171.329998</v>
          </cell>
          <cell r="X108">
            <v>641744705</v>
          </cell>
          <cell r="Y108">
            <v>2215844622</v>
          </cell>
          <cell r="Z108">
            <v>59869.493999999999</v>
          </cell>
          <cell r="AA108">
            <v>1931.2739999999999</v>
          </cell>
          <cell r="AB108">
            <v>47951.25</v>
          </cell>
          <cell r="AC108">
            <v>1546.8145161290322</v>
          </cell>
          <cell r="AD108">
            <v>78167</v>
          </cell>
          <cell r="AE108">
            <v>2521.516129032258</v>
          </cell>
          <cell r="AF108">
            <v>0.38737680398346086</v>
          </cell>
          <cell r="AG108">
            <v>0.28961629287019564</v>
          </cell>
          <cell r="AH108">
            <v>0.76591776580910098</v>
          </cell>
          <cell r="AI108">
            <v>0.61344621131679611</v>
          </cell>
          <cell r="AJ108">
            <v>17695939700</v>
          </cell>
          <cell r="AK108">
            <v>9785113710.4299889</v>
          </cell>
          <cell r="AL108">
            <v>24484585014.860001</v>
          </cell>
          <cell r="AM108">
            <v>1218260263</v>
          </cell>
          <cell r="AN108">
            <v>4140947270</v>
          </cell>
          <cell r="AO108">
            <v>106559.08299999998</v>
          </cell>
          <cell r="AP108">
            <v>88369.25</v>
          </cell>
          <cell r="AQ108">
            <v>137411</v>
          </cell>
          <cell r="AR108">
            <v>0.3996438454844663</v>
          </cell>
          <cell r="AS108">
            <v>0.29419844870422607</v>
          </cell>
          <cell r="AT108">
            <v>0.77547709426465117</v>
          </cell>
          <cell r="AU108">
            <v>0.64310171674756755</v>
          </cell>
        </row>
        <row r="109">
          <cell r="D109" t="str">
            <v>광양시</v>
          </cell>
          <cell r="E109" t="str">
            <v>시</v>
          </cell>
          <cell r="F109">
            <v>651391680</v>
          </cell>
          <cell r="G109">
            <v>371886546.99000001</v>
          </cell>
          <cell r="H109">
            <v>717750379.45000005</v>
          </cell>
          <cell r="I109">
            <v>42281218</v>
          </cell>
          <cell r="J109">
            <v>137116035</v>
          </cell>
          <cell r="K109">
            <v>2916.4639999999999</v>
          </cell>
          <cell r="L109">
            <v>94.079483870967735</v>
          </cell>
          <cell r="M109">
            <v>2694.875</v>
          </cell>
          <cell r="N109">
            <v>86.931451612903231</v>
          </cell>
          <cell r="O109">
            <v>3448</v>
          </cell>
          <cell r="P109">
            <v>111.2258064516129</v>
          </cell>
          <cell r="Q109">
            <v>0.51812796988692689</v>
          </cell>
          <cell r="R109">
            <v>0.30836085655481504</v>
          </cell>
          <cell r="S109">
            <v>0.84584222737819026</v>
          </cell>
          <cell r="T109">
            <v>0.78157627610208813</v>
          </cell>
          <cell r="U109">
            <v>738400570</v>
          </cell>
          <cell r="V109">
            <v>428073476</v>
          </cell>
          <cell r="W109">
            <v>859697031</v>
          </cell>
          <cell r="X109">
            <v>48779856</v>
          </cell>
          <cell r="Y109">
            <v>166786089</v>
          </cell>
          <cell r="Z109">
            <v>4312.241</v>
          </cell>
          <cell r="AA109">
            <v>139.10454838709677</v>
          </cell>
          <cell r="AB109">
            <v>3779.125</v>
          </cell>
          <cell r="AC109">
            <v>121.90725806451613</v>
          </cell>
          <cell r="AD109">
            <v>5076</v>
          </cell>
          <cell r="AE109">
            <v>163.74193548387098</v>
          </cell>
          <cell r="AF109">
            <v>0.49793527319975123</v>
          </cell>
          <cell r="AG109">
            <v>0.29246957160797743</v>
          </cell>
          <cell r="AH109">
            <v>0.84953526398739165</v>
          </cell>
          <cell r="AI109">
            <v>0.74450847123719466</v>
          </cell>
          <cell r="AJ109">
            <v>1389792250</v>
          </cell>
          <cell r="AK109">
            <v>799960022.99000001</v>
          </cell>
          <cell r="AL109">
            <v>1577447410.45</v>
          </cell>
          <cell r="AM109">
            <v>91061074</v>
          </cell>
          <cell r="AN109">
            <v>303902124</v>
          </cell>
          <cell r="AO109">
            <v>7228.7049999999999</v>
          </cell>
          <cell r="AP109">
            <v>6474</v>
          </cell>
          <cell r="AQ109">
            <v>8524</v>
          </cell>
          <cell r="AR109">
            <v>0.507123101341169</v>
          </cell>
          <cell r="AS109">
            <v>0.29963947866320279</v>
          </cell>
          <cell r="AT109">
            <v>0.84804141248240261</v>
          </cell>
          <cell r="AU109">
            <v>0.75950258094791179</v>
          </cell>
        </row>
        <row r="110">
          <cell r="D110" t="str">
            <v>나주시</v>
          </cell>
          <cell r="E110" t="str">
            <v>시</v>
          </cell>
          <cell r="F110">
            <v>315915320</v>
          </cell>
          <cell r="G110">
            <v>188813107</v>
          </cell>
          <cell r="H110">
            <v>514590493</v>
          </cell>
          <cell r="I110">
            <v>16820722</v>
          </cell>
          <cell r="J110">
            <v>68852393</v>
          </cell>
          <cell r="K110">
            <v>1784.6610000000001</v>
          </cell>
          <cell r="L110">
            <v>57.569709677419354</v>
          </cell>
          <cell r="M110">
            <v>1459.375</v>
          </cell>
          <cell r="N110">
            <v>47.076612903225808</v>
          </cell>
          <cell r="O110">
            <v>2489</v>
          </cell>
          <cell r="P110">
            <v>80.290322580645167</v>
          </cell>
          <cell r="Q110">
            <v>0.36691915138043563</v>
          </cell>
          <cell r="R110">
            <v>0.24430119661926639</v>
          </cell>
          <cell r="S110">
            <v>0.71701928485335475</v>
          </cell>
          <cell r="T110">
            <v>0.58632985134592208</v>
          </cell>
          <cell r="U110">
            <v>418608910</v>
          </cell>
          <cell r="V110">
            <v>247471431</v>
          </cell>
          <cell r="W110">
            <v>685209645</v>
          </cell>
          <cell r="X110">
            <v>24051293</v>
          </cell>
          <cell r="Y110">
            <v>87618023</v>
          </cell>
          <cell r="Z110">
            <v>2446.0810000000001</v>
          </cell>
          <cell r="AA110">
            <v>78.905838709677425</v>
          </cell>
          <cell r="AB110">
            <v>1861.125</v>
          </cell>
          <cell r="AC110">
            <v>60.036290322580648</v>
          </cell>
          <cell r="AD110">
            <v>3710</v>
          </cell>
          <cell r="AE110">
            <v>119.6774193548387</v>
          </cell>
          <cell r="AF110">
            <v>0.36116162813207336</v>
          </cell>
          <cell r="AG110">
            <v>0.2745016627458029</v>
          </cell>
          <cell r="AH110">
            <v>0.65932102425876016</v>
          </cell>
          <cell r="AI110">
            <v>0.5016509433962264</v>
          </cell>
          <cell r="AJ110">
            <v>734524230</v>
          </cell>
          <cell r="AK110">
            <v>436284538</v>
          </cell>
          <cell r="AL110">
            <v>1199800138</v>
          </cell>
          <cell r="AM110">
            <v>40872015</v>
          </cell>
          <cell r="AN110">
            <v>156470416</v>
          </cell>
          <cell r="AO110">
            <v>4230.7420000000002</v>
          </cell>
          <cell r="AP110">
            <v>3320.5</v>
          </cell>
          <cell r="AQ110">
            <v>6199</v>
          </cell>
          <cell r="AR110">
            <v>0.36363101168438106</v>
          </cell>
          <cell r="AS110">
            <v>0.26121241346990476</v>
          </cell>
          <cell r="AT110">
            <v>0.68248782061622848</v>
          </cell>
          <cell r="AU110">
            <v>0.53565091143732857</v>
          </cell>
        </row>
        <row r="111">
          <cell r="D111" t="str">
            <v>목포시</v>
          </cell>
          <cell r="E111" t="str">
            <v>시</v>
          </cell>
          <cell r="F111">
            <v>2042986920</v>
          </cell>
          <cell r="G111">
            <v>1056336145</v>
          </cell>
          <cell r="H111">
            <v>2323649975</v>
          </cell>
          <cell r="I111">
            <v>149872090</v>
          </cell>
          <cell r="J111">
            <v>414110199</v>
          </cell>
          <cell r="K111">
            <v>10057.837</v>
          </cell>
          <cell r="L111">
            <v>324.44635483870968</v>
          </cell>
          <cell r="M111">
            <v>8610.75</v>
          </cell>
          <cell r="N111">
            <v>277.76612903225805</v>
          </cell>
          <cell r="O111">
            <v>11788</v>
          </cell>
          <cell r="P111">
            <v>380.25806451612902</v>
          </cell>
          <cell r="Q111">
            <v>0.45460209427626896</v>
          </cell>
          <cell r="R111">
            <v>0.3619135446601256</v>
          </cell>
          <cell r="S111">
            <v>0.8532267560230743</v>
          </cell>
          <cell r="T111">
            <v>0.73046742449949098</v>
          </cell>
          <cell r="U111">
            <v>2768788200</v>
          </cell>
          <cell r="V111">
            <v>1404864512</v>
          </cell>
          <cell r="W111">
            <v>3334486316</v>
          </cell>
          <cell r="X111">
            <v>216608305</v>
          </cell>
          <cell r="Y111">
            <v>620446904</v>
          </cell>
          <cell r="Z111">
            <v>17237.702000000001</v>
          </cell>
          <cell r="AA111">
            <v>556.05490322580647</v>
          </cell>
          <cell r="AB111">
            <v>12446.625</v>
          </cell>
          <cell r="AC111">
            <v>401.50403225806451</v>
          </cell>
          <cell r="AD111">
            <v>22997</v>
          </cell>
          <cell r="AE111">
            <v>741.83870967741939</v>
          </cell>
          <cell r="AF111">
            <v>0.42131362340849382</v>
          </cell>
          <cell r="AG111">
            <v>0.34911658613095442</v>
          </cell>
          <cell r="AH111">
            <v>0.74956307344436235</v>
          </cell>
          <cell r="AI111">
            <v>0.54122820367874069</v>
          </cell>
          <cell r="AJ111">
            <v>4811775120</v>
          </cell>
          <cell r="AK111">
            <v>2461200657</v>
          </cell>
          <cell r="AL111">
            <v>5658136291</v>
          </cell>
          <cell r="AM111">
            <v>366480395</v>
          </cell>
          <cell r="AN111">
            <v>1034557103</v>
          </cell>
          <cell r="AO111">
            <v>27295.539000000001</v>
          </cell>
          <cell r="AP111">
            <v>21057.375</v>
          </cell>
          <cell r="AQ111">
            <v>34785</v>
          </cell>
          <cell r="AR111">
            <v>0.43498433590489133</v>
          </cell>
          <cell r="AS111">
            <v>0.35423892401616425</v>
          </cell>
          <cell r="AT111">
            <v>0.78469279862009489</v>
          </cell>
          <cell r="AU111">
            <v>0.60535791289348861</v>
          </cell>
        </row>
        <row r="112">
          <cell r="D112" t="str">
            <v>순천시</v>
          </cell>
          <cell r="E112" t="str">
            <v>시</v>
          </cell>
          <cell r="F112">
            <v>1775375890</v>
          </cell>
          <cell r="G112">
            <v>1001210324</v>
          </cell>
          <cell r="H112">
            <v>2004684911</v>
          </cell>
          <cell r="I112">
            <v>128602911</v>
          </cell>
          <cell r="J112">
            <v>369381840</v>
          </cell>
          <cell r="K112">
            <v>8725.3140000000003</v>
          </cell>
          <cell r="L112">
            <v>281.46174193548387</v>
          </cell>
          <cell r="M112">
            <v>7812.875</v>
          </cell>
          <cell r="N112">
            <v>252.02822580645162</v>
          </cell>
          <cell r="O112">
            <v>10529</v>
          </cell>
          <cell r="P112">
            <v>339.64516129032256</v>
          </cell>
          <cell r="Q112">
            <v>0.49943525713503012</v>
          </cell>
          <cell r="R112">
            <v>0.34815710214665668</v>
          </cell>
          <cell r="S112">
            <v>0.82869351315414574</v>
          </cell>
          <cell r="T112">
            <v>0.74203390635387978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e">
            <v>#DIV/0!</v>
          </cell>
          <cell r="AG112" t="e">
            <v>#DIV/0!</v>
          </cell>
          <cell r="AH112" t="e">
            <v>#DIV/0!</v>
          </cell>
          <cell r="AI112" t="e">
            <v>#DIV/0!</v>
          </cell>
          <cell r="AJ112">
            <v>1775375890</v>
          </cell>
          <cell r="AK112">
            <v>1001210324</v>
          </cell>
          <cell r="AL112">
            <v>2004684911</v>
          </cell>
          <cell r="AM112">
            <v>128602911</v>
          </cell>
          <cell r="AN112">
            <v>369381840</v>
          </cell>
          <cell r="AO112">
            <v>8725.3140000000003</v>
          </cell>
          <cell r="AP112">
            <v>7812.875</v>
          </cell>
          <cell r="AQ112">
            <v>10529</v>
          </cell>
          <cell r="AR112">
            <v>0.49943525713503012</v>
          </cell>
          <cell r="AS112">
            <v>0.34815710214665668</v>
          </cell>
          <cell r="AT112">
            <v>0.82869351315414574</v>
          </cell>
          <cell r="AU112">
            <v>0.74203390635387978</v>
          </cell>
        </row>
        <row r="113">
          <cell r="D113" t="str">
            <v>여수시</v>
          </cell>
          <cell r="E113" t="str">
            <v>시</v>
          </cell>
          <cell r="F113">
            <v>2357583100</v>
          </cell>
          <cell r="G113">
            <v>1411229490.02999</v>
          </cell>
          <cell r="H113">
            <v>2979627591.6500001</v>
          </cell>
          <cell r="I113">
            <v>174275056</v>
          </cell>
          <cell r="J113">
            <v>515813458</v>
          </cell>
          <cell r="K113">
            <v>12329.463</v>
          </cell>
          <cell r="L113">
            <v>397.72461290322582</v>
          </cell>
          <cell r="M113">
            <v>11100.25</v>
          </cell>
          <cell r="N113">
            <v>358.07258064516128</v>
          </cell>
          <cell r="O113">
            <v>15574</v>
          </cell>
          <cell r="P113">
            <v>502.38709677419354</v>
          </cell>
          <cell r="Q113">
            <v>0.4736261316631542</v>
          </cell>
          <cell r="R113">
            <v>0.3378644998440502</v>
          </cell>
          <cell r="S113">
            <v>0.79166964171054321</v>
          </cell>
          <cell r="T113">
            <v>0.71274239116476179</v>
          </cell>
          <cell r="U113">
            <v>3100987600</v>
          </cell>
          <cell r="V113">
            <v>1865165418.46</v>
          </cell>
          <cell r="W113">
            <v>3969565275.4299998</v>
          </cell>
          <cell r="X113">
            <v>241272169</v>
          </cell>
          <cell r="Y113">
            <v>709029834</v>
          </cell>
          <cell r="Z113">
            <v>19017.695</v>
          </cell>
          <cell r="AA113">
            <v>613.47403225806454</v>
          </cell>
          <cell r="AB113">
            <v>16324.625</v>
          </cell>
          <cell r="AC113">
            <v>526.60080645161293</v>
          </cell>
          <cell r="AD113">
            <v>23216</v>
          </cell>
          <cell r="AE113">
            <v>748.90322580645159</v>
          </cell>
          <cell r="AF113">
            <v>0.4698664183719608</v>
          </cell>
          <cell r="AG113">
            <v>0.34028493221344475</v>
          </cell>
          <cell r="AH113">
            <v>0.81916329255685738</v>
          </cell>
          <cell r="AI113">
            <v>0.70316268952446592</v>
          </cell>
          <cell r="AJ113">
            <v>5458570700</v>
          </cell>
          <cell r="AK113">
            <v>3276394908.4899902</v>
          </cell>
          <cell r="AL113">
            <v>6949192867.0799999</v>
          </cell>
          <cell r="AM113">
            <v>415547225</v>
          </cell>
          <cell r="AN113">
            <v>1224843292</v>
          </cell>
          <cell r="AO113">
            <v>31347.157999999999</v>
          </cell>
          <cell r="AP113">
            <v>27424.875</v>
          </cell>
          <cell r="AQ113">
            <v>38790</v>
          </cell>
          <cell r="AR113">
            <v>0.47147848263228698</v>
          </cell>
          <cell r="AS113">
            <v>0.33926562501025642</v>
          </cell>
          <cell r="AT113">
            <v>0.80812472286671821</v>
          </cell>
          <cell r="AU113">
            <v>0.70700889404485689</v>
          </cell>
        </row>
        <row r="114">
          <cell r="D114" t="str">
            <v>강진군</v>
          </cell>
          <cell r="E114" t="str">
            <v>군</v>
          </cell>
          <cell r="F114">
            <v>859000</v>
          </cell>
          <cell r="G114">
            <v>557336.04</v>
          </cell>
          <cell r="H114">
            <v>150442000</v>
          </cell>
          <cell r="I114">
            <v>67962</v>
          </cell>
          <cell r="J114">
            <v>20994587</v>
          </cell>
          <cell r="K114">
            <v>546.08199999999999</v>
          </cell>
          <cell r="L114">
            <v>17.615548387096773</v>
          </cell>
          <cell r="M114">
            <v>424.875</v>
          </cell>
          <cell r="N114">
            <v>13.705645161290322</v>
          </cell>
          <cell r="O114">
            <v>858</v>
          </cell>
          <cell r="P114">
            <v>27.677419354838708</v>
          </cell>
          <cell r="Q114">
            <v>3.7046572100876089E-3</v>
          </cell>
          <cell r="R114">
            <v>3.2371201205339262E-3</v>
          </cell>
          <cell r="S114">
            <v>0.63645920745920748</v>
          </cell>
          <cell r="T114">
            <v>0.49519230769230771</v>
          </cell>
          <cell r="U114">
            <v>128851400</v>
          </cell>
          <cell r="V114">
            <v>63524525.709999897</v>
          </cell>
          <cell r="W114">
            <v>299660000</v>
          </cell>
          <cell r="X114">
            <v>6055501</v>
          </cell>
          <cell r="Y114">
            <v>37146680</v>
          </cell>
          <cell r="Z114">
            <v>1047.2850000000001</v>
          </cell>
          <cell r="AA114">
            <v>33.783387096774199</v>
          </cell>
          <cell r="AB114">
            <v>774.25</v>
          </cell>
          <cell r="AC114">
            <v>24.975806451612904</v>
          </cell>
          <cell r="AD114">
            <v>1542</v>
          </cell>
          <cell r="AE114">
            <v>49.741935483870968</v>
          </cell>
          <cell r="AF114">
            <v>0.21198867286257725</v>
          </cell>
          <cell r="AG114">
            <v>0.16301594112852077</v>
          </cell>
          <cell r="AH114">
            <v>0.67917315175097281</v>
          </cell>
          <cell r="AI114">
            <v>0.50210765239948119</v>
          </cell>
          <cell r="AJ114">
            <v>129710400</v>
          </cell>
          <cell r="AK114">
            <v>64081861.749999896</v>
          </cell>
          <cell r="AL114">
            <v>450102000</v>
          </cell>
          <cell r="AM114">
            <v>6123463</v>
          </cell>
          <cell r="AN114">
            <v>58141267</v>
          </cell>
          <cell r="AO114">
            <v>1593.3670000000002</v>
          </cell>
          <cell r="AP114">
            <v>1199.125</v>
          </cell>
          <cell r="AQ114">
            <v>2400</v>
          </cell>
          <cell r="AR114">
            <v>0.1423718662658684</v>
          </cell>
          <cell r="AS114">
            <v>0.10532042585174485</v>
          </cell>
          <cell r="AT114">
            <v>0.66390291666666679</v>
          </cell>
          <cell r="AU114">
            <v>0.49963541666666667</v>
          </cell>
        </row>
        <row r="115">
          <cell r="D115" t="str">
            <v>고흥군</v>
          </cell>
          <cell r="E115" t="str">
            <v>군</v>
          </cell>
          <cell r="F115">
            <v>27441600</v>
          </cell>
          <cell r="G115">
            <v>14231872</v>
          </cell>
          <cell r="H115">
            <v>62232326</v>
          </cell>
          <cell r="I115">
            <v>1373163</v>
          </cell>
          <cell r="J115">
            <v>8405181</v>
          </cell>
          <cell r="K115">
            <v>208.46799999999999</v>
          </cell>
          <cell r="L115">
            <v>6.7247741935483871</v>
          </cell>
          <cell r="M115">
            <v>161.25</v>
          </cell>
          <cell r="N115">
            <v>5.2016129032258061</v>
          </cell>
          <cell r="O115">
            <v>415</v>
          </cell>
          <cell r="P115">
            <v>13.387096774193548</v>
          </cell>
          <cell r="Q115">
            <v>0.2286893792142688</v>
          </cell>
          <cell r="R115">
            <v>0.16337102080252644</v>
          </cell>
          <cell r="S115">
            <v>0.50233253012048196</v>
          </cell>
          <cell r="T115">
            <v>0.38855421686746988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e">
            <v>#DIV/0!</v>
          </cell>
          <cell r="AG115" t="e">
            <v>#DIV/0!</v>
          </cell>
          <cell r="AH115" t="e">
            <v>#DIV/0!</v>
          </cell>
          <cell r="AI115" t="e">
            <v>#DIV/0!</v>
          </cell>
          <cell r="AJ115">
            <v>27441600</v>
          </cell>
          <cell r="AK115">
            <v>14231872</v>
          </cell>
          <cell r="AL115">
            <v>62232326</v>
          </cell>
          <cell r="AM115">
            <v>1373163</v>
          </cell>
          <cell r="AN115">
            <v>8405181</v>
          </cell>
          <cell r="AO115">
            <v>208.46799999999999</v>
          </cell>
          <cell r="AP115">
            <v>161.25</v>
          </cell>
          <cell r="AQ115">
            <v>415</v>
          </cell>
          <cell r="AR115">
            <v>0.2286893792142688</v>
          </cell>
          <cell r="AS115">
            <v>0.16337102080252644</v>
          </cell>
          <cell r="AT115">
            <v>0.50233253012048196</v>
          </cell>
          <cell r="AU115">
            <v>0.38855421686746988</v>
          </cell>
        </row>
        <row r="116">
          <cell r="D116" t="str">
            <v>곡성군</v>
          </cell>
          <cell r="E116" t="str">
            <v>군</v>
          </cell>
          <cell r="F116">
            <v>28894100</v>
          </cell>
          <cell r="G116">
            <v>16685123.300000001</v>
          </cell>
          <cell r="H116">
            <v>88391000</v>
          </cell>
          <cell r="I116">
            <v>1431131</v>
          </cell>
          <cell r="J116">
            <v>13006908</v>
          </cell>
          <cell r="K116">
            <v>358.16399999999999</v>
          </cell>
          <cell r="L116">
            <v>11.553677419354837</v>
          </cell>
          <cell r="M116">
            <v>274.375</v>
          </cell>
          <cell r="N116">
            <v>8.8508064516129039</v>
          </cell>
          <cell r="O116">
            <v>505</v>
          </cell>
          <cell r="P116">
            <v>16.29032258064516</v>
          </cell>
          <cell r="Q116">
            <v>0.18876495683949723</v>
          </cell>
          <cell r="R116">
            <v>0.11002853253055991</v>
          </cell>
          <cell r="S116">
            <v>0.70923564356435642</v>
          </cell>
          <cell r="T116">
            <v>0.54331683168316836</v>
          </cell>
          <cell r="U116">
            <v>62808100</v>
          </cell>
          <cell r="V116">
            <v>35809501.789999999</v>
          </cell>
          <cell r="W116">
            <v>160524317.81999999</v>
          </cell>
          <cell r="X116">
            <v>3029938</v>
          </cell>
          <cell r="Y116">
            <v>22599840</v>
          </cell>
          <cell r="Z116">
            <v>613.65899999999999</v>
          </cell>
          <cell r="AA116">
            <v>19.795451612903225</v>
          </cell>
          <cell r="AB116">
            <v>465</v>
          </cell>
          <cell r="AC116">
            <v>15</v>
          </cell>
          <cell r="AD116">
            <v>963</v>
          </cell>
          <cell r="AE116">
            <v>31.06451612903226</v>
          </cell>
          <cell r="AF116">
            <v>0.22307836143651522</v>
          </cell>
          <cell r="AG116">
            <v>0.13406900225842308</v>
          </cell>
          <cell r="AH116">
            <v>0.63723676012461061</v>
          </cell>
          <cell r="AI116">
            <v>0.48286604361370716</v>
          </cell>
          <cell r="AJ116">
            <v>91702200</v>
          </cell>
          <cell r="AK116">
            <v>52494625.090000004</v>
          </cell>
          <cell r="AL116">
            <v>248915317.81999999</v>
          </cell>
          <cell r="AM116">
            <v>4461069</v>
          </cell>
          <cell r="AN116">
            <v>35606748</v>
          </cell>
          <cell r="AO116">
            <v>971.82299999999998</v>
          </cell>
          <cell r="AP116">
            <v>739.375</v>
          </cell>
          <cell r="AQ116">
            <v>1468</v>
          </cell>
          <cell r="AR116">
            <v>0.21089351008908513</v>
          </cell>
          <cell r="AS116">
            <v>0.12528717871118136</v>
          </cell>
          <cell r="AT116">
            <v>0.66200476839237055</v>
          </cell>
          <cell r="AU116">
            <v>0.50366144414168934</v>
          </cell>
        </row>
        <row r="117">
          <cell r="D117" t="str">
            <v>구례군</v>
          </cell>
          <cell r="E117" t="str">
            <v>군</v>
          </cell>
          <cell r="F117">
            <v>36156920</v>
          </cell>
          <cell r="G117">
            <v>15974759</v>
          </cell>
          <cell r="H117">
            <v>78632717</v>
          </cell>
          <cell r="I117">
            <v>1469254</v>
          </cell>
          <cell r="J117">
            <v>14996501</v>
          </cell>
          <cell r="K117">
            <v>389.52199999999999</v>
          </cell>
          <cell r="L117">
            <v>12.565225806451613</v>
          </cell>
          <cell r="M117">
            <v>325.375</v>
          </cell>
          <cell r="N117">
            <v>10.495967741935484</v>
          </cell>
          <cell r="O117">
            <v>511</v>
          </cell>
          <cell r="P117">
            <v>16.483870967741936</v>
          </cell>
          <cell r="Q117">
            <v>0.20315664534394762</v>
          </cell>
          <cell r="R117">
            <v>9.7973120529915608E-2</v>
          </cell>
          <cell r="S117">
            <v>0.76227397260273966</v>
          </cell>
          <cell r="T117">
            <v>0.63674168297455969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 t="e">
            <v>#DIV/0!</v>
          </cell>
          <cell r="AG117" t="e">
            <v>#DIV/0!</v>
          </cell>
          <cell r="AH117" t="e">
            <v>#DIV/0!</v>
          </cell>
          <cell r="AI117" t="e">
            <v>#DIV/0!</v>
          </cell>
          <cell r="AJ117">
            <v>36156920</v>
          </cell>
          <cell r="AK117">
            <v>15974759</v>
          </cell>
          <cell r="AL117">
            <v>78632717</v>
          </cell>
          <cell r="AM117">
            <v>1469254</v>
          </cell>
          <cell r="AN117">
            <v>14996501</v>
          </cell>
          <cell r="AO117">
            <v>389.52199999999999</v>
          </cell>
          <cell r="AP117">
            <v>325.375</v>
          </cell>
          <cell r="AQ117">
            <v>511</v>
          </cell>
          <cell r="AR117">
            <v>0.20315664534394762</v>
          </cell>
          <cell r="AS117">
            <v>9.7973120529915608E-2</v>
          </cell>
          <cell r="AT117">
            <v>0.76227397260273966</v>
          </cell>
          <cell r="AU117">
            <v>0.63674168297455969</v>
          </cell>
        </row>
        <row r="118">
          <cell r="D118" t="str">
            <v>담양군</v>
          </cell>
          <cell r="E118" t="str">
            <v>군</v>
          </cell>
          <cell r="F118">
            <v>91785440</v>
          </cell>
          <cell r="G118">
            <v>50177498</v>
          </cell>
          <cell r="H118">
            <v>134278416</v>
          </cell>
          <cell r="I118">
            <v>4869341</v>
          </cell>
          <cell r="J118">
            <v>24643579</v>
          </cell>
          <cell r="K118">
            <v>579.59799999999996</v>
          </cell>
          <cell r="L118">
            <v>18.696709677419353</v>
          </cell>
          <cell r="M118">
            <v>493.5</v>
          </cell>
          <cell r="N118">
            <v>15.919354838709678</v>
          </cell>
          <cell r="O118">
            <v>922</v>
          </cell>
          <cell r="P118">
            <v>29.741935483870968</v>
          </cell>
          <cell r="Q118">
            <v>0.37368252839681992</v>
          </cell>
          <cell r="R118">
            <v>0.19759065840233678</v>
          </cell>
          <cell r="S118">
            <v>0.62863123644251617</v>
          </cell>
          <cell r="T118">
            <v>0.5352494577006508</v>
          </cell>
          <cell r="U118">
            <v>125366360</v>
          </cell>
          <cell r="V118">
            <v>67409159</v>
          </cell>
          <cell r="W118">
            <v>198376062</v>
          </cell>
          <cell r="X118">
            <v>6733096</v>
          </cell>
          <cell r="Y118">
            <v>31244517</v>
          </cell>
          <cell r="Z118">
            <v>768.85400000000004</v>
          </cell>
          <cell r="AA118">
            <v>24.801741935483872</v>
          </cell>
          <cell r="AB118">
            <v>633.875</v>
          </cell>
          <cell r="AC118">
            <v>20.447580645161292</v>
          </cell>
          <cell r="AD118">
            <v>1160</v>
          </cell>
          <cell r="AE118">
            <v>37.41935483870968</v>
          </cell>
          <cell r="AF118">
            <v>0.33980490549308312</v>
          </cell>
          <cell r="AG118">
            <v>0.21549688222096697</v>
          </cell>
          <cell r="AH118">
            <v>0.66280517241379311</v>
          </cell>
          <cell r="AI118">
            <v>0.54644396551724139</v>
          </cell>
          <cell r="AJ118">
            <v>217151800</v>
          </cell>
          <cell r="AK118">
            <v>117586657</v>
          </cell>
          <cell r="AL118">
            <v>332654478</v>
          </cell>
          <cell r="AM118">
            <v>11602437</v>
          </cell>
          <cell r="AN118">
            <v>55888096</v>
          </cell>
          <cell r="AO118">
            <v>1348.452</v>
          </cell>
          <cell r="AP118">
            <v>1127.375</v>
          </cell>
          <cell r="AQ118">
            <v>2082</v>
          </cell>
          <cell r="AR118">
            <v>0.3534798560565296</v>
          </cell>
          <cell r="AS118">
            <v>0.20760122155530222</v>
          </cell>
          <cell r="AT118">
            <v>0.64767146974063405</v>
          </cell>
          <cell r="AU118">
            <v>0.54148655139289148</v>
          </cell>
        </row>
        <row r="119">
          <cell r="D119" t="str">
            <v>무안군</v>
          </cell>
          <cell r="E119" t="str">
            <v>군</v>
          </cell>
          <cell r="F119">
            <v>110429710</v>
          </cell>
          <cell r="G119">
            <v>60883143.439999901</v>
          </cell>
          <cell r="H119">
            <v>223225935.90999901</v>
          </cell>
          <cell r="I119">
            <v>7260271</v>
          </cell>
          <cell r="J119">
            <v>37115316</v>
          </cell>
          <cell r="K119">
            <v>937.125</v>
          </cell>
          <cell r="L119">
            <v>30.22983870967742</v>
          </cell>
          <cell r="M119">
            <v>796.875</v>
          </cell>
          <cell r="N119">
            <v>25.705645161290324</v>
          </cell>
          <cell r="O119">
            <v>1149</v>
          </cell>
          <cell r="P119">
            <v>37.064516129032256</v>
          </cell>
          <cell r="Q119">
            <v>0.27274224740868358</v>
          </cell>
          <cell r="R119">
            <v>0.19561388080327807</v>
          </cell>
          <cell r="S119">
            <v>0.81560052219321144</v>
          </cell>
          <cell r="T119">
            <v>0.69353785900783294</v>
          </cell>
          <cell r="U119">
            <v>415113060</v>
          </cell>
          <cell r="V119">
            <v>230468711.50999999</v>
          </cell>
          <cell r="W119">
            <v>583888000</v>
          </cell>
          <cell r="X119">
            <v>23286379</v>
          </cell>
          <cell r="Y119">
            <v>72336354</v>
          </cell>
          <cell r="Z119">
            <v>2056.7199999999998</v>
          </cell>
          <cell r="AA119">
            <v>66.345806451612901</v>
          </cell>
          <cell r="AB119">
            <v>1601.75</v>
          </cell>
          <cell r="AC119">
            <v>51.66935483870968</v>
          </cell>
          <cell r="AD119">
            <v>2761</v>
          </cell>
          <cell r="AE119">
            <v>89.064516129032256</v>
          </cell>
          <cell r="AF119">
            <v>0.39471390319718846</v>
          </cell>
          <cell r="AG119">
            <v>0.32191806349543134</v>
          </cell>
          <cell r="AH119">
            <v>0.74491850778703361</v>
          </cell>
          <cell r="AI119">
            <v>0.58013400941687798</v>
          </cell>
          <cell r="AJ119">
            <v>525542770</v>
          </cell>
          <cell r="AK119">
            <v>291351854.94999987</v>
          </cell>
          <cell r="AL119">
            <v>807113935.90999901</v>
          </cell>
          <cell r="AM119">
            <v>30546650</v>
          </cell>
          <cell r="AN119">
            <v>109451670</v>
          </cell>
          <cell r="AO119">
            <v>2993.8449999999998</v>
          </cell>
          <cell r="AP119">
            <v>2398.625</v>
          </cell>
          <cell r="AQ119">
            <v>3910</v>
          </cell>
          <cell r="AR119">
            <v>0.3609798344288388</v>
          </cell>
          <cell r="AS119">
            <v>0.27908802122434495</v>
          </cell>
          <cell r="AT119">
            <v>0.76568925831202039</v>
          </cell>
          <cell r="AU119">
            <v>0.61345907928388743</v>
          </cell>
        </row>
        <row r="120">
          <cell r="D120" t="str">
            <v>보성군</v>
          </cell>
          <cell r="E120" t="str">
            <v>군</v>
          </cell>
          <cell r="F120">
            <v>88011840</v>
          </cell>
          <cell r="G120">
            <v>45412659</v>
          </cell>
          <cell r="H120">
            <v>161955767</v>
          </cell>
          <cell r="I120">
            <v>3953812</v>
          </cell>
          <cell r="J120">
            <v>18315393</v>
          </cell>
          <cell r="K120">
            <v>529.08900000000006</v>
          </cell>
          <cell r="L120">
            <v>17.067387096774194</v>
          </cell>
          <cell r="M120">
            <v>361</v>
          </cell>
          <cell r="N120">
            <v>11.64516129032258</v>
          </cell>
          <cell r="O120">
            <v>902</v>
          </cell>
          <cell r="P120">
            <v>29.096774193548388</v>
          </cell>
          <cell r="Q120">
            <v>0.28040161731320135</v>
          </cell>
          <cell r="R120">
            <v>0.21587371889863352</v>
          </cell>
          <cell r="S120">
            <v>0.58657317073170734</v>
          </cell>
          <cell r="T120">
            <v>0.40022172949002216</v>
          </cell>
          <cell r="U120">
            <v>116193330</v>
          </cell>
          <cell r="V120">
            <v>65002525</v>
          </cell>
          <cell r="W120">
            <v>189945000</v>
          </cell>
          <cell r="X120">
            <v>5519427</v>
          </cell>
          <cell r="Y120">
            <v>18640839</v>
          </cell>
          <cell r="Z120">
            <v>540.66300000000001</v>
          </cell>
          <cell r="AA120">
            <v>17.440741935483871</v>
          </cell>
          <cell r="AB120">
            <v>395</v>
          </cell>
          <cell r="AC120">
            <v>12.741935483870968</v>
          </cell>
          <cell r="AD120">
            <v>827</v>
          </cell>
          <cell r="AE120">
            <v>26.677419354838708</v>
          </cell>
          <cell r="AF120">
            <v>0.34221761562557584</v>
          </cell>
          <cell r="AG120">
            <v>0.29609327133826968</v>
          </cell>
          <cell r="AH120">
            <v>0.65376420798065293</v>
          </cell>
          <cell r="AI120">
            <v>0.47762998790810157</v>
          </cell>
          <cell r="AJ120">
            <v>204205170</v>
          </cell>
          <cell r="AK120">
            <v>110415184</v>
          </cell>
          <cell r="AL120">
            <v>351900767</v>
          </cell>
          <cell r="AM120">
            <v>9473239</v>
          </cell>
          <cell r="AN120">
            <v>36956232</v>
          </cell>
          <cell r="AO120">
            <v>1069.752</v>
          </cell>
          <cell r="AP120">
            <v>756</v>
          </cell>
          <cell r="AQ120">
            <v>1729</v>
          </cell>
          <cell r="AR120">
            <v>0.31376795493031706</v>
          </cell>
          <cell r="AS120">
            <v>0.25633671203276354</v>
          </cell>
          <cell r="AT120">
            <v>0.61871139386928853</v>
          </cell>
          <cell r="AU120">
            <v>0.43724696356275305</v>
          </cell>
        </row>
        <row r="121">
          <cell r="D121" t="str">
            <v>신안군</v>
          </cell>
          <cell r="E121" t="str">
            <v>군</v>
          </cell>
          <cell r="F121">
            <v>23998560</v>
          </cell>
          <cell r="G121">
            <v>11691308.2399999</v>
          </cell>
          <cell r="H121">
            <v>38019000</v>
          </cell>
          <cell r="I121">
            <v>1584527</v>
          </cell>
          <cell r="J121">
            <v>5700533</v>
          </cell>
          <cell r="K121">
            <v>163.50899999999999</v>
          </cell>
          <cell r="L121">
            <v>5.2744838709677415</v>
          </cell>
          <cell r="M121">
            <v>124.25</v>
          </cell>
          <cell r="N121">
            <v>4.008064516129032</v>
          </cell>
          <cell r="O121">
            <v>246</v>
          </cell>
          <cell r="P121">
            <v>7.935483870967742</v>
          </cell>
          <cell r="Q121">
            <v>0.30751225019069151</v>
          </cell>
          <cell r="R121">
            <v>0.27796120117189044</v>
          </cell>
          <cell r="S121">
            <v>0.66467073170731705</v>
          </cell>
          <cell r="T121">
            <v>0.50508130081300817</v>
          </cell>
          <cell r="U121">
            <v>89591590</v>
          </cell>
          <cell r="V121">
            <v>45457057.609999999</v>
          </cell>
          <cell r="W121">
            <v>235072938.40999901</v>
          </cell>
          <cell r="X121">
            <v>4568678</v>
          </cell>
          <cell r="Y121">
            <v>26858875</v>
          </cell>
          <cell r="Z121">
            <v>778.90700000000004</v>
          </cell>
          <cell r="AA121">
            <v>25.126032258064516</v>
          </cell>
          <cell r="AB121">
            <v>512.25</v>
          </cell>
          <cell r="AC121">
            <v>16.524193548387096</v>
          </cell>
          <cell r="AD121">
            <v>1425</v>
          </cell>
          <cell r="AE121">
            <v>45.967741935483872</v>
          </cell>
          <cell r="AF121">
            <v>0.19337426892889192</v>
          </cell>
          <cell r="AG121">
            <v>0.17009938055856769</v>
          </cell>
          <cell r="AH121">
            <v>0.54660140350877195</v>
          </cell>
          <cell r="AI121">
            <v>0.35947368421052633</v>
          </cell>
          <cell r="AJ121">
            <v>113590150</v>
          </cell>
          <cell r="AK121">
            <v>57148365.849999897</v>
          </cell>
          <cell r="AL121">
            <v>273091938.40999901</v>
          </cell>
          <cell r="AM121">
            <v>6153205</v>
          </cell>
          <cell r="AN121">
            <v>32559408</v>
          </cell>
          <cell r="AO121">
            <v>942.41600000000005</v>
          </cell>
          <cell r="AP121">
            <v>636.5</v>
          </cell>
          <cell r="AQ121">
            <v>1671</v>
          </cell>
          <cell r="AR121">
            <v>0.20926419938548968</v>
          </cell>
          <cell r="AS121">
            <v>0.18898393361451782</v>
          </cell>
          <cell r="AT121">
            <v>0.56398324356672658</v>
          </cell>
          <cell r="AU121">
            <v>0.38090963494913227</v>
          </cell>
        </row>
        <row r="122">
          <cell r="D122" t="str">
            <v>영광군</v>
          </cell>
          <cell r="E122" t="str">
            <v>군</v>
          </cell>
          <cell r="F122">
            <v>112035600</v>
          </cell>
          <cell r="G122">
            <v>48816778.399999999</v>
          </cell>
          <cell r="H122">
            <v>216131291.94999999</v>
          </cell>
          <cell r="I122">
            <v>4567190</v>
          </cell>
          <cell r="J122">
            <v>42441796</v>
          </cell>
          <cell r="K122">
            <v>903.96699999999998</v>
          </cell>
          <cell r="L122">
            <v>29.160225806451614</v>
          </cell>
          <cell r="M122">
            <v>808.75</v>
          </cell>
          <cell r="N122">
            <v>26.088709677419356</v>
          </cell>
          <cell r="O122">
            <v>1037</v>
          </cell>
          <cell r="P122">
            <v>33.451612903225808</v>
          </cell>
          <cell r="Q122">
            <v>0.22586631468104729</v>
          </cell>
          <cell r="R122">
            <v>0.10761066755987424</v>
          </cell>
          <cell r="S122">
            <v>0.87171359691417549</v>
          </cell>
          <cell r="T122">
            <v>0.77989392478302799</v>
          </cell>
          <cell r="U122">
            <v>145323660</v>
          </cell>
          <cell r="V122">
            <v>73836301.899999902</v>
          </cell>
          <cell r="W122">
            <v>362756381.16000003</v>
          </cell>
          <cell r="X122">
            <v>7637977</v>
          </cell>
          <cell r="Y122">
            <v>75333341</v>
          </cell>
          <cell r="Z122">
            <v>1773.3320000000001</v>
          </cell>
          <cell r="AA122">
            <v>57.204258064516132</v>
          </cell>
          <cell r="AB122">
            <v>1583</v>
          </cell>
          <cell r="AC122">
            <v>51.064516129032256</v>
          </cell>
          <cell r="AD122">
            <v>2153</v>
          </cell>
          <cell r="AE122">
            <v>69.451612903225808</v>
          </cell>
          <cell r="AF122">
            <v>0.20354239300736962</v>
          </cell>
          <cell r="AG122">
            <v>0.10138906490288277</v>
          </cell>
          <cell r="AH122">
            <v>0.82365629354389225</v>
          </cell>
          <cell r="AI122">
            <v>0.73525313516024149</v>
          </cell>
          <cell r="AJ122">
            <v>257359260</v>
          </cell>
          <cell r="AK122">
            <v>122653080.29999989</v>
          </cell>
          <cell r="AL122">
            <v>578887673.11000001</v>
          </cell>
          <cell r="AM122">
            <v>12205167</v>
          </cell>
          <cell r="AN122">
            <v>117775137</v>
          </cell>
          <cell r="AO122">
            <v>2677.299</v>
          </cell>
          <cell r="AP122">
            <v>2391.75</v>
          </cell>
          <cell r="AQ122">
            <v>3190</v>
          </cell>
          <cell r="AR122">
            <v>0.21187716719041866</v>
          </cell>
          <cell r="AS122">
            <v>0.10363110000033368</v>
          </cell>
          <cell r="AT122">
            <v>0.83927868338557998</v>
          </cell>
          <cell r="AU122">
            <v>0.74976489028213167</v>
          </cell>
        </row>
        <row r="123">
          <cell r="D123" t="str">
            <v>영암군</v>
          </cell>
          <cell r="E123" t="str">
            <v>군</v>
          </cell>
          <cell r="F123">
            <v>51069900</v>
          </cell>
          <cell r="G123">
            <v>27968663.339999899</v>
          </cell>
          <cell r="H123">
            <v>227578000</v>
          </cell>
          <cell r="I123">
            <v>2382904</v>
          </cell>
          <cell r="J123">
            <v>24806848</v>
          </cell>
          <cell r="K123">
            <v>701.52800000000002</v>
          </cell>
          <cell r="L123">
            <v>22.62993548387097</v>
          </cell>
          <cell r="M123">
            <v>498.375</v>
          </cell>
          <cell r="N123">
            <v>16.076612903225808</v>
          </cell>
          <cell r="O123">
            <v>1205</v>
          </cell>
          <cell r="P123">
            <v>38.87096774193548</v>
          </cell>
          <cell r="Q123">
            <v>0.1228970433873217</v>
          </cell>
          <cell r="R123">
            <v>9.6058314220331412E-2</v>
          </cell>
          <cell r="S123">
            <v>0.58218091286307061</v>
          </cell>
          <cell r="T123">
            <v>0.41358921161825724</v>
          </cell>
          <cell r="U123">
            <v>142139750</v>
          </cell>
          <cell r="V123">
            <v>79051940.510000005</v>
          </cell>
          <cell r="W123">
            <v>269653000</v>
          </cell>
          <cell r="X123">
            <v>6635078</v>
          </cell>
          <cell r="Y123">
            <v>29010876</v>
          </cell>
          <cell r="Z123">
            <v>825.59699999999998</v>
          </cell>
          <cell r="AA123">
            <v>26.632161290322578</v>
          </cell>
          <cell r="AB123">
            <v>585.5</v>
          </cell>
          <cell r="AC123">
            <v>18.887096774193548</v>
          </cell>
          <cell r="AD123">
            <v>1349</v>
          </cell>
          <cell r="AE123">
            <v>43.516129032258064</v>
          </cell>
          <cell r="AF123">
            <v>0.29316173196663864</v>
          </cell>
          <cell r="AG123">
            <v>0.22871001895978599</v>
          </cell>
          <cell r="AH123">
            <v>0.6120066716085989</v>
          </cell>
          <cell r="AI123">
            <v>0.43402520385470716</v>
          </cell>
          <cell r="AJ123">
            <v>193209650</v>
          </cell>
          <cell r="AK123">
            <v>107020603.8499999</v>
          </cell>
          <cell r="AL123">
            <v>497231000</v>
          </cell>
          <cell r="AM123">
            <v>9017982</v>
          </cell>
          <cell r="AN123">
            <v>53817724</v>
          </cell>
          <cell r="AO123">
            <v>1527.125</v>
          </cell>
          <cell r="AP123">
            <v>1083.875</v>
          </cell>
          <cell r="AQ123">
            <v>2554</v>
          </cell>
          <cell r="AR123">
            <v>0.21523316898986569</v>
          </cell>
          <cell r="AS123">
            <v>0.16756528016680899</v>
          </cell>
          <cell r="AT123">
            <v>0.59793461237274859</v>
          </cell>
          <cell r="AU123">
            <v>0.42438332028191073</v>
          </cell>
        </row>
        <row r="124">
          <cell r="D124" t="str">
            <v>완도군</v>
          </cell>
          <cell r="E124" t="str">
            <v>군</v>
          </cell>
          <cell r="F124">
            <v>115181700</v>
          </cell>
          <cell r="G124">
            <v>55804106.520000003</v>
          </cell>
          <cell r="H124">
            <v>235473357.64999899</v>
          </cell>
          <cell r="I124">
            <v>5559148</v>
          </cell>
          <cell r="J124">
            <v>32075104</v>
          </cell>
          <cell r="K124">
            <v>902.45500000000004</v>
          </cell>
          <cell r="L124">
            <v>29.111451612903227</v>
          </cell>
          <cell r="M124">
            <v>677.375</v>
          </cell>
          <cell r="N124">
            <v>21.850806451612904</v>
          </cell>
          <cell r="O124">
            <v>1384</v>
          </cell>
          <cell r="P124">
            <v>44.645161290322584</v>
          </cell>
          <cell r="Q124">
            <v>0.23698692317856895</v>
          </cell>
          <cell r="R124">
            <v>0.17331660093759946</v>
          </cell>
          <cell r="S124">
            <v>0.65206286127167634</v>
          </cell>
          <cell r="T124">
            <v>0.48943280346820811</v>
          </cell>
          <cell r="U124">
            <v>117679200</v>
          </cell>
          <cell r="V124">
            <v>55156406.809999898</v>
          </cell>
          <cell r="W124">
            <v>368913000</v>
          </cell>
          <cell r="X124">
            <v>5681953</v>
          </cell>
          <cell r="Y124">
            <v>56756318</v>
          </cell>
          <cell r="Z124">
            <v>1557.924</v>
          </cell>
          <cell r="AA124">
            <v>50.255612903225803</v>
          </cell>
          <cell r="AB124">
            <v>1256.375</v>
          </cell>
          <cell r="AC124">
            <v>40.528225806451616</v>
          </cell>
          <cell r="AD124">
            <v>2130</v>
          </cell>
          <cell r="AE124">
            <v>68.709677419354833</v>
          </cell>
          <cell r="AF124">
            <v>0.14951060767714855</v>
          </cell>
          <cell r="AG124">
            <v>0.10011137438478655</v>
          </cell>
          <cell r="AH124">
            <v>0.73141971830985919</v>
          </cell>
          <cell r="AI124">
            <v>0.58984741784037553</v>
          </cell>
          <cell r="AJ124">
            <v>232860900</v>
          </cell>
          <cell r="AK124">
            <v>110960513.32999989</v>
          </cell>
          <cell r="AL124">
            <v>604386357.64999902</v>
          </cell>
          <cell r="AM124">
            <v>11241101</v>
          </cell>
          <cell r="AN124">
            <v>88831422</v>
          </cell>
          <cell r="AO124">
            <v>2460.3789999999999</v>
          </cell>
          <cell r="AP124">
            <v>1933.75</v>
          </cell>
          <cell r="AQ124">
            <v>3514</v>
          </cell>
          <cell r="AR124">
            <v>0.18359202176806461</v>
          </cell>
          <cell r="AS124">
            <v>0.12654419738997311</v>
          </cell>
          <cell r="AT124">
            <v>0.70016476949345474</v>
          </cell>
          <cell r="AU124">
            <v>0.55029880478087645</v>
          </cell>
        </row>
        <row r="125">
          <cell r="D125" t="str">
            <v>장성군</v>
          </cell>
          <cell r="E125" t="str">
            <v>군</v>
          </cell>
          <cell r="F125">
            <v>40582010</v>
          </cell>
          <cell r="G125">
            <v>21923115</v>
          </cell>
          <cell r="H125">
            <v>71808764</v>
          </cell>
          <cell r="I125">
            <v>1984080</v>
          </cell>
          <cell r="J125">
            <v>14399879</v>
          </cell>
          <cell r="K125">
            <v>330.38600000000002</v>
          </cell>
          <cell r="L125">
            <v>10.657612903225807</v>
          </cell>
          <cell r="M125">
            <v>300.5</v>
          </cell>
          <cell r="N125">
            <v>9.693548387096774</v>
          </cell>
          <cell r="O125">
            <v>418</v>
          </cell>
          <cell r="P125">
            <v>13.483870967741936</v>
          </cell>
          <cell r="Q125">
            <v>0.30529859837164164</v>
          </cell>
          <cell r="R125">
            <v>0.13778449110579333</v>
          </cell>
          <cell r="S125">
            <v>0.79039712918660288</v>
          </cell>
          <cell r="T125">
            <v>0.71889952153110048</v>
          </cell>
          <cell r="U125">
            <v>195994730</v>
          </cell>
          <cell r="V125">
            <v>105027694</v>
          </cell>
          <cell r="W125">
            <v>339098468</v>
          </cell>
          <cell r="X125">
            <v>9699583</v>
          </cell>
          <cell r="Y125">
            <v>68173370</v>
          </cell>
          <cell r="Z125">
            <v>1676.931</v>
          </cell>
          <cell r="AA125">
            <v>54.094548387096772</v>
          </cell>
          <cell r="AB125">
            <v>1502.25</v>
          </cell>
          <cell r="AC125">
            <v>48.45967741935484</v>
          </cell>
          <cell r="AD125">
            <v>1893</v>
          </cell>
          <cell r="AE125">
            <v>61.064516129032256</v>
          </cell>
          <cell r="AF125">
            <v>0.30972624152345035</v>
          </cell>
          <cell r="AG125">
            <v>0.14227817988167521</v>
          </cell>
          <cell r="AH125">
            <v>0.8858589540412044</v>
          </cell>
          <cell r="AI125">
            <v>0.79358161648177494</v>
          </cell>
          <cell r="AJ125">
            <v>236576740</v>
          </cell>
          <cell r="AK125">
            <v>126950809</v>
          </cell>
          <cell r="AL125">
            <v>410907232</v>
          </cell>
          <cell r="AM125">
            <v>11683663</v>
          </cell>
          <cell r="AN125">
            <v>82573249</v>
          </cell>
          <cell r="AO125">
            <v>2007.317</v>
          </cell>
          <cell r="AP125">
            <v>1802.75</v>
          </cell>
          <cell r="AQ125">
            <v>2311</v>
          </cell>
          <cell r="AR125">
            <v>0.30895248151777477</v>
          </cell>
          <cell r="AS125">
            <v>0.14149452929967671</v>
          </cell>
          <cell r="AT125">
            <v>0.86859238424924279</v>
          </cell>
          <cell r="AU125">
            <v>0.78007356122890525</v>
          </cell>
        </row>
        <row r="126">
          <cell r="D126" t="str">
            <v>장흥군</v>
          </cell>
          <cell r="E126" t="str">
            <v>군</v>
          </cell>
          <cell r="F126">
            <v>82738130</v>
          </cell>
          <cell r="G126">
            <v>39713284</v>
          </cell>
          <cell r="H126">
            <v>164405000</v>
          </cell>
          <cell r="I126">
            <v>3514511</v>
          </cell>
          <cell r="J126">
            <v>18310796</v>
          </cell>
          <cell r="K126">
            <v>498.214</v>
          </cell>
          <cell r="L126">
            <v>16.07141935483871</v>
          </cell>
          <cell r="M126">
            <v>372.125</v>
          </cell>
          <cell r="N126">
            <v>12.004032258064516</v>
          </cell>
          <cell r="O126">
            <v>838</v>
          </cell>
          <cell r="P126">
            <v>27.032258064516128</v>
          </cell>
          <cell r="Q126">
            <v>0.24155764119096135</v>
          </cell>
          <cell r="R126">
            <v>0.19193654934498752</v>
          </cell>
          <cell r="S126">
            <v>0.59452744630071597</v>
          </cell>
          <cell r="T126">
            <v>0.44406324582338902</v>
          </cell>
          <cell r="U126">
            <v>92576000</v>
          </cell>
          <cell r="V126">
            <v>45352786</v>
          </cell>
          <cell r="W126">
            <v>218105000</v>
          </cell>
          <cell r="X126">
            <v>4004147</v>
          </cell>
          <cell r="Y126">
            <v>28988508</v>
          </cell>
          <cell r="Z126">
            <v>801.81100000000004</v>
          </cell>
          <cell r="AA126">
            <v>25.864870967741936</v>
          </cell>
          <cell r="AB126">
            <v>614.125</v>
          </cell>
          <cell r="AC126">
            <v>19.81048387096774</v>
          </cell>
          <cell r="AD126">
            <v>1110</v>
          </cell>
          <cell r="AE126">
            <v>35.806451612903224</v>
          </cell>
          <cell r="AF126">
            <v>0.20794014809380804</v>
          </cell>
          <cell r="AG126">
            <v>0.13812877158079331</v>
          </cell>
          <cell r="AH126">
            <v>0.7223522522522523</v>
          </cell>
          <cell r="AI126">
            <v>0.5532657657657658</v>
          </cell>
          <cell r="AJ126">
            <v>175314130</v>
          </cell>
          <cell r="AK126">
            <v>85066070</v>
          </cell>
          <cell r="AL126">
            <v>382510000</v>
          </cell>
          <cell r="AM126">
            <v>7518658</v>
          </cell>
          <cell r="AN126">
            <v>47299304</v>
          </cell>
          <cell r="AO126">
            <v>1300.0250000000001</v>
          </cell>
          <cell r="AP126">
            <v>986.25</v>
          </cell>
          <cell r="AQ126">
            <v>1948</v>
          </cell>
          <cell r="AR126">
            <v>0.22238914015319861</v>
          </cell>
          <cell r="AS126">
            <v>0.15895916777126362</v>
          </cell>
          <cell r="AT126">
            <v>0.66736396303901446</v>
          </cell>
          <cell r="AU126">
            <v>0.50628850102669409</v>
          </cell>
        </row>
        <row r="127">
          <cell r="D127" t="str">
            <v>진도군</v>
          </cell>
          <cell r="E127" t="str">
            <v>군</v>
          </cell>
          <cell r="F127">
            <v>79997090</v>
          </cell>
          <cell r="G127">
            <v>40247622</v>
          </cell>
          <cell r="H127">
            <v>184978000</v>
          </cell>
          <cell r="I127">
            <v>3739107</v>
          </cell>
          <cell r="J127">
            <v>18924916</v>
          </cell>
          <cell r="K127">
            <v>544.15099999999995</v>
          </cell>
          <cell r="L127">
            <v>17.553258064516129</v>
          </cell>
          <cell r="M127">
            <v>382</v>
          </cell>
          <cell r="N127">
            <v>12.32258064516129</v>
          </cell>
          <cell r="O127">
            <v>857</v>
          </cell>
          <cell r="P127">
            <v>27.64516129032258</v>
          </cell>
          <cell r="Q127">
            <v>0.21758058796181168</v>
          </cell>
          <cell r="R127">
            <v>0.19757588356006442</v>
          </cell>
          <cell r="S127">
            <v>0.63494865810968493</v>
          </cell>
          <cell r="T127">
            <v>0.44574095682613768</v>
          </cell>
          <cell r="U127">
            <v>92892470</v>
          </cell>
          <cell r="V127">
            <v>50888879.139999896</v>
          </cell>
          <cell r="W127">
            <v>210286000</v>
          </cell>
          <cell r="X127">
            <v>4297005</v>
          </cell>
          <cell r="Y127">
            <v>24033506</v>
          </cell>
          <cell r="Z127">
            <v>690.24300000000005</v>
          </cell>
          <cell r="AA127">
            <v>22.265903225806454</v>
          </cell>
          <cell r="AB127">
            <v>470.625</v>
          </cell>
          <cell r="AC127">
            <v>15.181451612903226</v>
          </cell>
          <cell r="AD127">
            <v>1165</v>
          </cell>
          <cell r="AE127">
            <v>37.58064516129032</v>
          </cell>
          <cell r="AF127">
            <v>0.24199841710812844</v>
          </cell>
          <cell r="AG127">
            <v>0.17879226609717283</v>
          </cell>
          <cell r="AH127">
            <v>0.59248326180257516</v>
          </cell>
          <cell r="AI127">
            <v>0.40396995708154504</v>
          </cell>
          <cell r="AJ127">
            <v>172889560</v>
          </cell>
          <cell r="AK127">
            <v>91136501.139999896</v>
          </cell>
          <cell r="AL127">
            <v>395264000</v>
          </cell>
          <cell r="AM127">
            <v>8036112</v>
          </cell>
          <cell r="AN127">
            <v>42958422</v>
          </cell>
          <cell r="AO127">
            <v>1234.394</v>
          </cell>
          <cell r="AP127">
            <v>852.625</v>
          </cell>
          <cell r="AQ127">
            <v>2022</v>
          </cell>
          <cell r="AR127">
            <v>0.23057121604800815</v>
          </cell>
          <cell r="AS127">
            <v>0.18706720651889866</v>
          </cell>
          <cell r="AT127">
            <v>0.61048170128585555</v>
          </cell>
          <cell r="AU127">
            <v>0.42167408506429277</v>
          </cell>
        </row>
        <row r="128">
          <cell r="D128" t="str">
            <v>함평군</v>
          </cell>
          <cell r="E128" t="str">
            <v>군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 t="e">
            <v>#DIV/0!</v>
          </cell>
          <cell r="R128" t="e">
            <v>#DIV/0!</v>
          </cell>
          <cell r="S128" t="e">
            <v>#DIV/0!</v>
          </cell>
          <cell r="T128" t="e">
            <v>#DIV/0!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 t="e">
            <v>#DIV/0!</v>
          </cell>
          <cell r="AG128" t="e">
            <v>#DIV/0!</v>
          </cell>
          <cell r="AH128" t="e">
            <v>#DIV/0!</v>
          </cell>
          <cell r="AI128" t="e">
            <v>#DIV/0!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 t="e">
            <v>#DIV/0!</v>
          </cell>
          <cell r="AS128" t="e">
            <v>#DIV/0!</v>
          </cell>
          <cell r="AT128" t="e">
            <v>#DIV/0!</v>
          </cell>
          <cell r="AU128" t="e">
            <v>#DIV/0!</v>
          </cell>
        </row>
        <row r="129">
          <cell r="D129" t="str">
            <v>해남군</v>
          </cell>
          <cell r="E129" t="str">
            <v>군</v>
          </cell>
          <cell r="F129">
            <v>207395100</v>
          </cell>
          <cell r="G129">
            <v>112865779.69</v>
          </cell>
          <cell r="H129">
            <v>467919029.69999999</v>
          </cell>
          <cell r="I129">
            <v>9879309</v>
          </cell>
          <cell r="J129">
            <v>57060367</v>
          </cell>
          <cell r="K129">
            <v>1623.124</v>
          </cell>
          <cell r="L129">
            <v>52.358838709677421</v>
          </cell>
          <cell r="M129">
            <v>1235.125</v>
          </cell>
          <cell r="N129">
            <v>39.842741935483872</v>
          </cell>
          <cell r="O129">
            <v>2288</v>
          </cell>
          <cell r="P129">
            <v>73.806451612903231</v>
          </cell>
          <cell r="Q129">
            <v>0.241207928137401</v>
          </cell>
          <cell r="R129">
            <v>0.17313784539801505</v>
          </cell>
          <cell r="S129">
            <v>0.70940734265734262</v>
          </cell>
          <cell r="T129">
            <v>0.5398273601398601</v>
          </cell>
          <cell r="U129">
            <v>273081960</v>
          </cell>
          <cell r="V129">
            <v>134026610.03999899</v>
          </cell>
          <cell r="W129">
            <v>544763606.87999904</v>
          </cell>
          <cell r="X129">
            <v>13139811</v>
          </cell>
          <cell r="Y129">
            <v>71620911</v>
          </cell>
          <cell r="Z129">
            <v>1992.6110000000001</v>
          </cell>
          <cell r="AA129">
            <v>64.277774193548396</v>
          </cell>
          <cell r="AB129">
            <v>1590.375</v>
          </cell>
          <cell r="AC129">
            <v>51.302419354838712</v>
          </cell>
          <cell r="AD129">
            <v>2717</v>
          </cell>
          <cell r="AE129">
            <v>87.645161290322577</v>
          </cell>
          <cell r="AF129">
            <v>0.24602709936444503</v>
          </cell>
          <cell r="AG129">
            <v>0.18346333237788612</v>
          </cell>
          <cell r="AH129">
            <v>0.73338645564961358</v>
          </cell>
          <cell r="AI129">
            <v>0.5853422892896577</v>
          </cell>
          <cell r="AJ129">
            <v>480477060</v>
          </cell>
          <cell r="AK129">
            <v>246892389.72999901</v>
          </cell>
          <cell r="AL129">
            <v>1012682636.579999</v>
          </cell>
          <cell r="AM129">
            <v>23019120</v>
          </cell>
          <cell r="AN129">
            <v>128681278</v>
          </cell>
          <cell r="AO129">
            <v>3615.7350000000001</v>
          </cell>
          <cell r="AP129">
            <v>2825.5</v>
          </cell>
          <cell r="AQ129">
            <v>5005</v>
          </cell>
          <cell r="AR129">
            <v>0.2438003583865094</v>
          </cell>
          <cell r="AS129">
            <v>0.17888476364059736</v>
          </cell>
          <cell r="AT129">
            <v>0.7224245754245755</v>
          </cell>
          <cell r="AU129">
            <v>0.56453546453546455</v>
          </cell>
        </row>
        <row r="130">
          <cell r="D130" t="str">
            <v>화순군</v>
          </cell>
          <cell r="E130" t="str">
            <v>군</v>
          </cell>
          <cell r="F130">
            <v>219873480</v>
          </cell>
          <cell r="G130">
            <v>98036190.439999893</v>
          </cell>
          <cell r="H130">
            <v>287148888.21999902</v>
          </cell>
          <cell r="I130">
            <v>11027851</v>
          </cell>
          <cell r="J130">
            <v>68631019</v>
          </cell>
          <cell r="K130">
            <v>1660.4680000000001</v>
          </cell>
          <cell r="L130">
            <v>53.563483870967744</v>
          </cell>
          <cell r="M130">
            <v>1504.125</v>
          </cell>
          <cell r="N130">
            <v>48.520161290322584</v>
          </cell>
          <cell r="O130">
            <v>1881</v>
          </cell>
          <cell r="P130">
            <v>60.677419354838712</v>
          </cell>
          <cell r="Q130">
            <v>0.34141239775544424</v>
          </cell>
          <cell r="R130">
            <v>0.16068318904022103</v>
          </cell>
          <cell r="S130">
            <v>0.88275810738968641</v>
          </cell>
          <cell r="T130">
            <v>0.79964114832535882</v>
          </cell>
          <cell r="U130">
            <v>211839720</v>
          </cell>
          <cell r="V130">
            <v>98061922.519999906</v>
          </cell>
          <cell r="W130">
            <v>321662129.62999898</v>
          </cell>
          <cell r="X130">
            <v>10744509</v>
          </cell>
          <cell r="Y130">
            <v>69219837</v>
          </cell>
          <cell r="Z130">
            <v>1731.2380000000001</v>
          </cell>
          <cell r="AA130">
            <v>55.846387096774194</v>
          </cell>
          <cell r="AB130">
            <v>1555.375</v>
          </cell>
          <cell r="AC130">
            <v>50.173387096774192</v>
          </cell>
          <cell r="AD130">
            <v>1973</v>
          </cell>
          <cell r="AE130">
            <v>63.645161290322584</v>
          </cell>
          <cell r="AF130">
            <v>0.3048600176613841</v>
          </cell>
          <cell r="AG130">
            <v>0.15522297459325135</v>
          </cell>
          <cell r="AH130">
            <v>0.87746477445514448</v>
          </cell>
          <cell r="AI130">
            <v>0.78832995438418652</v>
          </cell>
          <cell r="AJ130">
            <v>431713200</v>
          </cell>
          <cell r="AK130">
            <v>196098112.9599998</v>
          </cell>
          <cell r="AL130">
            <v>608811017.849998</v>
          </cell>
          <cell r="AM130">
            <v>21772360</v>
          </cell>
          <cell r="AN130">
            <v>137850856</v>
          </cell>
          <cell r="AO130">
            <v>3391.7060000000001</v>
          </cell>
          <cell r="AP130">
            <v>3059.5</v>
          </cell>
          <cell r="AQ130">
            <v>3854</v>
          </cell>
          <cell r="AR130">
            <v>0.32210013815537658</v>
          </cell>
          <cell r="AS130">
            <v>0.15794142040003001</v>
          </cell>
          <cell r="AT130">
            <v>0.88004826154644533</v>
          </cell>
          <cell r="AU130">
            <v>0.79385054488842766</v>
          </cell>
        </row>
        <row r="131">
          <cell r="D131" t="str">
            <v>경상북도</v>
          </cell>
          <cell r="E131" t="str">
            <v>광역</v>
          </cell>
          <cell r="F131">
            <v>8340930804</v>
          </cell>
          <cell r="G131">
            <v>4889458189.6099968</v>
          </cell>
          <cell r="H131">
            <v>11643768228.559999</v>
          </cell>
          <cell r="I131">
            <v>584019443</v>
          </cell>
          <cell r="J131">
            <v>2022947382</v>
          </cell>
          <cell r="K131">
            <v>48968.544999999998</v>
          </cell>
          <cell r="L131">
            <v>1579.6304838709677</v>
          </cell>
          <cell r="M131">
            <v>42942</v>
          </cell>
          <cell r="N131">
            <v>1385.2258064516129</v>
          </cell>
          <cell r="O131">
            <v>61998</v>
          </cell>
          <cell r="P131">
            <v>1999.9354838709678</v>
          </cell>
          <cell r="Q131">
            <v>0.41992060419212612</v>
          </cell>
          <cell r="R131">
            <v>0.28869729791123161</v>
          </cell>
          <cell r="S131">
            <v>0.7898407206684086</v>
          </cell>
          <cell r="T131">
            <v>0.69263524629826767</v>
          </cell>
          <cell r="U131">
            <v>11595009188</v>
          </cell>
          <cell r="V131">
            <v>6725076786.3599977</v>
          </cell>
          <cell r="W131">
            <v>17766971961.309982</v>
          </cell>
          <cell r="X131">
            <v>824141398</v>
          </cell>
          <cell r="Y131">
            <v>3138936856</v>
          </cell>
          <cell r="Z131">
            <v>83588.270000000019</v>
          </cell>
          <cell r="AA131">
            <v>2696.3958064516137</v>
          </cell>
          <cell r="AB131">
            <v>68559.125</v>
          </cell>
          <cell r="AC131">
            <v>2211.5846774193546</v>
          </cell>
          <cell r="AD131">
            <v>116815</v>
          </cell>
          <cell r="AE131">
            <v>3768.2258064516127</v>
          </cell>
          <cell r="AF131">
            <v>0.37851564132620769</v>
          </cell>
          <cell r="AG131">
            <v>0.2625543092479462</v>
          </cell>
          <cell r="AH131">
            <v>0.71556110088601654</v>
          </cell>
          <cell r="AI131">
            <v>0.58690343705859693</v>
          </cell>
          <cell r="AJ131">
            <v>19935939992</v>
          </cell>
          <cell r="AK131">
            <v>11614534975.969994</v>
          </cell>
          <cell r="AL131">
            <v>29410740189.86998</v>
          </cell>
          <cell r="AM131">
            <v>1408160841</v>
          </cell>
          <cell r="AN131">
            <v>5161884238</v>
          </cell>
          <cell r="AO131">
            <v>132556.815</v>
          </cell>
          <cell r="AP131">
            <v>111501.125</v>
          </cell>
          <cell r="AQ131">
            <v>178813</v>
          </cell>
          <cell r="AR131">
            <v>0.39490794522643191</v>
          </cell>
          <cell r="AS131">
            <v>0.27279977157054563</v>
          </cell>
          <cell r="AT131">
            <v>0.74131531264505379</v>
          </cell>
          <cell r="AU131">
            <v>0.62356274431948455</v>
          </cell>
        </row>
        <row r="132">
          <cell r="D132" t="str">
            <v>경산시</v>
          </cell>
          <cell r="E132" t="str">
            <v>시</v>
          </cell>
          <cell r="F132">
            <v>623327600</v>
          </cell>
          <cell r="G132">
            <v>372523501.47000003</v>
          </cell>
          <cell r="H132">
            <v>807903982</v>
          </cell>
          <cell r="I132">
            <v>44457837</v>
          </cell>
          <cell r="J132">
            <v>144868750</v>
          </cell>
          <cell r="K132">
            <v>3691.4760000000001</v>
          </cell>
          <cell r="L132">
            <v>119.07987096774194</v>
          </cell>
          <cell r="M132">
            <v>3168.5</v>
          </cell>
          <cell r="N132">
            <v>102.20967741935483</v>
          </cell>
          <cell r="O132">
            <v>4524</v>
          </cell>
          <cell r="P132">
            <v>145.93548387096774</v>
          </cell>
          <cell r="Q132">
            <v>0.46109873174260457</v>
          </cell>
          <cell r="R132">
            <v>0.30688355494197334</v>
          </cell>
          <cell r="S132">
            <v>0.81597612732095492</v>
          </cell>
          <cell r="T132">
            <v>0.70037577365163572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 t="e">
            <v>#DIV/0!</v>
          </cell>
          <cell r="AG132" t="e">
            <v>#DIV/0!</v>
          </cell>
          <cell r="AH132" t="e">
            <v>#DIV/0!</v>
          </cell>
          <cell r="AI132" t="e">
            <v>#DIV/0!</v>
          </cell>
          <cell r="AJ132">
            <v>623327600</v>
          </cell>
          <cell r="AK132">
            <v>372523501.47000003</v>
          </cell>
          <cell r="AL132">
            <v>807903982</v>
          </cell>
          <cell r="AM132">
            <v>44457837</v>
          </cell>
          <cell r="AN132">
            <v>144868750</v>
          </cell>
          <cell r="AO132">
            <v>3691.4760000000001</v>
          </cell>
          <cell r="AP132">
            <v>3168.5</v>
          </cell>
          <cell r="AQ132">
            <v>4524</v>
          </cell>
          <cell r="AR132">
            <v>0.46109873174260457</v>
          </cell>
          <cell r="AS132">
            <v>0.30688355494197334</v>
          </cell>
          <cell r="AT132">
            <v>0.81597612732095492</v>
          </cell>
          <cell r="AU132">
            <v>0.70037577365163572</v>
          </cell>
        </row>
        <row r="133">
          <cell r="D133" t="str">
            <v>경주시</v>
          </cell>
          <cell r="E133" t="str">
            <v>시</v>
          </cell>
          <cell r="F133">
            <v>1283416700</v>
          </cell>
          <cell r="G133">
            <v>771429470.5</v>
          </cell>
          <cell r="H133">
            <v>1923431770.47</v>
          </cell>
          <cell r="I133">
            <v>81506409</v>
          </cell>
          <cell r="J133">
            <v>301717681</v>
          </cell>
          <cell r="K133">
            <v>7191.4620000000004</v>
          </cell>
          <cell r="L133">
            <v>231.98264516129035</v>
          </cell>
          <cell r="M133">
            <v>6525.25</v>
          </cell>
          <cell r="N133">
            <v>210.49193548387098</v>
          </cell>
          <cell r="O133">
            <v>8862</v>
          </cell>
          <cell r="P133">
            <v>285.87096774193549</v>
          </cell>
          <cell r="Q133">
            <v>0.4010693190907923</v>
          </cell>
          <cell r="R133">
            <v>0.2701413080262936</v>
          </cell>
          <cell r="S133">
            <v>0.81149424509140156</v>
          </cell>
          <cell r="T133">
            <v>0.73631798691040395</v>
          </cell>
          <cell r="U133">
            <v>2712211760</v>
          </cell>
          <cell r="V133">
            <v>1614683877</v>
          </cell>
          <cell r="W133">
            <v>3743320212</v>
          </cell>
          <cell r="X133">
            <v>182157023</v>
          </cell>
          <cell r="Y133">
            <v>623691081</v>
          </cell>
          <cell r="Z133">
            <v>16726.927</v>
          </cell>
          <cell r="AA133">
            <v>539.57829032258064</v>
          </cell>
          <cell r="AB133">
            <v>14079.75</v>
          </cell>
          <cell r="AC133">
            <v>454.18548387096774</v>
          </cell>
          <cell r="AD133">
            <v>21646</v>
          </cell>
          <cell r="AE133">
            <v>698.25806451612902</v>
          </cell>
          <cell r="AF133">
            <v>0.43135072223417897</v>
          </cell>
          <cell r="AG133">
            <v>0.29206289547693565</v>
          </cell>
          <cell r="AH133">
            <v>0.77274909914071888</v>
          </cell>
          <cell r="AI133">
            <v>0.65045504943176569</v>
          </cell>
          <cell r="AJ133">
            <v>3995628460</v>
          </cell>
          <cell r="AK133">
            <v>2386113347.5</v>
          </cell>
          <cell r="AL133">
            <v>5666751982.4700003</v>
          </cell>
          <cell r="AM133">
            <v>263663432</v>
          </cell>
          <cell r="AN133">
            <v>925408762</v>
          </cell>
          <cell r="AO133">
            <v>23918.388999999999</v>
          </cell>
          <cell r="AP133">
            <v>20605</v>
          </cell>
          <cell r="AQ133">
            <v>30508</v>
          </cell>
          <cell r="AR133">
            <v>0.42107248647574491</v>
          </cell>
          <cell r="AS133">
            <v>0.28491564249961143</v>
          </cell>
          <cell r="AT133">
            <v>0.78400383505965643</v>
          </cell>
          <cell r="AU133">
            <v>0.67539661728071321</v>
          </cell>
        </row>
        <row r="134">
          <cell r="D134" t="str">
            <v>구미시</v>
          </cell>
          <cell r="E134" t="str">
            <v>시</v>
          </cell>
          <cell r="F134">
            <v>1219189600</v>
          </cell>
          <cell r="G134">
            <v>739465732</v>
          </cell>
          <cell r="H134">
            <v>1374519153</v>
          </cell>
          <cell r="I134">
            <v>93007009</v>
          </cell>
          <cell r="J134">
            <v>244361526</v>
          </cell>
          <cell r="K134">
            <v>5854.3360000000002</v>
          </cell>
          <cell r="L134">
            <v>188.84954838709677</v>
          </cell>
          <cell r="M134">
            <v>5248.875</v>
          </cell>
          <cell r="N134">
            <v>169.31854838709677</v>
          </cell>
          <cell r="O134">
            <v>6948</v>
          </cell>
          <cell r="P134">
            <v>224.12903225806451</v>
          </cell>
          <cell r="Q134">
            <v>0.53798139544731394</v>
          </cell>
          <cell r="R134">
            <v>0.38061232683577201</v>
          </cell>
          <cell r="S134">
            <v>0.84259297639608521</v>
          </cell>
          <cell r="T134">
            <v>0.75545120898100171</v>
          </cell>
          <cell r="U134">
            <v>11479400</v>
          </cell>
          <cell r="V134">
            <v>7027201</v>
          </cell>
          <cell r="W134">
            <v>14440000</v>
          </cell>
          <cell r="X134">
            <v>975881</v>
          </cell>
          <cell r="Y134">
            <v>3403093</v>
          </cell>
          <cell r="Z134">
            <v>89.91</v>
          </cell>
          <cell r="AA134">
            <v>2.9003225806451614</v>
          </cell>
          <cell r="AB134">
            <v>83.875</v>
          </cell>
          <cell r="AC134">
            <v>2.7056451612903225</v>
          </cell>
          <cell r="AD134">
            <v>93</v>
          </cell>
          <cell r="AE134">
            <v>3</v>
          </cell>
          <cell r="AF134">
            <v>0.48664826869806094</v>
          </cell>
          <cell r="AG134">
            <v>0.28676295358369575</v>
          </cell>
          <cell r="AH134">
            <v>0.96677419354838701</v>
          </cell>
          <cell r="AI134">
            <v>0.9018817204301075</v>
          </cell>
          <cell r="AJ134">
            <v>1230669000</v>
          </cell>
          <cell r="AK134">
            <v>746492933</v>
          </cell>
          <cell r="AL134">
            <v>1388959153</v>
          </cell>
          <cell r="AM134">
            <v>93982890</v>
          </cell>
          <cell r="AN134">
            <v>247764619</v>
          </cell>
          <cell r="AO134">
            <v>5944.2460000000001</v>
          </cell>
          <cell r="AP134">
            <v>5332.75</v>
          </cell>
          <cell r="AQ134">
            <v>7041</v>
          </cell>
          <cell r="AR134">
            <v>0.53744772219374259</v>
          </cell>
          <cell r="AS134">
            <v>0.3793232882859679</v>
          </cell>
          <cell r="AT134">
            <v>0.8442332055105809</v>
          </cell>
          <cell r="AU134">
            <v>0.75738531458599634</v>
          </cell>
        </row>
        <row r="135">
          <cell r="D135" t="str">
            <v>김천시</v>
          </cell>
          <cell r="E135" t="str">
            <v>시</v>
          </cell>
          <cell r="F135">
            <v>332870600</v>
          </cell>
          <cell r="G135">
            <v>190274310.90999901</v>
          </cell>
          <cell r="H135">
            <v>565170458.13999999</v>
          </cell>
          <cell r="I135">
            <v>20088461</v>
          </cell>
          <cell r="J135">
            <v>107019459</v>
          </cell>
          <cell r="K135">
            <v>2518.672</v>
          </cell>
          <cell r="L135">
            <v>81.247483870967741</v>
          </cell>
          <cell r="M135">
            <v>2266.875</v>
          </cell>
          <cell r="N135">
            <v>73.125</v>
          </cell>
          <cell r="O135">
            <v>3049</v>
          </cell>
          <cell r="P135">
            <v>98.354838709677423</v>
          </cell>
          <cell r="Q135">
            <v>0.33666712081201106</v>
          </cell>
          <cell r="R135">
            <v>0.18770848953740274</v>
          </cell>
          <cell r="S135">
            <v>0.82606493932436864</v>
          </cell>
          <cell r="T135">
            <v>0.74348146933420789</v>
          </cell>
          <cell r="U135">
            <v>986074000</v>
          </cell>
          <cell r="V135">
            <v>572673055.98999906</v>
          </cell>
          <cell r="W135">
            <v>1295648018.9199901</v>
          </cell>
          <cell r="X135">
            <v>61874649</v>
          </cell>
          <cell r="Y135">
            <v>280156517</v>
          </cell>
          <cell r="Z135">
            <v>6914.0150000000003</v>
          </cell>
          <cell r="AA135">
            <v>223.03274193548387</v>
          </cell>
          <cell r="AB135">
            <v>6082.375</v>
          </cell>
          <cell r="AC135">
            <v>196.20564516129033</v>
          </cell>
          <cell r="AD135">
            <v>8258</v>
          </cell>
          <cell r="AE135">
            <v>266.38709677419354</v>
          </cell>
          <cell r="AF135">
            <v>0.44199740024097028</v>
          </cell>
          <cell r="AG135">
            <v>0.22085743234736174</v>
          </cell>
          <cell r="AH135">
            <v>0.83725054492613227</v>
          </cell>
          <cell r="AI135">
            <v>0.73654335190118669</v>
          </cell>
          <cell r="AJ135">
            <v>1318944600</v>
          </cell>
          <cell r="AK135">
            <v>762947366.89999807</v>
          </cell>
          <cell r="AL135">
            <v>1860818477.0599899</v>
          </cell>
          <cell r="AM135">
            <v>81963110</v>
          </cell>
          <cell r="AN135">
            <v>387175976</v>
          </cell>
          <cell r="AO135">
            <v>9432.6869999999999</v>
          </cell>
          <cell r="AP135">
            <v>8349.25</v>
          </cell>
          <cell r="AQ135">
            <v>11307</v>
          </cell>
          <cell r="AR135">
            <v>0.41000633662312985</v>
          </cell>
          <cell r="AS135">
            <v>0.21169472043895615</v>
          </cell>
          <cell r="AT135">
            <v>0.83423427964977448</v>
          </cell>
          <cell r="AU135">
            <v>0.73841425665516935</v>
          </cell>
        </row>
        <row r="136">
          <cell r="D136" t="str">
            <v>문경시</v>
          </cell>
          <cell r="E136" t="str">
            <v>시</v>
          </cell>
          <cell r="F136">
            <v>218902000</v>
          </cell>
          <cell r="G136">
            <v>105539092.91</v>
          </cell>
          <cell r="H136">
            <v>323943759.91000003</v>
          </cell>
          <cell r="I136">
            <v>12266071</v>
          </cell>
          <cell r="J136">
            <v>74750472</v>
          </cell>
          <cell r="K136">
            <v>1826.181</v>
          </cell>
          <cell r="L136">
            <v>58.909064516129035</v>
          </cell>
          <cell r="M136">
            <v>1617.5</v>
          </cell>
          <cell r="N136">
            <v>52.177419354838712</v>
          </cell>
          <cell r="O136">
            <v>2211</v>
          </cell>
          <cell r="P136">
            <v>71.322580645161295</v>
          </cell>
          <cell r="Q136">
            <v>0.32579449265922422</v>
          </cell>
          <cell r="R136">
            <v>0.16409355916842908</v>
          </cell>
          <cell r="S136">
            <v>0.82595251017639082</v>
          </cell>
          <cell r="T136">
            <v>0.73156942559927629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 t="e">
            <v>#DIV/0!</v>
          </cell>
          <cell r="AG136" t="e">
            <v>#DIV/0!</v>
          </cell>
          <cell r="AH136" t="e">
            <v>#DIV/0!</v>
          </cell>
          <cell r="AI136" t="e">
            <v>#DIV/0!</v>
          </cell>
          <cell r="AJ136">
            <v>218902000</v>
          </cell>
          <cell r="AK136">
            <v>105539092.91</v>
          </cell>
          <cell r="AL136">
            <v>323943759.91000003</v>
          </cell>
          <cell r="AM136">
            <v>12266071</v>
          </cell>
          <cell r="AN136">
            <v>74750472</v>
          </cell>
          <cell r="AO136">
            <v>1826.181</v>
          </cell>
          <cell r="AP136">
            <v>1617.5</v>
          </cell>
          <cell r="AQ136">
            <v>2211</v>
          </cell>
          <cell r="AR136">
            <v>0.32579449265922422</v>
          </cell>
          <cell r="AS136">
            <v>0.16409355916842908</v>
          </cell>
          <cell r="AT136">
            <v>0.82595251017639082</v>
          </cell>
          <cell r="AU136">
            <v>0.73156942559927629</v>
          </cell>
        </row>
        <row r="137">
          <cell r="D137" t="str">
            <v>상주시</v>
          </cell>
          <cell r="E137" t="str">
            <v>시</v>
          </cell>
          <cell r="F137">
            <v>187981900</v>
          </cell>
          <cell r="G137">
            <v>86966566.689999998</v>
          </cell>
          <cell r="H137">
            <v>348453736.99000001</v>
          </cell>
          <cell r="I137">
            <v>10772393</v>
          </cell>
          <cell r="J137">
            <v>77020555</v>
          </cell>
          <cell r="K137">
            <v>1950.069</v>
          </cell>
          <cell r="L137">
            <v>62.905451612903228</v>
          </cell>
          <cell r="M137">
            <v>1690.75</v>
          </cell>
          <cell r="N137">
            <v>54.54032258064516</v>
          </cell>
          <cell r="O137">
            <v>2389</v>
          </cell>
          <cell r="P137">
            <v>77.064516129032256</v>
          </cell>
          <cell r="Q137">
            <v>0.2495785163368639</v>
          </cell>
          <cell r="R137">
            <v>0.13986387140419854</v>
          </cell>
          <cell r="S137">
            <v>0.8162699874424445</v>
          </cell>
          <cell r="T137">
            <v>0.70772289660945997</v>
          </cell>
          <cell r="U137">
            <v>474775000</v>
          </cell>
          <cell r="V137">
            <v>211166664.09999901</v>
          </cell>
          <cell r="W137">
            <v>688661361.03999901</v>
          </cell>
          <cell r="X137">
            <v>29094261</v>
          </cell>
          <cell r="Y137">
            <v>177288901</v>
          </cell>
          <cell r="Z137">
            <v>4422.2049999999999</v>
          </cell>
          <cell r="AA137">
            <v>142.65177419354839</v>
          </cell>
          <cell r="AB137">
            <v>3823.625</v>
          </cell>
          <cell r="AC137">
            <v>123.34274193548387</v>
          </cell>
          <cell r="AD137">
            <v>5436</v>
          </cell>
          <cell r="AE137">
            <v>175.35483870967741</v>
          </cell>
          <cell r="AF137">
            <v>0.30663352998504295</v>
          </cell>
          <cell r="AG137">
            <v>0.16410649981974901</v>
          </cell>
          <cell r="AH137">
            <v>0.81350349521707133</v>
          </cell>
          <cell r="AI137">
            <v>0.70338944076526855</v>
          </cell>
          <cell r="AJ137">
            <v>662756900</v>
          </cell>
          <cell r="AK137">
            <v>298133230.78999901</v>
          </cell>
          <cell r="AL137">
            <v>1037115098.029999</v>
          </cell>
          <cell r="AM137">
            <v>39866654</v>
          </cell>
          <cell r="AN137">
            <v>254309456</v>
          </cell>
          <cell r="AO137">
            <v>6372.2739999999994</v>
          </cell>
          <cell r="AP137">
            <v>5514.375</v>
          </cell>
          <cell r="AQ137">
            <v>7825</v>
          </cell>
          <cell r="AR137">
            <v>0.28746397709984489</v>
          </cell>
          <cell r="AS137">
            <v>0.15676433989933902</v>
          </cell>
          <cell r="AT137">
            <v>0.81434811501597437</v>
          </cell>
          <cell r="AU137">
            <v>0.70471246006389776</v>
          </cell>
        </row>
        <row r="138">
          <cell r="D138" t="str">
            <v>안동시</v>
          </cell>
          <cell r="E138" t="str">
            <v>시</v>
          </cell>
          <cell r="F138">
            <v>436470200</v>
          </cell>
          <cell r="G138">
            <v>236401106.28999901</v>
          </cell>
          <cell r="H138">
            <v>799485989</v>
          </cell>
          <cell r="I138">
            <v>29089706</v>
          </cell>
          <cell r="J138">
            <v>151901767</v>
          </cell>
          <cell r="K138">
            <v>3672.48</v>
          </cell>
          <cell r="L138">
            <v>118.46709677419355</v>
          </cell>
          <cell r="M138">
            <v>3259.5</v>
          </cell>
          <cell r="N138">
            <v>105.14516129032258</v>
          </cell>
          <cell r="O138">
            <v>4679</v>
          </cell>
          <cell r="P138">
            <v>150.93548387096774</v>
          </cell>
          <cell r="Q138">
            <v>0.29569136863260154</v>
          </cell>
          <cell r="R138">
            <v>0.19150340759367204</v>
          </cell>
          <cell r="S138">
            <v>0.78488565932891641</v>
          </cell>
          <cell r="T138">
            <v>0.69662321008762551</v>
          </cell>
          <cell r="U138">
            <v>56327000</v>
          </cell>
          <cell r="V138">
            <v>30051893</v>
          </cell>
          <cell r="W138">
            <v>96127125</v>
          </cell>
          <cell r="X138">
            <v>3407379</v>
          </cell>
          <cell r="Y138">
            <v>13241846</v>
          </cell>
          <cell r="Z138">
            <v>321.7</v>
          </cell>
          <cell r="AA138">
            <v>10.377419354838709</v>
          </cell>
          <cell r="AB138">
            <v>216.125</v>
          </cell>
          <cell r="AC138">
            <v>6.971774193548387</v>
          </cell>
          <cell r="AD138">
            <v>849</v>
          </cell>
          <cell r="AE138">
            <v>27.387096774193548</v>
          </cell>
          <cell r="AF138">
            <v>0.31262656612272549</v>
          </cell>
          <cell r="AG138">
            <v>0.25731903240681098</v>
          </cell>
          <cell r="AH138">
            <v>0.37891637220259128</v>
          </cell>
          <cell r="AI138">
            <v>0.25456419316843343</v>
          </cell>
          <cell r="AJ138">
            <v>492797200</v>
          </cell>
          <cell r="AK138">
            <v>266452999.28999901</v>
          </cell>
          <cell r="AL138">
            <v>895613114</v>
          </cell>
          <cell r="AM138">
            <v>32497085</v>
          </cell>
          <cell r="AN138">
            <v>165143613</v>
          </cell>
          <cell r="AO138">
            <v>3994.18</v>
          </cell>
          <cell r="AP138">
            <v>3475.625</v>
          </cell>
          <cell r="AQ138">
            <v>5528</v>
          </cell>
          <cell r="AR138">
            <v>0.29750904171106074</v>
          </cell>
          <cell r="AS138">
            <v>0.19678075591091737</v>
          </cell>
          <cell r="AT138">
            <v>0.72253617945007231</v>
          </cell>
          <cell r="AU138">
            <v>0.62873100578871199</v>
          </cell>
        </row>
        <row r="139">
          <cell r="D139" t="str">
            <v>영주시</v>
          </cell>
          <cell r="E139" t="str">
            <v>시</v>
          </cell>
          <cell r="F139">
            <v>243533000</v>
          </cell>
          <cell r="G139">
            <v>122231667.519999</v>
          </cell>
          <cell r="H139">
            <v>413558697.38</v>
          </cell>
          <cell r="I139">
            <v>15377609</v>
          </cell>
          <cell r="J139">
            <v>88347076</v>
          </cell>
          <cell r="K139">
            <v>2256.8069999999998</v>
          </cell>
          <cell r="L139">
            <v>72.800225806451607</v>
          </cell>
          <cell r="M139">
            <v>1945.25</v>
          </cell>
          <cell r="N139">
            <v>62.75</v>
          </cell>
          <cell r="O139">
            <v>2860</v>
          </cell>
          <cell r="P139">
            <v>92.258064516129039</v>
          </cell>
          <cell r="Q139">
            <v>0.29556062608371636</v>
          </cell>
          <cell r="R139">
            <v>0.17405905997386942</v>
          </cell>
          <cell r="S139">
            <v>0.78909335664335656</v>
          </cell>
          <cell r="T139">
            <v>0.68015734265734262</v>
          </cell>
          <cell r="U139">
            <v>943151300</v>
          </cell>
          <cell r="V139">
            <v>435813759.11000001</v>
          </cell>
          <cell r="W139">
            <v>1203976921.6900001</v>
          </cell>
          <cell r="X139">
            <v>62766693</v>
          </cell>
          <cell r="Y139">
            <v>252581325</v>
          </cell>
          <cell r="Z139">
            <v>6847.7359999999999</v>
          </cell>
          <cell r="AA139">
            <v>220.89470967741934</v>
          </cell>
          <cell r="AB139">
            <v>5645.25</v>
          </cell>
          <cell r="AC139">
            <v>182.10483870967741</v>
          </cell>
          <cell r="AD139">
            <v>9340</v>
          </cell>
          <cell r="AE139">
            <v>301.29032258064518</v>
          </cell>
          <cell r="AF139">
            <v>0.36197849913788738</v>
          </cell>
          <cell r="AG139">
            <v>0.24850092539501881</v>
          </cell>
          <cell r="AH139">
            <v>0.73316231263383291</v>
          </cell>
          <cell r="AI139">
            <v>0.60441648822269811</v>
          </cell>
          <cell r="AJ139">
            <v>1186684300</v>
          </cell>
          <cell r="AK139">
            <v>558045426.62999904</v>
          </cell>
          <cell r="AL139">
            <v>1617535619.0700002</v>
          </cell>
          <cell r="AM139">
            <v>78144302</v>
          </cell>
          <cell r="AN139">
            <v>340928401</v>
          </cell>
          <cell r="AO139">
            <v>9104.5429999999997</v>
          </cell>
          <cell r="AP139">
            <v>7590.5</v>
          </cell>
          <cell r="AQ139">
            <v>12200</v>
          </cell>
          <cell r="AR139">
            <v>0.3449973033365698</v>
          </cell>
          <cell r="AS139">
            <v>0.22921030272277024</v>
          </cell>
          <cell r="AT139">
            <v>0.7462740163934426</v>
          </cell>
          <cell r="AU139">
            <v>0.622172131147541</v>
          </cell>
        </row>
        <row r="140">
          <cell r="D140" t="str">
            <v>영천시</v>
          </cell>
          <cell r="E140" t="str">
            <v>시</v>
          </cell>
          <cell r="F140">
            <v>399975170</v>
          </cell>
          <cell r="G140">
            <v>204755823</v>
          </cell>
          <cell r="H140">
            <v>533298317</v>
          </cell>
          <cell r="I140">
            <v>24281928</v>
          </cell>
          <cell r="J140">
            <v>100501736</v>
          </cell>
          <cell r="K140">
            <v>2400.9110000000001</v>
          </cell>
          <cell r="L140">
            <v>77.448741935483866</v>
          </cell>
          <cell r="M140">
            <v>2162.375</v>
          </cell>
          <cell r="N140">
            <v>69.754032258064512</v>
          </cell>
          <cell r="O140">
            <v>2896</v>
          </cell>
          <cell r="P140">
            <v>93.41935483870968</v>
          </cell>
          <cell r="Q140">
            <v>0.38394237610166693</v>
          </cell>
          <cell r="R140">
            <v>0.2416070504493574</v>
          </cell>
          <cell r="S140">
            <v>0.82904385359116028</v>
          </cell>
          <cell r="T140">
            <v>0.74667645027624308</v>
          </cell>
          <cell r="U140">
            <v>469163440</v>
          </cell>
          <cell r="V140">
            <v>239683077</v>
          </cell>
          <cell r="W140">
            <v>581015143</v>
          </cell>
          <cell r="X140">
            <v>29692969</v>
          </cell>
          <cell r="Y140">
            <v>86357883</v>
          </cell>
          <cell r="Z140">
            <v>2191.9450000000002</v>
          </cell>
          <cell r="AA140">
            <v>70.707903225806461</v>
          </cell>
          <cell r="AB140">
            <v>1263.5</v>
          </cell>
          <cell r="AC140">
            <v>40.758064516129032</v>
          </cell>
          <cell r="AD140">
            <v>5256</v>
          </cell>
          <cell r="AE140">
            <v>169.54838709677421</v>
          </cell>
          <cell r="AF140">
            <v>0.412524664611022</v>
          </cell>
          <cell r="AG140">
            <v>0.34383623090899529</v>
          </cell>
          <cell r="AH140">
            <v>0.41703671993911723</v>
          </cell>
          <cell r="AI140">
            <v>0.24039193302891934</v>
          </cell>
          <cell r="AJ140">
            <v>869138610</v>
          </cell>
          <cell r="AK140">
            <v>444438900</v>
          </cell>
          <cell r="AL140">
            <v>1114313460</v>
          </cell>
          <cell r="AM140">
            <v>53974897</v>
          </cell>
          <cell r="AN140">
            <v>186859619</v>
          </cell>
          <cell r="AO140">
            <v>4592.8559999999998</v>
          </cell>
          <cell r="AP140">
            <v>3425.875</v>
          </cell>
          <cell r="AQ140">
            <v>8152</v>
          </cell>
          <cell r="AR140">
            <v>0.39884549182417667</v>
          </cell>
          <cell r="AS140">
            <v>0.28885265467655696</v>
          </cell>
          <cell r="AT140">
            <v>0.56340235525024529</v>
          </cell>
          <cell r="AU140">
            <v>0.42024963199214915</v>
          </cell>
        </row>
        <row r="141">
          <cell r="D141" t="str">
            <v>포항시</v>
          </cell>
          <cell r="E141" t="str">
            <v>시</v>
          </cell>
          <cell r="F141">
            <v>2706654860</v>
          </cell>
          <cell r="G141">
            <v>1699433187</v>
          </cell>
          <cell r="H141">
            <v>3247707449</v>
          </cell>
          <cell r="I141">
            <v>220554532</v>
          </cell>
          <cell r="J141">
            <v>563323756</v>
          </cell>
          <cell r="K141">
            <v>13316.519</v>
          </cell>
          <cell r="L141">
            <v>429.56512903225808</v>
          </cell>
          <cell r="M141">
            <v>11713.625</v>
          </cell>
          <cell r="N141">
            <v>377.85887096774195</v>
          </cell>
          <cell r="O141">
            <v>16947</v>
          </cell>
          <cell r="P141">
            <v>546.67741935483866</v>
          </cell>
          <cell r="Q141">
            <v>0.52327163504929353</v>
          </cell>
          <cell r="R141">
            <v>0.39152357707421093</v>
          </cell>
          <cell r="S141">
            <v>0.78577441435062256</v>
          </cell>
          <cell r="T141">
            <v>0.69119165634035518</v>
          </cell>
          <cell r="U141">
            <v>4455806790</v>
          </cell>
          <cell r="V141">
            <v>2874904370.77</v>
          </cell>
          <cell r="W141">
            <v>7659141185.6499901</v>
          </cell>
          <cell r="X141">
            <v>379845944</v>
          </cell>
          <cell r="Y141">
            <v>1358967257</v>
          </cell>
          <cell r="Z141">
            <v>36733.696000000004</v>
          </cell>
          <cell r="AA141">
            <v>1184.9579354838711</v>
          </cell>
          <cell r="AB141">
            <v>30250.875</v>
          </cell>
          <cell r="AC141">
            <v>975.83467741935488</v>
          </cell>
          <cell r="AD141">
            <v>51295</v>
          </cell>
          <cell r="AE141">
            <v>1654.6774193548388</v>
          </cell>
          <cell r="AF141">
            <v>0.37535597021717809</v>
          </cell>
          <cell r="AG141">
            <v>0.27951074026502465</v>
          </cell>
          <cell r="AH141">
            <v>0.71612625012184428</v>
          </cell>
          <cell r="AI141">
            <v>0.58974315235403063</v>
          </cell>
          <cell r="AJ141">
            <v>7162461650</v>
          </cell>
          <cell r="AK141">
            <v>4574337557.7700005</v>
          </cell>
          <cell r="AL141">
            <v>10906848634.64999</v>
          </cell>
          <cell r="AM141">
            <v>600400476</v>
          </cell>
          <cell r="AN141">
            <v>1922291013</v>
          </cell>
          <cell r="AO141">
            <v>50050.215000000004</v>
          </cell>
          <cell r="AP141">
            <v>41964.5</v>
          </cell>
          <cell r="AQ141">
            <v>68242</v>
          </cell>
          <cell r="AR141">
            <v>0.41940048046855422</v>
          </cell>
          <cell r="AS141">
            <v>0.31233589084047808</v>
          </cell>
          <cell r="AT141">
            <v>0.73342245244863868</v>
          </cell>
          <cell r="AU141">
            <v>0.61493654933911668</v>
          </cell>
        </row>
        <row r="142">
          <cell r="D142" t="str">
            <v>고령군</v>
          </cell>
          <cell r="E142" t="str">
            <v>군</v>
          </cell>
          <cell r="F142">
            <v>22912600</v>
          </cell>
          <cell r="G142">
            <v>13056220</v>
          </cell>
          <cell r="H142">
            <v>36633000</v>
          </cell>
          <cell r="I142">
            <v>1077264</v>
          </cell>
          <cell r="J142">
            <v>5274112</v>
          </cell>
          <cell r="K142">
            <v>129.97</v>
          </cell>
          <cell r="L142">
            <v>4.1925806451612901</v>
          </cell>
          <cell r="M142">
            <v>115.75</v>
          </cell>
          <cell r="N142">
            <v>3.7338709677419355</v>
          </cell>
          <cell r="O142">
            <v>153</v>
          </cell>
          <cell r="P142">
            <v>4.935483870967742</v>
          </cell>
          <cell r="Q142">
            <v>0.35640597275680397</v>
          </cell>
          <cell r="R142">
            <v>0.20425504805358702</v>
          </cell>
          <cell r="S142">
            <v>0.84947712418300658</v>
          </cell>
          <cell r="T142">
            <v>0.75653594771241828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 t="e">
            <v>#DIV/0!</v>
          </cell>
          <cell r="AG142" t="e">
            <v>#DIV/0!</v>
          </cell>
          <cell r="AH142" t="e">
            <v>#DIV/0!</v>
          </cell>
          <cell r="AI142" t="e">
            <v>#DIV/0!</v>
          </cell>
          <cell r="AJ142">
            <v>22912600</v>
          </cell>
          <cell r="AK142">
            <v>13056220</v>
          </cell>
          <cell r="AL142">
            <v>36633000</v>
          </cell>
          <cell r="AM142">
            <v>1077264</v>
          </cell>
          <cell r="AN142">
            <v>5274112</v>
          </cell>
          <cell r="AO142">
            <v>129.97</v>
          </cell>
          <cell r="AP142">
            <v>115.75</v>
          </cell>
          <cell r="AQ142">
            <v>153</v>
          </cell>
          <cell r="AR142">
            <v>0.35640597275680397</v>
          </cell>
          <cell r="AS142">
            <v>0.20425504805358702</v>
          </cell>
          <cell r="AT142">
            <v>0.84947712418300658</v>
          </cell>
          <cell r="AU142">
            <v>0.75653594771241828</v>
          </cell>
        </row>
        <row r="143">
          <cell r="D143" t="str">
            <v>봉화군</v>
          </cell>
          <cell r="E143" t="str">
            <v>군</v>
          </cell>
          <cell r="F143">
            <v>24456000</v>
          </cell>
          <cell r="G143">
            <v>11003637</v>
          </cell>
          <cell r="H143">
            <v>80566000</v>
          </cell>
          <cell r="I143">
            <v>895623</v>
          </cell>
          <cell r="J143">
            <v>8945609</v>
          </cell>
          <cell r="K143">
            <v>260.10599999999999</v>
          </cell>
          <cell r="L143">
            <v>8.3905161290322585</v>
          </cell>
          <cell r="M143">
            <v>169.25</v>
          </cell>
          <cell r="N143">
            <v>5.459677419354839</v>
          </cell>
          <cell r="O143">
            <v>467</v>
          </cell>
          <cell r="P143">
            <v>15.064516129032258</v>
          </cell>
          <cell r="Q143">
            <v>0.13657916490827396</v>
          </cell>
          <cell r="R143">
            <v>0.10011872864105731</v>
          </cell>
          <cell r="S143">
            <v>0.55697216274089933</v>
          </cell>
          <cell r="T143">
            <v>0.36241970021413278</v>
          </cell>
          <cell r="U143">
            <v>74831000</v>
          </cell>
          <cell r="V143">
            <v>41333842.399999902</v>
          </cell>
          <cell r="W143">
            <v>186025343.61000001</v>
          </cell>
          <cell r="X143">
            <v>3769895</v>
          </cell>
          <cell r="Y143">
            <v>20502524</v>
          </cell>
          <cell r="Z143">
            <v>597.15499999999997</v>
          </cell>
          <cell r="AA143">
            <v>19.263064516129031</v>
          </cell>
          <cell r="AB143">
            <v>427.625</v>
          </cell>
          <cell r="AC143">
            <v>13.794354838709678</v>
          </cell>
          <cell r="AD143">
            <v>916</v>
          </cell>
          <cell r="AE143">
            <v>29.548387096774192</v>
          </cell>
          <cell r="AF143">
            <v>0.22219468378811774</v>
          </cell>
          <cell r="AG143">
            <v>0.18387467806402763</v>
          </cell>
          <cell r="AH143">
            <v>0.65191593886462884</v>
          </cell>
          <cell r="AI143">
            <v>0.46683951965065501</v>
          </cell>
          <cell r="AJ143">
            <v>99287000</v>
          </cell>
          <cell r="AK143">
            <v>52337479.399999902</v>
          </cell>
          <cell r="AL143">
            <v>266591343.61000001</v>
          </cell>
          <cell r="AM143">
            <v>4665518</v>
          </cell>
          <cell r="AN143">
            <v>29448133</v>
          </cell>
          <cell r="AO143">
            <v>857.26099999999997</v>
          </cell>
          <cell r="AP143">
            <v>596.875</v>
          </cell>
          <cell r="AQ143">
            <v>1383</v>
          </cell>
          <cell r="AR143">
            <v>0.19632100086702398</v>
          </cell>
          <cell r="AS143">
            <v>0.15843170770792159</v>
          </cell>
          <cell r="AT143">
            <v>0.61985610990600137</v>
          </cell>
          <cell r="AU143">
            <v>0.43157989877078812</v>
          </cell>
        </row>
        <row r="144">
          <cell r="D144" t="str">
            <v>성주군</v>
          </cell>
          <cell r="E144" t="str">
            <v>군</v>
          </cell>
          <cell r="F144">
            <v>20829400</v>
          </cell>
          <cell r="G144">
            <v>11337516.9099999</v>
          </cell>
          <cell r="H144">
            <v>152173000</v>
          </cell>
          <cell r="I144">
            <v>868173</v>
          </cell>
          <cell r="J144">
            <v>16610606</v>
          </cell>
          <cell r="K144">
            <v>453.21</v>
          </cell>
          <cell r="L144">
            <v>14.619677419354838</v>
          </cell>
          <cell r="M144">
            <v>339.5</v>
          </cell>
          <cell r="N144">
            <v>10.951612903225806</v>
          </cell>
          <cell r="O144">
            <v>655</v>
          </cell>
          <cell r="P144">
            <v>21.129032258064516</v>
          </cell>
          <cell r="Q144">
            <v>7.4504129576205363E-2</v>
          </cell>
          <cell r="R144">
            <v>5.2266184629266382E-2</v>
          </cell>
          <cell r="S144">
            <v>0.69192366412213735</v>
          </cell>
          <cell r="T144">
            <v>0.51832061068702295</v>
          </cell>
          <cell r="U144">
            <v>88643700</v>
          </cell>
          <cell r="V144">
            <v>47013751.719999999</v>
          </cell>
          <cell r="W144">
            <v>151556993.83000001</v>
          </cell>
          <cell r="X144">
            <v>4429237</v>
          </cell>
          <cell r="Y144">
            <v>15784433</v>
          </cell>
          <cell r="Z144">
            <v>457.86099999999999</v>
          </cell>
          <cell r="AA144">
            <v>14.769709677419355</v>
          </cell>
          <cell r="AB144">
            <v>327.625</v>
          </cell>
          <cell r="AC144">
            <v>10.568548387096774</v>
          </cell>
          <cell r="AD144">
            <v>723</v>
          </cell>
          <cell r="AE144">
            <v>23.322580645161292</v>
          </cell>
          <cell r="AF144">
            <v>0.31020509533683982</v>
          </cell>
          <cell r="AG144">
            <v>0.28060792554284336</v>
          </cell>
          <cell r="AH144">
            <v>0.63327939142461964</v>
          </cell>
          <cell r="AI144">
            <v>0.45314661134163209</v>
          </cell>
          <cell r="AJ144">
            <v>109473100</v>
          </cell>
          <cell r="AK144">
            <v>58351268.629999898</v>
          </cell>
          <cell r="AL144">
            <v>303729993.83000004</v>
          </cell>
          <cell r="AM144">
            <v>5297410</v>
          </cell>
          <cell r="AN144">
            <v>32395039</v>
          </cell>
          <cell r="AO144">
            <v>911.07099999999991</v>
          </cell>
          <cell r="AP144">
            <v>667.125</v>
          </cell>
          <cell r="AQ144">
            <v>1378</v>
          </cell>
          <cell r="AR144">
            <v>0.19211559548070034</v>
          </cell>
          <cell r="AS144">
            <v>0.1635253471989955</v>
          </cell>
          <cell r="AT144">
            <v>0.66115457184325099</v>
          </cell>
          <cell r="AU144">
            <v>0.48412554426705368</v>
          </cell>
        </row>
        <row r="145">
          <cell r="D145" t="str">
            <v>영덕군</v>
          </cell>
          <cell r="E145" t="str">
            <v>군</v>
          </cell>
          <cell r="F145">
            <v>24042180</v>
          </cell>
          <cell r="G145">
            <v>10331830.77</v>
          </cell>
          <cell r="H145">
            <v>47317000</v>
          </cell>
          <cell r="I145">
            <v>902223</v>
          </cell>
          <cell r="J145">
            <v>4697633</v>
          </cell>
          <cell r="K145">
            <v>122.258</v>
          </cell>
          <cell r="L145">
            <v>3.943806451612903</v>
          </cell>
          <cell r="M145">
            <v>72.875</v>
          </cell>
          <cell r="N145">
            <v>2.350806451612903</v>
          </cell>
          <cell r="O145">
            <v>344</v>
          </cell>
          <cell r="P145">
            <v>11.096774193548388</v>
          </cell>
          <cell r="Q145">
            <v>0.21835346218061161</v>
          </cell>
          <cell r="R145">
            <v>0.19205906463957487</v>
          </cell>
          <cell r="S145">
            <v>0.35540116279069767</v>
          </cell>
          <cell r="T145">
            <v>0.21184593023255813</v>
          </cell>
          <cell r="U145">
            <v>154950550</v>
          </cell>
          <cell r="V145">
            <v>72705418.739999905</v>
          </cell>
          <cell r="W145">
            <v>243548051.59999999</v>
          </cell>
          <cell r="X145">
            <v>6551754</v>
          </cell>
          <cell r="Y145">
            <v>23076173</v>
          </cell>
          <cell r="Z145">
            <v>601.65599999999995</v>
          </cell>
          <cell r="AA145">
            <v>19.408258064516126</v>
          </cell>
          <cell r="AB145">
            <v>344.875</v>
          </cell>
          <cell r="AC145">
            <v>11.125</v>
          </cell>
          <cell r="AD145">
            <v>1631</v>
          </cell>
          <cell r="AE145">
            <v>52.612903225806448</v>
          </cell>
          <cell r="AF145">
            <v>0.29852597161980299</v>
          </cell>
          <cell r="AG145">
            <v>0.28391856829986495</v>
          </cell>
          <cell r="AH145">
            <v>0.36888779889638257</v>
          </cell>
          <cell r="AI145">
            <v>0.21145003065603923</v>
          </cell>
          <cell r="AJ145">
            <v>178992730</v>
          </cell>
          <cell r="AK145">
            <v>83037249.509999901</v>
          </cell>
          <cell r="AL145">
            <v>290865051.60000002</v>
          </cell>
          <cell r="AM145">
            <v>7453977</v>
          </cell>
          <cell r="AN145">
            <v>27773806</v>
          </cell>
          <cell r="AO145">
            <v>723.91399999999999</v>
          </cell>
          <cell r="AP145">
            <v>417.75</v>
          </cell>
          <cell r="AQ145">
            <v>1975</v>
          </cell>
          <cell r="AR145">
            <v>0.28548376318579999</v>
          </cell>
          <cell r="AS145">
            <v>0.26838154626701144</v>
          </cell>
          <cell r="AT145">
            <v>0.36653873417721516</v>
          </cell>
          <cell r="AU145">
            <v>0.21151898734177216</v>
          </cell>
        </row>
        <row r="146">
          <cell r="D146" t="str">
            <v>영양군</v>
          </cell>
          <cell r="E146" t="str">
            <v>군</v>
          </cell>
          <cell r="F146">
            <v>53970900</v>
          </cell>
          <cell r="G146">
            <v>30791758</v>
          </cell>
          <cell r="H146">
            <v>83536432</v>
          </cell>
          <cell r="I146">
            <v>2767990</v>
          </cell>
          <cell r="J146">
            <v>7414468</v>
          </cell>
          <cell r="K146">
            <v>209.9</v>
          </cell>
          <cell r="L146">
            <v>6.7709677419354843</v>
          </cell>
          <cell r="M146">
            <v>133.375</v>
          </cell>
          <cell r="N146">
            <v>4.30241935483871</v>
          </cell>
          <cell r="O146">
            <v>440</v>
          </cell>
          <cell r="P146">
            <v>14.193548387096774</v>
          </cell>
          <cell r="Q146">
            <v>0.3686027432916934</v>
          </cell>
          <cell r="R146">
            <v>0.37332280616761715</v>
          </cell>
          <cell r="S146">
            <v>0.47704545454545455</v>
          </cell>
          <cell r="T146">
            <v>0.30312499999999998</v>
          </cell>
          <cell r="U146">
            <v>58792900</v>
          </cell>
          <cell r="V146">
            <v>34242188</v>
          </cell>
          <cell r="W146">
            <v>97000306</v>
          </cell>
          <cell r="X146">
            <v>3157687</v>
          </cell>
          <cell r="Y146">
            <v>11732722</v>
          </cell>
          <cell r="Z146">
            <v>295.17200000000003</v>
          </cell>
          <cell r="AA146">
            <v>9.5216774193548392</v>
          </cell>
          <cell r="AB146">
            <v>220</v>
          </cell>
          <cell r="AC146">
            <v>7.096774193548387</v>
          </cell>
          <cell r="AD146">
            <v>492</v>
          </cell>
          <cell r="AE146">
            <v>15.870967741935484</v>
          </cell>
          <cell r="AF146">
            <v>0.35301113379992843</v>
          </cell>
          <cell r="AG146">
            <v>0.26913507368537326</v>
          </cell>
          <cell r="AH146">
            <v>0.59994308943089436</v>
          </cell>
          <cell r="AI146">
            <v>0.44715447154471544</v>
          </cell>
          <cell r="AJ146">
            <v>112763800</v>
          </cell>
          <cell r="AK146">
            <v>65033946</v>
          </cell>
          <cell r="AL146">
            <v>180536738</v>
          </cell>
          <cell r="AM146">
            <v>5925677</v>
          </cell>
          <cell r="AN146">
            <v>19147190</v>
          </cell>
          <cell r="AO146">
            <v>505.072</v>
          </cell>
          <cell r="AP146">
            <v>353.375</v>
          </cell>
          <cell r="AQ146">
            <v>932</v>
          </cell>
          <cell r="AR146">
            <v>0.36022555143319362</v>
          </cell>
          <cell r="AS146">
            <v>0.30948024227053683</v>
          </cell>
          <cell r="AT146">
            <v>0.54192274678111585</v>
          </cell>
          <cell r="AU146">
            <v>0.37915772532188841</v>
          </cell>
        </row>
        <row r="147">
          <cell r="D147" t="str">
            <v>예천군</v>
          </cell>
          <cell r="E147" t="str">
            <v>군</v>
          </cell>
          <cell r="F147">
            <v>131533600</v>
          </cell>
          <cell r="G147">
            <v>62749117</v>
          </cell>
          <cell r="H147">
            <v>259892323</v>
          </cell>
          <cell r="I147">
            <v>5376496</v>
          </cell>
          <cell r="J147">
            <v>34436738</v>
          </cell>
          <cell r="K147">
            <v>972.32</v>
          </cell>
          <cell r="L147">
            <v>31.365161290322582</v>
          </cell>
          <cell r="M147">
            <v>720.75</v>
          </cell>
          <cell r="N147">
            <v>23.25</v>
          </cell>
          <cell r="O147">
            <v>1455</v>
          </cell>
          <cell r="P147">
            <v>46.935483870967744</v>
          </cell>
          <cell r="Q147">
            <v>0.24144274934969895</v>
          </cell>
          <cell r="R147">
            <v>0.1561267504488956</v>
          </cell>
          <cell r="S147">
            <v>0.66826116838487981</v>
          </cell>
          <cell r="T147">
            <v>0.49536082474226806</v>
          </cell>
          <cell r="U147">
            <v>1364400</v>
          </cell>
          <cell r="V147">
            <v>668504</v>
          </cell>
          <cell r="W147">
            <v>3238000</v>
          </cell>
          <cell r="X147">
            <v>65210</v>
          </cell>
          <cell r="Y147">
            <v>593860</v>
          </cell>
          <cell r="Z147">
            <v>15.294</v>
          </cell>
          <cell r="AA147">
            <v>0.49335483870967745</v>
          </cell>
          <cell r="AB147">
            <v>12.125</v>
          </cell>
          <cell r="AC147">
            <v>0.3911290322580645</v>
          </cell>
          <cell r="AD147">
            <v>25</v>
          </cell>
          <cell r="AE147">
            <v>0.80645161290322576</v>
          </cell>
          <cell r="AF147">
            <v>0.20645583693638048</v>
          </cell>
          <cell r="AG147">
            <v>0.10980702522480046</v>
          </cell>
          <cell r="AH147">
            <v>0.61175999999999997</v>
          </cell>
          <cell r="AI147">
            <v>0.48499999999999999</v>
          </cell>
          <cell r="AJ147">
            <v>132898000</v>
          </cell>
          <cell r="AK147">
            <v>63417621</v>
          </cell>
          <cell r="AL147">
            <v>263130323</v>
          </cell>
          <cell r="AM147">
            <v>5441706</v>
          </cell>
          <cell r="AN147">
            <v>35030598</v>
          </cell>
          <cell r="AO147">
            <v>987.61400000000003</v>
          </cell>
          <cell r="AP147">
            <v>732.875</v>
          </cell>
          <cell r="AQ147">
            <v>1480</v>
          </cell>
          <cell r="AR147">
            <v>0.24101221127600714</v>
          </cell>
          <cell r="AS147">
            <v>0.15534151029908197</v>
          </cell>
          <cell r="AT147">
            <v>0.66730675675675677</v>
          </cell>
          <cell r="AU147">
            <v>0.49518581081081081</v>
          </cell>
        </row>
        <row r="148">
          <cell r="D148" t="str">
            <v>울릉군</v>
          </cell>
          <cell r="E148" t="str">
            <v>군</v>
          </cell>
          <cell r="F148">
            <v>26317510</v>
          </cell>
          <cell r="G148">
            <v>9540408.0299999993</v>
          </cell>
          <cell r="H148">
            <v>64763000</v>
          </cell>
          <cell r="I148">
            <v>1346669</v>
          </cell>
          <cell r="J148">
            <v>7957731</v>
          </cell>
          <cell r="K148">
            <v>221.768</v>
          </cell>
          <cell r="L148">
            <v>7.153806451612903</v>
          </cell>
          <cell r="M148">
            <v>173.5</v>
          </cell>
          <cell r="N148">
            <v>5.596774193548387</v>
          </cell>
          <cell r="O148">
            <v>349</v>
          </cell>
          <cell r="P148">
            <v>11.258064516129032</v>
          </cell>
          <cell r="Q148">
            <v>0.14731263267606504</v>
          </cell>
          <cell r="R148">
            <v>0.16922776102886614</v>
          </cell>
          <cell r="S148">
            <v>0.63543839541547276</v>
          </cell>
          <cell r="T148">
            <v>0.49713467048710602</v>
          </cell>
          <cell r="U148">
            <v>64052610</v>
          </cell>
          <cell r="V148">
            <v>23183569.219999898</v>
          </cell>
          <cell r="W148">
            <v>92808000</v>
          </cell>
          <cell r="X148">
            <v>3517731</v>
          </cell>
          <cell r="Y148">
            <v>19774625</v>
          </cell>
          <cell r="Z148">
            <v>548.33100000000002</v>
          </cell>
          <cell r="AA148">
            <v>17.68809677419355</v>
          </cell>
          <cell r="AB148">
            <v>406.5</v>
          </cell>
          <cell r="AC148">
            <v>13.112903225806452</v>
          </cell>
          <cell r="AD148">
            <v>864</v>
          </cell>
          <cell r="AE148">
            <v>27.870967741935484</v>
          </cell>
          <cell r="AF148">
            <v>0.24980140957675953</v>
          </cell>
          <cell r="AG148">
            <v>0.17789116102075261</v>
          </cell>
          <cell r="AH148">
            <v>0.63464236111111116</v>
          </cell>
          <cell r="AI148">
            <v>0.4704861111111111</v>
          </cell>
          <cell r="AJ148">
            <v>90370120</v>
          </cell>
          <cell r="AK148">
            <v>32723977.249999896</v>
          </cell>
          <cell r="AL148">
            <v>157571000</v>
          </cell>
          <cell r="AM148">
            <v>4864400</v>
          </cell>
          <cell r="AN148">
            <v>27732356</v>
          </cell>
          <cell r="AO148">
            <v>770.09900000000005</v>
          </cell>
          <cell r="AP148">
            <v>580</v>
          </cell>
          <cell r="AQ148">
            <v>1213</v>
          </cell>
          <cell r="AR148">
            <v>0.20767766435448082</v>
          </cell>
          <cell r="AS148">
            <v>0.17540521980894808</v>
          </cell>
          <cell r="AT148">
            <v>0.63487139323990116</v>
          </cell>
          <cell r="AU148">
            <v>0.47815333882934874</v>
          </cell>
        </row>
        <row r="149">
          <cell r="D149" t="str">
            <v>울진군</v>
          </cell>
          <cell r="E149" t="str">
            <v>군</v>
          </cell>
          <cell r="F149">
            <v>63852800</v>
          </cell>
          <cell r="G149">
            <v>32194915.66</v>
          </cell>
          <cell r="H149">
            <v>141991000</v>
          </cell>
          <cell r="I149">
            <v>2465721</v>
          </cell>
          <cell r="J149">
            <v>17760302</v>
          </cell>
          <cell r="K149">
            <v>471.709</v>
          </cell>
          <cell r="L149">
            <v>15.21641935483871</v>
          </cell>
          <cell r="M149">
            <v>377.75</v>
          </cell>
          <cell r="N149">
            <v>12.185483870967742</v>
          </cell>
          <cell r="O149">
            <v>676</v>
          </cell>
          <cell r="P149">
            <v>21.806451612903224</v>
          </cell>
          <cell r="Q149">
            <v>0.22673912895887768</v>
          </cell>
          <cell r="R149">
            <v>0.13883328110073803</v>
          </cell>
          <cell r="S149">
            <v>0.6977943786982248</v>
          </cell>
          <cell r="T149">
            <v>0.55880177514792895</v>
          </cell>
          <cell r="U149">
            <v>183869370</v>
          </cell>
          <cell r="V149">
            <v>79914871</v>
          </cell>
          <cell r="W149">
            <v>321162252</v>
          </cell>
          <cell r="X149">
            <v>7065694</v>
          </cell>
          <cell r="Y149">
            <v>41180745</v>
          </cell>
          <cell r="Z149">
            <v>1139.43</v>
          </cell>
          <cell r="AA149">
            <v>36.755806451612905</v>
          </cell>
          <cell r="AB149">
            <v>818.25</v>
          </cell>
          <cell r="AC149">
            <v>26.39516129032258</v>
          </cell>
          <cell r="AD149">
            <v>1841</v>
          </cell>
          <cell r="AE149">
            <v>59.387096774193552</v>
          </cell>
          <cell r="AF149">
            <v>0.24883021121672794</v>
          </cell>
          <cell r="AG149">
            <v>0.17157761473232211</v>
          </cell>
          <cell r="AH149">
            <v>0.61891906572514943</v>
          </cell>
          <cell r="AI149">
            <v>0.44445953286257467</v>
          </cell>
          <cell r="AJ149">
            <v>247722170</v>
          </cell>
          <cell r="AK149">
            <v>112109786.66</v>
          </cell>
          <cell r="AL149">
            <v>463153252</v>
          </cell>
          <cell r="AM149">
            <v>9531415</v>
          </cell>
          <cell r="AN149">
            <v>58941047</v>
          </cell>
          <cell r="AO149">
            <v>1611.1390000000001</v>
          </cell>
          <cell r="AP149">
            <v>1196</v>
          </cell>
          <cell r="AQ149">
            <v>2517</v>
          </cell>
          <cell r="AR149">
            <v>0.24205764760559209</v>
          </cell>
          <cell r="AS149">
            <v>0.16171098894799069</v>
          </cell>
          <cell r="AT149">
            <v>0.6401029002781089</v>
          </cell>
          <cell r="AU149">
            <v>0.47516885180770757</v>
          </cell>
        </row>
        <row r="150">
          <cell r="D150" t="str">
            <v>의성군</v>
          </cell>
          <cell r="E150" t="str">
            <v>군</v>
          </cell>
          <cell r="F150">
            <v>38054484</v>
          </cell>
          <cell r="G150">
            <v>18598866</v>
          </cell>
          <cell r="H150">
            <v>96170321</v>
          </cell>
          <cell r="I150">
            <v>1661099</v>
          </cell>
          <cell r="J150">
            <v>13069312</v>
          </cell>
          <cell r="K150">
            <v>340.29300000000001</v>
          </cell>
          <cell r="L150">
            <v>10.977193548387097</v>
          </cell>
          <cell r="M150">
            <v>258.125</v>
          </cell>
          <cell r="N150">
            <v>8.3266129032258061</v>
          </cell>
          <cell r="O150">
            <v>548</v>
          </cell>
          <cell r="P150">
            <v>17.677419354838708</v>
          </cell>
          <cell r="Q150">
            <v>0.19339507039807011</v>
          </cell>
          <cell r="R150">
            <v>0.12709919236758599</v>
          </cell>
          <cell r="S150">
            <v>0.62097262773722628</v>
          </cell>
          <cell r="T150">
            <v>0.47103102189781021</v>
          </cell>
          <cell r="U150">
            <v>107782568</v>
          </cell>
          <cell r="V150">
            <v>50236235</v>
          </cell>
          <cell r="W150">
            <v>263269000</v>
          </cell>
          <cell r="X150">
            <v>4632937</v>
          </cell>
          <cell r="Y150">
            <v>33260162</v>
          </cell>
          <cell r="Z150">
            <v>900.29300000000001</v>
          </cell>
          <cell r="AA150">
            <v>29.041709677419355</v>
          </cell>
          <cell r="AB150">
            <v>623</v>
          </cell>
          <cell r="AC150">
            <v>20.096774193548388</v>
          </cell>
          <cell r="AD150">
            <v>1647</v>
          </cell>
          <cell r="AE150">
            <v>53.12903225806452</v>
          </cell>
          <cell r="AF150">
            <v>0.19081713000771075</v>
          </cell>
          <cell r="AG150">
            <v>0.13929387956679226</v>
          </cell>
          <cell r="AH150">
            <v>0.54662598664238005</v>
          </cell>
          <cell r="AI150">
            <v>0.37826350941105041</v>
          </cell>
          <cell r="AJ150">
            <v>145837052</v>
          </cell>
          <cell r="AK150">
            <v>68835101</v>
          </cell>
          <cell r="AL150">
            <v>359439321</v>
          </cell>
          <cell r="AM150">
            <v>6294036</v>
          </cell>
          <cell r="AN150">
            <v>46329474</v>
          </cell>
          <cell r="AO150">
            <v>1240.586</v>
          </cell>
          <cell r="AP150">
            <v>881.125</v>
          </cell>
          <cell r="AQ150">
            <v>2195</v>
          </cell>
          <cell r="AR150">
            <v>0.19150687467496078</v>
          </cell>
          <cell r="AS150">
            <v>0.13585381953613374</v>
          </cell>
          <cell r="AT150">
            <v>0.56518724373576312</v>
          </cell>
          <cell r="AU150">
            <v>0.4014236902050114</v>
          </cell>
        </row>
        <row r="151">
          <cell r="D151" t="str">
            <v>청도군</v>
          </cell>
          <cell r="E151" t="str">
            <v>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>
            <v>51867700</v>
          </cell>
          <cell r="V151">
            <v>26538933</v>
          </cell>
          <cell r="W151">
            <v>90030000</v>
          </cell>
          <cell r="X151">
            <v>2896109</v>
          </cell>
          <cell r="Y151">
            <v>13772143</v>
          </cell>
          <cell r="Z151">
            <v>357.67200000000003</v>
          </cell>
          <cell r="AA151">
            <v>11.537806451612903</v>
          </cell>
          <cell r="AB151">
            <v>260.625</v>
          </cell>
          <cell r="AC151">
            <v>8.4072580645161299</v>
          </cell>
          <cell r="AD151">
            <v>701</v>
          </cell>
          <cell r="AE151">
            <v>22.612903225806452</v>
          </cell>
          <cell r="AF151">
            <v>0.294778773742086</v>
          </cell>
          <cell r="AG151">
            <v>0.21028746216184366</v>
          </cell>
          <cell r="AH151">
            <v>0.51023109843081316</v>
          </cell>
          <cell r="AI151">
            <v>0.37179029957203996</v>
          </cell>
          <cell r="AJ151">
            <v>51867700</v>
          </cell>
          <cell r="AK151">
            <v>26538933</v>
          </cell>
          <cell r="AL151">
            <v>90030000</v>
          </cell>
          <cell r="AM151">
            <v>2896109</v>
          </cell>
          <cell r="AN151">
            <v>13772143</v>
          </cell>
          <cell r="AO151">
            <v>357.67200000000003</v>
          </cell>
          <cell r="AP151">
            <v>260.625</v>
          </cell>
          <cell r="AQ151">
            <v>701</v>
          </cell>
          <cell r="AR151">
            <v>0.294778773742086</v>
          </cell>
          <cell r="AS151">
            <v>0.21028746216184366</v>
          </cell>
          <cell r="AT151">
            <v>0.51023109843081316</v>
          </cell>
          <cell r="AU151">
            <v>0.37179029957203996</v>
          </cell>
        </row>
        <row r="152">
          <cell r="D152" t="str">
            <v>청송군</v>
          </cell>
          <cell r="E152" t="str">
            <v>군</v>
          </cell>
          <cell r="F152">
            <v>47023900</v>
          </cell>
          <cell r="G152">
            <v>25665125</v>
          </cell>
          <cell r="H152">
            <v>76764948</v>
          </cell>
          <cell r="I152">
            <v>2189838</v>
          </cell>
          <cell r="J152">
            <v>8666197</v>
          </cell>
          <cell r="K152">
            <v>181.369</v>
          </cell>
          <cell r="L152">
            <v>5.8506129032258061</v>
          </cell>
          <cell r="M152">
            <v>120.25</v>
          </cell>
          <cell r="N152">
            <v>3.879032258064516</v>
          </cell>
          <cell r="O152">
            <v>482</v>
          </cell>
          <cell r="P152">
            <v>15.548387096774194</v>
          </cell>
          <cell r="Q152">
            <v>0.33433390718899464</v>
          </cell>
          <cell r="R152">
            <v>0.25268730909301967</v>
          </cell>
          <cell r="S152">
            <v>0.37628423236514524</v>
          </cell>
          <cell r="T152">
            <v>0.24948132780082988</v>
          </cell>
          <cell r="U152">
            <v>63340500</v>
          </cell>
          <cell r="V152">
            <v>32537271</v>
          </cell>
          <cell r="W152">
            <v>101035217</v>
          </cell>
          <cell r="X152">
            <v>3262729</v>
          </cell>
          <cell r="Y152">
            <v>11739144</v>
          </cell>
          <cell r="Z152">
            <v>297.197</v>
          </cell>
          <cell r="AA152">
            <v>9.5869999999999997</v>
          </cell>
          <cell r="AB152">
            <v>212.375</v>
          </cell>
          <cell r="AC152">
            <v>6.850806451612903</v>
          </cell>
          <cell r="AD152">
            <v>624</v>
          </cell>
          <cell r="AE152">
            <v>20.129032258064516</v>
          </cell>
          <cell r="AF152">
            <v>0.32203890847287436</v>
          </cell>
          <cell r="AG152">
            <v>0.27793585290375517</v>
          </cell>
          <cell r="AH152">
            <v>0.4762772435897436</v>
          </cell>
          <cell r="AI152">
            <v>0.34034455128205127</v>
          </cell>
          <cell r="AJ152">
            <v>110364400</v>
          </cell>
          <cell r="AK152">
            <v>58202396</v>
          </cell>
          <cell r="AL152">
            <v>177800165</v>
          </cell>
          <cell r="AM152">
            <v>5452567</v>
          </cell>
          <cell r="AN152">
            <v>20405341</v>
          </cell>
          <cell r="AO152">
            <v>478.56600000000003</v>
          </cell>
          <cell r="AP152">
            <v>332.625</v>
          </cell>
          <cell r="AQ152">
            <v>1106</v>
          </cell>
          <cell r="AR152">
            <v>0.32734725527391945</v>
          </cell>
          <cell r="AS152">
            <v>0.26721273611649027</v>
          </cell>
          <cell r="AT152">
            <v>0.43269981916817363</v>
          </cell>
          <cell r="AU152">
            <v>0.30074593128390598</v>
          </cell>
        </row>
        <row r="153">
          <cell r="D153" t="str">
            <v>칠곡군</v>
          </cell>
          <cell r="E153" t="str">
            <v>군</v>
          </cell>
          <cell r="F153">
            <v>235615800</v>
          </cell>
          <cell r="G153">
            <v>135168336.94999999</v>
          </cell>
          <cell r="H153">
            <v>266487891.66999999</v>
          </cell>
          <cell r="I153">
            <v>13066392</v>
          </cell>
          <cell r="J153">
            <v>44301896</v>
          </cell>
          <cell r="K153">
            <v>926.72900000000004</v>
          </cell>
          <cell r="L153">
            <v>29.894483870967743</v>
          </cell>
          <cell r="M153">
            <v>862.375</v>
          </cell>
          <cell r="N153">
            <v>27.818548387096776</v>
          </cell>
          <cell r="O153">
            <v>1064</v>
          </cell>
          <cell r="P153">
            <v>34.322580645161288</v>
          </cell>
          <cell r="Q153">
            <v>0.50722130789110309</v>
          </cell>
          <cell r="R153">
            <v>0.29493979219309258</v>
          </cell>
          <cell r="S153">
            <v>0.8709859022556391</v>
          </cell>
          <cell r="T153">
            <v>0.81050281954887216</v>
          </cell>
          <cell r="U153">
            <v>636525200</v>
          </cell>
          <cell r="V153">
            <v>330698304.31</v>
          </cell>
          <cell r="W153">
            <v>934968829.97000003</v>
          </cell>
          <cell r="X153">
            <v>34977616</v>
          </cell>
          <cell r="Y153">
            <v>151832422</v>
          </cell>
          <cell r="Z153">
            <v>4130.0749999999998</v>
          </cell>
          <cell r="AA153">
            <v>133.2282258064516</v>
          </cell>
          <cell r="AB153">
            <v>3460.75</v>
          </cell>
          <cell r="AC153">
            <v>111.63709677419355</v>
          </cell>
          <cell r="AD153">
            <v>5178</v>
          </cell>
          <cell r="AE153">
            <v>167.03225806451613</v>
          </cell>
          <cell r="AF153">
            <v>0.35369981726621946</v>
          </cell>
          <cell r="AG153">
            <v>0.2303698744922873</v>
          </cell>
          <cell r="AH153">
            <v>0.79761973735032832</v>
          </cell>
          <cell r="AI153">
            <v>0.66835650830436466</v>
          </cell>
          <cell r="AJ153">
            <v>872141000</v>
          </cell>
          <cell r="AK153">
            <v>465866641.25999999</v>
          </cell>
          <cell r="AL153">
            <v>1201456721.6400001</v>
          </cell>
          <cell r="AM153">
            <v>48044008</v>
          </cell>
          <cell r="AN153">
            <v>196134318</v>
          </cell>
          <cell r="AO153">
            <v>5056.8040000000001</v>
          </cell>
          <cell r="AP153">
            <v>4323.125</v>
          </cell>
          <cell r="AQ153">
            <v>6242</v>
          </cell>
          <cell r="AR153">
            <v>0.38775149605396314</v>
          </cell>
          <cell r="AS153">
            <v>0.24495462339232241</v>
          </cell>
          <cell r="AT153">
            <v>0.81012560076898432</v>
          </cell>
          <cell r="AU153">
            <v>0.69258651073373922</v>
          </cell>
        </row>
        <row r="154">
          <cell r="D154" t="str">
            <v>경상남도</v>
          </cell>
          <cell r="E154" t="str">
            <v>광역</v>
          </cell>
          <cell r="F154">
            <v>13516255560</v>
          </cell>
          <cell r="G154">
            <v>8282130332.9299984</v>
          </cell>
          <cell r="H154">
            <v>18784326225.599979</v>
          </cell>
          <cell r="I154">
            <v>971797887</v>
          </cell>
          <cell r="J154">
            <v>3193740889</v>
          </cell>
          <cell r="K154">
            <v>68526.573999999979</v>
          </cell>
          <cell r="L154">
            <v>2210.5346451612895</v>
          </cell>
          <cell r="M154">
            <v>61564.5</v>
          </cell>
          <cell r="N154">
            <v>1985.9516129032259</v>
          </cell>
          <cell r="O154">
            <v>83775</v>
          </cell>
          <cell r="P154">
            <v>2702.4193548387098</v>
          </cell>
          <cell r="Q154">
            <v>0.44090643622036346</v>
          </cell>
          <cell r="R154">
            <v>0.30428200683001622</v>
          </cell>
          <cell r="S154">
            <v>0.81798357505222297</v>
          </cell>
          <cell r="T154">
            <v>0.73487914055505821</v>
          </cell>
          <cell r="U154">
            <v>24092030720</v>
          </cell>
          <cell r="V154">
            <v>14855393626.120001</v>
          </cell>
          <cell r="W154">
            <v>33518785704.949986</v>
          </cell>
          <cell r="X154">
            <v>1866384727</v>
          </cell>
          <cell r="Y154">
            <v>5812969360</v>
          </cell>
          <cell r="Z154">
            <v>153054.962</v>
          </cell>
          <cell r="AA154">
            <v>4937.2568387096771</v>
          </cell>
          <cell r="AB154">
            <v>128168</v>
          </cell>
          <cell r="AC154">
            <v>4134.4516129032254</v>
          </cell>
          <cell r="AD154">
            <v>202041</v>
          </cell>
          <cell r="AE154">
            <v>6517.4516129032254</v>
          </cell>
          <cell r="AF154">
            <v>0.44319605599334666</v>
          </cell>
          <cell r="AG154">
            <v>0.32107252101531808</v>
          </cell>
          <cell r="AH154">
            <v>0.75754407273771163</v>
          </cell>
          <cell r="AI154">
            <v>0.63436629199023964</v>
          </cell>
          <cell r="AJ154">
            <v>37608286280</v>
          </cell>
          <cell r="AK154">
            <v>23137523959.049999</v>
          </cell>
          <cell r="AL154">
            <v>52303111930.549965</v>
          </cell>
          <cell r="AM154">
            <v>2838182614</v>
          </cell>
          <cell r="AN154">
            <v>9006710249</v>
          </cell>
          <cell r="AO154">
            <v>221581.53599999996</v>
          </cell>
          <cell r="AP154">
            <v>189732.5</v>
          </cell>
          <cell r="AQ154">
            <v>285816</v>
          </cell>
          <cell r="AR154">
            <v>0.44237375377917992</v>
          </cell>
          <cell r="AS154">
            <v>0.3151186765795112</v>
          </cell>
          <cell r="AT154">
            <v>0.77525938365941716</v>
          </cell>
          <cell r="AU154">
            <v>0.6638274274358329</v>
          </cell>
        </row>
        <row r="155">
          <cell r="D155" t="str">
            <v>거제시</v>
          </cell>
          <cell r="E155" t="str">
            <v>시</v>
          </cell>
          <cell r="F155">
            <v>950070900</v>
          </cell>
          <cell r="G155">
            <v>588959606</v>
          </cell>
          <cell r="H155">
            <v>1071598988</v>
          </cell>
          <cell r="I155">
            <v>64709007</v>
          </cell>
          <cell r="J155">
            <v>183844629</v>
          </cell>
          <cell r="K155">
            <v>3207.7469999999998</v>
          </cell>
          <cell r="L155">
            <v>103.47570967741935</v>
          </cell>
          <cell r="M155">
            <v>3064.125</v>
          </cell>
          <cell r="N155">
            <v>98.842741935483872</v>
          </cell>
          <cell r="O155">
            <v>3694</v>
          </cell>
          <cell r="P155">
            <v>119.16129032258064</v>
          </cell>
          <cell r="Q155">
            <v>0.54960821407569305</v>
          </cell>
          <cell r="R155">
            <v>0.35197659758665018</v>
          </cell>
          <cell r="S155">
            <v>0.86836681104493774</v>
          </cell>
          <cell r="T155">
            <v>0.82948700595560365</v>
          </cell>
          <cell r="U155">
            <v>2032583600</v>
          </cell>
          <cell r="V155">
            <v>1243777054</v>
          </cell>
          <cell r="W155">
            <v>2448757525</v>
          </cell>
          <cell r="X155">
            <v>147008754</v>
          </cell>
          <cell r="Y155">
            <v>441166742</v>
          </cell>
          <cell r="Z155">
            <v>11036.825999999999</v>
          </cell>
          <cell r="AA155">
            <v>356.02664516129028</v>
          </cell>
          <cell r="AB155">
            <v>9860</v>
          </cell>
          <cell r="AC155">
            <v>318.06451612903226</v>
          </cell>
          <cell r="AD155">
            <v>12917</v>
          </cell>
          <cell r="AE155">
            <v>416.67741935483872</v>
          </cell>
          <cell r="AF155">
            <v>0.5079216873463207</v>
          </cell>
          <cell r="AG155">
            <v>0.33322719054828481</v>
          </cell>
          <cell r="AH155">
            <v>0.85444189827359285</v>
          </cell>
          <cell r="AI155">
            <v>0.76333513973832934</v>
          </cell>
          <cell r="AJ155">
            <v>2982654500</v>
          </cell>
          <cell r="AK155">
            <v>1832736660</v>
          </cell>
          <cell r="AL155">
            <v>3520356513</v>
          </cell>
          <cell r="AM155">
            <v>211717761</v>
          </cell>
          <cell r="AN155">
            <v>625011371</v>
          </cell>
          <cell r="AO155">
            <v>14244.572999999999</v>
          </cell>
          <cell r="AP155">
            <v>12924.125</v>
          </cell>
          <cell r="AQ155">
            <v>16611</v>
          </cell>
          <cell r="AR155">
            <v>0.52061109527744021</v>
          </cell>
          <cell r="AS155">
            <v>0.33874225465891566</v>
          </cell>
          <cell r="AT155">
            <v>0.85753855878634633</v>
          </cell>
          <cell r="AU155">
            <v>0.77804617422190114</v>
          </cell>
        </row>
        <row r="156">
          <cell r="D156" t="str">
            <v>김해시</v>
          </cell>
          <cell r="E156" t="str">
            <v>시</v>
          </cell>
          <cell r="F156">
            <v>1758262030</v>
          </cell>
          <cell r="G156">
            <v>1068864304.12</v>
          </cell>
          <cell r="H156">
            <v>2087531686.3399999</v>
          </cell>
          <cell r="I156">
            <v>129028519</v>
          </cell>
          <cell r="J156">
            <v>329749895</v>
          </cell>
          <cell r="K156">
            <v>6618.2740000000003</v>
          </cell>
          <cell r="L156">
            <v>213.49270967741936</v>
          </cell>
          <cell r="M156">
            <v>6146.75</v>
          </cell>
          <cell r="N156">
            <v>198.28225806451613</v>
          </cell>
          <cell r="O156">
            <v>7795</v>
          </cell>
          <cell r="P156">
            <v>251.45161290322579</v>
          </cell>
          <cell r="Q156">
            <v>0.51202303232771729</v>
          </cell>
          <cell r="R156">
            <v>0.39129207000960531</v>
          </cell>
          <cell r="S156">
            <v>0.84904092366901862</v>
          </cell>
          <cell r="T156">
            <v>0.78855035279025021</v>
          </cell>
          <cell r="U156">
            <v>3877530750</v>
          </cell>
          <cell r="V156">
            <v>2315785430.4200001</v>
          </cell>
          <cell r="W156">
            <v>5129962875.7999897</v>
          </cell>
          <cell r="X156">
            <v>304274829</v>
          </cell>
          <cell r="Y156">
            <v>910625294</v>
          </cell>
          <cell r="Z156">
            <v>24277.285</v>
          </cell>
          <cell r="AA156">
            <v>783.1382258064516</v>
          </cell>
          <cell r="AB156">
            <v>20372</v>
          </cell>
          <cell r="AC156">
            <v>657.16129032258061</v>
          </cell>
          <cell r="AD156">
            <v>29642</v>
          </cell>
          <cell r="AE156">
            <v>956.19354838709683</v>
          </cell>
          <cell r="AF156">
            <v>0.45142342868492319</v>
          </cell>
          <cell r="AG156">
            <v>0.3341383453818273</v>
          </cell>
          <cell r="AH156">
            <v>0.81901642939072938</v>
          </cell>
          <cell r="AI156">
            <v>0.68726806558261921</v>
          </cell>
          <cell r="AJ156">
            <v>5635792780</v>
          </cell>
          <cell r="AK156">
            <v>3384649734.54</v>
          </cell>
          <cell r="AL156">
            <v>7217494562.1399899</v>
          </cell>
          <cell r="AM156">
            <v>433303348</v>
          </cell>
          <cell r="AN156">
            <v>1240375189</v>
          </cell>
          <cell r="AO156">
            <v>30895.559000000001</v>
          </cell>
          <cell r="AP156">
            <v>26518.75</v>
          </cell>
          <cell r="AQ156">
            <v>37437</v>
          </cell>
          <cell r="AR156">
            <v>0.46895078415361496</v>
          </cell>
          <cell r="AS156">
            <v>0.34933248572097969</v>
          </cell>
          <cell r="AT156">
            <v>0.82526802361300322</v>
          </cell>
          <cell r="AU156">
            <v>0.70835670593263345</v>
          </cell>
        </row>
        <row r="157">
          <cell r="D157" t="str">
            <v>밀양시</v>
          </cell>
          <cell r="E157" t="str">
            <v>시</v>
          </cell>
          <cell r="F157">
            <v>236598700</v>
          </cell>
          <cell r="G157">
            <v>129856320</v>
          </cell>
          <cell r="H157">
            <v>383529610</v>
          </cell>
          <cell r="I157">
            <v>14397743</v>
          </cell>
          <cell r="J157">
            <v>69097066</v>
          </cell>
          <cell r="K157">
            <v>1777.508</v>
          </cell>
          <cell r="L157">
            <v>57.338967741935484</v>
          </cell>
          <cell r="M157">
            <v>1359.625</v>
          </cell>
          <cell r="N157">
            <v>43.858870967741936</v>
          </cell>
          <cell r="O157">
            <v>2413</v>
          </cell>
          <cell r="P157">
            <v>77.838709677419359</v>
          </cell>
          <cell r="Q157">
            <v>0.33858225444444823</v>
          </cell>
          <cell r="R157">
            <v>0.20836981703390994</v>
          </cell>
          <cell r="S157">
            <v>0.73663820969747207</v>
          </cell>
          <cell r="T157">
            <v>0.56345835060091176</v>
          </cell>
          <cell r="U157">
            <v>643564280</v>
          </cell>
          <cell r="V157">
            <v>346381697</v>
          </cell>
          <cell r="W157">
            <v>889644474</v>
          </cell>
          <cell r="X157">
            <v>40674032</v>
          </cell>
          <cell r="Y157">
            <v>161178195</v>
          </cell>
          <cell r="Z157">
            <v>4345.3220000000001</v>
          </cell>
          <cell r="AA157">
            <v>140.17167741935484</v>
          </cell>
          <cell r="AB157">
            <v>3271</v>
          </cell>
          <cell r="AC157">
            <v>105.51612903225806</v>
          </cell>
          <cell r="AD157">
            <v>5784</v>
          </cell>
          <cell r="AE157">
            <v>186.58064516129033</v>
          </cell>
          <cell r="AF157">
            <v>0.38934844999666685</v>
          </cell>
          <cell r="AG157">
            <v>0.25235443293058346</v>
          </cell>
          <cell r="AH157">
            <v>0.75126590594744125</v>
          </cell>
          <cell r="AI157">
            <v>0.56552558782849238</v>
          </cell>
          <cell r="AJ157">
            <v>880162980</v>
          </cell>
          <cell r="AK157">
            <v>476238017</v>
          </cell>
          <cell r="AL157">
            <v>1273174084</v>
          </cell>
          <cell r="AM157">
            <v>55071775</v>
          </cell>
          <cell r="AN157">
            <v>230275261</v>
          </cell>
          <cell r="AO157">
            <v>6122.83</v>
          </cell>
          <cell r="AP157">
            <v>4630.625</v>
          </cell>
          <cell r="AQ157">
            <v>8197</v>
          </cell>
          <cell r="AR157">
            <v>0.3740556951204797</v>
          </cell>
          <cell r="AS157">
            <v>0.23915628088246962</v>
          </cell>
          <cell r="AT157">
            <v>0.74695986336464559</v>
          </cell>
          <cell r="AU157">
            <v>0.56491704282054411</v>
          </cell>
        </row>
        <row r="158">
          <cell r="D158" t="str">
            <v>사천시</v>
          </cell>
          <cell r="E158" t="str">
            <v>시</v>
          </cell>
          <cell r="F158">
            <v>513465170</v>
          </cell>
          <cell r="G158">
            <v>287483090.98000002</v>
          </cell>
          <cell r="H158">
            <v>781775414</v>
          </cell>
          <cell r="I158">
            <v>32072689</v>
          </cell>
          <cell r="J158">
            <v>152363684</v>
          </cell>
          <cell r="K158">
            <v>3048.8209999999999</v>
          </cell>
          <cell r="L158">
            <v>98.349064516129033</v>
          </cell>
          <cell r="M158">
            <v>2821.625</v>
          </cell>
          <cell r="N158">
            <v>91.020161290322577</v>
          </cell>
          <cell r="O158">
            <v>3686</v>
          </cell>
          <cell r="P158">
            <v>118.90322580645162</v>
          </cell>
          <cell r="Q158">
            <v>0.36773104632323472</v>
          </cell>
          <cell r="R158">
            <v>0.21050087631118186</v>
          </cell>
          <cell r="S158">
            <v>0.82713537710255014</v>
          </cell>
          <cell r="T158">
            <v>0.76549782962561042</v>
          </cell>
          <cell r="U158">
            <v>996393840</v>
          </cell>
          <cell r="V158">
            <v>549234564</v>
          </cell>
          <cell r="W158">
            <v>1390097993</v>
          </cell>
          <cell r="X158">
            <v>64952316</v>
          </cell>
          <cell r="Y158">
            <v>263584957</v>
          </cell>
          <cell r="Z158">
            <v>6529.5770000000002</v>
          </cell>
          <cell r="AA158">
            <v>210.63151612903226</v>
          </cell>
          <cell r="AB158">
            <v>5716.5</v>
          </cell>
          <cell r="AC158">
            <v>184.40322580645162</v>
          </cell>
          <cell r="AD158">
            <v>8531</v>
          </cell>
          <cell r="AE158">
            <v>275.19354838709677</v>
          </cell>
          <cell r="AF158">
            <v>0.39510492552736171</v>
          </cell>
          <cell r="AG158">
            <v>0.24641890318497955</v>
          </cell>
          <cell r="AH158">
            <v>0.7653940921345681</v>
          </cell>
          <cell r="AI158">
            <v>0.67008557027312154</v>
          </cell>
          <cell r="AJ158">
            <v>1509859010</v>
          </cell>
          <cell r="AK158">
            <v>836717654.98000002</v>
          </cell>
          <cell r="AL158">
            <v>2171873407</v>
          </cell>
          <cell r="AM158">
            <v>97025005</v>
          </cell>
          <cell r="AN158">
            <v>415948641</v>
          </cell>
          <cell r="AO158">
            <v>9578.398000000001</v>
          </cell>
          <cell r="AP158">
            <v>8538.125</v>
          </cell>
          <cell r="AQ158">
            <v>12217</v>
          </cell>
          <cell r="AR158">
            <v>0.3852515769488401</v>
          </cell>
          <cell r="AS158">
            <v>0.23326198341876539</v>
          </cell>
          <cell r="AT158">
            <v>0.78402210035196862</v>
          </cell>
          <cell r="AU158">
            <v>0.6988724727838258</v>
          </cell>
        </row>
        <row r="159">
          <cell r="D159" t="str">
            <v>양산시</v>
          </cell>
          <cell r="E159" t="str">
            <v>시</v>
          </cell>
          <cell r="F159">
            <v>1001646300</v>
          </cell>
          <cell r="G159">
            <v>551972542.10000002</v>
          </cell>
          <cell r="H159">
            <v>1161899584.23999</v>
          </cell>
          <cell r="I159">
            <v>65908121</v>
          </cell>
          <cell r="J159">
            <v>202745675</v>
          </cell>
          <cell r="K159">
            <v>4152.0150000000003</v>
          </cell>
          <cell r="L159">
            <v>133.93596774193549</v>
          </cell>
          <cell r="M159">
            <v>3793.75</v>
          </cell>
          <cell r="N159">
            <v>122.37903225806451</v>
          </cell>
          <cell r="O159">
            <v>5014</v>
          </cell>
          <cell r="P159">
            <v>161.74193548387098</v>
          </cell>
          <cell r="Q159">
            <v>0.4750604523720961</v>
          </cell>
          <cell r="R159">
            <v>0.32507781485351045</v>
          </cell>
          <cell r="S159">
            <v>0.82808436378141215</v>
          </cell>
          <cell r="T159">
            <v>0.75663143199042682</v>
          </cell>
          <cell r="U159">
            <v>336849480</v>
          </cell>
          <cell r="V159">
            <v>183897203</v>
          </cell>
          <cell r="W159">
            <v>386116710</v>
          </cell>
          <cell r="X159">
            <v>22786391</v>
          </cell>
          <cell r="Y159">
            <v>81475906</v>
          </cell>
          <cell r="Z159">
            <v>2176.951</v>
          </cell>
          <cell r="AA159">
            <v>70.224225806451614</v>
          </cell>
          <cell r="AB159">
            <v>1823.125</v>
          </cell>
          <cell r="AC159">
            <v>58.810483870967744</v>
          </cell>
          <cell r="AD159">
            <v>2665</v>
          </cell>
          <cell r="AE159">
            <v>85.967741935483872</v>
          </cell>
          <cell r="AF159">
            <v>0.47627361944527086</v>
          </cell>
          <cell r="AG159">
            <v>0.2796702990943114</v>
          </cell>
          <cell r="AH159">
            <v>0.81686716697936212</v>
          </cell>
          <cell r="AI159">
            <v>0.68409943714821764</v>
          </cell>
          <cell r="AJ159">
            <v>1338495780</v>
          </cell>
          <cell r="AK159">
            <v>735869745.10000002</v>
          </cell>
          <cell r="AL159">
            <v>1548016294.23999</v>
          </cell>
          <cell r="AM159">
            <v>88694512</v>
          </cell>
          <cell r="AN159">
            <v>284221581</v>
          </cell>
          <cell r="AO159">
            <v>6328.9660000000003</v>
          </cell>
          <cell r="AP159">
            <v>5616.875</v>
          </cell>
          <cell r="AQ159">
            <v>7679</v>
          </cell>
          <cell r="AR159">
            <v>0.47536304872118978</v>
          </cell>
          <cell r="AS159">
            <v>0.31206114499799364</v>
          </cell>
          <cell r="AT159">
            <v>0.82419143117593441</v>
          </cell>
          <cell r="AU159">
            <v>0.73145917437166297</v>
          </cell>
        </row>
        <row r="160">
          <cell r="D160" t="str">
            <v>진주시</v>
          </cell>
          <cell r="E160" t="str">
            <v>시</v>
          </cell>
          <cell r="F160">
            <v>2126363670</v>
          </cell>
          <cell r="G160">
            <v>1305723674.03</v>
          </cell>
          <cell r="H160">
            <v>2622297033</v>
          </cell>
          <cell r="I160">
            <v>154821456</v>
          </cell>
          <cell r="J160">
            <v>464704148</v>
          </cell>
          <cell r="K160">
            <v>9066.0779999999995</v>
          </cell>
          <cell r="L160">
            <v>292.45412903225804</v>
          </cell>
          <cell r="M160">
            <v>8456.75</v>
          </cell>
          <cell r="N160">
            <v>272.79838709677421</v>
          </cell>
          <cell r="O160">
            <v>10589</v>
          </cell>
          <cell r="P160">
            <v>341.58064516129031</v>
          </cell>
          <cell r="Q160">
            <v>0.49793126316289432</v>
          </cell>
          <cell r="R160">
            <v>0.33316133859859587</v>
          </cell>
          <cell r="S160">
            <v>0.85617886485976014</v>
          </cell>
          <cell r="T160">
            <v>0.79863537633393145</v>
          </cell>
          <cell r="U160">
            <v>3300916630</v>
          </cell>
          <cell r="V160">
            <v>2038265751.6900001</v>
          </cell>
          <cell r="W160">
            <v>4212729710.25</v>
          </cell>
          <cell r="X160">
            <v>261865738</v>
          </cell>
          <cell r="Y160">
            <v>793851253</v>
          </cell>
          <cell r="Z160">
            <v>21172.805</v>
          </cell>
          <cell r="AA160">
            <v>682.99370967741936</v>
          </cell>
          <cell r="AB160">
            <v>17802.25</v>
          </cell>
          <cell r="AC160">
            <v>574.26612903225805</v>
          </cell>
          <cell r="AD160">
            <v>27072</v>
          </cell>
          <cell r="AE160">
            <v>873.29032258064512</v>
          </cell>
          <cell r="AF160">
            <v>0.48383492221936103</v>
          </cell>
          <cell r="AG160">
            <v>0.32986751234616996</v>
          </cell>
          <cell r="AH160">
            <v>0.7820923832742317</v>
          </cell>
          <cell r="AI160">
            <v>0.65758902186761226</v>
          </cell>
          <cell r="AJ160">
            <v>5427280300</v>
          </cell>
          <cell r="AK160">
            <v>3343989425.7200003</v>
          </cell>
          <cell r="AL160">
            <v>6835026743.25</v>
          </cell>
          <cell r="AM160">
            <v>416687194</v>
          </cell>
          <cell r="AN160">
            <v>1258555401</v>
          </cell>
          <cell r="AO160">
            <v>30238.883000000002</v>
          </cell>
          <cell r="AP160">
            <v>26259</v>
          </cell>
          <cell r="AQ160">
            <v>37661</v>
          </cell>
          <cell r="AR160">
            <v>0.48924306390203826</v>
          </cell>
          <cell r="AS160">
            <v>0.33108371206298609</v>
          </cell>
          <cell r="AT160">
            <v>0.80292299726507532</v>
          </cell>
          <cell r="AU160">
            <v>0.69724648840976078</v>
          </cell>
        </row>
        <row r="161">
          <cell r="D161" t="str">
            <v>창원시</v>
          </cell>
          <cell r="E161" t="str">
            <v>시</v>
          </cell>
          <cell r="F161">
            <v>5407366900</v>
          </cell>
          <cell r="G161">
            <v>3521999939.3299999</v>
          </cell>
          <cell r="H161">
            <v>8220033914.3699903</v>
          </cell>
          <cell r="I161">
            <v>417441986</v>
          </cell>
          <cell r="J161">
            <v>1383212139</v>
          </cell>
          <cell r="K161">
            <v>30982.079000000002</v>
          </cell>
          <cell r="L161">
            <v>999.42190322580655</v>
          </cell>
          <cell r="M161">
            <v>27751</v>
          </cell>
          <cell r="N161">
            <v>895.19354838709683</v>
          </cell>
          <cell r="O161">
            <v>37354</v>
          </cell>
          <cell r="P161">
            <v>1204.9677419354839</v>
          </cell>
          <cell r="Q161">
            <v>0.42846537812611168</v>
          </cell>
          <cell r="R161">
            <v>0.30179173116698621</v>
          </cell>
          <cell r="S161">
            <v>0.82941797397869044</v>
          </cell>
          <cell r="T161">
            <v>0.74291909835626702</v>
          </cell>
          <cell r="U161">
            <v>10319166690</v>
          </cell>
          <cell r="V161">
            <v>6712168092.5699997</v>
          </cell>
          <cell r="W161">
            <v>14234361871.290001</v>
          </cell>
          <cell r="X161">
            <v>860350660</v>
          </cell>
          <cell r="Y161">
            <v>2443754809</v>
          </cell>
          <cell r="Z161">
            <v>64244.695</v>
          </cell>
          <cell r="AA161">
            <v>2072.4095161290325</v>
          </cell>
          <cell r="AB161">
            <v>54301.75</v>
          </cell>
          <cell r="AC161">
            <v>1751.6693548387098</v>
          </cell>
          <cell r="AD161">
            <v>86046</v>
          </cell>
          <cell r="AE161">
            <v>2775.6774193548385</v>
          </cell>
          <cell r="AF161">
            <v>0.4715468212247792</v>
          </cell>
          <cell r="AG161">
            <v>0.35206095833814888</v>
          </cell>
          <cell r="AH161">
            <v>0.74663197591985686</v>
          </cell>
          <cell r="AI161">
            <v>0.63107814424842523</v>
          </cell>
          <cell r="AJ161">
            <v>15726533590</v>
          </cell>
          <cell r="AK161">
            <v>10234168031.9</v>
          </cell>
          <cell r="AL161">
            <v>22454395785.659992</v>
          </cell>
          <cell r="AM161">
            <v>1277792646</v>
          </cell>
          <cell r="AN161">
            <v>3826966948</v>
          </cell>
          <cell r="AO161">
            <v>95226.774000000005</v>
          </cell>
          <cell r="AP161">
            <v>82052.75</v>
          </cell>
          <cell r="AQ161">
            <v>123400</v>
          </cell>
          <cell r="AR161">
            <v>0.45577570332290246</v>
          </cell>
          <cell r="AS161">
            <v>0.33389173812117284</v>
          </cell>
          <cell r="AT161">
            <v>0.77169184764991905</v>
          </cell>
          <cell r="AU161">
            <v>0.6649331442463533</v>
          </cell>
        </row>
        <row r="162">
          <cell r="D162" t="str">
            <v>통영시</v>
          </cell>
          <cell r="E162" t="str">
            <v>시</v>
          </cell>
          <cell r="F162">
            <v>829469130</v>
          </cell>
          <cell r="G162">
            <v>494895710.13999897</v>
          </cell>
          <cell r="H162">
            <v>1183326773.9300001</v>
          </cell>
          <cell r="I162">
            <v>59053574</v>
          </cell>
          <cell r="J162">
            <v>211552102</v>
          </cell>
          <cell r="K162">
            <v>4284.43</v>
          </cell>
          <cell r="L162">
            <v>138.20741935483872</v>
          </cell>
          <cell r="M162">
            <v>3938.375</v>
          </cell>
          <cell r="N162">
            <v>127.04435483870968</v>
          </cell>
          <cell r="O162">
            <v>5716</v>
          </cell>
          <cell r="P162">
            <v>184.38709677419354</v>
          </cell>
          <cell r="Q162">
            <v>0.41822404516072803</v>
          </cell>
          <cell r="R162">
            <v>0.27914434998145282</v>
          </cell>
          <cell r="S162">
            <v>0.74955038488453474</v>
          </cell>
          <cell r="T162">
            <v>0.68900892232330302</v>
          </cell>
          <cell r="U162">
            <v>1161415190</v>
          </cell>
          <cell r="V162">
            <v>711595291.39999998</v>
          </cell>
          <cell r="W162">
            <v>1763841885.3900001</v>
          </cell>
          <cell r="X162">
            <v>90054008</v>
          </cell>
          <cell r="Y162">
            <v>298573992</v>
          </cell>
          <cell r="Z162">
            <v>7836.9539999999997</v>
          </cell>
          <cell r="AA162">
            <v>252.80496774193549</v>
          </cell>
          <cell r="AB162">
            <v>6716.875</v>
          </cell>
          <cell r="AC162">
            <v>216.67338709677421</v>
          </cell>
          <cell r="AD162">
            <v>9996</v>
          </cell>
          <cell r="AE162">
            <v>322.45161290322579</v>
          </cell>
          <cell r="AF162">
            <v>0.40343485280295421</v>
          </cell>
          <cell r="AG162">
            <v>0.30161370518836084</v>
          </cell>
          <cell r="AH162">
            <v>0.78400900360144055</v>
          </cell>
          <cell r="AI162">
            <v>0.67195628251300521</v>
          </cell>
          <cell r="AJ162">
            <v>1990884320</v>
          </cell>
          <cell r="AK162">
            <v>1206491001.539999</v>
          </cell>
          <cell r="AL162">
            <v>2947168659.3200002</v>
          </cell>
          <cell r="AM162">
            <v>149107582</v>
          </cell>
          <cell r="AN162">
            <v>510126094</v>
          </cell>
          <cell r="AO162">
            <v>12121.384</v>
          </cell>
          <cell r="AP162">
            <v>10655.25</v>
          </cell>
          <cell r="AQ162">
            <v>15712</v>
          </cell>
          <cell r="AR162">
            <v>0.40937290701862056</v>
          </cell>
          <cell r="AS162">
            <v>0.29229553977687722</v>
          </cell>
          <cell r="AT162">
            <v>0.77147301425661918</v>
          </cell>
          <cell r="AU162">
            <v>0.67816000509164964</v>
          </cell>
        </row>
        <row r="163">
          <cell r="D163" t="str">
            <v>거창군</v>
          </cell>
          <cell r="E163" t="str">
            <v>군</v>
          </cell>
          <cell r="F163">
            <v>313968200</v>
          </cell>
          <cell r="G163">
            <v>137227286</v>
          </cell>
          <cell r="H163">
            <v>421788861</v>
          </cell>
          <cell r="I163">
            <v>15481363</v>
          </cell>
          <cell r="J163">
            <v>68447541</v>
          </cell>
          <cell r="K163">
            <v>1895.4280000000001</v>
          </cell>
          <cell r="L163">
            <v>61.14283870967742</v>
          </cell>
          <cell r="M163">
            <v>1519.875</v>
          </cell>
          <cell r="N163">
            <v>49.028225806451616</v>
          </cell>
          <cell r="O163">
            <v>2429</v>
          </cell>
          <cell r="P163">
            <v>78.354838709677423</v>
          </cell>
          <cell r="Q163">
            <v>0.32534592230495152</v>
          </cell>
          <cell r="R163">
            <v>0.22617851238804912</v>
          </cell>
          <cell r="S163">
            <v>0.78033264717990947</v>
          </cell>
          <cell r="T163">
            <v>0.62572046109510082</v>
          </cell>
          <cell r="U163">
            <v>170391000</v>
          </cell>
          <cell r="V163">
            <v>81648200</v>
          </cell>
          <cell r="W163">
            <v>272164000</v>
          </cell>
          <cell r="X163">
            <v>9307159</v>
          </cell>
          <cell r="Y163">
            <v>42227730</v>
          </cell>
          <cell r="Z163">
            <v>1156.2660000000001</v>
          </cell>
          <cell r="AA163">
            <v>37.298903225806455</v>
          </cell>
          <cell r="AB163">
            <v>876.375</v>
          </cell>
          <cell r="AC163">
            <v>28.27016129032258</v>
          </cell>
          <cell r="AD163">
            <v>1806</v>
          </cell>
          <cell r="AE163">
            <v>58.258064516129032</v>
          </cell>
          <cell r="AF163">
            <v>0.29999632574477153</v>
          </cell>
          <cell r="AG163">
            <v>0.22040396204105692</v>
          </cell>
          <cell r="AH163">
            <v>0.64023588039867119</v>
          </cell>
          <cell r="AI163">
            <v>0.4852574750830565</v>
          </cell>
          <cell r="AJ163">
            <v>484359200</v>
          </cell>
          <cell r="AK163">
            <v>218875486</v>
          </cell>
          <cell r="AL163">
            <v>693952861</v>
          </cell>
          <cell r="AM163">
            <v>24788522</v>
          </cell>
          <cell r="AN163">
            <v>110675271</v>
          </cell>
          <cell r="AO163">
            <v>3051.6940000000004</v>
          </cell>
          <cell r="AP163">
            <v>2396.25</v>
          </cell>
          <cell r="AQ163">
            <v>4235</v>
          </cell>
          <cell r="AR163">
            <v>0.31540396805136883</v>
          </cell>
          <cell r="AS163">
            <v>0.22397525459865375</v>
          </cell>
          <cell r="AT163">
            <v>0.72058890200708392</v>
          </cell>
          <cell r="AU163">
            <v>0.56582054309327035</v>
          </cell>
        </row>
        <row r="164">
          <cell r="D164" t="str">
            <v>고성군2</v>
          </cell>
          <cell r="E164" t="str">
            <v>군</v>
          </cell>
          <cell r="F164">
            <v>11616270</v>
          </cell>
          <cell r="G164">
            <v>6039703</v>
          </cell>
          <cell r="H164">
            <v>11343445</v>
          </cell>
          <cell r="I164">
            <v>865704</v>
          </cell>
          <cell r="J164">
            <v>2012222</v>
          </cell>
          <cell r="K164">
            <v>53.515000000000001</v>
          </cell>
          <cell r="L164">
            <v>1.7262903225806452</v>
          </cell>
          <cell r="M164">
            <v>45.75</v>
          </cell>
          <cell r="N164">
            <v>1.4758064516129032</v>
          </cell>
          <cell r="O164">
            <v>62</v>
          </cell>
          <cell r="P164">
            <v>2</v>
          </cell>
          <cell r="Q164">
            <v>0.53243992455554723</v>
          </cell>
          <cell r="R164">
            <v>0.43022290781037081</v>
          </cell>
          <cell r="S164">
            <v>0.86314516129032259</v>
          </cell>
          <cell r="T164">
            <v>0.73790322580645162</v>
          </cell>
          <cell r="U164">
            <v>258162450</v>
          </cell>
          <cell r="V164">
            <v>127718640</v>
          </cell>
          <cell r="W164">
            <v>395200046</v>
          </cell>
          <cell r="X164">
            <v>13728671</v>
          </cell>
          <cell r="Y164">
            <v>63495203</v>
          </cell>
          <cell r="Z164">
            <v>1719.741</v>
          </cell>
          <cell r="AA164">
            <v>55.475516129032258</v>
          </cell>
          <cell r="AB164">
            <v>1338.625</v>
          </cell>
          <cell r="AC164">
            <v>43.181451612903224</v>
          </cell>
          <cell r="AD164">
            <v>2480</v>
          </cell>
          <cell r="AE164">
            <v>80</v>
          </cell>
          <cell r="AF164">
            <v>0.32317465873979173</v>
          </cell>
          <cell r="AG164">
            <v>0.21621587696947753</v>
          </cell>
          <cell r="AH164">
            <v>0.69344395161290318</v>
          </cell>
          <cell r="AI164">
            <v>0.53976814516129035</v>
          </cell>
          <cell r="AJ164">
            <v>269778720</v>
          </cell>
          <cell r="AK164">
            <v>133758343</v>
          </cell>
          <cell r="AL164">
            <v>406543491</v>
          </cell>
          <cell r="AM164">
            <v>14594375</v>
          </cell>
          <cell r="AN164">
            <v>65507425</v>
          </cell>
          <cell r="AO164">
            <v>1773.2560000000001</v>
          </cell>
          <cell r="AP164">
            <v>1384.375</v>
          </cell>
          <cell r="AQ164">
            <v>2542</v>
          </cell>
          <cell r="AR164">
            <v>0.32901361345372027</v>
          </cell>
          <cell r="AS164">
            <v>0.22278963033579782</v>
          </cell>
          <cell r="AT164">
            <v>0.69758300550747443</v>
          </cell>
          <cell r="AU164">
            <v>0.54460070810385519</v>
          </cell>
        </row>
        <row r="165">
          <cell r="D165" t="str">
            <v>남해군</v>
          </cell>
          <cell r="E165" t="str">
            <v>군</v>
          </cell>
          <cell r="F165">
            <v>56614140</v>
          </cell>
          <cell r="G165">
            <v>31930082.550000001</v>
          </cell>
          <cell r="H165">
            <v>184091000</v>
          </cell>
          <cell r="I165">
            <v>3057984</v>
          </cell>
          <cell r="J165">
            <v>30273087</v>
          </cell>
          <cell r="K165">
            <v>799.24800000000005</v>
          </cell>
          <cell r="L165">
            <v>25.782193548387099</v>
          </cell>
          <cell r="M165">
            <v>658.125</v>
          </cell>
          <cell r="N165">
            <v>21.22983870967742</v>
          </cell>
          <cell r="O165">
            <v>1053</v>
          </cell>
          <cell r="P165">
            <v>33.967741935483872</v>
          </cell>
          <cell r="Q165">
            <v>0.17344727634702403</v>
          </cell>
          <cell r="R165">
            <v>0.10101328615743746</v>
          </cell>
          <cell r="S165">
            <v>0.75901994301994302</v>
          </cell>
          <cell r="T165">
            <v>0.625</v>
          </cell>
          <cell r="U165">
            <v>126790730</v>
          </cell>
          <cell r="V165">
            <v>77948992.620000005</v>
          </cell>
          <cell r="W165">
            <v>302002384.43000001</v>
          </cell>
          <cell r="X165">
            <v>6931331</v>
          </cell>
          <cell r="Y165">
            <v>47583449</v>
          </cell>
          <cell r="Z165">
            <v>1336.84</v>
          </cell>
          <cell r="AA165">
            <v>43.123870967741929</v>
          </cell>
          <cell r="AB165">
            <v>950.875</v>
          </cell>
          <cell r="AC165">
            <v>30.673387096774192</v>
          </cell>
          <cell r="AD165">
            <v>2221</v>
          </cell>
          <cell r="AE165">
            <v>71.645161290322577</v>
          </cell>
          <cell r="AF165">
            <v>0.25810720921002367</v>
          </cell>
          <cell r="AG165">
            <v>0.14566684731071092</v>
          </cell>
          <cell r="AH165">
            <v>0.60190904997748762</v>
          </cell>
          <cell r="AI165">
            <v>0.42812922107158935</v>
          </cell>
          <cell r="AJ165">
            <v>183404870</v>
          </cell>
          <cell r="AK165">
            <v>109879075.17</v>
          </cell>
          <cell r="AL165">
            <v>486093384.43000001</v>
          </cell>
          <cell r="AM165">
            <v>9989315</v>
          </cell>
          <cell r="AN165">
            <v>77856536</v>
          </cell>
          <cell r="AO165">
            <v>2136.0879999999997</v>
          </cell>
          <cell r="AP165">
            <v>1609</v>
          </cell>
          <cell r="AQ165">
            <v>3274</v>
          </cell>
          <cell r="AR165">
            <v>0.22604519767090794</v>
          </cell>
          <cell r="AS165">
            <v>0.12830412850630807</v>
          </cell>
          <cell r="AT165">
            <v>0.6524398289554062</v>
          </cell>
          <cell r="AU165">
            <v>0.49144777031154552</v>
          </cell>
        </row>
        <row r="166">
          <cell r="D166" t="str">
            <v>산청군</v>
          </cell>
          <cell r="E166" t="str">
            <v>군</v>
          </cell>
          <cell r="F166">
            <v>43189020</v>
          </cell>
          <cell r="G166">
            <v>24534957</v>
          </cell>
          <cell r="H166">
            <v>67263339</v>
          </cell>
          <cell r="I166">
            <v>2059716</v>
          </cell>
          <cell r="J166">
            <v>7373659</v>
          </cell>
          <cell r="K166">
            <v>189.98500000000001</v>
          </cell>
          <cell r="L166">
            <v>6.1285483870967745</v>
          </cell>
          <cell r="M166">
            <v>138.25</v>
          </cell>
          <cell r="N166">
            <v>4.459677419354839</v>
          </cell>
          <cell r="O166">
            <v>379</v>
          </cell>
          <cell r="P166">
            <v>12.225806451612904</v>
          </cell>
          <cell r="Q166">
            <v>0.36475972446149307</v>
          </cell>
          <cell r="R166">
            <v>0.27933431692460964</v>
          </cell>
          <cell r="S166">
            <v>0.50127968337730877</v>
          </cell>
          <cell r="T166">
            <v>0.36477572559366755</v>
          </cell>
          <cell r="U166">
            <v>158500140</v>
          </cell>
          <cell r="V166">
            <v>89799642</v>
          </cell>
          <cell r="W166">
            <v>227244508</v>
          </cell>
          <cell r="X166">
            <v>7526155</v>
          </cell>
          <cell r="Y166">
            <v>20779872</v>
          </cell>
          <cell r="Z166">
            <v>577.77300000000002</v>
          </cell>
          <cell r="AA166">
            <v>18.637838709677421</v>
          </cell>
          <cell r="AB166">
            <v>354.125</v>
          </cell>
          <cell r="AC166">
            <v>11.423387096774194</v>
          </cell>
          <cell r="AD166">
            <v>1296</v>
          </cell>
          <cell r="AE166">
            <v>41.806451612903224</v>
          </cell>
          <cell r="AF166">
            <v>0.39516749069244833</v>
          </cell>
          <cell r="AG166">
            <v>0.36218485850153453</v>
          </cell>
          <cell r="AH166">
            <v>0.4458125</v>
          </cell>
          <cell r="AI166">
            <v>0.27324459876543211</v>
          </cell>
          <cell r="AJ166">
            <v>201689160</v>
          </cell>
          <cell r="AK166">
            <v>114334599</v>
          </cell>
          <cell r="AL166">
            <v>294507847</v>
          </cell>
          <cell r="AM166">
            <v>9585871</v>
          </cell>
          <cell r="AN166">
            <v>28153531</v>
          </cell>
          <cell r="AO166">
            <v>767.75800000000004</v>
          </cell>
          <cell r="AP166">
            <v>492.375</v>
          </cell>
          <cell r="AQ166">
            <v>1675</v>
          </cell>
          <cell r="AR166">
            <v>0.38822258953256344</v>
          </cell>
          <cell r="AS166">
            <v>0.34048556822233061</v>
          </cell>
          <cell r="AT166">
            <v>0.45836298507462686</v>
          </cell>
          <cell r="AU166">
            <v>0.29395522388059703</v>
          </cell>
        </row>
        <row r="167">
          <cell r="D167" t="str">
            <v>의령군</v>
          </cell>
          <cell r="E167" t="str">
            <v>군</v>
          </cell>
          <cell r="F167">
            <v>9731210</v>
          </cell>
          <cell r="G167">
            <v>5199890.9399999902</v>
          </cell>
          <cell r="H167">
            <v>42359000</v>
          </cell>
          <cell r="I167">
            <v>470603</v>
          </cell>
          <cell r="J167">
            <v>4704428</v>
          </cell>
          <cell r="K167">
            <v>134.52099999999999</v>
          </cell>
          <cell r="L167">
            <v>4.3393870967741934</v>
          </cell>
          <cell r="M167">
            <v>82.625</v>
          </cell>
          <cell r="N167">
            <v>2.6653225806451615</v>
          </cell>
          <cell r="O167">
            <v>275</v>
          </cell>
          <cell r="P167">
            <v>8.870967741935484</v>
          </cell>
          <cell r="Q167">
            <v>0.1227576415873838</v>
          </cell>
          <cell r="R167">
            <v>0.10003405302408709</v>
          </cell>
          <cell r="S167">
            <v>0.48916727272727267</v>
          </cell>
          <cell r="T167">
            <v>0.30045454545454547</v>
          </cell>
          <cell r="U167">
            <v>66212860</v>
          </cell>
          <cell r="V167">
            <v>36846566.7999999</v>
          </cell>
          <cell r="W167">
            <v>164440886.78</v>
          </cell>
          <cell r="X167">
            <v>3003253</v>
          </cell>
          <cell r="Y167">
            <v>18255894</v>
          </cell>
          <cell r="Z167">
            <v>474.596</v>
          </cell>
          <cell r="AA167">
            <v>15.309548387096774</v>
          </cell>
          <cell r="AB167">
            <v>297.375</v>
          </cell>
          <cell r="AC167">
            <v>9.5927419354838701</v>
          </cell>
          <cell r="AD167">
            <v>1199</v>
          </cell>
          <cell r="AE167">
            <v>38.677419354838712</v>
          </cell>
          <cell r="AF167">
            <v>0.22407180793968653</v>
          </cell>
          <cell r="AG167">
            <v>0.16450867867659616</v>
          </cell>
          <cell r="AH167">
            <v>0.39582652210175145</v>
          </cell>
          <cell r="AI167">
            <v>0.24801918265221018</v>
          </cell>
          <cell r="AJ167">
            <v>75944070</v>
          </cell>
          <cell r="AK167">
            <v>42046457.73999989</v>
          </cell>
          <cell r="AL167">
            <v>206799886.78</v>
          </cell>
          <cell r="AM167">
            <v>3473856</v>
          </cell>
          <cell r="AN167">
            <v>22960322</v>
          </cell>
          <cell r="AO167">
            <v>609.11699999999996</v>
          </cell>
          <cell r="AP167">
            <v>380</v>
          </cell>
          <cell r="AQ167">
            <v>1474</v>
          </cell>
          <cell r="AR167">
            <v>0.20331953945763129</v>
          </cell>
          <cell r="AS167">
            <v>0.15129822656668318</v>
          </cell>
          <cell r="AT167">
            <v>0.4132408412483039</v>
          </cell>
          <cell r="AU167">
            <v>0.25780189959294436</v>
          </cell>
        </row>
        <row r="168">
          <cell r="D168" t="str">
            <v>창녕군</v>
          </cell>
          <cell r="E168" t="str">
            <v>군</v>
          </cell>
          <cell r="F168">
            <v>86549980</v>
          </cell>
          <cell r="G168">
            <v>46869259</v>
          </cell>
          <cell r="H168">
            <v>165898570</v>
          </cell>
          <cell r="I168">
            <v>4488604</v>
          </cell>
          <cell r="J168">
            <v>29285562</v>
          </cell>
          <cell r="K168">
            <v>817.79200000000003</v>
          </cell>
          <cell r="L168">
            <v>26.380387096774193</v>
          </cell>
          <cell r="M168">
            <v>637.25</v>
          </cell>
          <cell r="N168">
            <v>20.556451612903224</v>
          </cell>
          <cell r="O168">
            <v>1121</v>
          </cell>
          <cell r="P168">
            <v>36.161290322580648</v>
          </cell>
          <cell r="Q168">
            <v>0.28251755877100088</v>
          </cell>
          <cell r="R168">
            <v>0.15327020188309856</v>
          </cell>
          <cell r="S168">
            <v>0.72952007136485286</v>
          </cell>
          <cell r="T168">
            <v>0.56846565566458518</v>
          </cell>
          <cell r="U168">
            <v>185876220</v>
          </cell>
          <cell r="V168">
            <v>101536925</v>
          </cell>
          <cell r="W168">
            <v>402879999</v>
          </cell>
          <cell r="X168">
            <v>9979498</v>
          </cell>
          <cell r="Y168">
            <v>57148232</v>
          </cell>
          <cell r="Z168">
            <v>1619.2639999999999</v>
          </cell>
          <cell r="AA168">
            <v>52.234322580645156</v>
          </cell>
          <cell r="AB168">
            <v>1207.625</v>
          </cell>
          <cell r="AC168">
            <v>38.95564516129032</v>
          </cell>
          <cell r="AD168">
            <v>2337</v>
          </cell>
          <cell r="AE168">
            <v>75.387096774193552</v>
          </cell>
          <cell r="AF168">
            <v>0.25202771359220538</v>
          </cell>
          <cell r="AG168">
            <v>0.17462478979227214</v>
          </cell>
          <cell r="AH168">
            <v>0.6928814719726144</v>
          </cell>
          <cell r="AI168">
            <v>0.51674154899443736</v>
          </cell>
          <cell r="AJ168">
            <v>272426200</v>
          </cell>
          <cell r="AK168">
            <v>148406184</v>
          </cell>
          <cell r="AL168">
            <v>568778569</v>
          </cell>
          <cell r="AM168">
            <v>14468102</v>
          </cell>
          <cell r="AN168">
            <v>86433794</v>
          </cell>
          <cell r="AO168">
            <v>2437.056</v>
          </cell>
          <cell r="AP168">
            <v>1844.875</v>
          </cell>
          <cell r="AQ168">
            <v>3458</v>
          </cell>
          <cell r="AR168">
            <v>0.26092084352074102</v>
          </cell>
          <cell r="AS168">
            <v>0.16738941252538331</v>
          </cell>
          <cell r="AT168">
            <v>0.70475882012724123</v>
          </cell>
          <cell r="AU168">
            <v>0.53350925390399073</v>
          </cell>
        </row>
        <row r="169">
          <cell r="D169" t="str">
            <v>하동군</v>
          </cell>
          <cell r="E169" t="str">
            <v>군</v>
          </cell>
          <cell r="F169">
            <v>16630740</v>
          </cell>
          <cell r="G169">
            <v>8910682.8000000007</v>
          </cell>
          <cell r="H169">
            <v>64761055.509999998</v>
          </cell>
          <cell r="I169">
            <v>835306</v>
          </cell>
          <cell r="J169">
            <v>7688248</v>
          </cell>
          <cell r="K169">
            <v>221.16900000000001</v>
          </cell>
          <cell r="L169">
            <v>7.1344838709677427</v>
          </cell>
          <cell r="M169">
            <v>154.625</v>
          </cell>
          <cell r="N169">
            <v>4.987903225806452</v>
          </cell>
          <cell r="O169">
            <v>363</v>
          </cell>
          <cell r="P169">
            <v>11.709677419354838</v>
          </cell>
          <cell r="Q169">
            <v>0.13759322990997372</v>
          </cell>
          <cell r="R169">
            <v>0.10864711960384213</v>
          </cell>
          <cell r="S169">
            <v>0.60928099173553718</v>
          </cell>
          <cell r="T169">
            <v>0.42596418732782371</v>
          </cell>
          <cell r="U169">
            <v>119295110</v>
          </cell>
          <cell r="V169">
            <v>65588785.619999997</v>
          </cell>
          <cell r="W169">
            <v>323549705.00999999</v>
          </cell>
          <cell r="X169">
            <v>6431842</v>
          </cell>
          <cell r="Y169">
            <v>32416057</v>
          </cell>
          <cell r="Z169">
            <v>866.71900000000005</v>
          </cell>
          <cell r="AA169">
            <v>27.958677419354839</v>
          </cell>
          <cell r="AB169">
            <v>556.375</v>
          </cell>
          <cell r="AC169">
            <v>17.947580645161292</v>
          </cell>
          <cell r="AD169">
            <v>1985</v>
          </cell>
          <cell r="AE169">
            <v>64.032258064516128</v>
          </cell>
          <cell r="AF169">
            <v>0.20271625844311258</v>
          </cell>
          <cell r="AG169">
            <v>0.19841531004218063</v>
          </cell>
          <cell r="AH169">
            <v>0.43663425692695218</v>
          </cell>
          <cell r="AI169">
            <v>0.2802896725440806</v>
          </cell>
          <cell r="AJ169">
            <v>135925850</v>
          </cell>
          <cell r="AK169">
            <v>74499468.420000002</v>
          </cell>
          <cell r="AL169">
            <v>388310760.51999998</v>
          </cell>
          <cell r="AM169">
            <v>7267148</v>
          </cell>
          <cell r="AN169">
            <v>40104305</v>
          </cell>
          <cell r="AO169">
            <v>1087.8880000000001</v>
          </cell>
          <cell r="AP169">
            <v>711</v>
          </cell>
          <cell r="AQ169">
            <v>2348</v>
          </cell>
          <cell r="AR169">
            <v>0.19185527673823732</v>
          </cell>
          <cell r="AS169">
            <v>0.18120618222906493</v>
          </cell>
          <cell r="AT169">
            <v>0.46332538330494044</v>
          </cell>
          <cell r="AU169">
            <v>0.30281090289608176</v>
          </cell>
        </row>
        <row r="170">
          <cell r="D170" t="str">
            <v>함안군</v>
          </cell>
          <cell r="E170" t="str">
            <v>군</v>
          </cell>
          <cell r="F170">
            <v>40275840</v>
          </cell>
          <cell r="G170">
            <v>21148255</v>
          </cell>
          <cell r="H170">
            <v>64832000</v>
          </cell>
          <cell r="I170">
            <v>2029041</v>
          </cell>
          <cell r="J170">
            <v>10948634</v>
          </cell>
          <cell r="K170">
            <v>306.22000000000003</v>
          </cell>
          <cell r="L170">
            <v>9.878064516129033</v>
          </cell>
          <cell r="M170">
            <v>246</v>
          </cell>
          <cell r="N170">
            <v>7.935483870967742</v>
          </cell>
          <cell r="O170">
            <v>399</v>
          </cell>
          <cell r="P170">
            <v>12.870967741935484</v>
          </cell>
          <cell r="Q170">
            <v>0.32620087302566636</v>
          </cell>
          <cell r="R170">
            <v>0.1853236668610897</v>
          </cell>
          <cell r="S170">
            <v>0.76746867167919808</v>
          </cell>
          <cell r="T170">
            <v>0.61654135338345861</v>
          </cell>
          <cell r="U170">
            <v>338381750</v>
          </cell>
          <cell r="V170">
            <v>173200790</v>
          </cell>
          <cell r="W170">
            <v>490622131</v>
          </cell>
          <cell r="X170">
            <v>17510090</v>
          </cell>
          <cell r="Y170">
            <v>72288944</v>
          </cell>
          <cell r="Z170">
            <v>1981.421</v>
          </cell>
          <cell r="AA170">
            <v>63.916806451612906</v>
          </cell>
          <cell r="AB170">
            <v>1529.75</v>
          </cell>
          <cell r="AC170">
            <v>49.346774193548384</v>
          </cell>
          <cell r="AD170">
            <v>2802</v>
          </cell>
          <cell r="AE170">
            <v>90.387096774193552</v>
          </cell>
          <cell r="AF170">
            <v>0.35302278282265259</v>
          </cell>
          <cell r="AG170">
            <v>0.24222362412708642</v>
          </cell>
          <cell r="AH170">
            <v>0.70714525339043544</v>
          </cell>
          <cell r="AI170">
            <v>0.54594932191291934</v>
          </cell>
          <cell r="AJ170">
            <v>378657590</v>
          </cell>
          <cell r="AK170">
            <v>194349045</v>
          </cell>
          <cell r="AL170">
            <v>555454131</v>
          </cell>
          <cell r="AM170">
            <v>19539131</v>
          </cell>
          <cell r="AN170">
            <v>83237578</v>
          </cell>
          <cell r="AO170">
            <v>2287.6410000000001</v>
          </cell>
          <cell r="AP170">
            <v>1775.75</v>
          </cell>
          <cell r="AQ170">
            <v>3201</v>
          </cell>
          <cell r="AR170">
            <v>0.34989215878205432</v>
          </cell>
          <cell r="AS170">
            <v>0.23473930248186703</v>
          </cell>
          <cell r="AT170">
            <v>0.71466447985004689</v>
          </cell>
          <cell r="AU170">
            <v>0.55474851608872222</v>
          </cell>
        </row>
        <row r="171">
          <cell r="D171" t="str">
            <v>함양군</v>
          </cell>
          <cell r="E171" t="str">
            <v>군</v>
          </cell>
          <cell r="F171">
            <v>86340890</v>
          </cell>
          <cell r="G171">
            <v>35741619.439999901</v>
          </cell>
          <cell r="H171">
            <v>180958895.02000001</v>
          </cell>
          <cell r="I171">
            <v>3604098</v>
          </cell>
          <cell r="J171">
            <v>28146703</v>
          </cell>
          <cell r="K171">
            <v>759.71500000000003</v>
          </cell>
          <cell r="L171">
            <v>24.506935483870969</v>
          </cell>
          <cell r="M171">
            <v>595.125</v>
          </cell>
          <cell r="N171">
            <v>19.197580645161292</v>
          </cell>
          <cell r="O171">
            <v>1040</v>
          </cell>
          <cell r="P171">
            <v>33.548387096774192</v>
          </cell>
          <cell r="Q171">
            <v>0.19751236564552216</v>
          </cell>
          <cell r="R171">
            <v>0.12804689771302877</v>
          </cell>
          <cell r="S171">
            <v>0.73049519230769233</v>
          </cell>
          <cell r="T171">
            <v>0.57223557692307692</v>
          </cell>
          <cell r="U171">
            <v>0</v>
          </cell>
          <cell r="V171">
            <v>0</v>
          </cell>
          <cell r="W171">
            <v>177234000</v>
          </cell>
          <cell r="X171">
            <v>0</v>
          </cell>
          <cell r="Y171">
            <v>24294300</v>
          </cell>
          <cell r="Z171">
            <v>660.37</v>
          </cell>
          <cell r="AA171">
            <v>21.302258064516128</v>
          </cell>
          <cell r="AB171">
            <v>453.875</v>
          </cell>
          <cell r="AC171">
            <v>14.641129032258064</v>
          </cell>
          <cell r="AD171">
            <v>1304</v>
          </cell>
          <cell r="AE171">
            <v>42.064516129032256</v>
          </cell>
          <cell r="AF171">
            <v>0</v>
          </cell>
          <cell r="AG171">
            <v>0</v>
          </cell>
          <cell r="AH171">
            <v>0.5064187116564417</v>
          </cell>
          <cell r="AI171">
            <v>0.34806365030674846</v>
          </cell>
          <cell r="AJ171">
            <v>86340890</v>
          </cell>
          <cell r="AK171">
            <v>35741619.439999901</v>
          </cell>
          <cell r="AL171">
            <v>358192895.01999998</v>
          </cell>
          <cell r="AM171">
            <v>3604098</v>
          </cell>
          <cell r="AN171">
            <v>52441003</v>
          </cell>
          <cell r="AO171">
            <v>1420.085</v>
          </cell>
          <cell r="AP171">
            <v>1049</v>
          </cell>
          <cell r="AQ171">
            <v>2344</v>
          </cell>
          <cell r="AR171">
            <v>9.9783161355013028E-2</v>
          </cell>
          <cell r="AS171">
            <v>6.8726717526741435E-2</v>
          </cell>
          <cell r="AT171">
            <v>0.60583831058020476</v>
          </cell>
          <cell r="AU171">
            <v>0.4475255972696246</v>
          </cell>
        </row>
        <row r="172">
          <cell r="D172" t="str">
            <v>합천군</v>
          </cell>
          <cell r="E172" t="str">
            <v>군</v>
          </cell>
          <cell r="F172">
            <v>28096470</v>
          </cell>
          <cell r="G172">
            <v>14773410.5</v>
          </cell>
          <cell r="H172">
            <v>69037056.189999998</v>
          </cell>
          <cell r="I172">
            <v>1472373</v>
          </cell>
          <cell r="J172">
            <v>7591467</v>
          </cell>
          <cell r="K172">
            <v>212.029</v>
          </cell>
          <cell r="L172">
            <v>6.8396451612903224</v>
          </cell>
          <cell r="M172">
            <v>154.875</v>
          </cell>
          <cell r="N172">
            <v>4.995967741935484</v>
          </cell>
          <cell r="O172">
            <v>393</v>
          </cell>
          <cell r="P172">
            <v>12.67741935483871</v>
          </cell>
          <cell r="Q172">
            <v>0.21399247469853624</v>
          </cell>
          <cell r="R172">
            <v>0.1939510505676966</v>
          </cell>
          <cell r="S172">
            <v>0.53951399491094143</v>
          </cell>
          <cell r="T172">
            <v>0.39408396946564883</v>
          </cell>
          <cell r="U172">
            <v>0</v>
          </cell>
          <cell r="V172">
            <v>0</v>
          </cell>
          <cell r="W172">
            <v>307935000</v>
          </cell>
          <cell r="X172">
            <v>0</v>
          </cell>
          <cell r="Y172">
            <v>40268531</v>
          </cell>
          <cell r="Z172">
            <v>1041.557</v>
          </cell>
          <cell r="AA172">
            <v>33.598612903225806</v>
          </cell>
          <cell r="AB172">
            <v>739.5</v>
          </cell>
          <cell r="AC172">
            <v>23.85483870967742</v>
          </cell>
          <cell r="AD172">
            <v>1958</v>
          </cell>
          <cell r="AE172">
            <v>63.161290322580648</v>
          </cell>
          <cell r="AF172">
            <v>0</v>
          </cell>
          <cell r="AG172">
            <v>0</v>
          </cell>
          <cell r="AH172">
            <v>0.53194943820224716</v>
          </cell>
          <cell r="AI172">
            <v>0.37768130745658834</v>
          </cell>
          <cell r="AJ172">
            <v>28096470</v>
          </cell>
          <cell r="AK172">
            <v>14773410.5</v>
          </cell>
          <cell r="AL172">
            <v>376972056.19</v>
          </cell>
          <cell r="AM172">
            <v>1472373</v>
          </cell>
          <cell r="AN172">
            <v>47859998</v>
          </cell>
          <cell r="AO172">
            <v>1253.586</v>
          </cell>
          <cell r="AP172">
            <v>894.375</v>
          </cell>
          <cell r="AQ172">
            <v>2351</v>
          </cell>
          <cell r="AR172">
            <v>3.9189670049585755E-2</v>
          </cell>
          <cell r="AS172">
            <v>3.0764167604018705E-2</v>
          </cell>
          <cell r="AT172">
            <v>0.53321395150999573</v>
          </cell>
          <cell r="AU172">
            <v>0.38042322415993196</v>
          </cell>
        </row>
        <row r="173">
          <cell r="D173" t="str">
            <v>제주특별자치도</v>
          </cell>
          <cell r="E173" t="str">
            <v>광역</v>
          </cell>
          <cell r="F173">
            <v>6302178330</v>
          </cell>
          <cell r="G173">
            <v>4229430841</v>
          </cell>
          <cell r="H173">
            <v>7494056339</v>
          </cell>
          <cell r="I173">
            <v>491386260</v>
          </cell>
          <cell r="J173">
            <v>1143154986</v>
          </cell>
          <cell r="K173">
            <v>27467.797999999999</v>
          </cell>
          <cell r="L173">
            <v>886.05799999999999</v>
          </cell>
          <cell r="M173">
            <v>24374.625</v>
          </cell>
          <cell r="N173">
            <v>786.27822580645159</v>
          </cell>
          <cell r="O173">
            <v>33719</v>
          </cell>
          <cell r="P173">
            <v>1087.7096774193549</v>
          </cell>
          <cell r="Q173">
            <v>0.56437136974665059</v>
          </cell>
          <cell r="R173">
            <v>0.42985095286108477</v>
          </cell>
          <cell r="S173">
            <v>0.81460891485512621</v>
          </cell>
          <cell r="T173">
            <v>0.7228750852635013</v>
          </cell>
          <cell r="U173">
            <v>12512938250</v>
          </cell>
          <cell r="V173">
            <v>8569719231.1099901</v>
          </cell>
          <cell r="W173">
            <v>17995299893.830002</v>
          </cell>
          <cell r="X173">
            <v>1063901376</v>
          </cell>
          <cell r="Y173">
            <v>2866384534</v>
          </cell>
          <cell r="Z173">
            <v>77940.960999999996</v>
          </cell>
          <cell r="AA173">
            <v>2514.2245483870965</v>
          </cell>
          <cell r="AB173">
            <v>63578.25</v>
          </cell>
          <cell r="AC173">
            <v>2050.9112903225805</v>
          </cell>
          <cell r="AD173">
            <v>103382</v>
          </cell>
          <cell r="AE173">
            <v>3334.9032258064517</v>
          </cell>
          <cell r="AF173">
            <v>0.47621986194563315</v>
          </cell>
          <cell r="AG173">
            <v>0.37116491642359661</v>
          </cell>
          <cell r="AH173">
            <v>0.75391229614439648</v>
          </cell>
          <cell r="AI173">
            <v>0.61498374958890334</v>
          </cell>
          <cell r="AJ173">
            <v>18815116580</v>
          </cell>
          <cell r="AK173">
            <v>12799150072.109989</v>
          </cell>
          <cell r="AL173">
            <v>25489356232.830002</v>
          </cell>
          <cell r="AM173">
            <v>1555287636</v>
          </cell>
          <cell r="AN173">
            <v>4009539520</v>
          </cell>
          <cell r="AO173">
            <v>105408.75899999999</v>
          </cell>
          <cell r="AP173">
            <v>87952.875</v>
          </cell>
          <cell r="AQ173">
            <v>137101</v>
          </cell>
          <cell r="AR173">
            <v>0.50213704713439677</v>
          </cell>
          <cell r="AS173">
            <v>0.38789682162803574</v>
          </cell>
          <cell r="AT173">
            <v>0.76884019080823618</v>
          </cell>
          <cell r="AU173">
            <v>0.64151884377210966</v>
          </cell>
        </row>
        <row r="174">
          <cell r="D174" t="str">
            <v>전국</v>
          </cell>
          <cell r="E174" t="str">
            <v>전국</v>
          </cell>
          <cell r="F174">
            <v>302955805584</v>
          </cell>
          <cell r="G174">
            <v>190431831997.66977</v>
          </cell>
          <cell r="H174">
            <v>356253977415.19989</v>
          </cell>
          <cell r="I174">
            <v>23369812991</v>
          </cell>
          <cell r="J174">
            <v>59306796360</v>
          </cell>
          <cell r="K174">
            <v>1360816.4409999999</v>
          </cell>
          <cell r="L174">
            <v>43897.304548387096</v>
          </cell>
          <cell r="M174">
            <v>1218134.5</v>
          </cell>
          <cell r="N174">
            <v>39294.661290322583</v>
          </cell>
          <cell r="O174">
            <v>1648745</v>
          </cell>
          <cell r="P174">
            <v>53185.322580645159</v>
          </cell>
          <cell r="Q174">
            <v>0.53453952536712035</v>
          </cell>
          <cell r="R174">
            <v>0.39404949222247959</v>
          </cell>
          <cell r="S174">
            <v>0.82536501460201539</v>
          </cell>
          <cell r="T174">
            <v>0.73882528832536265</v>
          </cell>
          <cell r="U174">
            <v>541340000668</v>
          </cell>
          <cell r="V174">
            <v>337014836335.85974</v>
          </cell>
          <cell r="W174">
            <v>674970665411.61841</v>
          </cell>
          <cell r="X174">
            <v>45587682850</v>
          </cell>
          <cell r="Y174">
            <v>118640483351</v>
          </cell>
          <cell r="Z174">
            <v>3141555.5469999998</v>
          </cell>
          <cell r="AA174">
            <v>101340.50151612902</v>
          </cell>
          <cell r="AB174">
            <v>2630116.125</v>
          </cell>
          <cell r="AC174">
            <v>84842.455645161288</v>
          </cell>
          <cell r="AD174">
            <v>4152065</v>
          </cell>
          <cell r="AE174">
            <v>133937.5806451613</v>
          </cell>
          <cell r="AF174">
            <v>0.49930293804744458</v>
          </cell>
          <cell r="AG174">
            <v>0.38425065005111303</v>
          </cell>
          <cell r="AH174">
            <v>0.75662484739521174</v>
          </cell>
          <cell r="AI174">
            <v>0.63344772420470297</v>
          </cell>
          <cell r="AJ174">
            <v>844295806252</v>
          </cell>
          <cell r="AK174">
            <v>527446668333.52954</v>
          </cell>
          <cell r="AL174">
            <v>1031224642826.8184</v>
          </cell>
          <cell r="AM174">
            <v>68957495841</v>
          </cell>
          <cell r="AN174">
            <v>177947279711</v>
          </cell>
          <cell r="AO174">
            <v>4502371.9879999999</v>
          </cell>
          <cell r="AP174">
            <v>3848250.625</v>
          </cell>
          <cell r="AQ174">
            <v>5800810</v>
          </cell>
          <cell r="AR174">
            <v>0.51147601252786179</v>
          </cell>
          <cell r="AS174">
            <v>0.38751643718854401</v>
          </cell>
          <cell r="AT174">
            <v>0.77616263728686163</v>
          </cell>
          <cell r="AU174">
            <v>0.66339883998958771</v>
          </cell>
        </row>
        <row r="175">
          <cell r="D175" t="str">
            <v>안양·군포·의왕·과천 통합사업구역</v>
          </cell>
          <cell r="E175" t="str">
            <v>사업구역</v>
          </cell>
          <cell r="F175">
            <v>5907214300</v>
          </cell>
          <cell r="G175">
            <v>3682994136.79</v>
          </cell>
          <cell r="H175">
            <v>6661405900.0299892</v>
          </cell>
          <cell r="I175">
            <v>437916866</v>
          </cell>
          <cell r="J175">
            <v>1109090133</v>
          </cell>
          <cell r="K175">
            <v>24163.798999999999</v>
          </cell>
          <cell r="L175">
            <v>779.47738709677412</v>
          </cell>
          <cell r="M175">
            <v>22078.375</v>
          </cell>
          <cell r="N175">
            <v>712.20564516129025</v>
          </cell>
          <cell r="O175">
            <v>28059</v>
          </cell>
          <cell r="P175">
            <v>905.12903225806451</v>
          </cell>
          <cell r="Q175">
            <v>0.55288541068686703</v>
          </cell>
          <cell r="R175">
            <v>0.39484335219489325</v>
          </cell>
          <cell r="S175">
            <v>0.86117819594426026</v>
          </cell>
          <cell r="T175">
            <v>0.78685537617163837</v>
          </cell>
          <cell r="U175">
            <v>9154105400</v>
          </cell>
          <cell r="V175">
            <v>5395736820.3399982</v>
          </cell>
          <cell r="W175">
            <v>11249904178.329979</v>
          </cell>
          <cell r="X175">
            <v>733699367</v>
          </cell>
          <cell r="Y175">
            <v>2175063343</v>
          </cell>
          <cell r="Z175">
            <v>57310.052000000003</v>
          </cell>
          <cell r="AA175">
            <v>1848.7113548387099</v>
          </cell>
          <cell r="AB175">
            <v>48459</v>
          </cell>
          <cell r="AC175">
            <v>1563.1935483870968</v>
          </cell>
          <cell r="AD175">
            <v>74579</v>
          </cell>
          <cell r="AE175">
            <v>2405.7741935483873</v>
          </cell>
          <cell r="AF175">
            <v>0.4796251358952448</v>
          </cell>
          <cell r="AG175">
            <v>0.33732321836109397</v>
          </cell>
          <cell r="AH175">
            <v>0.76844757907722017</v>
          </cell>
          <cell r="AI175">
            <v>0.64976736078520758</v>
          </cell>
          <cell r="AJ175">
            <v>15061319700</v>
          </cell>
          <cell r="AK175">
            <v>9078730957.1299973</v>
          </cell>
          <cell r="AL175">
            <v>17911310078.35997</v>
          </cell>
          <cell r="AM175">
            <v>1171616233</v>
          </cell>
          <cell r="AN175">
            <v>3284153476</v>
          </cell>
          <cell r="AO175">
            <v>81473.850999999995</v>
          </cell>
          <cell r="AP175">
            <v>70537.375</v>
          </cell>
          <cell r="AQ175">
            <v>102638</v>
          </cell>
          <cell r="AR175">
            <v>0.50687140792111629</v>
          </cell>
          <cell r="AS175">
            <v>0.35674831933463513</v>
          </cell>
          <cell r="AT175">
            <v>0.79379811570763259</v>
          </cell>
          <cell r="AU175">
            <v>0.68724424677020202</v>
          </cell>
        </row>
        <row r="176">
          <cell r="D176" t="str">
            <v>광주·하남 통합사업구역</v>
          </cell>
          <cell r="E176" t="str">
            <v>사업구역</v>
          </cell>
          <cell r="F176">
            <v>1057588000</v>
          </cell>
          <cell r="G176">
            <v>631540972.56999993</v>
          </cell>
          <cell r="H176">
            <v>1168957211.4699981</v>
          </cell>
          <cell r="I176">
            <v>65327064</v>
          </cell>
          <cell r="J176">
            <v>172719631</v>
          </cell>
          <cell r="K176">
            <v>4032.3410000000003</v>
          </cell>
          <cell r="L176">
            <v>130.07551612903228</v>
          </cell>
          <cell r="M176">
            <v>3660.625</v>
          </cell>
          <cell r="N176">
            <v>118.08467741935485</v>
          </cell>
          <cell r="O176">
            <v>4606</v>
          </cell>
          <cell r="P176">
            <v>148.58064516129033</v>
          </cell>
          <cell r="Q176">
            <v>0.54026012789280675</v>
          </cell>
          <cell r="R176">
            <v>0.37822605121244152</v>
          </cell>
          <cell r="S176">
            <v>0.87545397307859318</v>
          </cell>
          <cell r="T176">
            <v>0.79475141120277903</v>
          </cell>
          <cell r="U176">
            <v>2502844500</v>
          </cell>
          <cell r="V176">
            <v>1429419128.869998</v>
          </cell>
          <cell r="W176">
            <v>3341482490.3899899</v>
          </cell>
          <cell r="X176">
            <v>171922064</v>
          </cell>
          <cell r="Y176">
            <v>567156015</v>
          </cell>
          <cell r="Z176">
            <v>15226.636999999999</v>
          </cell>
          <cell r="AA176">
            <v>491.18183870967744</v>
          </cell>
          <cell r="AB176">
            <v>12891.375</v>
          </cell>
          <cell r="AC176">
            <v>415.85080645161293</v>
          </cell>
          <cell r="AD176">
            <v>18998</v>
          </cell>
          <cell r="AE176">
            <v>612.83870967741927</v>
          </cell>
          <cell r="AF176">
            <v>0.42777992492283512</v>
          </cell>
          <cell r="AG176">
            <v>0.30313010785929867</v>
          </cell>
          <cell r="AH176">
            <v>0.80148631434887874</v>
          </cell>
          <cell r="AI176">
            <v>0.67856484893146651</v>
          </cell>
          <cell r="AJ176">
            <v>3560432500</v>
          </cell>
          <cell r="AK176">
            <v>2060960101.4399981</v>
          </cell>
          <cell r="AL176">
            <v>4510439701.8599882</v>
          </cell>
          <cell r="AM176">
            <v>237249128</v>
          </cell>
          <cell r="AN176">
            <v>739875646</v>
          </cell>
          <cell r="AO176">
            <v>19258.977999999999</v>
          </cell>
          <cell r="AP176">
            <v>16552</v>
          </cell>
          <cell r="AQ176">
            <v>23604</v>
          </cell>
          <cell r="AR176">
            <v>0.45693108381209746</v>
          </cell>
          <cell r="AS176">
            <v>0.3206608154797948</v>
          </cell>
          <cell r="AT176">
            <v>0.81592009828842571</v>
          </cell>
          <cell r="AU176">
            <v>0.7012370784612777</v>
          </cell>
        </row>
        <row r="177">
          <cell r="D177" t="str">
            <v>화성·오산 통합사업구역</v>
          </cell>
          <cell r="E177" t="str">
            <v>사업구역</v>
          </cell>
          <cell r="F177">
            <v>2575963900</v>
          </cell>
          <cell r="G177">
            <v>1586471616.3699989</v>
          </cell>
          <cell r="H177">
            <v>2950033804.4099898</v>
          </cell>
          <cell r="I177">
            <v>169216659</v>
          </cell>
          <cell r="J177">
            <v>443239625</v>
          </cell>
          <cell r="K177">
            <v>9495.130000000001</v>
          </cell>
          <cell r="L177">
            <v>306.29451612903227</v>
          </cell>
          <cell r="M177">
            <v>8629.625</v>
          </cell>
          <cell r="N177">
            <v>278.375</v>
          </cell>
          <cell r="O177">
            <v>10927</v>
          </cell>
          <cell r="P177">
            <v>352.48387096774195</v>
          </cell>
          <cell r="Q177">
            <v>0.53778082610388767</v>
          </cell>
          <cell r="R177">
            <v>0.38177240809641061</v>
          </cell>
          <cell r="S177">
            <v>0.86896037338702303</v>
          </cell>
          <cell r="T177">
            <v>0.78975244806442757</v>
          </cell>
          <cell r="U177">
            <v>7290267200</v>
          </cell>
          <cell r="V177">
            <v>4295212758.7399902</v>
          </cell>
          <cell r="W177">
            <v>8655461220.8599892</v>
          </cell>
          <cell r="X177">
            <v>521242077</v>
          </cell>
          <cell r="Y177">
            <v>1321937597</v>
          </cell>
          <cell r="Z177">
            <v>35697.816999999995</v>
          </cell>
          <cell r="AA177">
            <v>1151.5424838709678</v>
          </cell>
          <cell r="AB177">
            <v>30020.875</v>
          </cell>
          <cell r="AC177">
            <v>968.41532258064512</v>
          </cell>
          <cell r="AD177">
            <v>44931</v>
          </cell>
          <cell r="AE177">
            <v>1449.3870967741937</v>
          </cell>
          <cell r="AF177">
            <v>0.49624308273582984</v>
          </cell>
          <cell r="AG177">
            <v>0.39430157534130561</v>
          </cell>
          <cell r="AH177">
            <v>0.7945030602479356</v>
          </cell>
          <cell r="AI177">
            <v>0.66815505998085956</v>
          </cell>
          <cell r="AJ177">
            <v>9866231100</v>
          </cell>
          <cell r="AK177">
            <v>5881684375.1099892</v>
          </cell>
          <cell r="AL177">
            <v>11605495025.269979</v>
          </cell>
          <cell r="AM177">
            <v>690458736</v>
          </cell>
          <cell r="AN177">
            <v>1765177222</v>
          </cell>
          <cell r="AO177">
            <v>45192.947</v>
          </cell>
          <cell r="AP177">
            <v>38650.5</v>
          </cell>
          <cell r="AQ177">
            <v>55858</v>
          </cell>
          <cell r="AR177">
            <v>0.50680167991999658</v>
          </cell>
          <cell r="AS177">
            <v>0.39115547571914</v>
          </cell>
          <cell r="AT177">
            <v>0.80906847721006836</v>
          </cell>
          <cell r="AU177">
            <v>0.69194206738515518</v>
          </cell>
        </row>
        <row r="178">
          <cell r="D178" t="str">
            <v>남양주·구리 통합사업구역</v>
          </cell>
          <cell r="E178" t="str">
            <v>사업구역</v>
          </cell>
          <cell r="F178">
            <v>2220633900</v>
          </cell>
          <cell r="G178">
            <v>1450807045.4799991</v>
          </cell>
          <cell r="H178">
            <v>2384603727.9099903</v>
          </cell>
          <cell r="I178">
            <v>156329859</v>
          </cell>
          <cell r="J178">
            <v>356061213</v>
          </cell>
          <cell r="K178">
            <v>7751.3719999999994</v>
          </cell>
          <cell r="L178">
            <v>250.0442580645161</v>
          </cell>
          <cell r="M178">
            <v>6888.625</v>
          </cell>
          <cell r="N178">
            <v>222.21370967741936</v>
          </cell>
          <cell r="O178">
            <v>9444</v>
          </cell>
          <cell r="P178">
            <v>304.64516129032256</v>
          </cell>
          <cell r="Q178">
            <v>0.60840592862428067</v>
          </cell>
          <cell r="R178">
            <v>0.43905332367667915</v>
          </cell>
          <cell r="S178">
            <v>0.82077213045319775</v>
          </cell>
          <cell r="T178">
            <v>0.72941814908936886</v>
          </cell>
          <cell r="U178">
            <v>4891680300</v>
          </cell>
          <cell r="V178">
            <v>3059162231.0799799</v>
          </cell>
          <cell r="W178">
            <v>7047298201.0799904</v>
          </cell>
          <cell r="X178">
            <v>371806844</v>
          </cell>
          <cell r="Y178">
            <v>1261720346</v>
          </cell>
          <cell r="Z178">
            <v>33927.671000000002</v>
          </cell>
          <cell r="AA178">
            <v>1094.441</v>
          </cell>
          <cell r="AB178">
            <v>28471.875</v>
          </cell>
          <cell r="AC178">
            <v>918.44758064516122</v>
          </cell>
          <cell r="AD178">
            <v>43380</v>
          </cell>
          <cell r="AE178">
            <v>1399.3548387096776</v>
          </cell>
          <cell r="AF178">
            <v>0.43409007874977773</v>
          </cell>
          <cell r="AG178">
            <v>0.29468245097158796</v>
          </cell>
          <cell r="AH178">
            <v>0.78210398801290926</v>
          </cell>
          <cell r="AI178">
            <v>0.65633644536652835</v>
          </cell>
          <cell r="AJ178">
            <v>7112314200</v>
          </cell>
          <cell r="AK178">
            <v>4509969276.5599794</v>
          </cell>
          <cell r="AL178">
            <v>9431901928.9899807</v>
          </cell>
          <cell r="AM178">
            <v>528136703</v>
          </cell>
          <cell r="AN178">
            <v>1617781559</v>
          </cell>
          <cell r="AO178">
            <v>41679.042999999998</v>
          </cell>
          <cell r="AP178">
            <v>35360.5</v>
          </cell>
          <cell r="AQ178">
            <v>52824</v>
          </cell>
          <cell r="AR178">
            <v>0.47816117157644489</v>
          </cell>
          <cell r="AS178">
            <v>0.32645736382757223</v>
          </cell>
          <cell r="AT178">
            <v>0.78901717022565498</v>
          </cell>
          <cell r="AU178">
            <v>0.66940216568226563</v>
          </cell>
        </row>
        <row r="179">
          <cell r="D179" t="str">
            <v>예산, 홍성군</v>
          </cell>
          <cell r="E179" t="str">
            <v>사업구역</v>
          </cell>
          <cell r="F179">
            <v>645591220</v>
          </cell>
          <cell r="G179">
            <v>273552541.88999999</v>
          </cell>
          <cell r="H179">
            <v>727182529</v>
          </cell>
          <cell r="I179">
            <v>29280494</v>
          </cell>
          <cell r="J179">
            <v>152834858</v>
          </cell>
          <cell r="K179">
            <v>3701.317</v>
          </cell>
          <cell r="L179">
            <v>119.39732258064515</v>
          </cell>
          <cell r="M179">
            <v>3243.125</v>
          </cell>
          <cell r="N179">
            <v>104.61693548387098</v>
          </cell>
          <cell r="O179">
            <v>4167</v>
          </cell>
          <cell r="P179">
            <v>134.41935483870967</v>
          </cell>
          <cell r="Q179">
            <v>0.37618140010346701</v>
          </cell>
          <cell r="R179">
            <v>0.19158256423413564</v>
          </cell>
          <cell r="S179">
            <v>0.88824502039836817</v>
          </cell>
          <cell r="T179">
            <v>0.77828773698104148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 t="e">
            <v>#DIV/0!</v>
          </cell>
          <cell r="AG179" t="e">
            <v>#DIV/0!</v>
          </cell>
          <cell r="AH179" t="e">
            <v>#DIV/0!</v>
          </cell>
          <cell r="AI179" t="e">
            <v>#DIV/0!</v>
          </cell>
          <cell r="AJ179">
            <v>645591220</v>
          </cell>
          <cell r="AK179">
            <v>273552541.88999999</v>
          </cell>
          <cell r="AL179">
            <v>727182529</v>
          </cell>
          <cell r="AM179">
            <v>29280494</v>
          </cell>
          <cell r="AN179">
            <v>152834858</v>
          </cell>
          <cell r="AO179">
            <v>3701.317</v>
          </cell>
          <cell r="AP179">
            <v>3243.125</v>
          </cell>
          <cell r="AQ179">
            <v>4167</v>
          </cell>
          <cell r="AR179">
            <v>0.37618140010346701</v>
          </cell>
          <cell r="AS179">
            <v>0.19158256423413564</v>
          </cell>
          <cell r="AT179">
            <v>0.88824502039836817</v>
          </cell>
          <cell r="AU179">
            <v>0.77828773698104148</v>
          </cell>
        </row>
      </sheetData>
      <sheetData sheetId="30">
        <row r="6">
          <cell r="D6" t="str">
            <v>서울특별시</v>
          </cell>
          <cell r="E6"/>
          <cell r="F6">
            <v>94656691060</v>
          </cell>
          <cell r="G6">
            <v>62359868774.32</v>
          </cell>
          <cell r="H6">
            <v>99573082254.669998</v>
          </cell>
          <cell r="I6">
            <v>7720121267</v>
          </cell>
          <cell r="J6">
            <v>15430878260</v>
          </cell>
          <cell r="K6">
            <v>331486.31599999999</v>
          </cell>
          <cell r="L6">
            <v>10693.106967741935</v>
          </cell>
          <cell r="M6">
            <v>300307.125</v>
          </cell>
          <cell r="N6">
            <v>9687.3266129032254</v>
          </cell>
          <cell r="O6">
            <v>394832</v>
          </cell>
          <cell r="P6">
            <v>12736.516129032258</v>
          </cell>
          <cell r="Q6">
            <v>0.62627235556319549</v>
          </cell>
          <cell r="R6">
            <v>0.5003034264752213</v>
          </cell>
          <cell r="S6">
            <v>0.83956294322648617</v>
          </cell>
          <cell r="T6">
            <v>0.76059469597195772</v>
          </cell>
          <cell r="U6">
            <v>194630271325</v>
          </cell>
          <cell r="V6">
            <v>124809130364.62</v>
          </cell>
          <cell r="W6">
            <v>219521955348.79001</v>
          </cell>
          <cell r="X6">
            <v>17309551104</v>
          </cell>
          <cell r="Y6">
            <v>35786234370</v>
          </cell>
          <cell r="Z6">
            <v>929649.91299999994</v>
          </cell>
          <cell r="AA6">
            <v>29988.706870967741</v>
          </cell>
          <cell r="AB6">
            <v>784315.875</v>
          </cell>
          <cell r="AC6">
            <v>25300.512096774193</v>
          </cell>
          <cell r="AD6">
            <v>1247642</v>
          </cell>
          <cell r="AE6">
            <v>40246.516129032258</v>
          </cell>
          <cell r="AF6">
            <v>0.56854964764829818</v>
          </cell>
          <cell r="AG6">
            <v>0.48369300119799108</v>
          </cell>
          <cell r="AH6">
            <v>0.74512553520961933</v>
          </cell>
          <cell r="AI6">
            <v>0.62863856378672733</v>
          </cell>
          <cell r="AJ6">
            <v>289286962385</v>
          </cell>
          <cell r="AK6">
            <v>187168999138.94</v>
          </cell>
          <cell r="AL6">
            <v>319095037603.46002</v>
          </cell>
          <cell r="AM6">
            <v>25029672371</v>
          </cell>
          <cell r="AN6">
            <v>51217112630</v>
          </cell>
          <cell r="AO6">
            <v>1261136.2289999998</v>
          </cell>
          <cell r="AP6">
            <v>1084623</v>
          </cell>
          <cell r="AQ6">
            <v>1642474</v>
          </cell>
          <cell r="AR6">
            <v>58.656192382263008</v>
          </cell>
          <cell r="AS6">
            <v>48.869745063174605</v>
          </cell>
          <cell r="AT6">
            <v>76.782721005020463</v>
          </cell>
          <cell r="AU6">
            <v>66.035931162380663</v>
          </cell>
        </row>
        <row r="7">
          <cell r="D7" t="str">
            <v>부산광역시</v>
          </cell>
          <cell r="E7" t="str">
            <v>광역</v>
          </cell>
          <cell r="F7">
            <v>24574474630</v>
          </cell>
          <cell r="G7">
            <v>15620127622.8599</v>
          </cell>
          <cell r="H7">
            <v>28885210209.4799</v>
          </cell>
          <cell r="I7">
            <v>2070815655</v>
          </cell>
          <cell r="J7">
            <v>5148514765</v>
          </cell>
          <cell r="K7">
            <v>125741.71799999999</v>
          </cell>
          <cell r="L7">
            <v>4056.1844516129031</v>
          </cell>
          <cell r="M7">
            <v>112458.75</v>
          </cell>
          <cell r="N7">
            <v>3627.7016129032259</v>
          </cell>
          <cell r="O7">
            <v>153041</v>
          </cell>
          <cell r="P7">
            <v>4936.8064516129034</v>
          </cell>
          <cell r="Q7">
            <v>0.54076558590297175</v>
          </cell>
          <cell r="R7">
            <v>0.40221612436222665</v>
          </cell>
          <cell r="S7">
            <v>0.82162112113747288</v>
          </cell>
          <cell r="T7">
            <v>0.73482759521958163</v>
          </cell>
          <cell r="U7">
            <v>47590799490</v>
          </cell>
          <cell r="V7">
            <v>30191155945.830002</v>
          </cell>
          <cell r="W7">
            <v>57617071641.610001</v>
          </cell>
          <cell r="X7">
            <v>4291955359</v>
          </cell>
          <cell r="Y7">
            <v>10671933959</v>
          </cell>
          <cell r="Z7">
            <v>287304.527</v>
          </cell>
          <cell r="AA7">
            <v>9267.8879677419354</v>
          </cell>
          <cell r="AB7">
            <v>240786.125</v>
          </cell>
          <cell r="AC7">
            <v>7767.2943548387093</v>
          </cell>
          <cell r="AD7">
            <v>374184</v>
          </cell>
          <cell r="AE7">
            <v>12070.451612903225</v>
          </cell>
          <cell r="AF7">
            <v>0.52399670940628817</v>
          </cell>
          <cell r="AG7">
            <v>0.40217221878331155</v>
          </cell>
          <cell r="AH7">
            <v>0.76781617332649177</v>
          </cell>
          <cell r="AI7">
            <v>0.64349658189553804</v>
          </cell>
          <cell r="AJ7">
            <v>72165274120</v>
          </cell>
          <cell r="AK7">
            <v>45811283568.689903</v>
          </cell>
          <cell r="AL7">
            <v>86502281851.089905</v>
          </cell>
          <cell r="AM7">
            <v>6362771014</v>
          </cell>
          <cell r="AN7">
            <v>15820448724</v>
          </cell>
          <cell r="AO7">
            <v>413046.245</v>
          </cell>
          <cell r="AP7">
            <v>353244.875</v>
          </cell>
          <cell r="AQ7">
            <v>527225</v>
          </cell>
          <cell r="AR7">
            <v>52.959624403379479</v>
          </cell>
          <cell r="AS7">
            <v>40.218650715940335</v>
          </cell>
          <cell r="AT7">
            <v>78.343448243159941</v>
          </cell>
          <cell r="AU7">
            <v>67.000782398406756</v>
          </cell>
        </row>
        <row r="8">
          <cell r="D8" t="str">
            <v>대구광역시</v>
          </cell>
          <cell r="E8" t="str">
            <v>광역</v>
          </cell>
          <cell r="F8">
            <v>9943637900</v>
          </cell>
          <cell r="G8">
            <v>6620979139.8099899</v>
          </cell>
          <cell r="H8">
            <v>16560751915.889999</v>
          </cell>
          <cell r="I8">
            <v>876168013</v>
          </cell>
          <cell r="J8">
            <v>3042501865</v>
          </cell>
          <cell r="K8">
            <v>77146.138999999996</v>
          </cell>
          <cell r="L8">
            <v>2488.585129032258</v>
          </cell>
          <cell r="M8">
            <v>67056.75</v>
          </cell>
          <cell r="N8">
            <v>2163.1209677419356</v>
          </cell>
          <cell r="O8">
            <v>95121</v>
          </cell>
          <cell r="P8">
            <v>3068.4193548387098</v>
          </cell>
          <cell r="Q8">
            <v>0.39979942779392624</v>
          </cell>
          <cell r="R8">
            <v>0.28797616299899953</v>
          </cell>
          <cell r="S8">
            <v>0.81103162288033137</v>
          </cell>
          <cell r="T8">
            <v>0.70496262654934239</v>
          </cell>
          <cell r="U8">
            <v>17846174000</v>
          </cell>
          <cell r="V8">
            <v>11702384873.849899</v>
          </cell>
          <cell r="W8">
            <v>27563105591.759998</v>
          </cell>
          <cell r="X8">
            <v>1687435044</v>
          </cell>
          <cell r="Y8">
            <v>5379582823</v>
          </cell>
          <cell r="Z8">
            <v>145765.655</v>
          </cell>
          <cell r="AA8">
            <v>4702.117903225806</v>
          </cell>
          <cell r="AB8">
            <v>119879.875</v>
          </cell>
          <cell r="AC8">
            <v>3867.0927419354839</v>
          </cell>
          <cell r="AD8">
            <v>197224</v>
          </cell>
          <cell r="AE8">
            <v>6362.0645161290322</v>
          </cell>
          <cell r="AF8">
            <v>0.42456699354474525</v>
          </cell>
          <cell r="AG8">
            <v>0.31367395939802228</v>
          </cell>
          <cell r="AH8">
            <v>0.7390867997809597</v>
          </cell>
          <cell r="AI8">
            <v>0.60783614063197178</v>
          </cell>
          <cell r="AJ8">
            <v>27789811900</v>
          </cell>
          <cell r="AK8">
            <v>18323364013.659889</v>
          </cell>
          <cell r="AL8">
            <v>44123857507.649994</v>
          </cell>
          <cell r="AM8">
            <v>2563603057</v>
          </cell>
          <cell r="AN8">
            <v>8422084688</v>
          </cell>
          <cell r="AO8">
            <v>222911.79399999999</v>
          </cell>
          <cell r="AP8">
            <v>186936.625</v>
          </cell>
          <cell r="AQ8">
            <v>292345</v>
          </cell>
          <cell r="AR8">
            <v>41.527112652113587</v>
          </cell>
          <cell r="AS8">
            <v>30.439055791646059</v>
          </cell>
          <cell r="AT8">
            <v>76.249566094853677</v>
          </cell>
          <cell r="AU8">
            <v>63.943842035950674</v>
          </cell>
        </row>
        <row r="9">
          <cell r="D9" t="str">
            <v>인천광역시</v>
          </cell>
          <cell r="E9" t="str">
            <v>광역</v>
          </cell>
          <cell r="F9">
            <v>23760590900</v>
          </cell>
          <cell r="G9">
            <v>15624544925.870001</v>
          </cell>
          <cell r="H9">
            <v>28128342249.7999</v>
          </cell>
          <cell r="I9">
            <v>1773341512</v>
          </cell>
          <cell r="J9">
            <v>4491498120</v>
          </cell>
          <cell r="K9">
            <v>105611.052</v>
          </cell>
          <cell r="L9">
            <v>3406.808129032258</v>
          </cell>
          <cell r="M9">
            <v>95156.75</v>
          </cell>
          <cell r="N9">
            <v>3069.5725806451615</v>
          </cell>
          <cell r="O9">
            <v>126725</v>
          </cell>
          <cell r="P9">
            <v>4087.9032258064517</v>
          </cell>
          <cell r="Q9">
            <v>0.55547336516005141</v>
          </cell>
          <cell r="R9">
            <v>0.39482183107314761</v>
          </cell>
          <cell r="S9">
            <v>0.8333876662063523</v>
          </cell>
          <cell r="T9">
            <v>0.75089169461432237</v>
          </cell>
          <cell r="U9">
            <v>33450743900</v>
          </cell>
          <cell r="V9">
            <v>21461709043.389999</v>
          </cell>
          <cell r="W9">
            <v>40639539903.410004</v>
          </cell>
          <cell r="X9">
            <v>2770867231</v>
          </cell>
          <cell r="Y9">
            <v>7060561014</v>
          </cell>
          <cell r="Z9">
            <v>187115.98</v>
          </cell>
          <cell r="AA9">
            <v>6035.9993548387101</v>
          </cell>
          <cell r="AB9">
            <v>158299</v>
          </cell>
          <cell r="AC9">
            <v>5106.4193548387093</v>
          </cell>
          <cell r="AD9">
            <v>242715</v>
          </cell>
          <cell r="AE9">
            <v>7829.5161290322585</v>
          </cell>
          <cell r="AF9">
            <v>0.52809921309146468</v>
          </cell>
          <cell r="AG9">
            <v>0.39244292705718414</v>
          </cell>
          <cell r="AH9">
            <v>0.77092878478874405</v>
          </cell>
          <cell r="AI9">
            <v>0.65220114125620587</v>
          </cell>
          <cell r="AJ9">
            <v>57211334800</v>
          </cell>
          <cell r="AK9">
            <v>37086253969.260002</v>
          </cell>
          <cell r="AL9">
            <v>68767882153.2099</v>
          </cell>
          <cell r="AM9">
            <v>4544208743</v>
          </cell>
          <cell r="AN9">
            <v>11552059134</v>
          </cell>
          <cell r="AO9">
            <v>292727.03200000001</v>
          </cell>
          <cell r="AP9">
            <v>253455.75</v>
          </cell>
          <cell r="AQ9">
            <v>369440</v>
          </cell>
          <cell r="AR9">
            <v>53.929614826052799</v>
          </cell>
          <cell r="AS9">
            <v>39.336785678541872</v>
          </cell>
          <cell r="AT9">
            <v>79.235337808575139</v>
          </cell>
          <cell r="AU9">
            <v>68.605389237765266</v>
          </cell>
        </row>
        <row r="10">
          <cell r="D10" t="str">
            <v>광주광역시</v>
          </cell>
          <cell r="E10" t="str">
            <v>광역</v>
          </cell>
          <cell r="F10">
            <v>10498653010</v>
          </cell>
          <cell r="G10">
            <v>7075283291.8699999</v>
          </cell>
          <cell r="H10">
            <v>12530544363.239901</v>
          </cell>
          <cell r="I10">
            <v>892235730</v>
          </cell>
          <cell r="J10">
            <v>2180973358</v>
          </cell>
          <cell r="K10">
            <v>51118.805</v>
          </cell>
          <cell r="L10">
            <v>1648.9937096774195</v>
          </cell>
          <cell r="M10">
            <v>46025.125</v>
          </cell>
          <cell r="N10">
            <v>1484.6814516129032</v>
          </cell>
          <cell r="O10">
            <v>62405</v>
          </cell>
          <cell r="P10">
            <v>2013.0645161290322</v>
          </cell>
          <cell r="Q10">
            <v>0.56464293064763649</v>
          </cell>
          <cell r="R10">
            <v>0.40909978415242981</v>
          </cell>
          <cell r="S10">
            <v>0.81914598189247656</v>
          </cell>
          <cell r="T10">
            <v>0.73752303501322014</v>
          </cell>
          <cell r="U10">
            <v>17608122700</v>
          </cell>
          <cell r="V10">
            <v>11717733686.2999</v>
          </cell>
          <cell r="W10">
            <v>21326940402.089901</v>
          </cell>
          <cell r="X10">
            <v>1653173656</v>
          </cell>
          <cell r="Y10">
            <v>3877983985</v>
          </cell>
          <cell r="Z10">
            <v>101077.258</v>
          </cell>
          <cell r="AA10">
            <v>3260.5567096774193</v>
          </cell>
          <cell r="AB10">
            <v>86661.875</v>
          </cell>
          <cell r="AC10">
            <v>2795.5443548387098</v>
          </cell>
          <cell r="AD10">
            <v>132711</v>
          </cell>
          <cell r="AE10">
            <v>4281</v>
          </cell>
          <cell r="AF10">
            <v>0.54943341451601935</v>
          </cell>
          <cell r="AG10">
            <v>0.4262971849276474</v>
          </cell>
          <cell r="AH10">
            <v>0.76163436339112811</v>
          </cell>
          <cell r="AI10">
            <v>0.65301199599128934</v>
          </cell>
          <cell r="AJ10">
            <v>28106775710</v>
          </cell>
          <cell r="AK10">
            <v>18793016978.169899</v>
          </cell>
          <cell r="AL10">
            <v>33857484765.329803</v>
          </cell>
          <cell r="AM10">
            <v>2545409386</v>
          </cell>
          <cell r="AN10">
            <v>6058957343</v>
          </cell>
          <cell r="AO10">
            <v>152196.06299999999</v>
          </cell>
          <cell r="AP10">
            <v>132687</v>
          </cell>
          <cell r="AQ10">
            <v>195116</v>
          </cell>
          <cell r="AR10">
            <v>55.506240668574478</v>
          </cell>
          <cell r="AS10">
            <v>42.010683388301914</v>
          </cell>
          <cell r="AT10">
            <v>78.002861374771925</v>
          </cell>
          <cell r="AU10">
            <v>68.00416162692963</v>
          </cell>
        </row>
        <row r="11">
          <cell r="D11" t="str">
            <v>대전광역시</v>
          </cell>
          <cell r="E11" t="str">
            <v>광역</v>
          </cell>
          <cell r="F11">
            <v>11549737950</v>
          </cell>
          <cell r="G11">
            <v>7178080541.0599899</v>
          </cell>
          <cell r="H11">
            <v>13155328578.16</v>
          </cell>
          <cell r="I11">
            <v>997842185</v>
          </cell>
          <cell r="J11">
            <v>2269676564</v>
          </cell>
          <cell r="K11">
            <v>54209.45</v>
          </cell>
          <cell r="L11">
            <v>1748.6919354838708</v>
          </cell>
          <cell r="M11">
            <v>48432.875</v>
          </cell>
          <cell r="N11">
            <v>1562.3508064516129</v>
          </cell>
          <cell r="O11">
            <v>67725</v>
          </cell>
          <cell r="P11">
            <v>2184.6774193548385</v>
          </cell>
          <cell r="Q11">
            <v>0.54564053633573084</v>
          </cell>
          <cell r="R11">
            <v>0.43964069631200547</v>
          </cell>
          <cell r="S11">
            <v>0.80043484680693977</v>
          </cell>
          <cell r="T11">
            <v>0.71514027316352902</v>
          </cell>
          <cell r="U11">
            <v>16314734930</v>
          </cell>
          <cell r="V11">
            <v>10257330845.919901</v>
          </cell>
          <cell r="W11">
            <v>21680816362.029999</v>
          </cell>
          <cell r="X11">
            <v>1553090070</v>
          </cell>
          <cell r="Y11">
            <v>4327939757</v>
          </cell>
          <cell r="Z11">
            <v>113624.458</v>
          </cell>
          <cell r="AA11">
            <v>3665.3050967741933</v>
          </cell>
          <cell r="AB11">
            <v>96803.75</v>
          </cell>
          <cell r="AC11">
            <v>3122.7016129032259</v>
          </cell>
          <cell r="AD11">
            <v>148156</v>
          </cell>
          <cell r="AE11">
            <v>4779.2258064516127</v>
          </cell>
          <cell r="AF11">
            <v>0.47310630165586143</v>
          </cell>
          <cell r="AG11">
            <v>0.35885205367935996</v>
          </cell>
          <cell r="AH11">
            <v>0.7669244445044413</v>
          </cell>
          <cell r="AI11">
            <v>0.65339068279381196</v>
          </cell>
          <cell r="AJ11">
            <v>27864472880</v>
          </cell>
          <cell r="AK11">
            <v>17435411386.979889</v>
          </cell>
          <cell r="AL11">
            <v>34836144940.190002</v>
          </cell>
          <cell r="AM11">
            <v>2550932255</v>
          </cell>
          <cell r="AN11">
            <v>6597616321</v>
          </cell>
          <cell r="AO11">
            <v>167833.908</v>
          </cell>
          <cell r="AP11">
            <v>145236.625</v>
          </cell>
          <cell r="AQ11">
            <v>215881</v>
          </cell>
          <cell r="AR11">
            <v>50.049772777426028</v>
          </cell>
          <cell r="AS11">
            <v>38.664452900670575</v>
          </cell>
          <cell r="AT11">
            <v>77.743714361152669</v>
          </cell>
          <cell r="AU11">
            <v>67.276242466914638</v>
          </cell>
        </row>
        <row r="12">
          <cell r="D12" t="str">
            <v>울산광역시</v>
          </cell>
          <cell r="E12" t="str">
            <v>광역</v>
          </cell>
          <cell r="F12">
            <v>7587645000</v>
          </cell>
          <cell r="G12">
            <v>4985974427</v>
          </cell>
          <cell r="H12">
            <v>9483966140</v>
          </cell>
          <cell r="I12">
            <v>602690309</v>
          </cell>
          <cell r="J12">
            <v>1615375317</v>
          </cell>
          <cell r="K12">
            <v>40066.661</v>
          </cell>
          <cell r="L12">
            <v>1292.472935483871</v>
          </cell>
          <cell r="M12">
            <v>35336.625</v>
          </cell>
          <cell r="N12">
            <v>1139.891129032258</v>
          </cell>
          <cell r="O12">
            <v>48921</v>
          </cell>
          <cell r="P12">
            <v>1578.0967741935483</v>
          </cell>
          <cell r="Q12">
            <v>0.52572672164770085</v>
          </cell>
          <cell r="R12">
            <v>0.37309614840425348</v>
          </cell>
          <cell r="S12">
            <v>0.81900739968520675</v>
          </cell>
          <cell r="T12">
            <v>0.72232016925246822</v>
          </cell>
          <cell r="U12">
            <v>11625684800</v>
          </cell>
          <cell r="V12">
            <v>7804186012</v>
          </cell>
          <cell r="W12">
            <v>15904422368</v>
          </cell>
          <cell r="X12">
            <v>984226783</v>
          </cell>
          <cell r="Y12">
            <v>2811257721</v>
          </cell>
          <cell r="Z12">
            <v>74201.297000000006</v>
          </cell>
          <cell r="AA12">
            <v>2393.5902258064516</v>
          </cell>
          <cell r="AB12">
            <v>63053.875</v>
          </cell>
          <cell r="AC12">
            <v>2033.9959677419354</v>
          </cell>
          <cell r="AD12">
            <v>95752</v>
          </cell>
          <cell r="AE12">
            <v>3088.7741935483873</v>
          </cell>
          <cell r="AF12">
            <v>0.49069282941719222</v>
          </cell>
          <cell r="AG12">
            <v>0.35010194036920173</v>
          </cell>
          <cell r="AH12">
            <v>0.77493208496950461</v>
          </cell>
          <cell r="AI12">
            <v>0.65851235483331938</v>
          </cell>
          <cell r="AJ12">
            <v>19213329800</v>
          </cell>
          <cell r="AK12">
            <v>12790160439</v>
          </cell>
          <cell r="AL12">
            <v>25388388508</v>
          </cell>
          <cell r="AM12">
            <v>1586917092</v>
          </cell>
          <cell r="AN12">
            <v>4426633038</v>
          </cell>
          <cell r="AO12">
            <v>114267.95800000001</v>
          </cell>
          <cell r="AP12">
            <v>98390.5</v>
          </cell>
          <cell r="AQ12">
            <v>144673</v>
          </cell>
          <cell r="AR12">
            <v>50.377992423464612</v>
          </cell>
          <cell r="AS12">
            <v>35.849303034095328</v>
          </cell>
          <cell r="AT12">
            <v>78.983609934127315</v>
          </cell>
          <cell r="AU12">
            <v>68.008889011771373</v>
          </cell>
        </row>
        <row r="13">
          <cell r="D13" t="str">
            <v>세종특별자치시</v>
          </cell>
          <cell r="E13" t="str">
            <v>광역</v>
          </cell>
          <cell r="F13">
            <v>896132050</v>
          </cell>
          <cell r="G13">
            <v>515593807</v>
          </cell>
          <cell r="H13">
            <v>1062819082</v>
          </cell>
          <cell r="I13">
            <v>51103295</v>
          </cell>
          <cell r="J13">
            <v>140389244</v>
          </cell>
          <cell r="K13">
            <v>3071.5790000000002</v>
          </cell>
          <cell r="L13">
            <v>99.083193548387101</v>
          </cell>
          <cell r="M13">
            <v>2830.125</v>
          </cell>
          <cell r="N13">
            <v>91.29435483870968</v>
          </cell>
          <cell r="O13">
            <v>3463</v>
          </cell>
          <cell r="P13">
            <v>111.70967741935483</v>
          </cell>
          <cell r="Q13">
            <v>0.48511907222230322</v>
          </cell>
          <cell r="R13">
            <v>0.36401146942567764</v>
          </cell>
          <cell r="S13">
            <v>0.88697054576956402</v>
          </cell>
          <cell r="T13">
            <v>0.81724660698816054</v>
          </cell>
          <cell r="U13">
            <v>1139573730</v>
          </cell>
          <cell r="V13">
            <v>671655166</v>
          </cell>
          <cell r="W13">
            <v>1429079804</v>
          </cell>
          <cell r="X13">
            <v>72081873</v>
          </cell>
          <cell r="Y13">
            <v>226888586</v>
          </cell>
          <cell r="Z13">
            <v>6035.7089999999998</v>
          </cell>
          <cell r="AA13">
            <v>194.70029032258063</v>
          </cell>
          <cell r="AB13">
            <v>5225.875</v>
          </cell>
          <cell r="AC13">
            <v>168.57661290322579</v>
          </cell>
          <cell r="AD13">
            <v>7140</v>
          </cell>
          <cell r="AE13">
            <v>230.32258064516128</v>
          </cell>
          <cell r="AF13">
            <v>0.46999136375731748</v>
          </cell>
          <cell r="AG13">
            <v>0.3176972199033406</v>
          </cell>
          <cell r="AH13">
            <v>0.84533739495798321</v>
          </cell>
          <cell r="AI13">
            <v>0.73191526610644253</v>
          </cell>
          <cell r="AJ13">
            <v>2035705780</v>
          </cell>
          <cell r="AK13">
            <v>1187248973</v>
          </cell>
          <cell r="AL13">
            <v>2491898886</v>
          </cell>
          <cell r="AM13">
            <v>123185168</v>
          </cell>
          <cell r="AN13">
            <v>367277830</v>
          </cell>
          <cell r="AO13">
            <v>9107.2880000000005</v>
          </cell>
          <cell r="AP13">
            <v>8056</v>
          </cell>
          <cell r="AQ13">
            <v>10603</v>
          </cell>
          <cell r="AR13">
            <v>47.644347837314292</v>
          </cell>
          <cell r="AS13">
            <v>33.540050048760087</v>
          </cell>
          <cell r="AT13">
            <v>85.893501839102143</v>
          </cell>
          <cell r="AU13">
            <v>75.978496651890964</v>
          </cell>
        </row>
        <row r="14">
          <cell r="D14" t="str">
            <v>경기도</v>
          </cell>
          <cell r="E14" t="str">
            <v>광역</v>
          </cell>
          <cell r="F14">
            <v>51579332770</v>
          </cell>
          <cell r="G14">
            <v>31325939205.839912</v>
          </cell>
          <cell r="H14">
            <v>57452913271.989906</v>
          </cell>
          <cell r="I14">
            <v>3598879165</v>
          </cell>
          <cell r="J14">
            <v>9295701624</v>
          </cell>
          <cell r="K14">
            <v>202848.68</v>
          </cell>
          <cell r="L14">
            <v>6543.5058064516124</v>
          </cell>
          <cell r="M14">
            <v>184560</v>
          </cell>
          <cell r="N14">
            <v>5953.5483870967746</v>
          </cell>
          <cell r="O14">
            <v>237169</v>
          </cell>
          <cell r="P14">
            <v>7650.6129032258068</v>
          </cell>
          <cell r="Q14">
            <v>0.54524544399582764</v>
          </cell>
          <cell r="R14">
            <v>0.38715519393482634</v>
          </cell>
          <cell r="S14">
            <v>0.85529171181731167</v>
          </cell>
          <cell r="T14">
            <v>0.77817927300785517</v>
          </cell>
          <cell r="U14">
            <v>100720382960</v>
          </cell>
          <cell r="V14">
            <v>59393717124.309853</v>
          </cell>
          <cell r="W14">
            <v>124924945159.42973</v>
          </cell>
          <cell r="X14">
            <v>7608756548</v>
          </cell>
          <cell r="Y14">
            <v>21750180628</v>
          </cell>
          <cell r="Z14">
            <v>581149.51199999999</v>
          </cell>
          <cell r="AA14">
            <v>18746.758451612903</v>
          </cell>
          <cell r="AB14">
            <v>489822.375</v>
          </cell>
          <cell r="AC14">
            <v>15800.721774193549</v>
          </cell>
          <cell r="AD14">
            <v>746045</v>
          </cell>
          <cell r="AE14">
            <v>24065.967741935485</v>
          </cell>
          <cell r="AF14">
            <v>0.47543520670360384</v>
          </cell>
          <cell r="AG14">
            <v>0.34982498206037427</v>
          </cell>
          <cell r="AH14">
            <v>0.77897380452921738</v>
          </cell>
          <cell r="AI14">
            <v>0.65655875315832157</v>
          </cell>
          <cell r="AJ14">
            <v>152299715730</v>
          </cell>
          <cell r="AK14">
            <v>90719656330.149765</v>
          </cell>
          <cell r="AL14">
            <v>182377858431.41965</v>
          </cell>
          <cell r="AM14">
            <v>11207635713</v>
          </cell>
          <cell r="AN14">
            <v>31045882252</v>
          </cell>
          <cell r="AO14">
            <v>783998.19200000004</v>
          </cell>
          <cell r="AP14">
            <v>674382.375</v>
          </cell>
          <cell r="AQ14">
            <v>983214</v>
          </cell>
          <cell r="AR14">
            <v>49.742691964037661</v>
          </cell>
          <cell r="AS14">
            <v>36.100232623532527</v>
          </cell>
          <cell r="AT14">
            <v>79.73830641142213</v>
          </cell>
          <cell r="AU14">
            <v>68.589582227266902</v>
          </cell>
        </row>
        <row r="15">
          <cell r="D15" t="str">
            <v>고양시</v>
          </cell>
          <cell r="E15" t="str">
            <v>시</v>
          </cell>
          <cell r="F15">
            <v>3914726600</v>
          </cell>
          <cell r="G15">
            <v>2711848172.8899999</v>
          </cell>
          <cell r="H15">
            <v>3530865102.52</v>
          </cell>
          <cell r="I15">
            <v>290018808</v>
          </cell>
          <cell r="J15">
            <v>480320078</v>
          </cell>
          <cell r="K15">
            <v>10792.352999999999</v>
          </cell>
          <cell r="L15">
            <v>348.14041935483868</v>
          </cell>
          <cell r="M15">
            <v>8960</v>
          </cell>
          <cell r="N15">
            <v>289.03225806451616</v>
          </cell>
          <cell r="O15">
            <v>14502</v>
          </cell>
          <cell r="P15">
            <v>467.80645161290323</v>
          </cell>
          <cell r="Q15">
            <v>0.76804071924315009</v>
          </cell>
          <cell r="R15">
            <v>0.6038032164043744</v>
          </cell>
          <cell r="S15">
            <v>0.74419755895738515</v>
          </cell>
          <cell r="T15">
            <v>0.61784581437043162</v>
          </cell>
          <cell r="U15">
            <v>7680972300</v>
          </cell>
          <cell r="V15">
            <v>5088804988.3299999</v>
          </cell>
          <cell r="W15">
            <v>9523167905.4300003</v>
          </cell>
          <cell r="X15">
            <v>607989489</v>
          </cell>
          <cell r="Y15">
            <v>1684080433</v>
          </cell>
          <cell r="Z15">
            <v>45738.748</v>
          </cell>
          <cell r="AA15">
            <v>1475.4434838709678</v>
          </cell>
          <cell r="AB15">
            <v>38099.125</v>
          </cell>
          <cell r="AC15">
            <v>1229.0040322580646</v>
          </cell>
          <cell r="AD15">
            <v>58306</v>
          </cell>
          <cell r="AE15">
            <v>1880.8387096774193</v>
          </cell>
          <cell r="AF15">
            <v>0.5343605236056399</v>
          </cell>
          <cell r="AG15">
            <v>0.36102164545486409</v>
          </cell>
          <cell r="AH15">
            <v>0.78446039858676642</v>
          </cell>
          <cell r="AI15">
            <v>0.65343403766336228</v>
          </cell>
          <cell r="AJ15">
            <v>11595698900</v>
          </cell>
          <cell r="AK15">
            <v>7800653161.2199993</v>
          </cell>
          <cell r="AL15">
            <v>13054033007.950001</v>
          </cell>
          <cell r="AM15">
            <v>898008297</v>
          </cell>
          <cell r="AN15">
            <v>2164400511</v>
          </cell>
          <cell r="AO15">
            <v>56531.100999999995</v>
          </cell>
          <cell r="AP15">
            <v>47059.125</v>
          </cell>
          <cell r="AQ15">
            <v>72808</v>
          </cell>
          <cell r="AR15">
            <v>59.756652648797079</v>
          </cell>
          <cell r="AS15">
            <v>41.489931851157287</v>
          </cell>
          <cell r="AT15">
            <v>77.644078947368413</v>
          </cell>
          <cell r="AU15">
            <v>64.634552521700911</v>
          </cell>
        </row>
        <row r="16">
          <cell r="D16" t="str">
            <v>과천시</v>
          </cell>
          <cell r="E16" t="str">
            <v>시</v>
          </cell>
          <cell r="F16">
            <v>606263000</v>
          </cell>
          <cell r="G16">
            <v>377163101.64999998</v>
          </cell>
          <cell r="H16">
            <v>820337420.65999997</v>
          </cell>
          <cell r="I16">
            <v>44531588</v>
          </cell>
          <cell r="J16">
            <v>142126107</v>
          </cell>
          <cell r="K16">
            <v>3207.7139999999999</v>
          </cell>
          <cell r="L16">
            <v>103.47464516129033</v>
          </cell>
          <cell r="M16">
            <v>2926.125</v>
          </cell>
          <cell r="N16">
            <v>94.391129032258064</v>
          </cell>
          <cell r="O16">
            <v>3629</v>
          </cell>
          <cell r="P16">
            <v>117.06451612903226</v>
          </cell>
          <cell r="Q16">
            <v>0.45976581361673657</v>
          </cell>
          <cell r="R16">
            <v>0.31332447598807445</v>
          </cell>
          <cell r="S16">
            <v>0.8839112703224028</v>
          </cell>
          <cell r="T16">
            <v>0.80631716726370906</v>
          </cell>
          <cell r="U16">
            <v>628311000</v>
          </cell>
          <cell r="V16">
            <v>376377044.36999899</v>
          </cell>
          <cell r="W16">
            <v>772770818.51999903</v>
          </cell>
          <cell r="X16">
            <v>48873421</v>
          </cell>
          <cell r="Y16">
            <v>141052947</v>
          </cell>
          <cell r="Z16">
            <v>3696.8470000000002</v>
          </cell>
          <cell r="AA16">
            <v>119.25312903225807</v>
          </cell>
          <cell r="AB16">
            <v>3106.5</v>
          </cell>
          <cell r="AC16">
            <v>100.20967741935483</v>
          </cell>
          <cell r="AD16">
            <v>4937</v>
          </cell>
          <cell r="AE16">
            <v>159.25806451612902</v>
          </cell>
          <cell r="AF16">
            <v>0.48704872822557094</v>
          </cell>
          <cell r="AG16">
            <v>0.34648989645001887</v>
          </cell>
          <cell r="AH16">
            <v>0.74880433461616369</v>
          </cell>
          <cell r="AI16">
            <v>0.62922827628114242</v>
          </cell>
          <cell r="AJ16">
            <v>1234574000</v>
          </cell>
          <cell r="AK16">
            <v>753540146.01999903</v>
          </cell>
          <cell r="AL16">
            <v>1593108239.1799989</v>
          </cell>
          <cell r="AM16">
            <v>93405009</v>
          </cell>
          <cell r="AN16">
            <v>283179054</v>
          </cell>
          <cell r="AO16">
            <v>6904.5609999999997</v>
          </cell>
          <cell r="AP16">
            <v>6032.625</v>
          </cell>
          <cell r="AQ16">
            <v>8566</v>
          </cell>
          <cell r="AR16">
            <v>47.29999679167183</v>
          </cell>
          <cell r="AS16">
            <v>32.984434293646594</v>
          </cell>
          <cell r="AT16">
            <v>80.604261031986923</v>
          </cell>
          <cell r="AU16">
            <v>70.425227644174655</v>
          </cell>
        </row>
        <row r="17">
          <cell r="D17" t="str">
            <v>광명시</v>
          </cell>
          <cell r="E17" t="str">
            <v>시</v>
          </cell>
          <cell r="F17">
            <v>1072005700</v>
          </cell>
          <cell r="G17">
            <v>715090169.87</v>
          </cell>
          <cell r="H17">
            <v>1420708223.3299899</v>
          </cell>
          <cell r="I17">
            <v>79091109</v>
          </cell>
          <cell r="J17">
            <v>221324179</v>
          </cell>
          <cell r="K17">
            <v>5262.1530000000002</v>
          </cell>
          <cell r="L17">
            <v>169.74687096774196</v>
          </cell>
          <cell r="M17">
            <v>4545.75</v>
          </cell>
          <cell r="N17">
            <v>146.63709677419354</v>
          </cell>
          <cell r="O17">
            <v>6948</v>
          </cell>
          <cell r="P17">
            <v>224.12903225806451</v>
          </cell>
          <cell r="Q17">
            <v>0.50333358963313679</v>
          </cell>
          <cell r="R17">
            <v>0.35735412803677452</v>
          </cell>
          <cell r="S17">
            <v>0.757362262521589</v>
          </cell>
          <cell r="T17">
            <v>0.65425302245250427</v>
          </cell>
          <cell r="U17">
            <v>2889774100</v>
          </cell>
          <cell r="V17">
            <v>1831067740.3999901</v>
          </cell>
          <cell r="W17">
            <v>3827968152.1999898</v>
          </cell>
          <cell r="X17">
            <v>228250676</v>
          </cell>
          <cell r="Y17">
            <v>667224445</v>
          </cell>
          <cell r="Z17">
            <v>17183.46</v>
          </cell>
          <cell r="AA17">
            <v>554.30516129032253</v>
          </cell>
          <cell r="AB17">
            <v>14693.625</v>
          </cell>
          <cell r="AC17">
            <v>473.98790322580646</v>
          </cell>
          <cell r="AD17">
            <v>22307</v>
          </cell>
          <cell r="AE17">
            <v>719.58064516129036</v>
          </cell>
          <cell r="AF17">
            <v>0.47833933501971493</v>
          </cell>
          <cell r="AG17">
            <v>0.34208979858344368</v>
          </cell>
          <cell r="AH17">
            <v>0.77031694087057867</v>
          </cell>
          <cell r="AI17">
            <v>0.65870018379880757</v>
          </cell>
          <cell r="AJ17">
            <v>3961779800</v>
          </cell>
          <cell r="AK17">
            <v>2546157910.26999</v>
          </cell>
          <cell r="AL17">
            <v>5248676375.5299797</v>
          </cell>
          <cell r="AM17">
            <v>307341785</v>
          </cell>
          <cell r="AN17">
            <v>888548624</v>
          </cell>
          <cell r="AO17">
            <v>22445.612999999998</v>
          </cell>
          <cell r="AP17">
            <v>19239.375</v>
          </cell>
          <cell r="AQ17">
            <v>29255</v>
          </cell>
          <cell r="AR17">
            <v>48.510476320096878</v>
          </cell>
          <cell r="AS17">
            <v>34.58919148582239</v>
          </cell>
          <cell r="AT17">
            <v>76.724023243889931</v>
          </cell>
          <cell r="AU17">
            <v>65.764399247991804</v>
          </cell>
        </row>
        <row r="18">
          <cell r="D18" t="str">
            <v>광주시</v>
          </cell>
          <cell r="E18" t="str">
            <v>시</v>
          </cell>
          <cell r="F18">
            <v>665347900</v>
          </cell>
          <cell r="G18">
            <v>401769675.02999902</v>
          </cell>
          <cell r="H18">
            <v>747365317</v>
          </cell>
          <cell r="I18">
            <v>40226395</v>
          </cell>
          <cell r="J18">
            <v>112655555</v>
          </cell>
          <cell r="K18">
            <v>2764.7269999999999</v>
          </cell>
          <cell r="L18">
            <v>89.184741935483871</v>
          </cell>
          <cell r="M18">
            <v>2504.75</v>
          </cell>
          <cell r="N18">
            <v>80.798387096774192</v>
          </cell>
          <cell r="O18">
            <v>3161</v>
          </cell>
          <cell r="P18">
            <v>101.96774193548387</v>
          </cell>
          <cell r="Q18">
            <v>0.53758137538779982</v>
          </cell>
          <cell r="R18">
            <v>0.35707422505707775</v>
          </cell>
          <cell r="S18">
            <v>0.8746368237899399</v>
          </cell>
          <cell r="T18">
            <v>0.792391648212591</v>
          </cell>
          <cell r="U18">
            <v>1483423000</v>
          </cell>
          <cell r="V18">
            <v>863980151.85000002</v>
          </cell>
          <cell r="W18">
            <v>2055559973.3199999</v>
          </cell>
          <cell r="X18">
            <v>100882843</v>
          </cell>
          <cell r="Y18">
            <v>337294541</v>
          </cell>
          <cell r="Z18">
            <v>8938.6689999999999</v>
          </cell>
          <cell r="AA18">
            <v>288.34416129032257</v>
          </cell>
          <cell r="AB18">
            <v>7710.75</v>
          </cell>
          <cell r="AC18">
            <v>248.73387096774192</v>
          </cell>
          <cell r="AD18">
            <v>10779</v>
          </cell>
          <cell r="AE18">
            <v>347.70967741935482</v>
          </cell>
          <cell r="AF18">
            <v>0.42031376513649388</v>
          </cell>
          <cell r="AG18">
            <v>0.29909420621189359</v>
          </cell>
          <cell r="AH18">
            <v>0.82926700064941083</v>
          </cell>
          <cell r="AI18">
            <v>0.71534929028666849</v>
          </cell>
          <cell r="AJ18">
            <v>2148770900</v>
          </cell>
          <cell r="AK18">
            <v>1265749826.8799992</v>
          </cell>
          <cell r="AL18">
            <v>2802925290.3199997</v>
          </cell>
          <cell r="AM18">
            <v>141109238</v>
          </cell>
          <cell r="AN18">
            <v>449950096</v>
          </cell>
          <cell r="AO18">
            <v>11703.396000000001</v>
          </cell>
          <cell r="AP18">
            <v>10215.5</v>
          </cell>
          <cell r="AQ18">
            <v>13940</v>
          </cell>
          <cell r="AR18">
            <v>45.158172115800241</v>
          </cell>
          <cell r="AS18">
            <v>31.361086319225944</v>
          </cell>
          <cell r="AT18">
            <v>83.955494978479209</v>
          </cell>
          <cell r="AU18">
            <v>73.281922525107603</v>
          </cell>
        </row>
        <row r="19">
          <cell r="D19" t="str">
            <v>구리시</v>
          </cell>
          <cell r="E19" t="str">
            <v>시</v>
          </cell>
          <cell r="F19">
            <v>809532900</v>
          </cell>
          <cell r="G19">
            <v>521301421</v>
          </cell>
          <cell r="H19">
            <v>923234996</v>
          </cell>
          <cell r="I19">
            <v>57941995</v>
          </cell>
          <cell r="J19">
            <v>139376999</v>
          </cell>
          <cell r="K19">
            <v>2897.8270000000002</v>
          </cell>
          <cell r="L19">
            <v>93.478290322580648</v>
          </cell>
          <cell r="M19">
            <v>2645.75</v>
          </cell>
          <cell r="N19">
            <v>85.346774193548384</v>
          </cell>
          <cell r="O19">
            <v>3251</v>
          </cell>
          <cell r="P19">
            <v>104.87096774193549</v>
          </cell>
          <cell r="Q19">
            <v>0.56464651281481537</v>
          </cell>
          <cell r="R19">
            <v>0.41572135586015885</v>
          </cell>
          <cell r="S19">
            <v>0.89136481082743779</v>
          </cell>
          <cell r="T19">
            <v>0.81382651491848657</v>
          </cell>
          <cell r="U19">
            <v>2173733900</v>
          </cell>
          <cell r="V19">
            <v>1353680476.9099901</v>
          </cell>
          <cell r="W19">
            <v>2949299030.1100001</v>
          </cell>
          <cell r="X19">
            <v>165828717</v>
          </cell>
          <cell r="Y19">
            <v>505585628</v>
          </cell>
          <cell r="Z19">
            <v>13416.405000000001</v>
          </cell>
          <cell r="AA19">
            <v>432.78725806451615</v>
          </cell>
          <cell r="AB19">
            <v>11377.375</v>
          </cell>
          <cell r="AC19">
            <v>367.01209677419354</v>
          </cell>
          <cell r="AD19">
            <v>16810</v>
          </cell>
          <cell r="AE19">
            <v>542.25806451612902</v>
          </cell>
          <cell r="AF19">
            <v>0.45898380024880076</v>
          </cell>
          <cell r="AG19">
            <v>0.32799333647197743</v>
          </cell>
          <cell r="AH19">
            <v>0.79812046400951819</v>
          </cell>
          <cell r="AI19">
            <v>0.67682183224271264</v>
          </cell>
          <cell r="AJ19">
            <v>2983266800</v>
          </cell>
          <cell r="AK19">
            <v>1874981897.9099901</v>
          </cell>
          <cell r="AL19">
            <v>3872534026.1100001</v>
          </cell>
          <cell r="AM19">
            <v>223770712</v>
          </cell>
          <cell r="AN19">
            <v>644962627</v>
          </cell>
          <cell r="AO19">
            <v>16314.232</v>
          </cell>
          <cell r="AP19">
            <v>14023.125</v>
          </cell>
          <cell r="AQ19">
            <v>20061</v>
          </cell>
          <cell r="AR19">
            <v>48.417441532293736</v>
          </cell>
          <cell r="AS19">
            <v>34.695143971497124</v>
          </cell>
          <cell r="AT19">
            <v>81.323124470365386</v>
          </cell>
          <cell r="AU19">
            <v>69.902422611036343</v>
          </cell>
        </row>
        <row r="20">
          <cell r="D20" t="str">
            <v>군포시</v>
          </cell>
          <cell r="E20" t="str">
            <v>시</v>
          </cell>
          <cell r="F20">
            <v>397909400</v>
          </cell>
          <cell r="G20">
            <v>251004076.61000001</v>
          </cell>
          <cell r="H20">
            <v>431972019</v>
          </cell>
          <cell r="I20">
            <v>28378723</v>
          </cell>
          <cell r="J20">
            <v>72480574</v>
          </cell>
          <cell r="K20">
            <v>1649.9259999999999</v>
          </cell>
          <cell r="L20">
            <v>53.223419354838704</v>
          </cell>
          <cell r="M20">
            <v>1515.25</v>
          </cell>
          <cell r="N20">
            <v>48.87903225806452</v>
          </cell>
          <cell r="O20">
            <v>1872</v>
          </cell>
          <cell r="P20">
            <v>60.387096774193552</v>
          </cell>
          <cell r="Q20">
            <v>0.58106559121830526</v>
          </cell>
          <cell r="R20">
            <v>0.39153557200029898</v>
          </cell>
          <cell r="S20">
            <v>0.88137072649572645</v>
          </cell>
          <cell r="T20">
            <v>0.80942841880341876</v>
          </cell>
          <cell r="U20">
            <v>1371308800</v>
          </cell>
          <cell r="V20">
            <v>820746183.14999902</v>
          </cell>
          <cell r="W20">
            <v>1822038942.8499899</v>
          </cell>
          <cell r="X20">
            <v>108517305</v>
          </cell>
          <cell r="Y20">
            <v>338928256</v>
          </cell>
          <cell r="Z20">
            <v>9006.7639999999992</v>
          </cell>
          <cell r="AA20">
            <v>290.54077419354837</v>
          </cell>
          <cell r="AB20">
            <v>7557.75</v>
          </cell>
          <cell r="AC20">
            <v>243.79838709677421</v>
          </cell>
          <cell r="AD20">
            <v>11793</v>
          </cell>
          <cell r="AE20">
            <v>380.41935483870969</v>
          </cell>
          <cell r="AF20">
            <v>0.45045479756113632</v>
          </cell>
          <cell r="AG20">
            <v>0.32017780482722574</v>
          </cell>
          <cell r="AH20">
            <v>0.76373814974985155</v>
          </cell>
          <cell r="AI20">
            <v>0.64086746374968206</v>
          </cell>
          <cell r="AJ20">
            <v>1769218200</v>
          </cell>
          <cell r="AK20">
            <v>1071750259.759999</v>
          </cell>
          <cell r="AL20">
            <v>2254010961.8499899</v>
          </cell>
          <cell r="AM20">
            <v>136896028</v>
          </cell>
          <cell r="AN20">
            <v>411408830</v>
          </cell>
          <cell r="AO20">
            <v>10656.689999999999</v>
          </cell>
          <cell r="AP20">
            <v>9073</v>
          </cell>
          <cell r="AQ20">
            <v>13665</v>
          </cell>
          <cell r="AR20">
            <v>47.548582411522752</v>
          </cell>
          <cell r="AS20">
            <v>33.274936758163406</v>
          </cell>
          <cell r="AT20">
            <v>77.985290889132813</v>
          </cell>
          <cell r="AU20">
            <v>66.395901939260881</v>
          </cell>
        </row>
        <row r="21">
          <cell r="D21" t="str">
            <v>김포시</v>
          </cell>
          <cell r="E21" t="str">
            <v>시</v>
          </cell>
          <cell r="F21">
            <v>1125731700</v>
          </cell>
          <cell r="G21">
            <v>776039461.59000003</v>
          </cell>
          <cell r="H21">
            <v>1263533248.8999901</v>
          </cell>
          <cell r="I21">
            <v>82482430</v>
          </cell>
          <cell r="J21">
            <v>194039437</v>
          </cell>
          <cell r="K21">
            <v>3792.1819999999998</v>
          </cell>
          <cell r="L21">
            <v>122.32845161290322</v>
          </cell>
          <cell r="M21">
            <v>3564.125</v>
          </cell>
          <cell r="N21">
            <v>114.97177419354838</v>
          </cell>
          <cell r="O21">
            <v>4288</v>
          </cell>
          <cell r="P21">
            <v>138.32258064516128</v>
          </cell>
          <cell r="Q21">
            <v>0.61418206625397975</v>
          </cell>
          <cell r="R21">
            <v>0.42508075304300125</v>
          </cell>
          <cell r="S21">
            <v>0.88437080223880593</v>
          </cell>
          <cell r="T21">
            <v>0.83118586753731338</v>
          </cell>
          <cell r="U21">
            <v>1860130200</v>
          </cell>
          <cell r="V21">
            <v>1244857728.18999</v>
          </cell>
          <cell r="W21">
            <v>2473744211.5599999</v>
          </cell>
          <cell r="X21">
            <v>136886161</v>
          </cell>
          <cell r="Y21">
            <v>388146663</v>
          </cell>
          <cell r="Z21">
            <v>10357.950000000001</v>
          </cell>
          <cell r="AA21">
            <v>334.12741935483871</v>
          </cell>
          <cell r="AB21">
            <v>8641.375</v>
          </cell>
          <cell r="AC21">
            <v>278.75403225806451</v>
          </cell>
          <cell r="AD21">
            <v>13548</v>
          </cell>
          <cell r="AE21">
            <v>437.03225806451616</v>
          </cell>
          <cell r="AF21">
            <v>0.50322815203474658</v>
          </cell>
          <cell r="AG21">
            <v>0.35266607715238812</v>
          </cell>
          <cell r="AH21">
            <v>0.76453720106288758</v>
          </cell>
          <cell r="AI21">
            <v>0.63783399763802773</v>
          </cell>
          <cell r="AJ21">
            <v>2985861900</v>
          </cell>
          <cell r="AK21">
            <v>2020897189.7799902</v>
          </cell>
          <cell r="AL21">
            <v>3737277460.45999</v>
          </cell>
          <cell r="AM21">
            <v>219368591</v>
          </cell>
          <cell r="AN21">
            <v>582186100</v>
          </cell>
          <cell r="AO21">
            <v>14150.132000000001</v>
          </cell>
          <cell r="AP21">
            <v>12205.5</v>
          </cell>
          <cell r="AQ21">
            <v>17836</v>
          </cell>
          <cell r="AR21">
            <v>54.074047516163134</v>
          </cell>
          <cell r="AS21">
            <v>37.680149182538024</v>
          </cell>
          <cell r="AT21">
            <v>79.334671450997988</v>
          </cell>
          <cell r="AU21">
            <v>68.431823278762053</v>
          </cell>
        </row>
        <row r="22">
          <cell r="D22" t="str">
            <v>남양주시</v>
          </cell>
          <cell r="E22" t="str">
            <v>시</v>
          </cell>
          <cell r="F22">
            <v>1872889300</v>
          </cell>
          <cell r="G22">
            <v>1222320574.8599899</v>
          </cell>
          <cell r="H22">
            <v>2104787054.8499899</v>
          </cell>
          <cell r="I22">
            <v>131399710</v>
          </cell>
          <cell r="J22">
            <v>316661474</v>
          </cell>
          <cell r="K22">
            <v>6488.65</v>
          </cell>
          <cell r="L22">
            <v>209.31129032258065</v>
          </cell>
          <cell r="M22">
            <v>5841.875</v>
          </cell>
          <cell r="N22">
            <v>188.44758064516128</v>
          </cell>
          <cell r="O22">
            <v>7354</v>
          </cell>
          <cell r="P22">
            <v>237.2258064516129</v>
          </cell>
          <cell r="Q22">
            <v>0.58073360535140017</v>
          </cell>
          <cell r="R22">
            <v>0.41495325699140778</v>
          </cell>
          <cell r="S22">
            <v>0.88232934457438128</v>
          </cell>
          <cell r="T22">
            <v>0.79438060919227627</v>
          </cell>
          <cell r="U22">
            <v>2784402800</v>
          </cell>
          <cell r="V22">
            <v>1725588262.5799899</v>
          </cell>
          <cell r="W22">
            <v>4302992059.4299898</v>
          </cell>
          <cell r="X22">
            <v>206757856</v>
          </cell>
          <cell r="Y22">
            <v>779783108</v>
          </cell>
          <cell r="Z22">
            <v>21089.476999999999</v>
          </cell>
          <cell r="AA22">
            <v>680.30570967741937</v>
          </cell>
          <cell r="AB22">
            <v>17751.75</v>
          </cell>
          <cell r="AC22">
            <v>572.63709677419354</v>
          </cell>
          <cell r="AD22">
            <v>26627</v>
          </cell>
          <cell r="AE22">
            <v>858.93548387096769</v>
          </cell>
          <cell r="AF22">
            <v>0.40102055470875669</v>
          </cell>
          <cell r="AG22">
            <v>0.26514790315257764</v>
          </cell>
          <cell r="AH22">
            <v>0.79203353738686288</v>
          </cell>
          <cell r="AI22">
            <v>0.6666823149434784</v>
          </cell>
          <cell r="AJ22">
            <v>4657292100</v>
          </cell>
          <cell r="AK22">
            <v>2947908837.4399796</v>
          </cell>
          <cell r="AL22">
            <v>6407779114.2799797</v>
          </cell>
          <cell r="AM22">
            <v>338157566</v>
          </cell>
          <cell r="AN22">
            <v>1096444582</v>
          </cell>
          <cell r="AO22">
            <v>27578.127</v>
          </cell>
          <cell r="AP22">
            <v>23593.625</v>
          </cell>
          <cell r="AQ22">
            <v>33981</v>
          </cell>
          <cell r="AR22">
            <v>46.005156932929417</v>
          </cell>
          <cell r="AS22">
            <v>30.841282044841183</v>
          </cell>
          <cell r="AT22">
            <v>81.157490950825462</v>
          </cell>
          <cell r="AU22">
            <v>69.431814837703428</v>
          </cell>
        </row>
        <row r="23">
          <cell r="D23" t="str">
            <v>동두천시</v>
          </cell>
          <cell r="E23" t="str">
            <v>시</v>
          </cell>
          <cell r="F23">
            <v>1014863100</v>
          </cell>
          <cell r="G23">
            <v>480888833.63999897</v>
          </cell>
          <cell r="H23">
            <v>1213320169.3599899</v>
          </cell>
          <cell r="I23">
            <v>58194975</v>
          </cell>
          <cell r="J23">
            <v>252104128</v>
          </cell>
          <cell r="K23">
            <v>5790.8819999999996</v>
          </cell>
          <cell r="L23">
            <v>186.80264516129031</v>
          </cell>
          <cell r="M23">
            <v>5345.125</v>
          </cell>
          <cell r="N23">
            <v>172.42338709677421</v>
          </cell>
          <cell r="O23">
            <v>6707</v>
          </cell>
          <cell r="P23">
            <v>216.35483870967741</v>
          </cell>
          <cell r="Q23">
            <v>0.39634125087829158</v>
          </cell>
          <cell r="R23">
            <v>0.23083705713854871</v>
          </cell>
          <cell r="S23">
            <v>0.86340867750111816</v>
          </cell>
          <cell r="T23">
            <v>0.79694721932309531</v>
          </cell>
          <cell r="U23">
            <v>712876700</v>
          </cell>
          <cell r="V23">
            <v>323037086.94999999</v>
          </cell>
          <cell r="W23">
            <v>791379084.36999905</v>
          </cell>
          <cell r="X23">
            <v>42512451</v>
          </cell>
          <cell r="Y23">
            <v>166976797</v>
          </cell>
          <cell r="Z23">
            <v>4298.1139999999996</v>
          </cell>
          <cell r="AA23">
            <v>138.64883870967739</v>
          </cell>
          <cell r="AB23">
            <v>3706.875</v>
          </cell>
          <cell r="AC23">
            <v>119.57661290322581</v>
          </cell>
          <cell r="AD23">
            <v>5651</v>
          </cell>
          <cell r="AE23">
            <v>182.29032258064515</v>
          </cell>
          <cell r="AF23">
            <v>0.40819512839054028</v>
          </cell>
          <cell r="AG23">
            <v>0.25460094913666359</v>
          </cell>
          <cell r="AH23">
            <v>0.76059352327021756</v>
          </cell>
          <cell r="AI23">
            <v>0.65596797027074849</v>
          </cell>
          <cell r="AJ23">
            <v>1727739800</v>
          </cell>
          <cell r="AK23">
            <v>803925920.58999896</v>
          </cell>
          <cell r="AL23">
            <v>2004699253.7299891</v>
          </cell>
          <cell r="AM23">
            <v>100707426</v>
          </cell>
          <cell r="AN23">
            <v>419080925</v>
          </cell>
          <cell r="AO23">
            <v>10088.995999999999</v>
          </cell>
          <cell r="AP23">
            <v>9052</v>
          </cell>
          <cell r="AQ23">
            <v>12358</v>
          </cell>
          <cell r="AR23">
            <v>40.102071125840752</v>
          </cell>
          <cell r="AS23">
            <v>24.030543981451792</v>
          </cell>
          <cell r="AT23">
            <v>81.639391487295683</v>
          </cell>
          <cell r="AU23">
            <v>73.248098397798998</v>
          </cell>
        </row>
        <row r="24">
          <cell r="D24" t="str">
            <v>부천시</v>
          </cell>
          <cell r="E24" t="str">
            <v>시</v>
          </cell>
          <cell r="F24">
            <v>2358464600</v>
          </cell>
          <cell r="G24">
            <v>1423701837.9199901</v>
          </cell>
          <cell r="H24">
            <v>2978958960.1399999</v>
          </cell>
          <cell r="I24">
            <v>179200110</v>
          </cell>
          <cell r="J24">
            <v>499041361</v>
          </cell>
          <cell r="K24">
            <v>11801.458000000001</v>
          </cell>
          <cell r="L24">
            <v>380.69219354838714</v>
          </cell>
          <cell r="M24">
            <v>10615.5</v>
          </cell>
          <cell r="N24">
            <v>342.43548387096774</v>
          </cell>
          <cell r="O24">
            <v>13847</v>
          </cell>
          <cell r="P24">
            <v>446.67741935483872</v>
          </cell>
          <cell r="Q24">
            <v>0.4779192519836129</v>
          </cell>
          <cell r="R24">
            <v>0.35908869285085171</v>
          </cell>
          <cell r="S24">
            <v>0.85227543872318923</v>
          </cell>
          <cell r="T24">
            <v>0.7666281505019138</v>
          </cell>
          <cell r="U24">
            <v>7535300100</v>
          </cell>
          <cell r="V24">
            <v>4218517467.0999999</v>
          </cell>
          <cell r="W24">
            <v>9978128582.0799904</v>
          </cell>
          <cell r="X24">
            <v>626413388</v>
          </cell>
          <cell r="Y24">
            <v>1868767031</v>
          </cell>
          <cell r="Z24">
            <v>50909.317000000003</v>
          </cell>
          <cell r="AA24">
            <v>1642.2360322580646</v>
          </cell>
          <cell r="AB24">
            <v>42197.75</v>
          </cell>
          <cell r="AC24">
            <v>1361.2177419354839</v>
          </cell>
          <cell r="AD24">
            <v>66369</v>
          </cell>
          <cell r="AE24">
            <v>2140.9354838709678</v>
          </cell>
          <cell r="AF24">
            <v>0.4227764186839762</v>
          </cell>
          <cell r="AG24">
            <v>0.33520143367726185</v>
          </cell>
          <cell r="AH24">
            <v>0.76706469888050144</v>
          </cell>
          <cell r="AI24">
            <v>0.63580511986017574</v>
          </cell>
          <cell r="AJ24">
            <v>9893764700</v>
          </cell>
          <cell r="AK24">
            <v>5642219305.01999</v>
          </cell>
          <cell r="AL24">
            <v>12957087542.21999</v>
          </cell>
          <cell r="AM24">
            <v>805613498</v>
          </cell>
          <cell r="AN24">
            <v>2367808392</v>
          </cell>
          <cell r="AO24">
            <v>62710.775000000001</v>
          </cell>
          <cell r="AP24">
            <v>52813.25</v>
          </cell>
          <cell r="AQ24">
            <v>80216</v>
          </cell>
          <cell r="AR24">
            <v>43.545428605271937</v>
          </cell>
          <cell r="AS24">
            <v>34.023593324607155</v>
          </cell>
          <cell r="AT24">
            <v>78.177389797546624</v>
          </cell>
          <cell r="AU24">
            <v>65.838797746085561</v>
          </cell>
        </row>
        <row r="25">
          <cell r="D25" t="str">
            <v>성남시</v>
          </cell>
          <cell r="E25" t="str">
            <v>시</v>
          </cell>
          <cell r="F25">
            <v>4532971300</v>
          </cell>
          <cell r="G25">
            <v>2890288515.1099901</v>
          </cell>
          <cell r="H25">
            <v>5900416428.5200005</v>
          </cell>
          <cell r="I25">
            <v>319629707</v>
          </cell>
          <cell r="J25">
            <v>934113666</v>
          </cell>
          <cell r="K25">
            <v>21436.414000000001</v>
          </cell>
          <cell r="L25">
            <v>691.49722580645164</v>
          </cell>
          <cell r="M25">
            <v>19539.75</v>
          </cell>
          <cell r="N25">
            <v>630.31451612903231</v>
          </cell>
          <cell r="O25">
            <v>25286</v>
          </cell>
          <cell r="P25">
            <v>815.67741935483866</v>
          </cell>
          <cell r="Q25">
            <v>0.489844835550863</v>
          </cell>
          <cell r="R25">
            <v>0.34217431843032259</v>
          </cell>
          <cell r="S25">
            <v>0.84775820612196473</v>
          </cell>
          <cell r="T25">
            <v>0.77274974294075771</v>
          </cell>
          <cell r="U25">
            <v>6219132120</v>
          </cell>
          <cell r="V25">
            <v>3763683960.5899901</v>
          </cell>
          <cell r="W25">
            <v>10532820714.659901</v>
          </cell>
          <cell r="X25">
            <v>478359087</v>
          </cell>
          <cell r="Y25">
            <v>1775038463</v>
          </cell>
          <cell r="Z25">
            <v>47003.014000000003</v>
          </cell>
          <cell r="AA25">
            <v>1516.2262580645163</v>
          </cell>
          <cell r="AB25">
            <v>39456.75</v>
          </cell>
          <cell r="AC25">
            <v>1272.7983870967741</v>
          </cell>
          <cell r="AD25">
            <v>62621</v>
          </cell>
          <cell r="AE25">
            <v>2020.0322580645161</v>
          </cell>
          <cell r="AF25">
            <v>0.3573291583090919</v>
          </cell>
          <cell r="AG25">
            <v>0.26949223747609574</v>
          </cell>
          <cell r="AH25">
            <v>0.75059507194072284</v>
          </cell>
          <cell r="AI25">
            <v>0.63008814934287216</v>
          </cell>
          <cell r="AJ25">
            <v>10752103420</v>
          </cell>
          <cell r="AK25">
            <v>6653972475.6999798</v>
          </cell>
          <cell r="AL25">
            <v>16433237143.179901</v>
          </cell>
          <cell r="AM25">
            <v>797988794</v>
          </cell>
          <cell r="AN25">
            <v>2709152129</v>
          </cell>
          <cell r="AO25">
            <v>68439.428</v>
          </cell>
          <cell r="AP25">
            <v>58996.5</v>
          </cell>
          <cell r="AQ25">
            <v>87907</v>
          </cell>
          <cell r="AR25">
            <v>40.490941728188361</v>
          </cell>
          <cell r="AS25">
            <v>29.455296565222898</v>
          </cell>
          <cell r="AT25">
            <v>77.854355170805505</v>
          </cell>
          <cell r="AU25">
            <v>67.112402880316708</v>
          </cell>
        </row>
        <row r="26">
          <cell r="D26" t="str">
            <v>수원시</v>
          </cell>
          <cell r="E26" t="str">
            <v>시</v>
          </cell>
          <cell r="F26">
            <v>7318837200</v>
          </cell>
          <cell r="G26">
            <v>4498654798.6999903</v>
          </cell>
          <cell r="H26">
            <v>7727196414.6999998</v>
          </cell>
          <cell r="I26">
            <v>558680943</v>
          </cell>
          <cell r="J26">
            <v>1346008113</v>
          </cell>
          <cell r="K26">
            <v>29344.682000000001</v>
          </cell>
          <cell r="L26">
            <v>946.6026451612903</v>
          </cell>
          <cell r="M26">
            <v>26891.125</v>
          </cell>
          <cell r="N26">
            <v>867.45564516129036</v>
          </cell>
          <cell r="O26">
            <v>33593</v>
          </cell>
          <cell r="P26">
            <v>1083.6451612903227</v>
          </cell>
          <cell r="Q26">
            <v>0.58218460580889031</v>
          </cell>
          <cell r="R26">
            <v>0.41506506357885525</v>
          </cell>
          <cell r="S26">
            <v>0.87353561753936837</v>
          </cell>
          <cell r="T26">
            <v>0.80049787158038876</v>
          </cell>
          <cell r="U26">
            <v>12485767900</v>
          </cell>
          <cell r="V26">
            <v>7311248481.0999899</v>
          </cell>
          <cell r="W26">
            <v>13358298716.360001</v>
          </cell>
          <cell r="X26">
            <v>1060997172</v>
          </cell>
          <cell r="Y26">
            <v>2457646253</v>
          </cell>
          <cell r="Z26">
            <v>65582.025999999998</v>
          </cell>
          <cell r="AA26">
            <v>2115.5492258064514</v>
          </cell>
          <cell r="AB26">
            <v>55239.5</v>
          </cell>
          <cell r="AC26">
            <v>1781.9193548387098</v>
          </cell>
          <cell r="AD26">
            <v>85550</v>
          </cell>
          <cell r="AE26">
            <v>2759.6774193548385</v>
          </cell>
          <cell r="AF26">
            <v>0.54731883425737837</v>
          </cell>
          <cell r="AG26">
            <v>0.43171272948857542</v>
          </cell>
          <cell r="AH26">
            <v>0.76659293980128573</v>
          </cell>
          <cell r="AI26">
            <v>0.64569842197545291</v>
          </cell>
          <cell r="AJ26">
            <v>19804605100</v>
          </cell>
          <cell r="AK26">
            <v>11809903279.79998</v>
          </cell>
          <cell r="AL26">
            <v>21085495131.060001</v>
          </cell>
          <cell r="AM26">
            <v>1619678115</v>
          </cell>
          <cell r="AN26">
            <v>3803654366</v>
          </cell>
          <cell r="AO26">
            <v>94926.707999999999</v>
          </cell>
          <cell r="AP26">
            <v>82130.625</v>
          </cell>
          <cell r="AQ26">
            <v>119143</v>
          </cell>
          <cell r="AR26">
            <v>56.009608531332965</v>
          </cell>
          <cell r="AS26">
            <v>42.58215808139493</v>
          </cell>
          <cell r="AT26">
            <v>79.674599430935928</v>
          </cell>
          <cell r="AU26">
            <v>68.934494682860091</v>
          </cell>
        </row>
        <row r="27">
          <cell r="D27" t="str">
            <v>시흥시</v>
          </cell>
          <cell r="E27" t="str">
            <v>시</v>
          </cell>
          <cell r="F27">
            <v>1654079800</v>
          </cell>
          <cell r="G27">
            <v>1036583641.27999</v>
          </cell>
          <cell r="H27">
            <v>1870014428.98999</v>
          </cell>
          <cell r="I27">
            <v>118117516</v>
          </cell>
          <cell r="J27">
            <v>296248825</v>
          </cell>
          <cell r="K27">
            <v>6718.1880000000001</v>
          </cell>
          <cell r="L27">
            <v>216.71574193548386</v>
          </cell>
          <cell r="M27">
            <v>6042.625</v>
          </cell>
          <cell r="N27">
            <v>194.92338709677421</v>
          </cell>
          <cell r="O27">
            <v>7892</v>
          </cell>
          <cell r="P27">
            <v>254.58064516129033</v>
          </cell>
          <cell r="Q27">
            <v>0.55431852568103301</v>
          </cell>
          <cell r="R27">
            <v>0.39871049615133497</v>
          </cell>
          <cell r="S27">
            <v>0.85126558540293973</v>
          </cell>
          <cell r="T27">
            <v>0.7656645970603142</v>
          </cell>
          <cell r="U27">
            <v>3874196500</v>
          </cell>
          <cell r="V27">
            <v>2351549397.2199898</v>
          </cell>
          <cell r="W27">
            <v>4805087462.2499905</v>
          </cell>
          <cell r="X27">
            <v>296708315</v>
          </cell>
          <cell r="Y27">
            <v>877460484</v>
          </cell>
          <cell r="Z27">
            <v>23704.188999999998</v>
          </cell>
          <cell r="AA27">
            <v>764.65125806451613</v>
          </cell>
          <cell r="AB27">
            <v>20086.625</v>
          </cell>
          <cell r="AC27">
            <v>647.95564516129036</v>
          </cell>
          <cell r="AD27">
            <v>29741</v>
          </cell>
          <cell r="AE27">
            <v>959.38709677419354</v>
          </cell>
          <cell r="AF27">
            <v>0.48938742857322992</v>
          </cell>
          <cell r="AG27">
            <v>0.33814436138186255</v>
          </cell>
          <cell r="AH27">
            <v>0.7970205776537439</v>
          </cell>
          <cell r="AI27">
            <v>0.67538499041726907</v>
          </cell>
          <cell r="AJ27">
            <v>5528276300</v>
          </cell>
          <cell r="AK27">
            <v>3388133038.49998</v>
          </cell>
          <cell r="AL27">
            <v>6675101891.2399807</v>
          </cell>
          <cell r="AM27">
            <v>414825831</v>
          </cell>
          <cell r="AN27">
            <v>1173709309</v>
          </cell>
          <cell r="AO27">
            <v>30422.377</v>
          </cell>
          <cell r="AP27">
            <v>26129.25</v>
          </cell>
          <cell r="AQ27">
            <v>37633</v>
          </cell>
          <cell r="AR27">
            <v>50.757772595896554</v>
          </cell>
          <cell r="AS27">
            <v>35.343149093145684</v>
          </cell>
          <cell r="AT27">
            <v>80.839627454627589</v>
          </cell>
          <cell r="AU27">
            <v>69.431748731166792</v>
          </cell>
        </row>
        <row r="28">
          <cell r="D28" t="str">
            <v>안산시</v>
          </cell>
          <cell r="E28" t="str">
            <v>시</v>
          </cell>
          <cell r="F28">
            <v>2778062000</v>
          </cell>
          <cell r="G28">
            <v>1582920523.93999</v>
          </cell>
          <cell r="H28">
            <v>2857762925.3199902</v>
          </cell>
          <cell r="I28">
            <v>203643844</v>
          </cell>
          <cell r="J28">
            <v>473229293</v>
          </cell>
          <cell r="K28">
            <v>11237.861999999999</v>
          </cell>
          <cell r="L28">
            <v>362.51167741935484</v>
          </cell>
          <cell r="M28">
            <v>10044.375</v>
          </cell>
          <cell r="N28">
            <v>324.01209677419354</v>
          </cell>
          <cell r="O28">
            <v>13329</v>
          </cell>
          <cell r="P28">
            <v>429.96774193548384</v>
          </cell>
          <cell r="Q28">
            <v>0.55390197343355441</v>
          </cell>
          <cell r="R28">
            <v>0.43032806086245384</v>
          </cell>
          <cell r="S28">
            <v>0.84311366194013049</v>
          </cell>
          <cell r="T28">
            <v>0.75357303623677696</v>
          </cell>
          <cell r="U28">
            <v>8150307000</v>
          </cell>
          <cell r="V28">
            <v>4540909041.1799898</v>
          </cell>
          <cell r="W28">
            <v>9264942779.9299908</v>
          </cell>
          <cell r="X28">
            <v>638986524</v>
          </cell>
          <cell r="Y28">
            <v>1708172159</v>
          </cell>
          <cell r="Z28">
            <v>46057.008000000002</v>
          </cell>
          <cell r="AA28">
            <v>1485.709935483871</v>
          </cell>
          <cell r="AB28">
            <v>38980.5</v>
          </cell>
          <cell r="AC28">
            <v>1257.4354838709678</v>
          </cell>
          <cell r="AD28">
            <v>57490</v>
          </cell>
          <cell r="AE28">
            <v>1854.516129032258</v>
          </cell>
          <cell r="AF28">
            <v>0.49011733251247369</v>
          </cell>
          <cell r="AG28">
            <v>0.37407618467103232</v>
          </cell>
          <cell r="AH28">
            <v>0.80113077056879456</v>
          </cell>
          <cell r="AI28">
            <v>0.67803965907114283</v>
          </cell>
          <cell r="AJ28">
            <v>10928369000</v>
          </cell>
          <cell r="AK28">
            <v>6123829565.1199799</v>
          </cell>
          <cell r="AL28">
            <v>12122705705.249981</v>
          </cell>
          <cell r="AM28">
            <v>842630368</v>
          </cell>
          <cell r="AN28">
            <v>2181401452</v>
          </cell>
          <cell r="AO28">
            <v>57294.87</v>
          </cell>
          <cell r="AP28">
            <v>49024.875</v>
          </cell>
          <cell r="AQ28">
            <v>70819</v>
          </cell>
          <cell r="AR28">
            <v>50.515369373917352</v>
          </cell>
          <cell r="AS28">
            <v>38.627936514273486</v>
          </cell>
          <cell r="AT28">
            <v>80.903246303957971</v>
          </cell>
          <cell r="AU28">
            <v>69.225596238297641</v>
          </cell>
        </row>
        <row r="29">
          <cell r="D29" t="str">
            <v>안성시</v>
          </cell>
          <cell r="E29" t="str">
            <v>시</v>
          </cell>
          <cell r="F29">
            <v>480257000</v>
          </cell>
          <cell r="G29">
            <v>246244386.739999</v>
          </cell>
          <cell r="H29">
            <v>541738549.44000006</v>
          </cell>
          <cell r="I29">
            <v>26219813</v>
          </cell>
          <cell r="J29">
            <v>91913722</v>
          </cell>
          <cell r="K29">
            <v>2106.96</v>
          </cell>
          <cell r="L29">
            <v>67.966451612903228</v>
          </cell>
          <cell r="M29">
            <v>1905.25</v>
          </cell>
          <cell r="N29">
            <v>61.45967741935484</v>
          </cell>
          <cell r="O29">
            <v>2513</v>
          </cell>
          <cell r="P29">
            <v>81.064516129032256</v>
          </cell>
          <cell r="Q29">
            <v>0.45454470056551083</v>
          </cell>
          <cell r="R29">
            <v>0.28526549060868189</v>
          </cell>
          <cell r="S29">
            <v>0.83842419419021097</v>
          </cell>
          <cell r="T29">
            <v>0.75815758058097893</v>
          </cell>
          <cell r="U29">
            <v>1353314900</v>
          </cell>
          <cell r="V29">
            <v>704328968.20999897</v>
          </cell>
          <cell r="W29">
            <v>1633235539.21999</v>
          </cell>
          <cell r="X29">
            <v>77693413</v>
          </cell>
          <cell r="Y29">
            <v>260597044</v>
          </cell>
          <cell r="Z29">
            <v>6921.4089999999997</v>
          </cell>
          <cell r="AA29">
            <v>223.2712580645161</v>
          </cell>
          <cell r="AB29">
            <v>5905.75</v>
          </cell>
          <cell r="AC29">
            <v>190.50806451612902</v>
          </cell>
          <cell r="AD29">
            <v>8527</v>
          </cell>
          <cell r="AE29">
            <v>275.06451612903226</v>
          </cell>
          <cell r="AF29">
            <v>0.43124763776961189</v>
          </cell>
          <cell r="AG29">
            <v>0.29813620218961501</v>
          </cell>
          <cell r="AH29">
            <v>0.81170505453266095</v>
          </cell>
          <cell r="AI29">
            <v>0.69259411281810723</v>
          </cell>
          <cell r="AJ29">
            <v>1833571900</v>
          </cell>
          <cell r="AK29">
            <v>950573354.9499979</v>
          </cell>
          <cell r="AL29">
            <v>2174974088.6599903</v>
          </cell>
          <cell r="AM29">
            <v>103913226</v>
          </cell>
          <cell r="AN29">
            <v>352510766</v>
          </cell>
          <cell r="AO29">
            <v>9028.3689999999988</v>
          </cell>
          <cell r="AP29">
            <v>7811</v>
          </cell>
          <cell r="AQ29">
            <v>11040</v>
          </cell>
          <cell r="AR29">
            <v>43.705042736194144</v>
          </cell>
          <cell r="AS29">
            <v>29.478029048338346</v>
          </cell>
          <cell r="AT29">
            <v>81.778704710144908</v>
          </cell>
          <cell r="AU29">
            <v>70.751811594202891</v>
          </cell>
        </row>
        <row r="30">
          <cell r="D30" t="str">
            <v>안양시</v>
          </cell>
          <cell r="E30" t="str">
            <v>시</v>
          </cell>
          <cell r="F30">
            <v>4651654900</v>
          </cell>
          <cell r="G30">
            <v>2883495813.0999999</v>
          </cell>
          <cell r="H30">
            <v>5175407811.3699903</v>
          </cell>
          <cell r="I30">
            <v>346998642</v>
          </cell>
          <cell r="J30">
            <v>867651877</v>
          </cell>
          <cell r="K30">
            <v>18317.991000000002</v>
          </cell>
          <cell r="L30">
            <v>590.90293548387103</v>
          </cell>
          <cell r="M30">
            <v>16955.125</v>
          </cell>
          <cell r="N30">
            <v>546.93951612903231</v>
          </cell>
          <cell r="O30">
            <v>21119</v>
          </cell>
          <cell r="P30">
            <v>681.25806451612902</v>
          </cell>
          <cell r="Q30">
            <v>0.55715335258511833</v>
          </cell>
          <cell r="R30">
            <v>0.39992841737378043</v>
          </cell>
          <cell r="S30">
            <v>0.86737018798238563</v>
          </cell>
          <cell r="T30">
            <v>0.80283749230550694</v>
          </cell>
          <cell r="U30">
            <v>6584739300</v>
          </cell>
          <cell r="V30">
            <v>3839296823.9699998</v>
          </cell>
          <cell r="W30">
            <v>7661078304.8499899</v>
          </cell>
          <cell r="X30">
            <v>527784265</v>
          </cell>
          <cell r="Y30">
            <v>1488190749</v>
          </cell>
          <cell r="Z30">
            <v>39250.284</v>
          </cell>
          <cell r="AA30">
            <v>1266.1381935483871</v>
          </cell>
          <cell r="AB30">
            <v>33230.375</v>
          </cell>
          <cell r="AC30">
            <v>1071.9475806451612</v>
          </cell>
          <cell r="AD30">
            <v>51157</v>
          </cell>
          <cell r="AE30">
            <v>1650.2258064516129</v>
          </cell>
          <cell r="AF30">
            <v>0.50114313823674939</v>
          </cell>
          <cell r="AG30">
            <v>0.35464826357417439</v>
          </cell>
          <cell r="AH30">
            <v>0.76725148073577421</v>
          </cell>
          <cell r="AI30">
            <v>0.64957630431807967</v>
          </cell>
          <cell r="AJ30">
            <v>11236394200</v>
          </cell>
          <cell r="AK30">
            <v>6722792637.0699997</v>
          </cell>
          <cell r="AL30">
            <v>12836486116.21998</v>
          </cell>
          <cell r="AM30">
            <v>874782907</v>
          </cell>
          <cell r="AN30">
            <v>2355842626</v>
          </cell>
          <cell r="AO30">
            <v>57568.275000000001</v>
          </cell>
          <cell r="AP30">
            <v>50185.5</v>
          </cell>
          <cell r="AQ30">
            <v>72276</v>
          </cell>
          <cell r="AR30">
            <v>52.372530739352307</v>
          </cell>
          <cell r="AS30">
            <v>37.132484884412648</v>
          </cell>
          <cell r="AT30">
            <v>79.650610161049315</v>
          </cell>
          <cell r="AU30">
            <v>69.435912336045163</v>
          </cell>
        </row>
        <row r="31">
          <cell r="D31" t="str">
            <v>양주시</v>
          </cell>
          <cell r="E31" t="str">
            <v>시</v>
          </cell>
          <cell r="F31">
            <v>440378400</v>
          </cell>
          <cell r="G31">
            <v>241680771.36999899</v>
          </cell>
          <cell r="H31">
            <v>558866160.46999896</v>
          </cell>
          <cell r="I31">
            <v>27005688</v>
          </cell>
          <cell r="J31">
            <v>89230542</v>
          </cell>
          <cell r="K31">
            <v>2223.4450000000002</v>
          </cell>
          <cell r="L31">
            <v>71.724032258064526</v>
          </cell>
          <cell r="M31">
            <v>1934</v>
          </cell>
          <cell r="N31">
            <v>62.387096774193552</v>
          </cell>
          <cell r="O31">
            <v>2760</v>
          </cell>
          <cell r="P31">
            <v>89.032258064516128</v>
          </cell>
          <cell r="Q31">
            <v>0.432448390088154</v>
          </cell>
          <cell r="R31">
            <v>0.30265072243985697</v>
          </cell>
          <cell r="S31">
            <v>0.80559601449275364</v>
          </cell>
          <cell r="T31">
            <v>0.70072463768115945</v>
          </cell>
          <cell r="U31">
            <v>1308622300</v>
          </cell>
          <cell r="V31">
            <v>755527693.05999994</v>
          </cell>
          <cell r="W31">
            <v>1381334713.23</v>
          </cell>
          <cell r="X31">
            <v>86282944</v>
          </cell>
          <cell r="Y31">
            <v>224762274</v>
          </cell>
          <cell r="Z31">
            <v>5998.5429999999997</v>
          </cell>
          <cell r="AA31">
            <v>193.50138709677418</v>
          </cell>
          <cell r="AB31">
            <v>5011.375</v>
          </cell>
          <cell r="AC31">
            <v>161.65725806451613</v>
          </cell>
          <cell r="AD31">
            <v>7652</v>
          </cell>
          <cell r="AE31">
            <v>246.83870967741936</v>
          </cell>
          <cell r="AF31">
            <v>0.54695482986403476</v>
          </cell>
          <cell r="AG31">
            <v>0.38388534901546689</v>
          </cell>
          <cell r="AH31">
            <v>0.78391832200731826</v>
          </cell>
          <cell r="AI31">
            <v>0.65491048092002091</v>
          </cell>
          <cell r="AJ31">
            <v>1749000700</v>
          </cell>
          <cell r="AK31">
            <v>997208464.42999887</v>
          </cell>
          <cell r="AL31">
            <v>1940200873.6999989</v>
          </cell>
          <cell r="AM31">
            <v>113288632</v>
          </cell>
          <cell r="AN31">
            <v>313992816</v>
          </cell>
          <cell r="AO31">
            <v>8221.9879999999994</v>
          </cell>
          <cell r="AP31">
            <v>6945.375</v>
          </cell>
          <cell r="AQ31">
            <v>10412</v>
          </cell>
          <cell r="AR31">
            <v>51.397176341246762</v>
          </cell>
          <cell r="AS31">
            <v>36.080007639410447</v>
          </cell>
          <cell r="AT31">
            <v>78.966461774875143</v>
          </cell>
          <cell r="AU31">
            <v>66.705484056857472</v>
          </cell>
        </row>
        <row r="32">
          <cell r="D32" t="str">
            <v>여주시</v>
          </cell>
          <cell r="E32" t="str">
            <v>시</v>
          </cell>
          <cell r="F32">
            <v>388399200</v>
          </cell>
          <cell r="G32">
            <v>196947638.24999899</v>
          </cell>
          <cell r="H32">
            <v>451933699.09999901</v>
          </cell>
          <cell r="I32">
            <v>20713243</v>
          </cell>
          <cell r="J32">
            <v>82087074</v>
          </cell>
          <cell r="K32">
            <v>1898.278</v>
          </cell>
          <cell r="L32">
            <v>61.23477419354839</v>
          </cell>
          <cell r="M32">
            <v>1745.5</v>
          </cell>
          <cell r="N32">
            <v>56.306451612903224</v>
          </cell>
          <cell r="O32">
            <v>2075</v>
          </cell>
          <cell r="P32">
            <v>66.935483870967744</v>
          </cell>
          <cell r="Q32">
            <v>0.43578878636890617</v>
          </cell>
          <cell r="R32">
            <v>0.25233257796471098</v>
          </cell>
          <cell r="S32">
            <v>0.91483277108433736</v>
          </cell>
          <cell r="T32">
            <v>0.84120481927710844</v>
          </cell>
          <cell r="U32">
            <v>472180000</v>
          </cell>
          <cell r="V32">
            <v>243138651.87999901</v>
          </cell>
          <cell r="W32">
            <v>861827358.02999997</v>
          </cell>
          <cell r="X32">
            <v>26892713</v>
          </cell>
          <cell r="Y32">
            <v>141425816</v>
          </cell>
          <cell r="Z32">
            <v>3823.2139999999999</v>
          </cell>
          <cell r="AA32">
            <v>123.32948387096774</v>
          </cell>
          <cell r="AB32">
            <v>3234.75</v>
          </cell>
          <cell r="AC32">
            <v>104.34677419354838</v>
          </cell>
          <cell r="AD32">
            <v>4691</v>
          </cell>
          <cell r="AE32">
            <v>151.32258064516128</v>
          </cell>
          <cell r="AF32">
            <v>0.28211990442700174</v>
          </cell>
          <cell r="AG32">
            <v>0.19015420070123548</v>
          </cell>
          <cell r="AH32">
            <v>0.81501044553400126</v>
          </cell>
          <cell r="AI32">
            <v>0.68956512470688558</v>
          </cell>
          <cell r="AJ32">
            <v>860579200</v>
          </cell>
          <cell r="AK32">
            <v>440086290.12999797</v>
          </cell>
          <cell r="AL32">
            <v>1313761057.1299989</v>
          </cell>
          <cell r="AM32">
            <v>47605956</v>
          </cell>
          <cell r="AN32">
            <v>223512890</v>
          </cell>
          <cell r="AO32">
            <v>5721.4920000000002</v>
          </cell>
          <cell r="AP32">
            <v>4980.25</v>
          </cell>
          <cell r="AQ32">
            <v>6766</v>
          </cell>
          <cell r="AR32">
            <v>33.498198758562431</v>
          </cell>
          <cell r="AS32">
            <v>21.298975642970746</v>
          </cell>
          <cell r="AT32">
            <v>84.562400236476492</v>
          </cell>
          <cell r="AU32">
            <v>73.607005616316883</v>
          </cell>
        </row>
        <row r="33">
          <cell r="D33" t="str">
            <v>오산시</v>
          </cell>
          <cell r="E33" t="str">
            <v>시</v>
          </cell>
          <cell r="F33">
            <v>778880500</v>
          </cell>
          <cell r="G33">
            <v>459771148.23000002</v>
          </cell>
          <cell r="H33">
            <v>816280398.19999897</v>
          </cell>
          <cell r="I33">
            <v>52997079</v>
          </cell>
          <cell r="J33">
            <v>135685145</v>
          </cell>
          <cell r="K33">
            <v>3201.741</v>
          </cell>
          <cell r="L33">
            <v>103.28196774193549</v>
          </cell>
          <cell r="M33">
            <v>2829.625</v>
          </cell>
          <cell r="N33">
            <v>91.278225806451616</v>
          </cell>
          <cell r="O33">
            <v>3769</v>
          </cell>
          <cell r="P33">
            <v>121.58064516129032</v>
          </cell>
          <cell r="Q33">
            <v>0.56325148716525997</v>
          </cell>
          <cell r="R33">
            <v>0.39058866023985161</v>
          </cell>
          <cell r="S33">
            <v>0.84949349960201648</v>
          </cell>
          <cell r="T33">
            <v>0.75076280180419208</v>
          </cell>
          <cell r="U33">
            <v>2438911200</v>
          </cell>
          <cell r="V33">
            <v>1317361077.8899901</v>
          </cell>
          <cell r="W33">
            <v>2664855225.47999</v>
          </cell>
          <cell r="X33">
            <v>176663911</v>
          </cell>
          <cell r="Y33">
            <v>471617676</v>
          </cell>
          <cell r="Z33">
            <v>12952.222</v>
          </cell>
          <cell r="AA33">
            <v>417.81361290322582</v>
          </cell>
          <cell r="AB33">
            <v>10697.125</v>
          </cell>
          <cell r="AC33">
            <v>345.06854838709677</v>
          </cell>
          <cell r="AD33">
            <v>15960</v>
          </cell>
          <cell r="AE33">
            <v>514.83870967741939</v>
          </cell>
          <cell r="AF33">
            <v>0.49434620886495206</v>
          </cell>
          <cell r="AG33">
            <v>0.37459136921746761</v>
          </cell>
          <cell r="AH33">
            <v>0.81154273182957393</v>
          </cell>
          <cell r="AI33">
            <v>0.67024592731829569</v>
          </cell>
          <cell r="AJ33">
            <v>3217791700</v>
          </cell>
          <cell r="AK33">
            <v>1777132226.1199901</v>
          </cell>
          <cell r="AL33">
            <v>3481135623.6799889</v>
          </cell>
          <cell r="AM33">
            <v>229660990</v>
          </cell>
          <cell r="AN33">
            <v>607302821</v>
          </cell>
          <cell r="AO33">
            <v>16153.963</v>
          </cell>
          <cell r="AP33">
            <v>13526.75</v>
          </cell>
          <cell r="AQ33">
            <v>19729</v>
          </cell>
          <cell r="AR33">
            <v>51.050358797608197</v>
          </cell>
          <cell r="AS33">
            <v>37.816552477367793</v>
          </cell>
          <cell r="AT33">
            <v>81.879279233615492</v>
          </cell>
          <cell r="AU33">
            <v>68.562775609508847</v>
          </cell>
        </row>
        <row r="34">
          <cell r="D34" t="str">
            <v>용인시</v>
          </cell>
          <cell r="E34" t="str">
            <v>시</v>
          </cell>
          <cell r="F34">
            <v>1914285800</v>
          </cell>
          <cell r="G34">
            <v>1143189155.25</v>
          </cell>
          <cell r="H34">
            <v>1954109776.3900001</v>
          </cell>
          <cell r="I34">
            <v>124222217</v>
          </cell>
          <cell r="J34">
            <v>281951090</v>
          </cell>
          <cell r="K34">
            <v>5582.3389999999999</v>
          </cell>
          <cell r="L34">
            <v>180.07545161290324</v>
          </cell>
          <cell r="M34">
            <v>5161</v>
          </cell>
          <cell r="N34">
            <v>166.48387096774192</v>
          </cell>
          <cell r="O34">
            <v>6352</v>
          </cell>
          <cell r="P34">
            <v>204.90322580645162</v>
          </cell>
          <cell r="Q34">
            <v>0.58501787824935525</v>
          </cell>
          <cell r="R34">
            <v>0.44058072979962587</v>
          </cell>
          <cell r="S34">
            <v>0.87883170654911835</v>
          </cell>
          <cell r="T34">
            <v>0.8125</v>
          </cell>
          <cell r="U34">
            <v>6827794400</v>
          </cell>
          <cell r="V34">
            <v>4212943081.4200001</v>
          </cell>
          <cell r="W34">
            <v>7844147451.75</v>
          </cell>
          <cell r="X34">
            <v>476095671</v>
          </cell>
          <cell r="Y34">
            <v>1225967184</v>
          </cell>
          <cell r="Z34">
            <v>32652.809000000001</v>
          </cell>
          <cell r="AA34">
            <v>1053.3164193548387</v>
          </cell>
          <cell r="AB34">
            <v>27327.5</v>
          </cell>
          <cell r="AC34">
            <v>881.5322580645161</v>
          </cell>
          <cell r="AD34">
            <v>43025</v>
          </cell>
          <cell r="AE34">
            <v>1387.9032258064517</v>
          </cell>
          <cell r="AF34">
            <v>0.53708106678694678</v>
          </cell>
          <cell r="AG34">
            <v>0.38834291587367642</v>
          </cell>
          <cell r="AH34">
            <v>0.75892641487507262</v>
          </cell>
          <cell r="AI34">
            <v>0.63515398024404413</v>
          </cell>
          <cell r="AJ34">
            <v>8742080200</v>
          </cell>
          <cell r="AK34">
            <v>5356132236.6700001</v>
          </cell>
          <cell r="AL34">
            <v>9798257228.1399994</v>
          </cell>
          <cell r="AM34">
            <v>600317888</v>
          </cell>
          <cell r="AN34">
            <v>1507918274</v>
          </cell>
          <cell r="AO34">
            <v>38235.148000000001</v>
          </cell>
          <cell r="AP34">
            <v>32488.5</v>
          </cell>
          <cell r="AQ34">
            <v>49377</v>
          </cell>
          <cell r="AR34">
            <v>54.664131711989697</v>
          </cell>
          <cell r="AS34">
            <v>39.811036072104791</v>
          </cell>
          <cell r="AT34">
            <v>77.435137817202346</v>
          </cell>
          <cell r="AU34">
            <v>65.796828482896899</v>
          </cell>
        </row>
        <row r="35">
          <cell r="D35" t="str">
            <v>의왕시</v>
          </cell>
          <cell r="E35" t="str">
            <v>시</v>
          </cell>
          <cell r="F35">
            <v>286338900</v>
          </cell>
          <cell r="G35">
            <v>177927130.84</v>
          </cell>
          <cell r="H35">
            <v>306681091.08999997</v>
          </cell>
          <cell r="I35">
            <v>20132448</v>
          </cell>
          <cell r="J35">
            <v>51200379</v>
          </cell>
          <cell r="K35">
            <v>1303.684</v>
          </cell>
          <cell r="L35">
            <v>42.054322580645163</v>
          </cell>
          <cell r="M35">
            <v>1139.25</v>
          </cell>
          <cell r="N35">
            <v>36.75</v>
          </cell>
          <cell r="O35">
            <v>1609</v>
          </cell>
          <cell r="P35">
            <v>51.903225806451616</v>
          </cell>
          <cell r="Q35">
            <v>0.58016987681768983</v>
          </cell>
          <cell r="R35">
            <v>0.39320896433208041</v>
          </cell>
          <cell r="S35">
            <v>0.81024487259167177</v>
          </cell>
          <cell r="T35">
            <v>0.70804847731510256</v>
          </cell>
          <cell r="U35">
            <v>823922900</v>
          </cell>
          <cell r="V35">
            <v>501230431.549999</v>
          </cell>
          <cell r="W35">
            <v>1047731092.35999</v>
          </cell>
          <cell r="X35">
            <v>66618244</v>
          </cell>
          <cell r="Y35">
            <v>197198336</v>
          </cell>
          <cell r="Z35">
            <v>5035.3779999999997</v>
          </cell>
          <cell r="AA35">
            <v>162.43154838709677</v>
          </cell>
          <cell r="AB35">
            <v>4338.375</v>
          </cell>
          <cell r="AC35">
            <v>139.94758064516128</v>
          </cell>
          <cell r="AD35">
            <v>6413</v>
          </cell>
          <cell r="AE35">
            <v>206.87096774193549</v>
          </cell>
          <cell r="AF35">
            <v>0.47839606479653962</v>
          </cell>
          <cell r="AG35">
            <v>0.33782356053957779</v>
          </cell>
          <cell r="AH35">
            <v>0.78518290971464211</v>
          </cell>
          <cell r="AI35">
            <v>0.67649695930141895</v>
          </cell>
          <cell r="AJ35">
            <v>1110261800</v>
          </cell>
          <cell r="AK35">
            <v>679157562.38999903</v>
          </cell>
          <cell r="AL35">
            <v>1354412183.44999</v>
          </cell>
          <cell r="AM35">
            <v>86750692</v>
          </cell>
          <cell r="AN35">
            <v>248398715</v>
          </cell>
          <cell r="AO35">
            <v>6339.0619999999999</v>
          </cell>
          <cell r="AP35">
            <v>5477.625</v>
          </cell>
          <cell r="AQ35">
            <v>8022</v>
          </cell>
          <cell r="AR35">
            <v>50.144082480123089</v>
          </cell>
          <cell r="AS35">
            <v>34.923969715382782</v>
          </cell>
          <cell r="AT35">
            <v>79.020967339815513</v>
          </cell>
          <cell r="AU35">
            <v>68.282535527299927</v>
          </cell>
        </row>
        <row r="36">
          <cell r="D36" t="str">
            <v>의정부시</v>
          </cell>
          <cell r="E36" t="str">
            <v>시</v>
          </cell>
          <cell r="F36">
            <v>3029750100</v>
          </cell>
          <cell r="G36">
            <v>1704372888.6699901</v>
          </cell>
          <cell r="H36">
            <v>3429610393.9200001</v>
          </cell>
          <cell r="I36">
            <v>217513741</v>
          </cell>
          <cell r="J36">
            <v>594296519</v>
          </cell>
          <cell r="K36">
            <v>12347.839</v>
          </cell>
          <cell r="L36">
            <v>398.31738709677421</v>
          </cell>
          <cell r="M36">
            <v>11446.5</v>
          </cell>
          <cell r="N36">
            <v>369.24193548387098</v>
          </cell>
          <cell r="O36">
            <v>14053</v>
          </cell>
          <cell r="P36">
            <v>453.32258064516128</v>
          </cell>
          <cell r="Q36">
            <v>0.4969581651873623</v>
          </cell>
          <cell r="R36">
            <v>0.3660020445113864</v>
          </cell>
          <cell r="S36">
            <v>0.87866213619867639</v>
          </cell>
          <cell r="T36">
            <v>0.81452358926919521</v>
          </cell>
          <cell r="U36">
            <v>3345420600</v>
          </cell>
          <cell r="V36">
            <v>1868186449.0499899</v>
          </cell>
          <cell r="W36">
            <v>3897453316.3999901</v>
          </cell>
          <cell r="X36">
            <v>264901367</v>
          </cell>
          <cell r="Y36">
            <v>690518991</v>
          </cell>
          <cell r="Z36">
            <v>18130.234</v>
          </cell>
          <cell r="AA36">
            <v>584.84625806451618</v>
          </cell>
          <cell r="AB36">
            <v>15444.125</v>
          </cell>
          <cell r="AC36">
            <v>498.19758064516128</v>
          </cell>
          <cell r="AD36">
            <v>23913</v>
          </cell>
          <cell r="AE36">
            <v>771.38709677419354</v>
          </cell>
          <cell r="AF36">
            <v>0.4793351702735984</v>
          </cell>
          <cell r="AG36">
            <v>0.38362647581404463</v>
          </cell>
          <cell r="AH36">
            <v>0.75817480031781881</v>
          </cell>
          <cell r="AI36">
            <v>0.64584640153891193</v>
          </cell>
          <cell r="AJ36">
            <v>6375170700</v>
          </cell>
          <cell r="AK36">
            <v>3572559337.7199802</v>
          </cell>
          <cell r="AL36">
            <v>7327063710.3199902</v>
          </cell>
          <cell r="AM36">
            <v>482415108</v>
          </cell>
          <cell r="AN36">
            <v>1284815510</v>
          </cell>
          <cell r="AO36">
            <v>30478.073</v>
          </cell>
          <cell r="AP36">
            <v>26890.625</v>
          </cell>
          <cell r="AQ36">
            <v>37966</v>
          </cell>
          <cell r="AR36">
            <v>48.7584041706655</v>
          </cell>
          <cell r="AS36">
            <v>37.547422508932819</v>
          </cell>
          <cell r="AT36">
            <v>80.277282305220467</v>
          </cell>
          <cell r="AU36">
            <v>70.828175209397884</v>
          </cell>
        </row>
        <row r="37">
          <cell r="D37" t="str">
            <v>이천시</v>
          </cell>
          <cell r="E37" t="str">
            <v>시</v>
          </cell>
          <cell r="F37">
            <v>970826800</v>
          </cell>
          <cell r="G37">
            <v>498570865</v>
          </cell>
          <cell r="H37">
            <v>988719054</v>
          </cell>
          <cell r="I37">
            <v>55495754</v>
          </cell>
          <cell r="J37">
            <v>170941361</v>
          </cell>
          <cell r="K37">
            <v>3429.2280000000001</v>
          </cell>
          <cell r="L37">
            <v>110.62025806451614</v>
          </cell>
          <cell r="M37">
            <v>3226</v>
          </cell>
          <cell r="N37">
            <v>104.06451612903226</v>
          </cell>
          <cell r="O37">
            <v>3809</v>
          </cell>
          <cell r="P37">
            <v>122.87096774193549</v>
          </cell>
          <cell r="Q37">
            <v>0.50425938792517699</v>
          </cell>
          <cell r="R37">
            <v>0.32464790075001215</v>
          </cell>
          <cell r="S37">
            <v>0.90029614071934894</v>
          </cell>
          <cell r="T37">
            <v>0.84694145444998692</v>
          </cell>
          <cell r="U37">
            <v>1455403000</v>
          </cell>
          <cell r="V37">
            <v>750875562.67999995</v>
          </cell>
          <cell r="W37">
            <v>1718605834.52999</v>
          </cell>
          <cell r="X37">
            <v>86023427</v>
          </cell>
          <cell r="Y37">
            <v>286126977</v>
          </cell>
          <cell r="Z37">
            <v>7550.6639999999998</v>
          </cell>
          <cell r="AA37">
            <v>243.56980645161289</v>
          </cell>
          <cell r="AB37">
            <v>6483.25</v>
          </cell>
          <cell r="AC37">
            <v>209.13709677419354</v>
          </cell>
          <cell r="AD37">
            <v>9417</v>
          </cell>
          <cell r="AE37">
            <v>303.77419354838707</v>
          </cell>
          <cell r="AF37">
            <v>0.43690970180218891</v>
          </cell>
          <cell r="AG37">
            <v>0.30064773305174924</v>
          </cell>
          <cell r="AH37">
            <v>0.80181204205160872</v>
          </cell>
          <cell r="AI37">
            <v>0.68846235531485611</v>
          </cell>
          <cell r="AJ37">
            <v>2426229800</v>
          </cell>
          <cell r="AK37">
            <v>1249446427.6799998</v>
          </cell>
          <cell r="AL37">
            <v>2707324888.5299902</v>
          </cell>
          <cell r="AM37">
            <v>141519181</v>
          </cell>
          <cell r="AN37">
            <v>457068338</v>
          </cell>
          <cell r="AO37">
            <v>10979.892</v>
          </cell>
          <cell r="AP37">
            <v>9709.25</v>
          </cell>
          <cell r="AQ37">
            <v>13226</v>
          </cell>
          <cell r="AR37">
            <v>46.150590679880246</v>
          </cell>
          <cell r="AS37">
            <v>30.962368038715471</v>
          </cell>
          <cell r="AT37">
            <v>83.017480719794349</v>
          </cell>
          <cell r="AU37">
            <v>73.410328141539395</v>
          </cell>
        </row>
        <row r="38">
          <cell r="D38" t="str">
            <v>파주시</v>
          </cell>
          <cell r="E38" t="str">
            <v>시</v>
          </cell>
          <cell r="F38">
            <v>1679917300</v>
          </cell>
          <cell r="G38">
            <v>1160200627.8699999</v>
          </cell>
          <cell r="H38">
            <v>2397100423.25</v>
          </cell>
          <cell r="I38">
            <v>109216079</v>
          </cell>
          <cell r="J38">
            <v>350324482</v>
          </cell>
          <cell r="K38">
            <v>6311.52</v>
          </cell>
          <cell r="L38">
            <v>203.59741935483873</v>
          </cell>
          <cell r="M38">
            <v>6027.25</v>
          </cell>
          <cell r="N38">
            <v>194.42741935483872</v>
          </cell>
          <cell r="O38">
            <v>6960</v>
          </cell>
          <cell r="P38">
            <v>224.51612903225808</v>
          </cell>
          <cell r="Q38">
            <v>0.48400167828471469</v>
          </cell>
          <cell r="R38">
            <v>0.3117569128383097</v>
          </cell>
          <cell r="S38">
            <v>0.90682758620689663</v>
          </cell>
          <cell r="T38">
            <v>0.86598419540229887</v>
          </cell>
          <cell r="U38">
            <v>2242226100</v>
          </cell>
          <cell r="V38">
            <v>1489673719.0499899</v>
          </cell>
          <cell r="W38">
            <v>3308801590.0599899</v>
          </cell>
          <cell r="X38">
            <v>157966156</v>
          </cell>
          <cell r="Y38">
            <v>510050123</v>
          </cell>
          <cell r="Z38">
            <v>13467.215</v>
          </cell>
          <cell r="AA38">
            <v>434.42629032258066</v>
          </cell>
          <cell r="AB38">
            <v>11634.375</v>
          </cell>
          <cell r="AC38">
            <v>375.30241935483872</v>
          </cell>
          <cell r="AD38">
            <v>16213</v>
          </cell>
          <cell r="AE38">
            <v>523</v>
          </cell>
          <cell r="AF38">
            <v>0.45021548693797064</v>
          </cell>
          <cell r="AG38">
            <v>0.30970712264684624</v>
          </cell>
          <cell r="AH38">
            <v>0.83064300252883494</v>
          </cell>
          <cell r="AI38">
            <v>0.71759544809720599</v>
          </cell>
          <cell r="AJ38">
            <v>3922143400</v>
          </cell>
          <cell r="AK38">
            <v>2649874346.9199896</v>
          </cell>
          <cell r="AL38">
            <v>5705902013.3099899</v>
          </cell>
          <cell r="AM38">
            <v>267182235</v>
          </cell>
          <cell r="AN38">
            <v>860374605</v>
          </cell>
          <cell r="AO38">
            <v>19778.735000000001</v>
          </cell>
          <cell r="AP38">
            <v>17661.625</v>
          </cell>
          <cell r="AQ38">
            <v>23173</v>
          </cell>
          <cell r="AR38">
            <v>46.440936783329008</v>
          </cell>
          <cell r="AS38">
            <v>31.054174942785533</v>
          </cell>
          <cell r="AT38">
            <v>85.352500755189226</v>
          </cell>
          <cell r="AU38">
            <v>76.216394079316444</v>
          </cell>
        </row>
        <row r="39">
          <cell r="D39" t="str">
            <v>평택시</v>
          </cell>
          <cell r="E39" t="str">
            <v>시</v>
          </cell>
          <cell r="F39">
            <v>3590322220</v>
          </cell>
          <cell r="G39">
            <v>1813341421.25999</v>
          </cell>
          <cell r="H39">
            <v>3207346145.9099898</v>
          </cell>
          <cell r="I39">
            <v>211807632</v>
          </cell>
          <cell r="J39">
            <v>550629285</v>
          </cell>
          <cell r="K39">
            <v>11299.448</v>
          </cell>
          <cell r="L39">
            <v>364.49832258064515</v>
          </cell>
          <cell r="M39">
            <v>10435.5</v>
          </cell>
          <cell r="N39">
            <v>336.62903225806451</v>
          </cell>
          <cell r="O39">
            <v>13257</v>
          </cell>
          <cell r="P39">
            <v>427.64516129032256</v>
          </cell>
          <cell r="Q39">
            <v>0.56537128790179514</v>
          </cell>
          <cell r="R39">
            <v>0.384664669624319</v>
          </cell>
          <cell r="S39">
            <v>0.85233823640340955</v>
          </cell>
          <cell r="T39">
            <v>0.78716904276985744</v>
          </cell>
          <cell r="U39">
            <v>4926914190</v>
          </cell>
          <cell r="V39">
            <v>2597410133.93999</v>
          </cell>
          <cell r="W39">
            <v>5441233617.1699896</v>
          </cell>
          <cell r="X39">
            <v>325967548</v>
          </cell>
          <cell r="Y39">
            <v>959809505</v>
          </cell>
          <cell r="Z39">
            <v>26055.45</v>
          </cell>
          <cell r="AA39">
            <v>840.4983870967742</v>
          </cell>
          <cell r="AB39">
            <v>21841.375</v>
          </cell>
          <cell r="AC39">
            <v>704.56048387096769</v>
          </cell>
          <cell r="AD39">
            <v>33179</v>
          </cell>
          <cell r="AE39">
            <v>1070.2903225806451</v>
          </cell>
          <cell r="AF39">
            <v>0.47735684895862179</v>
          </cell>
          <cell r="AG39">
            <v>0.33961692013041694</v>
          </cell>
          <cell r="AH39">
            <v>0.78529943639048794</v>
          </cell>
          <cell r="AI39">
            <v>0.65828912866572231</v>
          </cell>
          <cell r="AJ39">
            <v>8517236410</v>
          </cell>
          <cell r="AK39">
            <v>4410751555.1999798</v>
          </cell>
          <cell r="AL39">
            <v>8648579763.0799789</v>
          </cell>
          <cell r="AM39">
            <v>537775180</v>
          </cell>
          <cell r="AN39">
            <v>1510438790</v>
          </cell>
          <cell r="AO39">
            <v>37354.898000000001</v>
          </cell>
          <cell r="AP39">
            <v>32276.875</v>
          </cell>
          <cell r="AQ39">
            <v>46436</v>
          </cell>
          <cell r="AR39">
            <v>50.999721064365822</v>
          </cell>
          <cell r="AS39">
            <v>35.603904213821203</v>
          </cell>
          <cell r="AT39">
            <v>80.443832371435946</v>
          </cell>
          <cell r="AU39">
            <v>69.508301748643291</v>
          </cell>
        </row>
        <row r="40">
          <cell r="D40" t="str">
            <v>포천시</v>
          </cell>
          <cell r="E40" t="str">
            <v>시</v>
          </cell>
          <cell r="F40">
            <v>370980250</v>
          </cell>
          <cell r="G40">
            <v>192347267.61999899</v>
          </cell>
          <cell r="H40">
            <v>509540292.55000001</v>
          </cell>
          <cell r="I40">
            <v>19243817</v>
          </cell>
          <cell r="J40">
            <v>79375754</v>
          </cell>
          <cell r="K40">
            <v>1743.3340000000001</v>
          </cell>
          <cell r="L40">
            <v>56.23658064516129</v>
          </cell>
          <cell r="M40">
            <v>1649.375</v>
          </cell>
          <cell r="N40">
            <v>53.20564516129032</v>
          </cell>
          <cell r="O40">
            <v>1870</v>
          </cell>
          <cell r="P40">
            <v>60.322580645161288</v>
          </cell>
          <cell r="Q40">
            <v>0.3774917713717888</v>
          </cell>
          <cell r="R40">
            <v>0.24243948599215825</v>
          </cell>
          <cell r="S40">
            <v>0.93226417112299464</v>
          </cell>
          <cell r="T40">
            <v>0.88201871657754005</v>
          </cell>
          <cell r="U40">
            <v>1206989950</v>
          </cell>
          <cell r="V40">
            <v>624058650.37</v>
          </cell>
          <cell r="W40">
            <v>1311579860.95</v>
          </cell>
          <cell r="X40">
            <v>64862220</v>
          </cell>
          <cell r="Y40">
            <v>201072995</v>
          </cell>
          <cell r="Z40">
            <v>5204.3879999999999</v>
          </cell>
          <cell r="AA40">
            <v>167.88348387096775</v>
          </cell>
          <cell r="AB40">
            <v>4423.375</v>
          </cell>
          <cell r="AC40">
            <v>142.68951612903226</v>
          </cell>
          <cell r="AD40">
            <v>7154</v>
          </cell>
          <cell r="AE40">
            <v>230.7741935483871</v>
          </cell>
          <cell r="AF40">
            <v>0.47580682576048666</v>
          </cell>
          <cell r="AG40">
            <v>0.32258046387581785</v>
          </cell>
          <cell r="AH40">
            <v>0.72747945205479447</v>
          </cell>
          <cell r="AI40">
            <v>0.61830793961420183</v>
          </cell>
          <cell r="AJ40">
            <v>1577970200</v>
          </cell>
          <cell r="AK40">
            <v>816405917.98999906</v>
          </cell>
          <cell r="AL40">
            <v>1821120153.5</v>
          </cell>
          <cell r="AM40">
            <v>84106037</v>
          </cell>
          <cell r="AN40">
            <v>280448749</v>
          </cell>
          <cell r="AO40">
            <v>6947.7219999999998</v>
          </cell>
          <cell r="AP40">
            <v>6072.75</v>
          </cell>
          <cell r="AQ40">
            <v>9024</v>
          </cell>
          <cell r="AR40">
            <v>44.829876624063132</v>
          </cell>
          <cell r="AS40">
            <v>29.989806444100058</v>
          </cell>
          <cell r="AT40">
            <v>76.99160017730496</v>
          </cell>
          <cell r="AU40">
            <v>67.295545212765958</v>
          </cell>
        </row>
        <row r="41">
          <cell r="D41" t="str">
            <v>하남시</v>
          </cell>
          <cell r="E41" t="str">
            <v>시</v>
          </cell>
          <cell r="F41">
            <v>429801300</v>
          </cell>
          <cell r="G41">
            <v>248020493.419999</v>
          </cell>
          <cell r="H41">
            <v>444625093.29000002</v>
          </cell>
          <cell r="I41">
            <v>27643819</v>
          </cell>
          <cell r="J41">
            <v>65945197</v>
          </cell>
          <cell r="K41">
            <v>1399.5909999999999</v>
          </cell>
          <cell r="L41">
            <v>45.148096774193547</v>
          </cell>
          <cell r="M41">
            <v>1298</v>
          </cell>
          <cell r="N41">
            <v>41.87096774193548</v>
          </cell>
          <cell r="O41">
            <v>1537</v>
          </cell>
          <cell r="P41">
            <v>49.58064516129032</v>
          </cell>
          <cell r="Q41">
            <v>0.55781937898460299</v>
          </cell>
          <cell r="R41">
            <v>0.41919381937701999</v>
          </cell>
          <cell r="S41">
            <v>0.91059921925829534</v>
          </cell>
          <cell r="T41">
            <v>0.84450227716330517</v>
          </cell>
          <cell r="U41">
            <v>1113178700</v>
          </cell>
          <cell r="V41">
            <v>614440054.41999996</v>
          </cell>
          <cell r="W41">
            <v>1288831741.3799901</v>
          </cell>
          <cell r="X41">
            <v>77255944</v>
          </cell>
          <cell r="Y41">
            <v>227273891</v>
          </cell>
          <cell r="Z41">
            <v>6264.8410000000003</v>
          </cell>
          <cell r="AA41">
            <v>202.09164516129033</v>
          </cell>
          <cell r="AB41">
            <v>5179.125</v>
          </cell>
          <cell r="AC41">
            <v>167.06854838709677</v>
          </cell>
          <cell r="AD41">
            <v>7934</v>
          </cell>
          <cell r="AE41">
            <v>255.93548387096774</v>
          </cell>
          <cell r="AF41">
            <v>0.47674186993726653</v>
          </cell>
          <cell r="AG41">
            <v>0.33992441305103543</v>
          </cell>
          <cell r="AH41">
            <v>0.78961948575749941</v>
          </cell>
          <cell r="AI41">
            <v>0.65277602722460293</v>
          </cell>
          <cell r="AJ41">
            <v>1542980000</v>
          </cell>
          <cell r="AK41">
            <v>862460547.83999896</v>
          </cell>
          <cell r="AL41">
            <v>1733456834.6699901</v>
          </cell>
          <cell r="AM41">
            <v>104899763</v>
          </cell>
          <cell r="AN41">
            <v>293219088</v>
          </cell>
          <cell r="AO41">
            <v>7664.4320000000007</v>
          </cell>
          <cell r="AP41">
            <v>6477.125</v>
          </cell>
          <cell r="AQ41">
            <v>9471</v>
          </cell>
          <cell r="AR41">
            <v>49.753794302249901</v>
          </cell>
          <cell r="AS41">
            <v>35.775216311974887</v>
          </cell>
          <cell r="AT41">
            <v>80.925266603315393</v>
          </cell>
          <cell r="AU41">
            <v>68.38902966951747</v>
          </cell>
        </row>
        <row r="42">
          <cell r="D42" t="str">
            <v>화성시</v>
          </cell>
          <cell r="E42" t="str">
            <v>시</v>
          </cell>
          <cell r="F42">
            <v>1760451000</v>
          </cell>
          <cell r="G42">
            <v>1101815335.3099999</v>
          </cell>
          <cell r="H42">
            <v>2093694922.77</v>
          </cell>
          <cell r="I42">
            <v>112937085</v>
          </cell>
          <cell r="J42">
            <v>299618145</v>
          </cell>
          <cell r="K42">
            <v>6156.1080000000002</v>
          </cell>
          <cell r="L42">
            <v>198.58412903225806</v>
          </cell>
          <cell r="M42">
            <v>5694.25</v>
          </cell>
          <cell r="N42">
            <v>183.68548387096774</v>
          </cell>
          <cell r="O42">
            <v>7036</v>
          </cell>
          <cell r="P42">
            <v>226.96774193548387</v>
          </cell>
          <cell r="Q42">
            <v>0.5262540035452139</v>
          </cell>
          <cell r="R42">
            <v>0.37693673392177235</v>
          </cell>
          <cell r="S42">
            <v>0.87494428652643552</v>
          </cell>
          <cell r="T42">
            <v>0.80930216031836266</v>
          </cell>
          <cell r="U42">
            <v>5035529800</v>
          </cell>
          <cell r="V42">
            <v>3092349938.3299899</v>
          </cell>
          <cell r="W42">
            <v>6142193476.9099998</v>
          </cell>
          <cell r="X42">
            <v>354584053</v>
          </cell>
          <cell r="Y42">
            <v>858329928</v>
          </cell>
          <cell r="Z42">
            <v>22962.169000000002</v>
          </cell>
          <cell r="AA42">
            <v>740.71512903225812</v>
          </cell>
          <cell r="AB42">
            <v>19544.125</v>
          </cell>
          <cell r="AC42">
            <v>630.45564516129036</v>
          </cell>
          <cell r="AD42">
            <v>28849</v>
          </cell>
          <cell r="AE42">
            <v>930.61290322580646</v>
          </cell>
          <cell r="AF42">
            <v>0.50346019707045797</v>
          </cell>
          <cell r="AG42">
            <v>0.41310927352401489</v>
          </cell>
          <cell r="AH42">
            <v>0.79594332559187497</v>
          </cell>
          <cell r="AI42">
            <v>0.67746282366806476</v>
          </cell>
          <cell r="AJ42">
            <v>6795980800</v>
          </cell>
          <cell r="AK42">
            <v>4194165273.6399899</v>
          </cell>
          <cell r="AL42">
            <v>8235888399.6800003</v>
          </cell>
          <cell r="AM42">
            <v>467521138</v>
          </cell>
          <cell r="AN42">
            <v>1157948073</v>
          </cell>
          <cell r="AO42">
            <v>29118.277000000002</v>
          </cell>
          <cell r="AP42">
            <v>25238.375</v>
          </cell>
          <cell r="AQ42">
            <v>35885</v>
          </cell>
          <cell r="AR42">
            <v>50.925474825556783</v>
          </cell>
          <cell r="AS42">
            <v>40.374965760662398</v>
          </cell>
          <cell r="AT42">
            <v>81.143310575449362</v>
          </cell>
          <cell r="AU42">
            <v>70.331266545910538</v>
          </cell>
        </row>
        <row r="43">
          <cell r="D43" t="str">
            <v>가평군</v>
          </cell>
          <cell r="E43" t="str">
            <v>군</v>
          </cell>
          <cell r="F43">
            <v>308894800</v>
          </cell>
          <cell r="G43">
            <v>175611327</v>
          </cell>
          <cell r="H43">
            <v>349966241</v>
          </cell>
          <cell r="I43">
            <v>16277796</v>
          </cell>
          <cell r="J43">
            <v>41412533</v>
          </cell>
          <cell r="K43">
            <v>947.2</v>
          </cell>
          <cell r="L43">
            <v>30.554838709677419</v>
          </cell>
          <cell r="M43">
            <v>878.375</v>
          </cell>
          <cell r="N43">
            <v>28.33467741935484</v>
          </cell>
          <cell r="O43">
            <v>1031</v>
          </cell>
          <cell r="P43">
            <v>33.258064516129032</v>
          </cell>
          <cell r="Q43">
            <v>0.50179504885444082</v>
          </cell>
          <cell r="R43">
            <v>0.39306448605788014</v>
          </cell>
          <cell r="S43">
            <v>0.91871968962172657</v>
          </cell>
          <cell r="T43">
            <v>0.85196411251212412</v>
          </cell>
          <cell r="U43">
            <v>746366500</v>
          </cell>
          <cell r="V43">
            <v>429632655.29000002</v>
          </cell>
          <cell r="W43">
            <v>893774496.35000002</v>
          </cell>
          <cell r="X43">
            <v>39451220</v>
          </cell>
          <cell r="Y43">
            <v>113333257</v>
          </cell>
          <cell r="Z43">
            <v>2898.5540000000001</v>
          </cell>
          <cell r="AA43">
            <v>93.501741935483878</v>
          </cell>
          <cell r="AB43">
            <v>2585.75</v>
          </cell>
          <cell r="AC43">
            <v>83.411290322580641</v>
          </cell>
          <cell r="AD43">
            <v>3310</v>
          </cell>
          <cell r="AE43">
            <v>106.7741935483871</v>
          </cell>
          <cell r="AF43">
            <v>0.48069469093662398</v>
          </cell>
          <cell r="AG43">
            <v>0.34809923445507263</v>
          </cell>
          <cell r="AH43">
            <v>0.87569607250755288</v>
          </cell>
          <cell r="AI43">
            <v>0.78119335347432028</v>
          </cell>
          <cell r="AJ43">
            <v>1055261300</v>
          </cell>
          <cell r="AK43">
            <v>605243982.28999996</v>
          </cell>
          <cell r="AL43">
            <v>1243740737.3499999</v>
          </cell>
          <cell r="AM43">
            <v>55729016</v>
          </cell>
          <cell r="AN43">
            <v>154745790</v>
          </cell>
          <cell r="AO43">
            <v>3845.7539999999999</v>
          </cell>
          <cell r="AP43">
            <v>3464.125</v>
          </cell>
          <cell r="AQ43">
            <v>4341</v>
          </cell>
          <cell r="AR43">
            <v>48.663195159111275</v>
          </cell>
          <cell r="AS43">
            <v>36.013267953848697</v>
          </cell>
          <cell r="AT43">
            <v>88.591430545957152</v>
          </cell>
          <cell r="AU43">
            <v>79.800161253167474</v>
          </cell>
        </row>
        <row r="44">
          <cell r="D44" t="str">
            <v>양평군</v>
          </cell>
          <cell r="E44" t="str">
            <v>군</v>
          </cell>
          <cell r="F44">
            <v>295157200</v>
          </cell>
          <cell r="G44">
            <v>149182913.90000001</v>
          </cell>
          <cell r="H44">
            <v>346526199</v>
          </cell>
          <cell r="I44">
            <v>15407934</v>
          </cell>
          <cell r="J44">
            <v>51718616</v>
          </cell>
          <cell r="K44">
            <v>1097.9929999999999</v>
          </cell>
          <cell r="L44">
            <v>35.419129032258063</v>
          </cell>
          <cell r="M44">
            <v>999.625</v>
          </cell>
          <cell r="N44">
            <v>32.24596774193548</v>
          </cell>
          <cell r="O44">
            <v>1402</v>
          </cell>
          <cell r="P44">
            <v>45.225806451612904</v>
          </cell>
          <cell r="Q44">
            <v>0.43050976904635141</v>
          </cell>
          <cell r="R44">
            <v>0.29791852898770532</v>
          </cell>
          <cell r="S44">
            <v>0.78316191155492154</v>
          </cell>
          <cell r="T44">
            <v>0.7129992867332382</v>
          </cell>
          <cell r="U44">
            <v>700982400</v>
          </cell>
          <cell r="V44">
            <v>376462306.19999897</v>
          </cell>
          <cell r="W44">
            <v>976389200.42999899</v>
          </cell>
          <cell r="X44">
            <v>37344229</v>
          </cell>
          <cell r="Y44">
            <v>155598209</v>
          </cell>
          <cell r="Z44">
            <v>3896.5749999999998</v>
          </cell>
          <cell r="AA44">
            <v>125.69596774193548</v>
          </cell>
          <cell r="AB44">
            <v>3398.125</v>
          </cell>
          <cell r="AC44">
            <v>109.61693548387096</v>
          </cell>
          <cell r="AD44">
            <v>4710</v>
          </cell>
          <cell r="AE44">
            <v>151.93548387096774</v>
          </cell>
          <cell r="AF44">
            <v>0.38556582358162717</v>
          </cell>
          <cell r="AG44">
            <v>0.24000423423896866</v>
          </cell>
          <cell r="AH44">
            <v>0.82729830148619954</v>
          </cell>
          <cell r="AI44">
            <v>0.72147027600849256</v>
          </cell>
          <cell r="AJ44">
            <v>996139600</v>
          </cell>
          <cell r="AK44">
            <v>525645220.09999895</v>
          </cell>
          <cell r="AL44">
            <v>1322915399.4299989</v>
          </cell>
          <cell r="AM44">
            <v>52752163</v>
          </cell>
          <cell r="AN44">
            <v>207316825</v>
          </cell>
          <cell r="AO44">
            <v>4994.5679999999993</v>
          </cell>
          <cell r="AP44">
            <v>4397.75</v>
          </cell>
          <cell r="AQ44">
            <v>6112</v>
          </cell>
          <cell r="AR44">
            <v>39.733849974569978</v>
          </cell>
          <cell r="AS44">
            <v>25.445191435861513</v>
          </cell>
          <cell r="AT44">
            <v>81.717408376963334</v>
          </cell>
          <cell r="AU44">
            <v>71.952715968586389</v>
          </cell>
        </row>
        <row r="45">
          <cell r="D45" t="str">
            <v>연천군</v>
          </cell>
          <cell r="E45" t="str">
            <v>군</v>
          </cell>
          <cell r="F45">
            <v>81352600</v>
          </cell>
          <cell r="G45">
            <v>43645217.920000002</v>
          </cell>
          <cell r="H45">
            <v>90294310.949999899</v>
          </cell>
          <cell r="I45">
            <v>3508525</v>
          </cell>
          <cell r="J45">
            <v>11990114</v>
          </cell>
          <cell r="K45">
            <v>296.96300000000002</v>
          </cell>
          <cell r="L45">
            <v>9.5794516129032257</v>
          </cell>
          <cell r="M45">
            <v>253.25</v>
          </cell>
          <cell r="N45">
            <v>8.1693548387096779</v>
          </cell>
          <cell r="O45">
            <v>358</v>
          </cell>
          <cell r="P45">
            <v>11.548387096774194</v>
          </cell>
          <cell r="Q45">
            <v>0.48336619949587256</v>
          </cell>
          <cell r="R45">
            <v>0.29261815192082413</v>
          </cell>
          <cell r="S45">
            <v>0.82950558659217888</v>
          </cell>
          <cell r="T45">
            <v>0.70740223463687146</v>
          </cell>
          <cell r="U45">
            <v>288250300</v>
          </cell>
          <cell r="V45">
            <v>162752917.08000001</v>
          </cell>
          <cell r="W45">
            <v>393673907.25999898</v>
          </cell>
          <cell r="X45">
            <v>14405818</v>
          </cell>
          <cell r="Y45">
            <v>42150465</v>
          </cell>
          <cell r="Z45">
            <v>1103.575</v>
          </cell>
          <cell r="AA45">
            <v>35.599193548387099</v>
          </cell>
          <cell r="AB45">
            <v>937.25</v>
          </cell>
          <cell r="AC45">
            <v>30.233870967741936</v>
          </cell>
          <cell r="AD45">
            <v>1412</v>
          </cell>
          <cell r="AE45">
            <v>45.548387096774192</v>
          </cell>
          <cell r="AF45">
            <v>0.41342063590846795</v>
          </cell>
          <cell r="AG45">
            <v>0.34177127108799393</v>
          </cell>
          <cell r="AH45">
            <v>0.78156869688385278</v>
          </cell>
          <cell r="AI45">
            <v>0.66377478753541075</v>
          </cell>
          <cell r="AJ45">
            <v>369602900</v>
          </cell>
          <cell r="AK45">
            <v>206398135</v>
          </cell>
          <cell r="AL45">
            <v>483968218.20999885</v>
          </cell>
          <cell r="AM45">
            <v>17914343</v>
          </cell>
          <cell r="AN45">
            <v>54140579</v>
          </cell>
          <cell r="AO45">
            <v>1400.538</v>
          </cell>
          <cell r="AP45">
            <v>1190.5</v>
          </cell>
          <cell r="AQ45">
            <v>1770</v>
          </cell>
          <cell r="AR45">
            <v>42.647043180517628</v>
          </cell>
          <cell r="AS45">
            <v>33.08856929660837</v>
          </cell>
          <cell r="AT45">
            <v>79.126440677966102</v>
          </cell>
          <cell r="AU45">
            <v>67.259887005649716</v>
          </cell>
        </row>
        <row r="46">
          <cell r="D46" t="str">
            <v>강원특별자치도</v>
          </cell>
          <cell r="E46" t="str">
            <v>광역</v>
          </cell>
          <cell r="F46">
            <v>10395452720</v>
          </cell>
          <cell r="G46">
            <v>5325216159.7699757</v>
          </cell>
          <cell r="H46">
            <v>11724689318.249977</v>
          </cell>
          <cell r="I46">
            <v>667660604</v>
          </cell>
          <cell r="J46">
            <v>2220665827</v>
          </cell>
          <cell r="K46">
            <v>53909.356</v>
          </cell>
          <cell r="L46">
            <v>1739.0114838709678</v>
          </cell>
          <cell r="M46">
            <v>48085.875</v>
          </cell>
          <cell r="N46">
            <v>1551.1572580645161</v>
          </cell>
          <cell r="O46">
            <v>65600</v>
          </cell>
          <cell r="P46">
            <v>2116.1290322580644</v>
          </cell>
          <cell r="Q46">
            <v>0.45418825311482247</v>
          </cell>
          <cell r="R46">
            <v>0.30065784589569405</v>
          </cell>
          <cell r="S46">
            <v>0.82178896341463414</v>
          </cell>
          <cell r="T46">
            <v>0.73301638719512197</v>
          </cell>
          <cell r="U46">
            <v>18590824099</v>
          </cell>
          <cell r="V46">
            <v>9474109778.8599834</v>
          </cell>
          <cell r="W46">
            <v>21103323700.079983</v>
          </cell>
          <cell r="X46">
            <v>1228052622</v>
          </cell>
          <cell r="Y46">
            <v>4031030389</v>
          </cell>
          <cell r="Z46">
            <v>103843.56800000001</v>
          </cell>
          <cell r="AA46">
            <v>3349.7925161290327</v>
          </cell>
          <cell r="AB46">
            <v>89328.125</v>
          </cell>
          <cell r="AC46">
            <v>2881.5524193548385</v>
          </cell>
          <cell r="AD46">
            <v>133488</v>
          </cell>
          <cell r="AE46">
            <v>4306.0645161290322</v>
          </cell>
          <cell r="AF46">
            <v>0.44893922462195263</v>
          </cell>
          <cell r="AG46">
            <v>0.30464980501043798</v>
          </cell>
          <cell r="AH46">
            <v>0.77792436773342932</v>
          </cell>
          <cell r="AI46">
            <v>0.66918468326740976</v>
          </cell>
          <cell r="AJ46">
            <v>28986276819</v>
          </cell>
          <cell r="AK46">
            <v>14799325938.629959</v>
          </cell>
          <cell r="AL46">
            <v>32828013018.32996</v>
          </cell>
          <cell r="AM46">
            <v>1895713226</v>
          </cell>
          <cell r="AN46">
            <v>6251696216</v>
          </cell>
          <cell r="AO46">
            <v>157752.924</v>
          </cell>
          <cell r="AP46">
            <v>137414</v>
          </cell>
          <cell r="AQ46">
            <v>199088</v>
          </cell>
          <cell r="AR46">
            <v>45.081394144587911</v>
          </cell>
          <cell r="AS46">
            <v>30.32318206934449</v>
          </cell>
          <cell r="AT46">
            <v>79.237786305553328</v>
          </cell>
          <cell r="AU46">
            <v>69.021739130434781</v>
          </cell>
        </row>
        <row r="47">
          <cell r="D47" t="str">
            <v>강릉시</v>
          </cell>
          <cell r="E47" t="str">
            <v>시</v>
          </cell>
          <cell r="F47">
            <v>2002054900</v>
          </cell>
          <cell r="G47">
            <v>1109344197.6399901</v>
          </cell>
          <cell r="H47">
            <v>2032310113.96999</v>
          </cell>
          <cell r="I47">
            <v>141968667</v>
          </cell>
          <cell r="J47">
            <v>368298178</v>
          </cell>
          <cell r="K47">
            <v>8982.15</v>
          </cell>
          <cell r="L47">
            <v>289.74677419354839</v>
          </cell>
          <cell r="M47">
            <v>8053.25</v>
          </cell>
          <cell r="N47">
            <v>259.78225806451616</v>
          </cell>
          <cell r="O47">
            <v>10777</v>
          </cell>
          <cell r="P47">
            <v>347.64516129032256</v>
          </cell>
          <cell r="Q47">
            <v>0.54585379958226743</v>
          </cell>
          <cell r="R47">
            <v>0.38547208615297573</v>
          </cell>
          <cell r="S47">
            <v>0.8334555070984504</v>
          </cell>
          <cell r="T47">
            <v>0.74726268906003523</v>
          </cell>
          <cell r="U47">
            <v>3431224700</v>
          </cell>
          <cell r="V47">
            <v>1835535358.52</v>
          </cell>
          <cell r="W47">
            <v>3597504531.5599999</v>
          </cell>
          <cell r="X47">
            <v>250297339</v>
          </cell>
          <cell r="Y47">
            <v>665272527</v>
          </cell>
          <cell r="Z47">
            <v>17370.272000000001</v>
          </cell>
          <cell r="AA47">
            <v>560.33135483870967</v>
          </cell>
          <cell r="AB47">
            <v>15052.25</v>
          </cell>
          <cell r="AC47">
            <v>485.55645161290323</v>
          </cell>
          <cell r="AD47">
            <v>22030</v>
          </cell>
          <cell r="AE47">
            <v>710.64516129032256</v>
          </cell>
          <cell r="AF47">
            <v>0.51022461331662305</v>
          </cell>
          <cell r="AG47">
            <v>0.3762327900848369</v>
          </cell>
          <cell r="AH47">
            <v>0.78848261461643221</v>
          </cell>
          <cell r="AI47">
            <v>0.68326146164321377</v>
          </cell>
          <cell r="AJ47">
            <v>5433279600</v>
          </cell>
          <cell r="AK47">
            <v>2944879556.1599903</v>
          </cell>
          <cell r="AL47">
            <v>5629814645.5299902</v>
          </cell>
          <cell r="AM47">
            <v>392266006</v>
          </cell>
          <cell r="AN47">
            <v>1033570705</v>
          </cell>
          <cell r="AO47">
            <v>26352.421999999999</v>
          </cell>
          <cell r="AP47">
            <v>23105.5</v>
          </cell>
          <cell r="AQ47">
            <v>32807</v>
          </cell>
          <cell r="AR47">
            <v>52.308641430996161</v>
          </cell>
          <cell r="AS47">
            <v>37.952508145052349</v>
          </cell>
          <cell r="AT47">
            <v>80.325607339896962</v>
          </cell>
          <cell r="AU47">
            <v>70.42856707410003</v>
          </cell>
        </row>
        <row r="48">
          <cell r="D48" t="str">
            <v>동해시</v>
          </cell>
          <cell r="E48" t="str">
            <v>시</v>
          </cell>
          <cell r="F48">
            <v>402797500</v>
          </cell>
          <cell r="G48">
            <v>207637072.609999</v>
          </cell>
          <cell r="H48">
            <v>550922445.44000006</v>
          </cell>
          <cell r="I48">
            <v>23372952</v>
          </cell>
          <cell r="J48">
            <v>127167896</v>
          </cell>
          <cell r="K48">
            <v>3099.2629999999999</v>
          </cell>
          <cell r="L48">
            <v>99.976225806451609</v>
          </cell>
          <cell r="M48">
            <v>2777.125</v>
          </cell>
          <cell r="N48">
            <v>89.584677419354833</v>
          </cell>
          <cell r="O48">
            <v>3492</v>
          </cell>
          <cell r="P48">
            <v>112.64516129032258</v>
          </cell>
          <cell r="Q48">
            <v>0.37688984053675184</v>
          </cell>
          <cell r="R48">
            <v>0.18379601090514228</v>
          </cell>
          <cell r="S48">
            <v>0.88753235967926691</v>
          </cell>
          <cell r="T48">
            <v>0.79528207331042378</v>
          </cell>
          <cell r="U48">
            <v>1187187000</v>
          </cell>
          <cell r="V48">
            <v>602584780.03999901</v>
          </cell>
          <cell r="W48">
            <v>1238208107.8199899</v>
          </cell>
          <cell r="X48">
            <v>73258010</v>
          </cell>
          <cell r="Y48">
            <v>289857460</v>
          </cell>
          <cell r="Z48">
            <v>7500.4989999999998</v>
          </cell>
          <cell r="AA48">
            <v>241.95158064516127</v>
          </cell>
          <cell r="AB48">
            <v>6488.875</v>
          </cell>
          <cell r="AC48">
            <v>209.31854838709677</v>
          </cell>
          <cell r="AD48">
            <v>9160</v>
          </cell>
          <cell r="AE48">
            <v>295.48387096774195</v>
          </cell>
          <cell r="AF48">
            <v>0.48665872581057473</v>
          </cell>
          <cell r="AG48">
            <v>0.25273805269665994</v>
          </cell>
          <cell r="AH48">
            <v>0.8188317685589519</v>
          </cell>
          <cell r="AI48">
            <v>0.70839246724890825</v>
          </cell>
          <cell r="AJ48">
            <v>1589984500</v>
          </cell>
          <cell r="AK48">
            <v>810221852.64999795</v>
          </cell>
          <cell r="AL48">
            <v>1789130553.25999</v>
          </cell>
          <cell r="AM48">
            <v>96630962</v>
          </cell>
          <cell r="AN48">
            <v>417025356</v>
          </cell>
          <cell r="AO48">
            <v>10599.761999999999</v>
          </cell>
          <cell r="AP48">
            <v>9266</v>
          </cell>
          <cell r="AQ48">
            <v>12652</v>
          </cell>
          <cell r="AR48">
            <v>45.285787064207575</v>
          </cell>
          <cell r="AS48">
            <v>23.171483606382917</v>
          </cell>
          <cell r="AT48">
            <v>83.77933923490356</v>
          </cell>
          <cell r="AU48">
            <v>73.23743281694594</v>
          </cell>
        </row>
        <row r="49">
          <cell r="D49" t="str">
            <v>삼척시</v>
          </cell>
          <cell r="E49" t="str">
            <v>시</v>
          </cell>
          <cell r="F49">
            <v>289510400</v>
          </cell>
          <cell r="G49">
            <v>135595982.00999901</v>
          </cell>
          <cell r="H49">
            <v>394520367.47999901</v>
          </cell>
          <cell r="I49">
            <v>15724439</v>
          </cell>
          <cell r="J49">
            <v>79653674</v>
          </cell>
          <cell r="K49">
            <v>1782.1189999999999</v>
          </cell>
          <cell r="L49">
            <v>57.487709677419353</v>
          </cell>
          <cell r="M49">
            <v>1648.75</v>
          </cell>
          <cell r="N49">
            <v>53.185483870967744</v>
          </cell>
          <cell r="O49">
            <v>2159</v>
          </cell>
          <cell r="P49">
            <v>69.645161290322577</v>
          </cell>
          <cell r="Q49">
            <v>0.34369830606241975</v>
          </cell>
          <cell r="R49">
            <v>0.19741009058791187</v>
          </cell>
          <cell r="S49">
            <v>0.82543723946271419</v>
          </cell>
          <cell r="T49">
            <v>0.7636637332098194</v>
          </cell>
          <cell r="U49">
            <v>532331210</v>
          </cell>
          <cell r="V49">
            <v>241985238.31</v>
          </cell>
          <cell r="W49">
            <v>561025144.84000003</v>
          </cell>
          <cell r="X49">
            <v>29279483</v>
          </cell>
          <cell r="Y49">
            <v>140349862</v>
          </cell>
          <cell r="Z49">
            <v>3566.9079999999999</v>
          </cell>
          <cell r="AA49">
            <v>115.06154838709678</v>
          </cell>
          <cell r="AB49">
            <v>3160.25</v>
          </cell>
          <cell r="AC49">
            <v>101.94354838709677</v>
          </cell>
          <cell r="AD49">
            <v>4231</v>
          </cell>
          <cell r="AE49">
            <v>136.48387096774192</v>
          </cell>
          <cell r="AF49">
            <v>0.43132690314444339</v>
          </cell>
          <cell r="AG49">
            <v>0.20861782535988529</v>
          </cell>
          <cell r="AH49">
            <v>0.84304136138028829</v>
          </cell>
          <cell r="AI49">
            <v>0.74692744032143699</v>
          </cell>
          <cell r="AJ49">
            <v>821841610</v>
          </cell>
          <cell r="AK49">
            <v>377581220.31999898</v>
          </cell>
          <cell r="AL49">
            <v>955545512.31999898</v>
          </cell>
          <cell r="AM49">
            <v>45003922</v>
          </cell>
          <cell r="AN49">
            <v>220003536</v>
          </cell>
          <cell r="AO49">
            <v>5349.027</v>
          </cell>
          <cell r="AP49">
            <v>4809</v>
          </cell>
          <cell r="AQ49">
            <v>6390</v>
          </cell>
          <cell r="AR49">
            <v>39.514729068556626</v>
          </cell>
          <cell r="AS49">
            <v>20.455999398118767</v>
          </cell>
          <cell r="AT49">
            <v>83.709342723004696</v>
          </cell>
          <cell r="AU49">
            <v>75.258215962441312</v>
          </cell>
        </row>
        <row r="50">
          <cell r="D50" t="str">
            <v>속초시</v>
          </cell>
          <cell r="E50" t="str">
            <v>시</v>
          </cell>
          <cell r="F50">
            <v>808520810</v>
          </cell>
          <cell r="G50">
            <v>389036161.21999902</v>
          </cell>
          <cell r="H50">
            <v>856442957.27999997</v>
          </cell>
          <cell r="I50">
            <v>51415243</v>
          </cell>
          <cell r="J50">
            <v>155499990</v>
          </cell>
          <cell r="K50">
            <v>3812.8380000000002</v>
          </cell>
          <cell r="L50">
            <v>122.99477419354839</v>
          </cell>
          <cell r="M50">
            <v>3460.75</v>
          </cell>
          <cell r="N50">
            <v>111.63709677419355</v>
          </cell>
          <cell r="O50">
            <v>4437</v>
          </cell>
          <cell r="P50">
            <v>143.12903225806451</v>
          </cell>
          <cell r="Q50">
            <v>0.45424643627819572</v>
          </cell>
          <cell r="R50">
            <v>0.33064467078100779</v>
          </cell>
          <cell r="S50">
            <v>0.85932792427315763</v>
          </cell>
          <cell r="T50">
            <v>0.77997520847419433</v>
          </cell>
          <cell r="U50">
            <v>1767223550</v>
          </cell>
          <cell r="V50">
            <v>821405598.00999904</v>
          </cell>
          <cell r="W50">
            <v>1769242273.01</v>
          </cell>
          <cell r="X50">
            <v>120999231</v>
          </cell>
          <cell r="Y50">
            <v>346171701</v>
          </cell>
          <cell r="Z50">
            <v>9150.9110000000001</v>
          </cell>
          <cell r="AA50">
            <v>295.19067741935481</v>
          </cell>
          <cell r="AB50">
            <v>7845.375</v>
          </cell>
          <cell r="AC50">
            <v>253.07661290322579</v>
          </cell>
          <cell r="AD50">
            <v>11535</v>
          </cell>
          <cell r="AE50">
            <v>372.09677419354841</v>
          </cell>
          <cell r="AF50">
            <v>0.46426971056516031</v>
          </cell>
          <cell r="AG50">
            <v>0.34953530473595817</v>
          </cell>
          <cell r="AH50">
            <v>0.79331694841785871</v>
          </cell>
          <cell r="AI50">
            <v>0.6801365409622887</v>
          </cell>
          <cell r="AJ50">
            <v>2575744360</v>
          </cell>
          <cell r="AK50">
            <v>1210441759.2299981</v>
          </cell>
          <cell r="AL50">
            <v>2625685230.29</v>
          </cell>
          <cell r="AM50">
            <v>172414474</v>
          </cell>
          <cell r="AN50">
            <v>501671691</v>
          </cell>
          <cell r="AO50">
            <v>12963.749</v>
          </cell>
          <cell r="AP50">
            <v>11306.125</v>
          </cell>
          <cell r="AQ50">
            <v>15972</v>
          </cell>
          <cell r="AR50">
            <v>46.100033060562559</v>
          </cell>
          <cell r="AS50">
            <v>34.367989482587724</v>
          </cell>
          <cell r="AT50">
            <v>81.165470823941902</v>
          </cell>
          <cell r="AU50">
            <v>70.787158777861265</v>
          </cell>
        </row>
        <row r="51">
          <cell r="D51" t="str">
            <v>원주시</v>
          </cell>
          <cell r="E51" t="str">
            <v>시</v>
          </cell>
          <cell r="F51">
            <v>2797268680</v>
          </cell>
          <cell r="G51">
            <v>1484153131.8299899</v>
          </cell>
          <cell r="H51">
            <v>2878490919.5699902</v>
          </cell>
          <cell r="I51">
            <v>191507689</v>
          </cell>
          <cell r="J51">
            <v>590471315</v>
          </cell>
          <cell r="K51">
            <v>14484.89</v>
          </cell>
          <cell r="L51">
            <v>467.25451612903225</v>
          </cell>
          <cell r="M51">
            <v>12947.25</v>
          </cell>
          <cell r="N51">
            <v>417.65322580645159</v>
          </cell>
          <cell r="O51">
            <v>17156</v>
          </cell>
          <cell r="P51">
            <v>553.41935483870964</v>
          </cell>
          <cell r="Q51">
            <v>0.51560111645295847</v>
          </cell>
          <cell r="R51">
            <v>0.32433021577009208</v>
          </cell>
          <cell r="S51">
            <v>0.84430461646071342</v>
          </cell>
          <cell r="T51">
            <v>0.75467766379109347</v>
          </cell>
          <cell r="U51">
            <v>4375602230</v>
          </cell>
          <cell r="V51">
            <v>2320767655.6999898</v>
          </cell>
          <cell r="W51">
            <v>4991550921.3499899</v>
          </cell>
          <cell r="X51">
            <v>314573066</v>
          </cell>
          <cell r="Y51">
            <v>1046563860</v>
          </cell>
          <cell r="Z51">
            <v>26432.9</v>
          </cell>
          <cell r="AA51">
            <v>852.67419354838717</v>
          </cell>
          <cell r="AB51">
            <v>22918.375</v>
          </cell>
          <cell r="AC51">
            <v>739.30241935483866</v>
          </cell>
          <cell r="AD51">
            <v>34785</v>
          </cell>
          <cell r="AE51">
            <v>1122.0967741935483</v>
          </cell>
          <cell r="AF51">
            <v>0.46493919270131912</v>
          </cell>
          <cell r="AG51">
            <v>0.30057703884405107</v>
          </cell>
          <cell r="AH51">
            <v>0.75989363231277851</v>
          </cell>
          <cell r="AI51">
            <v>0.65885798476354751</v>
          </cell>
          <cell r="AJ51">
            <v>7172870910</v>
          </cell>
          <cell r="AK51">
            <v>3804920787.5299797</v>
          </cell>
          <cell r="AL51">
            <v>7870041840.91998</v>
          </cell>
          <cell r="AM51">
            <v>506080755</v>
          </cell>
          <cell r="AN51">
            <v>1637035175</v>
          </cell>
          <cell r="AO51">
            <v>40917.79</v>
          </cell>
          <cell r="AP51">
            <v>35865.625</v>
          </cell>
          <cell r="AQ51">
            <v>51941</v>
          </cell>
          <cell r="AR51">
            <v>48.346894012004363</v>
          </cell>
          <cell r="AS51">
            <v>30.914470423642548</v>
          </cell>
          <cell r="AT51">
            <v>78.777439787451158</v>
          </cell>
          <cell r="AU51">
            <v>69.050701757763619</v>
          </cell>
        </row>
        <row r="52">
          <cell r="D52" t="str">
            <v>춘천시</v>
          </cell>
          <cell r="E52" t="str">
            <v>시</v>
          </cell>
          <cell r="F52">
            <v>2266720770</v>
          </cell>
          <cell r="G52">
            <v>1104395839.2</v>
          </cell>
          <cell r="H52">
            <v>2432040840.5500002</v>
          </cell>
          <cell r="I52">
            <v>163712902</v>
          </cell>
          <cell r="J52">
            <v>498766815</v>
          </cell>
          <cell r="K52">
            <v>12109.744000000001</v>
          </cell>
          <cell r="L52">
            <v>390.63690322580646</v>
          </cell>
          <cell r="M52">
            <v>10638.5</v>
          </cell>
          <cell r="N52">
            <v>343.17741935483872</v>
          </cell>
          <cell r="O52">
            <v>16057</v>
          </cell>
          <cell r="P52">
            <v>517.9677419354839</v>
          </cell>
          <cell r="Q52">
            <v>0.45410250551147963</v>
          </cell>
          <cell r="R52">
            <v>0.32823535382962477</v>
          </cell>
          <cell r="S52">
            <v>0.75417226131905091</v>
          </cell>
          <cell r="T52">
            <v>0.66254593012393348</v>
          </cell>
          <cell r="U52">
            <v>3609087249</v>
          </cell>
          <cell r="V52">
            <v>1765910468.8</v>
          </cell>
          <cell r="W52">
            <v>3850247227.6999998</v>
          </cell>
          <cell r="X52">
            <v>273734677</v>
          </cell>
          <cell r="Y52">
            <v>797645654</v>
          </cell>
          <cell r="Z52">
            <v>20577.545999999998</v>
          </cell>
          <cell r="AA52">
            <v>663.79180645161284</v>
          </cell>
          <cell r="AB52">
            <v>17405.25</v>
          </cell>
          <cell r="AC52">
            <v>561.45967741935488</v>
          </cell>
          <cell r="AD52">
            <v>27936</v>
          </cell>
          <cell r="AE52">
            <v>901.16129032258061</v>
          </cell>
          <cell r="AF52">
            <v>0.45864859173079436</v>
          </cell>
          <cell r="AG52">
            <v>0.34317829681298556</v>
          </cell>
          <cell r="AH52">
            <v>0.73659600515463908</v>
          </cell>
          <cell r="AI52">
            <v>0.62304016323024058</v>
          </cell>
          <cell r="AJ52">
            <v>5875808019</v>
          </cell>
          <cell r="AK52">
            <v>2870306308</v>
          </cell>
          <cell r="AL52">
            <v>6282288068.25</v>
          </cell>
          <cell r="AM52">
            <v>437447579</v>
          </cell>
          <cell r="AN52">
            <v>1296412469</v>
          </cell>
          <cell r="AO52">
            <v>32687.29</v>
          </cell>
          <cell r="AP52">
            <v>28043.75</v>
          </cell>
          <cell r="AQ52">
            <v>43993</v>
          </cell>
          <cell r="AR52">
            <v>45.688868081459297</v>
          </cell>
          <cell r="AS52">
            <v>33.742932088383057</v>
          </cell>
          <cell r="AT52">
            <v>74.301116086650154</v>
          </cell>
          <cell r="AU52">
            <v>63.745936853590344</v>
          </cell>
        </row>
        <row r="53">
          <cell r="D53" t="str">
            <v>태백시</v>
          </cell>
          <cell r="E53" t="str">
            <v>시</v>
          </cell>
          <cell r="F53">
            <v>203690200</v>
          </cell>
          <cell r="G53">
            <v>109063758.08</v>
          </cell>
          <cell r="H53">
            <v>363515906.25999999</v>
          </cell>
          <cell r="I53">
            <v>11127922</v>
          </cell>
          <cell r="J53">
            <v>60374557</v>
          </cell>
          <cell r="K53">
            <v>1495.0519999999999</v>
          </cell>
          <cell r="L53">
            <v>48.227483870967738</v>
          </cell>
          <cell r="M53">
            <v>1315.875</v>
          </cell>
          <cell r="N53">
            <v>42.447580645161288</v>
          </cell>
          <cell r="O53">
            <v>1793</v>
          </cell>
          <cell r="P53">
            <v>57.838709677419352</v>
          </cell>
          <cell r="Q53">
            <v>0.30002472024427335</v>
          </cell>
          <cell r="R53">
            <v>0.18431476027227828</v>
          </cell>
          <cell r="S53">
            <v>0.83382710540992744</v>
          </cell>
          <cell r="T53">
            <v>0.73389570552147243</v>
          </cell>
          <cell r="U53">
            <v>665209500</v>
          </cell>
          <cell r="V53">
            <v>360191766.00999898</v>
          </cell>
          <cell r="W53">
            <v>857254427.61000001</v>
          </cell>
          <cell r="X53">
            <v>37723903</v>
          </cell>
          <cell r="Y53">
            <v>150071453</v>
          </cell>
          <cell r="Z53">
            <v>4003.5390000000002</v>
          </cell>
          <cell r="AA53">
            <v>129.14641935483871</v>
          </cell>
          <cell r="AB53">
            <v>3429.625</v>
          </cell>
          <cell r="AC53">
            <v>110.63306451612904</v>
          </cell>
          <cell r="AD53">
            <v>4864</v>
          </cell>
          <cell r="AE53">
            <v>156.90322580645162</v>
          </cell>
          <cell r="AF53">
            <v>0.42016903548017004</v>
          </cell>
          <cell r="AG53">
            <v>0.2513729443267268</v>
          </cell>
          <cell r="AH53">
            <v>0.82309601151315792</v>
          </cell>
          <cell r="AI53">
            <v>0.70510382401315785</v>
          </cell>
          <cell r="AJ53">
            <v>868899700</v>
          </cell>
          <cell r="AK53">
            <v>469255524.08999896</v>
          </cell>
          <cell r="AL53">
            <v>1220770333.8699999</v>
          </cell>
          <cell r="AM53">
            <v>48851825</v>
          </cell>
          <cell r="AN53">
            <v>210446010</v>
          </cell>
          <cell r="AO53">
            <v>5498.5910000000003</v>
          </cell>
          <cell r="AP53">
            <v>4745.5</v>
          </cell>
          <cell r="AQ53">
            <v>6657</v>
          </cell>
          <cell r="AR53">
            <v>38.439296161661979</v>
          </cell>
          <cell r="AS53">
            <v>23.213471711818151</v>
          </cell>
          <cell r="AT53">
            <v>82.598633017875926</v>
          </cell>
          <cell r="AU53">
            <v>71.285864503530121</v>
          </cell>
        </row>
        <row r="54">
          <cell r="D54" t="str">
            <v>고성군</v>
          </cell>
          <cell r="E54" t="str">
            <v>군</v>
          </cell>
          <cell r="F54">
            <v>21092200</v>
          </cell>
          <cell r="G54">
            <v>11061881.77</v>
          </cell>
          <cell r="H54">
            <v>104193599.06999999</v>
          </cell>
          <cell r="I54">
            <v>939526</v>
          </cell>
          <cell r="J54">
            <v>17210695</v>
          </cell>
          <cell r="K54">
            <v>384.21600000000001</v>
          </cell>
          <cell r="L54">
            <v>12.394064516129033</v>
          </cell>
          <cell r="M54">
            <v>352.75</v>
          </cell>
          <cell r="N54">
            <v>11.379032258064516</v>
          </cell>
          <cell r="O54">
            <v>430</v>
          </cell>
          <cell r="P54">
            <v>13.870967741935484</v>
          </cell>
          <cell r="Q54">
            <v>0.10616661549975193</v>
          </cell>
          <cell r="R54">
            <v>5.4589660673203491E-2</v>
          </cell>
          <cell r="S54">
            <v>0.89352558139534888</v>
          </cell>
          <cell r="T54">
            <v>0.8203488372093023</v>
          </cell>
          <cell r="U54">
            <v>306285200</v>
          </cell>
          <cell r="V54">
            <v>159716611.87999901</v>
          </cell>
          <cell r="W54">
            <v>429065490.91000003</v>
          </cell>
          <cell r="X54">
            <v>13783987</v>
          </cell>
          <cell r="Y54">
            <v>63241843</v>
          </cell>
          <cell r="Z54">
            <v>1522.2570000000001</v>
          </cell>
          <cell r="AA54">
            <v>49.105064516129033</v>
          </cell>
          <cell r="AB54">
            <v>1387.75</v>
          </cell>
          <cell r="AC54">
            <v>44.766129032258064</v>
          </cell>
          <cell r="AD54">
            <v>1695</v>
          </cell>
          <cell r="AE54">
            <v>54.677419354838712</v>
          </cell>
          <cell r="AF54">
            <v>0.3722429681801207</v>
          </cell>
          <cell r="AG54">
            <v>0.21795675688958022</v>
          </cell>
          <cell r="AH54">
            <v>0.89808672566371683</v>
          </cell>
          <cell r="AI54">
            <v>0.81873156342182896</v>
          </cell>
          <cell r="AJ54">
            <v>327377400</v>
          </cell>
          <cell r="AK54">
            <v>170778493.64999902</v>
          </cell>
          <cell r="AL54">
            <v>533259089.98000002</v>
          </cell>
          <cell r="AM54">
            <v>14723513</v>
          </cell>
          <cell r="AN54">
            <v>80452538</v>
          </cell>
          <cell r="AO54">
            <v>1906.473</v>
          </cell>
          <cell r="AP54">
            <v>1740.5</v>
          </cell>
          <cell r="AQ54">
            <v>2125</v>
          </cell>
          <cell r="AR54">
            <v>32.025425699992113</v>
          </cell>
          <cell r="AS54">
            <v>18.300868270930124</v>
          </cell>
          <cell r="AT54">
            <v>89.71637647058823</v>
          </cell>
          <cell r="AU54">
            <v>81.905882352941177</v>
          </cell>
        </row>
        <row r="55">
          <cell r="D55" t="str">
            <v>양구군</v>
          </cell>
          <cell r="E55" t="str">
            <v>군</v>
          </cell>
          <cell r="F55">
            <v>66580720</v>
          </cell>
          <cell r="G55">
            <v>36023451.100000001</v>
          </cell>
          <cell r="H55">
            <v>98547000</v>
          </cell>
          <cell r="I55">
            <v>2693592</v>
          </cell>
          <cell r="J55">
            <v>12712778</v>
          </cell>
          <cell r="K55">
            <v>336.21499999999997</v>
          </cell>
          <cell r="L55">
            <v>10.845645161290323</v>
          </cell>
          <cell r="M55">
            <v>285.375</v>
          </cell>
          <cell r="N55">
            <v>9.2056451612903221</v>
          </cell>
          <cell r="O55">
            <v>419</v>
          </cell>
          <cell r="P55">
            <v>13.516129032258064</v>
          </cell>
          <cell r="Q55">
            <v>0.36554589282271405</v>
          </cell>
          <cell r="R55">
            <v>0.21188067627704976</v>
          </cell>
          <cell r="S55">
            <v>0.80242243436754168</v>
          </cell>
          <cell r="T55">
            <v>0.68108591885441527</v>
          </cell>
          <cell r="U55">
            <v>107948080</v>
          </cell>
          <cell r="V55">
            <v>57712251.390000001</v>
          </cell>
          <cell r="W55">
            <v>152018000</v>
          </cell>
          <cell r="X55">
            <v>4602545</v>
          </cell>
          <cell r="Y55">
            <v>19642084</v>
          </cell>
          <cell r="Z55">
            <v>556.24400000000003</v>
          </cell>
          <cell r="AA55">
            <v>17.943354838709677</v>
          </cell>
          <cell r="AB55">
            <v>446.125</v>
          </cell>
          <cell r="AC55">
            <v>14.391129032258064</v>
          </cell>
          <cell r="AD55">
            <v>733</v>
          </cell>
          <cell r="AE55">
            <v>23.64516129032258</v>
          </cell>
          <cell r="AF55">
            <v>0.37964090693207386</v>
          </cell>
          <cell r="AG55">
            <v>0.23432060467718191</v>
          </cell>
          <cell r="AH55">
            <v>0.75885948158253758</v>
          </cell>
          <cell r="AI55">
            <v>0.60862892223738063</v>
          </cell>
          <cell r="AJ55">
            <v>174528800</v>
          </cell>
          <cell r="AK55">
            <v>93735702.49000001</v>
          </cell>
          <cell r="AL55">
            <v>250565000</v>
          </cell>
          <cell r="AM55">
            <v>7296137</v>
          </cell>
          <cell r="AN55">
            <v>32354862</v>
          </cell>
          <cell r="AO55">
            <v>892.45900000000006</v>
          </cell>
          <cell r="AP55">
            <v>731.5</v>
          </cell>
          <cell r="AQ55">
            <v>1152</v>
          </cell>
          <cell r="AR55">
            <v>37.409734994911503</v>
          </cell>
          <cell r="AS55">
            <v>22.55035734660219</v>
          </cell>
          <cell r="AT55">
            <v>77.47039930555556</v>
          </cell>
          <cell r="AU55">
            <v>63.498263888888886</v>
          </cell>
        </row>
        <row r="56">
          <cell r="D56" t="str">
            <v>양양군</v>
          </cell>
          <cell r="E56" t="str">
            <v>군</v>
          </cell>
          <cell r="F56">
            <v>179633900</v>
          </cell>
          <cell r="G56">
            <v>94631400.819999993</v>
          </cell>
          <cell r="H56">
            <v>191309000</v>
          </cell>
          <cell r="I56">
            <v>6811803</v>
          </cell>
          <cell r="J56">
            <v>26557260</v>
          </cell>
          <cell r="K56">
            <v>584.39</v>
          </cell>
          <cell r="L56">
            <v>18.851290322580645</v>
          </cell>
          <cell r="M56">
            <v>553.875</v>
          </cell>
          <cell r="N56">
            <v>17.866935483870968</v>
          </cell>
          <cell r="O56">
            <v>614</v>
          </cell>
          <cell r="P56">
            <v>19.806451612903224</v>
          </cell>
          <cell r="Q56">
            <v>0.4946521116100131</v>
          </cell>
          <cell r="R56">
            <v>0.25649494714439669</v>
          </cell>
          <cell r="S56">
            <v>0.95177524429967419</v>
          </cell>
          <cell r="T56">
            <v>0.9020765472312704</v>
          </cell>
          <cell r="U56">
            <v>551302640</v>
          </cell>
          <cell r="V56">
            <v>295049130.70999902</v>
          </cell>
          <cell r="W56">
            <v>571108588.46000004</v>
          </cell>
          <cell r="X56">
            <v>21349966</v>
          </cell>
          <cell r="Y56">
            <v>69612514</v>
          </cell>
          <cell r="Z56">
            <v>1643.6110000000001</v>
          </cell>
          <cell r="AA56">
            <v>53.019709677419357</v>
          </cell>
          <cell r="AB56">
            <v>1517.75</v>
          </cell>
          <cell r="AC56">
            <v>48.95967741935484</v>
          </cell>
          <cell r="AD56">
            <v>1777</v>
          </cell>
          <cell r="AE56">
            <v>57.322580645161288</v>
          </cell>
          <cell r="AF56">
            <v>0.51662527349764065</v>
          </cell>
          <cell r="AG56">
            <v>0.30669724124602077</v>
          </cell>
          <cell r="AH56">
            <v>0.92493584693303321</v>
          </cell>
          <cell r="AI56">
            <v>0.8541080472706809</v>
          </cell>
          <cell r="AJ56">
            <v>730936540</v>
          </cell>
          <cell r="AK56">
            <v>389680531.52999902</v>
          </cell>
          <cell r="AL56">
            <v>762417588.46000004</v>
          </cell>
          <cell r="AM56">
            <v>28161769</v>
          </cell>
          <cell r="AN56">
            <v>96169774</v>
          </cell>
          <cell r="AO56">
            <v>2228.0010000000002</v>
          </cell>
          <cell r="AP56">
            <v>2071.625</v>
          </cell>
          <cell r="AQ56">
            <v>2391</v>
          </cell>
          <cell r="AR56">
            <v>51.111167610536235</v>
          </cell>
          <cell r="AS56">
            <v>29.283388978329093</v>
          </cell>
          <cell r="AT56">
            <v>93.182810539523217</v>
          </cell>
          <cell r="AU56">
            <v>86.642618151401081</v>
          </cell>
        </row>
        <row r="57">
          <cell r="D57" t="str">
            <v>영월군</v>
          </cell>
          <cell r="E57" t="str">
            <v>군</v>
          </cell>
          <cell r="F57">
            <v>34449900</v>
          </cell>
          <cell r="G57">
            <v>14731366.9899999</v>
          </cell>
          <cell r="H57">
            <v>79233052.189999893</v>
          </cell>
          <cell r="I57">
            <v>1536260</v>
          </cell>
          <cell r="J57">
            <v>15281478</v>
          </cell>
          <cell r="K57">
            <v>377.59100000000001</v>
          </cell>
          <cell r="L57">
            <v>12.180354838709677</v>
          </cell>
          <cell r="M57">
            <v>344.375</v>
          </cell>
          <cell r="N57">
            <v>11.108870967741936</v>
          </cell>
          <cell r="O57">
            <v>453</v>
          </cell>
          <cell r="P57">
            <v>14.612903225806452</v>
          </cell>
          <cell r="Q57">
            <v>0.18592451739299731</v>
          </cell>
          <cell r="R57">
            <v>0.1005308517932624</v>
          </cell>
          <cell r="S57">
            <v>0.83353421633554081</v>
          </cell>
          <cell r="T57">
            <v>0.76020971302428253</v>
          </cell>
          <cell r="U57">
            <v>283285600</v>
          </cell>
          <cell r="V57">
            <v>123063071.54000001</v>
          </cell>
          <cell r="W57">
            <v>443056853.24000001</v>
          </cell>
          <cell r="X57">
            <v>12894144</v>
          </cell>
          <cell r="Y57">
            <v>72272579</v>
          </cell>
          <cell r="Z57">
            <v>1769.2059999999999</v>
          </cell>
          <cell r="AA57">
            <v>57.071161290322578</v>
          </cell>
          <cell r="AB57">
            <v>1556.75</v>
          </cell>
          <cell r="AC57">
            <v>50.217741935483872</v>
          </cell>
          <cell r="AD57">
            <v>2323</v>
          </cell>
          <cell r="AE57">
            <v>74.935483870967744</v>
          </cell>
          <cell r="AF57">
            <v>0.27775909714534497</v>
          </cell>
          <cell r="AG57">
            <v>0.17840990564346679</v>
          </cell>
          <cell r="AH57">
            <v>0.76160396039603961</v>
          </cell>
          <cell r="AI57">
            <v>0.67014636246233317</v>
          </cell>
          <cell r="AJ57">
            <v>317735500</v>
          </cell>
          <cell r="AK57">
            <v>137794438.52999991</v>
          </cell>
          <cell r="AL57">
            <v>522289905.42999989</v>
          </cell>
          <cell r="AM57">
            <v>14430404</v>
          </cell>
          <cell r="AN57">
            <v>87554057</v>
          </cell>
          <cell r="AO57">
            <v>2146.797</v>
          </cell>
          <cell r="AP57">
            <v>1901.125</v>
          </cell>
          <cell r="AQ57">
            <v>2776</v>
          </cell>
          <cell r="AR57">
            <v>26.382749713792403</v>
          </cell>
          <cell r="AS57">
            <v>16.481707980704996</v>
          </cell>
          <cell r="AT57">
            <v>77.334185878962529</v>
          </cell>
          <cell r="AU57">
            <v>68.484329971181552</v>
          </cell>
        </row>
        <row r="58">
          <cell r="D58" t="str">
            <v>인제군</v>
          </cell>
          <cell r="E58" t="str">
            <v>군</v>
          </cell>
          <cell r="F58">
            <v>23951260</v>
          </cell>
          <cell r="G58">
            <v>12381207.67</v>
          </cell>
          <cell r="H58">
            <v>34851000</v>
          </cell>
          <cell r="I58">
            <v>830621</v>
          </cell>
          <cell r="J58">
            <v>3476055</v>
          </cell>
          <cell r="K58">
            <v>82.388999999999996</v>
          </cell>
          <cell r="L58">
            <v>2.6577096774193545</v>
          </cell>
          <cell r="M58">
            <v>73.25</v>
          </cell>
          <cell r="N58">
            <v>2.3629032258064515</v>
          </cell>
          <cell r="O58">
            <v>93</v>
          </cell>
          <cell r="P58">
            <v>3</v>
          </cell>
          <cell r="Q58">
            <v>0.3552611882011994</v>
          </cell>
          <cell r="R58">
            <v>0.23895507982468631</v>
          </cell>
          <cell r="S58">
            <v>0.88590322580645153</v>
          </cell>
          <cell r="T58">
            <v>0.7876344086021505</v>
          </cell>
          <cell r="U58">
            <v>217105780</v>
          </cell>
          <cell r="V58">
            <v>115071150.59</v>
          </cell>
          <cell r="W58">
            <v>289757282.75999999</v>
          </cell>
          <cell r="X58">
            <v>7844739</v>
          </cell>
          <cell r="Y58">
            <v>36655382</v>
          </cell>
          <cell r="Z58">
            <v>998.56399999999996</v>
          </cell>
          <cell r="AA58">
            <v>32.211741935483872</v>
          </cell>
          <cell r="AB58">
            <v>822</v>
          </cell>
          <cell r="AC58">
            <v>26.516129032258064</v>
          </cell>
          <cell r="AD58">
            <v>1204</v>
          </cell>
          <cell r="AE58">
            <v>38.838709677419352</v>
          </cell>
          <cell r="AF58">
            <v>0.39712945087668799</v>
          </cell>
          <cell r="AG58">
            <v>0.214013292781944</v>
          </cell>
          <cell r="AH58">
            <v>0.82937209302325576</v>
          </cell>
          <cell r="AI58">
            <v>0.68272425249169433</v>
          </cell>
          <cell r="AJ58">
            <v>241057040</v>
          </cell>
          <cell r="AK58">
            <v>127452358.26000001</v>
          </cell>
          <cell r="AL58">
            <v>324608282.75999999</v>
          </cell>
          <cell r="AM58">
            <v>8675360</v>
          </cell>
          <cell r="AN58">
            <v>40131437</v>
          </cell>
          <cell r="AO58">
            <v>1080.953</v>
          </cell>
          <cell r="AP58">
            <v>895.25</v>
          </cell>
          <cell r="AQ58">
            <v>1297</v>
          </cell>
          <cell r="AR58">
            <v>39.263433815159992</v>
          </cell>
          <cell r="AS58">
            <v>21.617366953493342</v>
          </cell>
          <cell r="AT58">
            <v>83.342559753276788</v>
          </cell>
          <cell r="AU58">
            <v>69.024672320740166</v>
          </cell>
        </row>
        <row r="59">
          <cell r="D59" t="str">
            <v>정선군</v>
          </cell>
          <cell r="E59" t="str">
            <v>군</v>
          </cell>
          <cell r="F59">
            <v>439747440</v>
          </cell>
          <cell r="G59">
            <v>215304836.269999</v>
          </cell>
          <cell r="H59">
            <v>639294989.94999897</v>
          </cell>
          <cell r="I59">
            <v>18486555</v>
          </cell>
          <cell r="J59">
            <v>86094190</v>
          </cell>
          <cell r="K59">
            <v>2077.395</v>
          </cell>
          <cell r="L59">
            <v>67.012741935483874</v>
          </cell>
          <cell r="M59">
            <v>1869</v>
          </cell>
          <cell r="N59">
            <v>60.29032258064516</v>
          </cell>
          <cell r="O59">
            <v>2446</v>
          </cell>
          <cell r="P59">
            <v>78.903225806451616</v>
          </cell>
          <cell r="Q59">
            <v>0.33678480146831524</v>
          </cell>
          <cell r="R59">
            <v>0.21472476830318052</v>
          </cell>
          <cell r="S59">
            <v>0.84930294358135727</v>
          </cell>
          <cell r="T59">
            <v>0.76410466067048244</v>
          </cell>
          <cell r="U59">
            <v>428412340</v>
          </cell>
          <cell r="V59">
            <v>214730460.24999899</v>
          </cell>
          <cell r="W59">
            <v>714245039.81999898</v>
          </cell>
          <cell r="X59">
            <v>18397643</v>
          </cell>
          <cell r="Y59">
            <v>87471135</v>
          </cell>
          <cell r="Z59">
            <v>2262.846</v>
          </cell>
          <cell r="AA59">
            <v>72.995032258064512</v>
          </cell>
          <cell r="AB59">
            <v>1918.5</v>
          </cell>
          <cell r="AC59">
            <v>61.887096774193552</v>
          </cell>
          <cell r="AD59">
            <v>2971</v>
          </cell>
          <cell r="AE59">
            <v>95.838709677419359</v>
          </cell>
          <cell r="AF59">
            <v>0.30063976405648468</v>
          </cell>
          <cell r="AG59">
            <v>0.21032816139861452</v>
          </cell>
          <cell r="AH59">
            <v>0.76164456411982495</v>
          </cell>
          <cell r="AI59">
            <v>0.64574217435207004</v>
          </cell>
          <cell r="AJ59">
            <v>868159780</v>
          </cell>
          <cell r="AK59">
            <v>430035296.51999795</v>
          </cell>
          <cell r="AL59">
            <v>1353540029.7699981</v>
          </cell>
          <cell r="AM59">
            <v>36884198</v>
          </cell>
          <cell r="AN59">
            <v>173565325</v>
          </cell>
          <cell r="AO59">
            <v>4340.241</v>
          </cell>
          <cell r="AP59">
            <v>3787.5</v>
          </cell>
          <cell r="AQ59">
            <v>5417</v>
          </cell>
          <cell r="AR59">
            <v>31.771154680447257</v>
          </cell>
          <cell r="AS59">
            <v>21.250902506016107</v>
          </cell>
          <cell r="AT59">
            <v>80.122595532582608</v>
          </cell>
          <cell r="AU59">
            <v>69.918774229278199</v>
          </cell>
        </row>
        <row r="60">
          <cell r="D60" t="str">
            <v>철원군</v>
          </cell>
          <cell r="E60" t="str">
            <v>군</v>
          </cell>
          <cell r="F60">
            <v>106979250</v>
          </cell>
          <cell r="G60">
            <v>52142597.740000002</v>
          </cell>
          <cell r="H60">
            <v>135619240.31999901</v>
          </cell>
          <cell r="I60">
            <v>4673141</v>
          </cell>
          <cell r="J60">
            <v>22979213</v>
          </cell>
          <cell r="K60">
            <v>621.59299999999996</v>
          </cell>
          <cell r="L60">
            <v>20.051387096774192</v>
          </cell>
          <cell r="M60">
            <v>514.25</v>
          </cell>
          <cell r="N60">
            <v>16.588709677419356</v>
          </cell>
          <cell r="O60">
            <v>872</v>
          </cell>
          <cell r="P60">
            <v>28.129032258064516</v>
          </cell>
          <cell r="Q60">
            <v>0.38447787804272804</v>
          </cell>
          <cell r="R60">
            <v>0.20336384018025336</v>
          </cell>
          <cell r="S60">
            <v>0.71283600917431189</v>
          </cell>
          <cell r="T60">
            <v>0.5897362385321101</v>
          </cell>
          <cell r="U60">
            <v>289496240</v>
          </cell>
          <cell r="V60">
            <v>150586857.93999901</v>
          </cell>
          <cell r="W60">
            <v>376316361.58999902</v>
          </cell>
          <cell r="X60">
            <v>12388975</v>
          </cell>
          <cell r="Y60">
            <v>59472788</v>
          </cell>
          <cell r="Z60">
            <v>1552.932</v>
          </cell>
          <cell r="AA60">
            <v>50.094580645161294</v>
          </cell>
          <cell r="AB60">
            <v>1239.625</v>
          </cell>
          <cell r="AC60">
            <v>39.987903225806448</v>
          </cell>
          <cell r="AD60">
            <v>2077</v>
          </cell>
          <cell r="AE60">
            <v>67</v>
          </cell>
          <cell r="AF60">
            <v>0.40016027287185857</v>
          </cell>
          <cell r="AG60">
            <v>0.20831333819426795</v>
          </cell>
          <cell r="AH60">
            <v>0.74768030813673569</v>
          </cell>
          <cell r="AI60">
            <v>0.59683437650457394</v>
          </cell>
          <cell r="AJ60">
            <v>396475490</v>
          </cell>
          <cell r="AK60">
            <v>202729455.67999902</v>
          </cell>
          <cell r="AL60">
            <v>511935601.90999806</v>
          </cell>
          <cell r="AM60">
            <v>17062116</v>
          </cell>
          <cell r="AN60">
            <v>82452001</v>
          </cell>
          <cell r="AO60">
            <v>2174.5250000000001</v>
          </cell>
          <cell r="AP60">
            <v>1753.875</v>
          </cell>
          <cell r="AQ60">
            <v>2949</v>
          </cell>
          <cell r="AR60">
            <v>39.60057767493192</v>
          </cell>
          <cell r="AS60">
            <v>20.693392268308926</v>
          </cell>
          <cell r="AT60">
            <v>73.737707697524584</v>
          </cell>
          <cell r="AU60">
            <v>59.473550356052897</v>
          </cell>
        </row>
        <row r="61">
          <cell r="D61" t="str">
            <v>평창군</v>
          </cell>
          <cell r="E61" t="str">
            <v>군</v>
          </cell>
          <cell r="F61">
            <v>159069870</v>
          </cell>
          <cell r="G61">
            <v>82983021</v>
          </cell>
          <cell r="H61">
            <v>225718000</v>
          </cell>
          <cell r="I61">
            <v>6283422</v>
          </cell>
          <cell r="J61">
            <v>23835703</v>
          </cell>
          <cell r="K61">
            <v>685.91499999999996</v>
          </cell>
          <cell r="L61">
            <v>22.126290322580644</v>
          </cell>
          <cell r="M61">
            <v>502.125</v>
          </cell>
          <cell r="N61">
            <v>16.197580645161292</v>
          </cell>
          <cell r="O61">
            <v>1015</v>
          </cell>
          <cell r="P61">
            <v>32.741935483870968</v>
          </cell>
          <cell r="Q61">
            <v>0.36764024579342364</v>
          </cell>
          <cell r="R61">
            <v>0.26361387369191502</v>
          </cell>
          <cell r="S61">
            <v>0.67577832512315272</v>
          </cell>
          <cell r="T61">
            <v>0.49470443349753696</v>
          </cell>
          <cell r="U61">
            <v>272583700</v>
          </cell>
          <cell r="V61">
            <v>141143588</v>
          </cell>
          <cell r="W61">
            <v>378024000</v>
          </cell>
          <cell r="X61">
            <v>11379631</v>
          </cell>
          <cell r="Y61">
            <v>38362579</v>
          </cell>
          <cell r="Z61">
            <v>1109.8520000000001</v>
          </cell>
          <cell r="AA61">
            <v>35.801677419354839</v>
          </cell>
          <cell r="AB61">
            <v>791.625</v>
          </cell>
          <cell r="AC61">
            <v>25.536290322580644</v>
          </cell>
          <cell r="AD61">
            <v>1659</v>
          </cell>
          <cell r="AE61">
            <v>53.516129032258064</v>
          </cell>
          <cell r="AF61">
            <v>0.37337202928914565</v>
          </cell>
          <cell r="AG61">
            <v>0.29663362830741907</v>
          </cell>
          <cell r="AH61">
            <v>0.66898854731766133</v>
          </cell>
          <cell r="AI61">
            <v>0.47716998191681737</v>
          </cell>
          <cell r="AJ61">
            <v>431653570</v>
          </cell>
          <cell r="AK61">
            <v>224126609</v>
          </cell>
          <cell r="AL61">
            <v>603742000</v>
          </cell>
          <cell r="AM61">
            <v>17663053</v>
          </cell>
          <cell r="AN61">
            <v>62198282</v>
          </cell>
          <cell r="AO61">
            <v>1795.7670000000001</v>
          </cell>
          <cell r="AP61">
            <v>1293.75</v>
          </cell>
          <cell r="AQ61">
            <v>2674</v>
          </cell>
          <cell r="AR61">
            <v>37.122911607938491</v>
          </cell>
          <cell r="AS61">
            <v>28.397975686852572</v>
          </cell>
          <cell r="AT61">
            <v>67.156581899775617</v>
          </cell>
          <cell r="AU61">
            <v>48.38257292445774</v>
          </cell>
        </row>
        <row r="62">
          <cell r="D62" t="str">
            <v>홍천군</v>
          </cell>
          <cell r="E62" t="str">
            <v>군</v>
          </cell>
          <cell r="F62">
            <v>433971100</v>
          </cell>
          <cell r="G62">
            <v>187680755.74999899</v>
          </cell>
          <cell r="H62">
            <v>458296374.20999998</v>
          </cell>
          <cell r="I62">
            <v>19756012</v>
          </cell>
          <cell r="J62">
            <v>85309320</v>
          </cell>
          <cell r="K62">
            <v>1906.4839999999999</v>
          </cell>
          <cell r="L62">
            <v>61.499483870967737</v>
          </cell>
          <cell r="M62">
            <v>1766.25</v>
          </cell>
          <cell r="N62">
            <v>56.975806451612904</v>
          </cell>
          <cell r="O62">
            <v>2167</v>
          </cell>
          <cell r="P62">
            <v>69.903225806451616</v>
          </cell>
          <cell r="Q62">
            <v>0.40951830804578904</v>
          </cell>
          <cell r="R62">
            <v>0.23158093394719359</v>
          </cell>
          <cell r="S62">
            <v>0.87978034148592521</v>
          </cell>
          <cell r="T62">
            <v>0.81506691278264887</v>
          </cell>
          <cell r="U62">
            <v>342057600</v>
          </cell>
          <cell r="V62">
            <v>157238195.91999999</v>
          </cell>
          <cell r="W62">
            <v>388579158.29000002</v>
          </cell>
          <cell r="X62">
            <v>16163419</v>
          </cell>
          <cell r="Y62">
            <v>74961398</v>
          </cell>
          <cell r="Z62">
            <v>1896.6210000000001</v>
          </cell>
          <cell r="AA62">
            <v>61.181322580645165</v>
          </cell>
          <cell r="AB62">
            <v>1700.375</v>
          </cell>
          <cell r="AC62">
            <v>54.850806451612904</v>
          </cell>
          <cell r="AD62">
            <v>2190</v>
          </cell>
          <cell r="AE62">
            <v>70.645161290322577</v>
          </cell>
          <cell r="AF62">
            <v>0.40464907230730002</v>
          </cell>
          <cell r="AG62">
            <v>0.21562323317395976</v>
          </cell>
          <cell r="AH62">
            <v>0.86603698630136994</v>
          </cell>
          <cell r="AI62">
            <v>0.77642694063926943</v>
          </cell>
          <cell r="AJ62">
            <v>776028700</v>
          </cell>
          <cell r="AK62">
            <v>344918951.669999</v>
          </cell>
          <cell r="AL62">
            <v>846875532.5</v>
          </cell>
          <cell r="AM62">
            <v>35919431</v>
          </cell>
          <cell r="AN62">
            <v>160270718</v>
          </cell>
          <cell r="AO62">
            <v>3803.105</v>
          </cell>
          <cell r="AP62">
            <v>3466.625</v>
          </cell>
          <cell r="AQ62">
            <v>4357</v>
          </cell>
          <cell r="AR62">
            <v>40.728411488260704</v>
          </cell>
          <cell r="AS62">
            <v>22.411724018107911</v>
          </cell>
          <cell r="AT62">
            <v>87.287238925866419</v>
          </cell>
          <cell r="AU62">
            <v>79.564493917833374</v>
          </cell>
        </row>
        <row r="63">
          <cell r="D63" t="str">
            <v>화천군</v>
          </cell>
          <cell r="E63" t="str">
            <v>군</v>
          </cell>
          <cell r="F63">
            <v>64830220</v>
          </cell>
          <cell r="G63">
            <v>33460351.179999899</v>
          </cell>
          <cell r="H63">
            <v>97121000</v>
          </cell>
          <cell r="I63">
            <v>2564925</v>
          </cell>
          <cell r="J63">
            <v>13755315</v>
          </cell>
          <cell r="K63">
            <v>352.04199999999997</v>
          </cell>
          <cell r="L63">
            <v>11.356193548387095</v>
          </cell>
          <cell r="M63">
            <v>312.125</v>
          </cell>
          <cell r="N63">
            <v>10.068548387096774</v>
          </cell>
          <cell r="O63">
            <v>408</v>
          </cell>
          <cell r="P63">
            <v>13.161290322580646</v>
          </cell>
          <cell r="Q63">
            <v>0.34452230907836512</v>
          </cell>
          <cell r="R63">
            <v>0.18646792167245899</v>
          </cell>
          <cell r="S63">
            <v>0.8628480392156862</v>
          </cell>
          <cell r="T63">
            <v>0.76501225490196079</v>
          </cell>
          <cell r="U63">
            <v>173410980</v>
          </cell>
          <cell r="V63">
            <v>86380938.239999905</v>
          </cell>
          <cell r="W63">
            <v>203655369.56</v>
          </cell>
          <cell r="X63">
            <v>7128896</v>
          </cell>
          <cell r="Y63">
            <v>30095989</v>
          </cell>
          <cell r="Z63">
            <v>833.22500000000002</v>
          </cell>
          <cell r="AA63">
            <v>26.878225806451614</v>
          </cell>
          <cell r="AB63">
            <v>677.75</v>
          </cell>
          <cell r="AC63">
            <v>21.862903225806452</v>
          </cell>
          <cell r="AD63">
            <v>1054</v>
          </cell>
          <cell r="AE63">
            <v>34</v>
          </cell>
          <cell r="AF63">
            <v>0.42415252014531712</v>
          </cell>
          <cell r="AG63">
            <v>0.23687196323736029</v>
          </cell>
          <cell r="AH63">
            <v>0.79053605313092978</v>
          </cell>
          <cell r="AI63">
            <v>0.64302656546489567</v>
          </cell>
          <cell r="AJ63">
            <v>238241200</v>
          </cell>
          <cell r="AK63">
            <v>119841289.41999981</v>
          </cell>
          <cell r="AL63">
            <v>300776369.56</v>
          </cell>
          <cell r="AM63">
            <v>9693821</v>
          </cell>
          <cell r="AN63">
            <v>43851304</v>
          </cell>
          <cell r="AO63">
            <v>1185.2670000000001</v>
          </cell>
          <cell r="AP63">
            <v>989.875</v>
          </cell>
          <cell r="AQ63">
            <v>1462</v>
          </cell>
          <cell r="AR63">
            <v>39.843984284840374</v>
          </cell>
          <cell r="AS63">
            <v>22.106117984541577</v>
          </cell>
          <cell r="AT63">
            <v>81.071614227086187</v>
          </cell>
          <cell r="AU63">
            <v>67.706908344733236</v>
          </cell>
        </row>
        <row r="64">
          <cell r="D64" t="str">
            <v>횡성군</v>
          </cell>
          <cell r="E64" t="str">
            <v>군</v>
          </cell>
          <cell r="F64">
            <v>94583600</v>
          </cell>
          <cell r="G64">
            <v>45589146.890000001</v>
          </cell>
          <cell r="H64">
            <v>152262511.96000001</v>
          </cell>
          <cell r="I64">
            <v>4254933</v>
          </cell>
          <cell r="J64">
            <v>33221395</v>
          </cell>
          <cell r="K64">
            <v>735.07</v>
          </cell>
          <cell r="L64">
            <v>23.71193548387097</v>
          </cell>
          <cell r="M64">
            <v>671</v>
          </cell>
          <cell r="N64">
            <v>21.64516129032258</v>
          </cell>
          <cell r="O64">
            <v>812</v>
          </cell>
          <cell r="P64">
            <v>26.193548387096776</v>
          </cell>
          <cell r="Q64">
            <v>0.2994114986226975</v>
          </cell>
          <cell r="R64">
            <v>0.12807809545625642</v>
          </cell>
          <cell r="S64">
            <v>0.90525862068965524</v>
          </cell>
          <cell r="T64">
            <v>0.82635467980295563</v>
          </cell>
          <cell r="U64">
            <v>51070500</v>
          </cell>
          <cell r="V64">
            <v>25036657.010000002</v>
          </cell>
          <cell r="W64">
            <v>292464921.56</v>
          </cell>
          <cell r="X64">
            <v>2252968</v>
          </cell>
          <cell r="Y64">
            <v>43309581</v>
          </cell>
          <cell r="Z64">
            <v>1095.635</v>
          </cell>
          <cell r="AA64">
            <v>35.343064516129033</v>
          </cell>
          <cell r="AB64">
            <v>969.875</v>
          </cell>
          <cell r="AC64">
            <v>31.286290322580644</v>
          </cell>
          <cell r="AD64">
            <v>1264</v>
          </cell>
          <cell r="AE64">
            <v>40.774193548387096</v>
          </cell>
          <cell r="AF64">
            <v>8.5605674952247773E-2</v>
          </cell>
          <cell r="AG64">
            <v>5.2020083038900794E-2</v>
          </cell>
          <cell r="AH64">
            <v>0.86679984177215186</v>
          </cell>
          <cell r="AI64">
            <v>0.767306170886076</v>
          </cell>
          <cell r="AJ64">
            <v>145654100</v>
          </cell>
          <cell r="AK64">
            <v>70625803.900000006</v>
          </cell>
          <cell r="AL64">
            <v>444727433.51999998</v>
          </cell>
          <cell r="AM64">
            <v>6507901</v>
          </cell>
          <cell r="AN64">
            <v>76530976</v>
          </cell>
          <cell r="AO64">
            <v>1830.7049999999999</v>
          </cell>
          <cell r="AP64">
            <v>1640.875</v>
          </cell>
          <cell r="AQ64">
            <v>2076</v>
          </cell>
          <cell r="AR64">
            <v>15.880694235792825</v>
          </cell>
          <cell r="AS64">
            <v>8.503616888408688</v>
          </cell>
          <cell r="AT64">
            <v>88.184248554913296</v>
          </cell>
          <cell r="AU64">
            <v>79.040221579961468</v>
          </cell>
        </row>
        <row r="65">
          <cell r="D65" t="str">
            <v>충청북도</v>
          </cell>
          <cell r="E65" t="str">
            <v>광역</v>
          </cell>
          <cell r="F65">
            <v>8607145457</v>
          </cell>
          <cell r="G65">
            <v>4720572132.2399893</v>
          </cell>
          <cell r="H65">
            <v>9933667514.4300003</v>
          </cell>
          <cell r="I65">
            <v>579648816</v>
          </cell>
          <cell r="J65">
            <v>1706238227</v>
          </cell>
          <cell r="K65">
            <v>40369.531999999999</v>
          </cell>
          <cell r="L65">
            <v>1302.2429677419354</v>
          </cell>
          <cell r="M65">
            <v>36247.875</v>
          </cell>
          <cell r="N65">
            <v>1169.2862903225807</v>
          </cell>
          <cell r="O65">
            <v>48764</v>
          </cell>
          <cell r="P65">
            <v>1573.0322580645161</v>
          </cell>
          <cell r="Q65">
            <v>0.475209395259376</v>
          </cell>
          <cell r="R65">
            <v>0.33972326186781654</v>
          </cell>
          <cell r="S65">
            <v>0.82785522106471987</v>
          </cell>
          <cell r="T65">
            <v>0.74333268394717411</v>
          </cell>
          <cell r="U65">
            <v>14100174855</v>
          </cell>
          <cell r="V65">
            <v>7858615257.7499781</v>
          </cell>
          <cell r="W65">
            <v>17883350871.489986</v>
          </cell>
          <cell r="X65">
            <v>1062523175</v>
          </cell>
          <cell r="Y65">
            <v>3219868579</v>
          </cell>
          <cell r="Z65">
            <v>87571.001000000004</v>
          </cell>
          <cell r="AA65">
            <v>2824.8710000000001</v>
          </cell>
          <cell r="AB65">
            <v>71281.75</v>
          </cell>
          <cell r="AC65">
            <v>2299.4112903225805</v>
          </cell>
          <cell r="AD65">
            <v>112979</v>
          </cell>
          <cell r="AE65">
            <v>3644.483870967742</v>
          </cell>
          <cell r="AF65">
            <v>0.43943751449166873</v>
          </cell>
          <cell r="AG65">
            <v>0.32998960949207112</v>
          </cell>
          <cell r="AH65">
            <v>0.77510865736110257</v>
          </cell>
          <cell r="AI65">
            <v>0.63092919923171564</v>
          </cell>
          <cell r="AJ65">
            <v>22707320312</v>
          </cell>
          <cell r="AK65">
            <v>12579187389.989967</v>
          </cell>
          <cell r="AL65">
            <v>27817018385.919987</v>
          </cell>
          <cell r="AM65">
            <v>1642171991</v>
          </cell>
          <cell r="AN65">
            <v>4926106806</v>
          </cell>
          <cell r="AO65">
            <v>127940.533</v>
          </cell>
          <cell r="AP65">
            <v>107529.625</v>
          </cell>
          <cell r="AQ65">
            <v>161743</v>
          </cell>
          <cell r="AR65">
            <v>45.221192348771346</v>
          </cell>
          <cell r="AS65">
            <v>33.336102030914837</v>
          </cell>
          <cell r="AT65">
            <v>79.101125241896085</v>
          </cell>
          <cell r="AU65">
            <v>66.481779736990163</v>
          </cell>
        </row>
        <row r="66">
          <cell r="D66" t="str">
            <v>제천시</v>
          </cell>
          <cell r="E66" t="str">
            <v>시</v>
          </cell>
          <cell r="F66">
            <v>563437480</v>
          </cell>
          <cell r="G66">
            <v>270744265.16000003</v>
          </cell>
          <cell r="H66">
            <v>655765853.87</v>
          </cell>
          <cell r="I66">
            <v>35586510</v>
          </cell>
          <cell r="J66">
            <v>109781454</v>
          </cell>
          <cell r="K66">
            <v>2897.8620000000001</v>
          </cell>
          <cell r="L66">
            <v>93.479419354838711</v>
          </cell>
          <cell r="M66">
            <v>2430.5</v>
          </cell>
          <cell r="N66">
            <v>78.403225806451616</v>
          </cell>
          <cell r="O66">
            <v>3472</v>
          </cell>
          <cell r="P66">
            <v>112</v>
          </cell>
          <cell r="Q66">
            <v>0.41286728115256938</v>
          </cell>
          <cell r="R66">
            <v>0.32415775801256924</v>
          </cell>
          <cell r="S66">
            <v>0.83463767281105994</v>
          </cell>
          <cell r="T66">
            <v>0.70002880184331795</v>
          </cell>
          <cell r="U66">
            <v>1359728400</v>
          </cell>
          <cell r="V66">
            <v>686290624.99999905</v>
          </cell>
          <cell r="W66">
            <v>1784033073.26</v>
          </cell>
          <cell r="X66">
            <v>94577950</v>
          </cell>
          <cell r="Y66">
            <v>310126584</v>
          </cell>
          <cell r="Z66">
            <v>8777.0619999999999</v>
          </cell>
          <cell r="AA66">
            <v>283.13103225806452</v>
          </cell>
          <cell r="AB66">
            <v>6910.25</v>
          </cell>
          <cell r="AC66">
            <v>222.91129032258064</v>
          </cell>
          <cell r="AD66">
            <v>11767</v>
          </cell>
          <cell r="AE66">
            <v>379.58064516129031</v>
          </cell>
          <cell r="AF66">
            <v>0.38468492276655286</v>
          </cell>
          <cell r="AG66">
            <v>0.3049656330010071</v>
          </cell>
          <cell r="AH66">
            <v>0.74590481856038071</v>
          </cell>
          <cell r="AI66">
            <v>0.5872567349366874</v>
          </cell>
          <cell r="AJ66">
            <v>1923165880</v>
          </cell>
          <cell r="AK66">
            <v>957034890.15999913</v>
          </cell>
          <cell r="AL66">
            <v>2439798927.1300001</v>
          </cell>
          <cell r="AM66">
            <v>130164460</v>
          </cell>
          <cell r="AN66">
            <v>419908038</v>
          </cell>
          <cell r="AO66">
            <v>11674.923999999999</v>
          </cell>
          <cell r="AP66">
            <v>9340.75</v>
          </cell>
          <cell r="AQ66">
            <v>15239</v>
          </cell>
          <cell r="AR66">
            <v>39.22597389145443</v>
          </cell>
          <cell r="AS66">
            <v>30.998325400001036</v>
          </cell>
          <cell r="AT66">
            <v>76.612139904193171</v>
          </cell>
          <cell r="AU66">
            <v>61.295032482446352</v>
          </cell>
        </row>
        <row r="67">
          <cell r="D67" t="str">
            <v>청주시</v>
          </cell>
          <cell r="E67" t="str">
            <v>시</v>
          </cell>
          <cell r="F67">
            <v>5504103977</v>
          </cell>
          <cell r="G67">
            <v>3232883570.70999</v>
          </cell>
          <cell r="H67">
            <v>6306156848.1700001</v>
          </cell>
          <cell r="I67">
            <v>414442741</v>
          </cell>
          <cell r="J67">
            <v>1087352875</v>
          </cell>
          <cell r="K67">
            <v>25622.977999999999</v>
          </cell>
          <cell r="L67">
            <v>826.54767741935484</v>
          </cell>
          <cell r="M67">
            <v>23100.875</v>
          </cell>
          <cell r="N67">
            <v>745.18951612903231</v>
          </cell>
          <cell r="O67">
            <v>31719</v>
          </cell>
          <cell r="P67">
            <v>1023.1935483870968</v>
          </cell>
          <cell r="Q67">
            <v>0.51265511603127167</v>
          </cell>
          <cell r="R67">
            <v>0.38114833788433217</v>
          </cell>
          <cell r="S67">
            <v>0.80781165862732118</v>
          </cell>
          <cell r="T67">
            <v>0.72829770799836058</v>
          </cell>
          <cell r="U67">
            <v>8121818415</v>
          </cell>
          <cell r="V67">
            <v>4856315970.7599897</v>
          </cell>
          <cell r="W67">
            <v>10072274274</v>
          </cell>
          <cell r="X67">
            <v>694301505</v>
          </cell>
          <cell r="Y67">
            <v>1800071546</v>
          </cell>
          <cell r="Z67">
            <v>49109.966999999997</v>
          </cell>
          <cell r="AA67">
            <v>1584.1924838709676</v>
          </cell>
          <cell r="AB67">
            <v>39526.625</v>
          </cell>
          <cell r="AC67">
            <v>1275.0524193548388</v>
          </cell>
          <cell r="AD67">
            <v>64108</v>
          </cell>
          <cell r="AE67">
            <v>2068</v>
          </cell>
          <cell r="AF67">
            <v>0.48214691524989639</v>
          </cell>
          <cell r="AG67">
            <v>0.38570772730830111</v>
          </cell>
          <cell r="AH67">
            <v>0.76605052411555496</v>
          </cell>
          <cell r="AI67">
            <v>0.61656306545204964</v>
          </cell>
          <cell r="AJ67">
            <v>13625922392</v>
          </cell>
          <cell r="AK67">
            <v>8089199541.4699802</v>
          </cell>
          <cell r="AL67">
            <v>16378431122.17</v>
          </cell>
          <cell r="AM67">
            <v>1108744246</v>
          </cell>
          <cell r="AN67">
            <v>2887424421</v>
          </cell>
          <cell r="AO67">
            <v>74732.944999999992</v>
          </cell>
          <cell r="AP67">
            <v>62627.5</v>
          </cell>
          <cell r="AQ67">
            <v>95827</v>
          </cell>
          <cell r="AR67">
            <v>49.389343100880787</v>
          </cell>
          <cell r="AS67">
            <v>38.39907420385429</v>
          </cell>
          <cell r="AT67">
            <v>77.987357425360287</v>
          </cell>
          <cell r="AU67">
            <v>65.354753879386806</v>
          </cell>
        </row>
        <row r="68">
          <cell r="D68" t="str">
            <v>충주시</v>
          </cell>
          <cell r="E68" t="str">
            <v>시</v>
          </cell>
          <cell r="F68">
            <v>954442720</v>
          </cell>
          <cell r="G68">
            <v>507639429</v>
          </cell>
          <cell r="H68">
            <v>1196821582</v>
          </cell>
          <cell r="I68">
            <v>59658550</v>
          </cell>
          <cell r="J68">
            <v>208994629</v>
          </cell>
          <cell r="K68">
            <v>5187.1790000000001</v>
          </cell>
          <cell r="L68">
            <v>167.32835483870969</v>
          </cell>
          <cell r="M68">
            <v>4605.625</v>
          </cell>
          <cell r="N68">
            <v>148.56854838709677</v>
          </cell>
          <cell r="O68">
            <v>6161</v>
          </cell>
          <cell r="P68">
            <v>198.74193548387098</v>
          </cell>
          <cell r="Q68">
            <v>0.42415631254884906</v>
          </cell>
          <cell r="R68">
            <v>0.28545494343780481</v>
          </cell>
          <cell r="S68">
            <v>0.84193783476708328</v>
          </cell>
          <cell r="T68">
            <v>0.74754504138938482</v>
          </cell>
          <cell r="U68">
            <v>2275740820</v>
          </cell>
          <cell r="V68">
            <v>1170657573.4199901</v>
          </cell>
          <cell r="W68">
            <v>2738061164.3999901</v>
          </cell>
          <cell r="X68">
            <v>157304672</v>
          </cell>
          <cell r="Y68">
            <v>569667918</v>
          </cell>
          <cell r="Z68">
            <v>15294.592000000001</v>
          </cell>
          <cell r="AA68">
            <v>493.37393548387098</v>
          </cell>
          <cell r="AB68">
            <v>12793</v>
          </cell>
          <cell r="AC68">
            <v>412.67741935483872</v>
          </cell>
          <cell r="AD68">
            <v>18819</v>
          </cell>
          <cell r="AE68">
            <v>607.06451612903231</v>
          </cell>
          <cell r="AF68">
            <v>0.427549825636026</v>
          </cell>
          <cell r="AG68">
            <v>0.27613398443125947</v>
          </cell>
          <cell r="AH68">
            <v>0.81272076093309953</v>
          </cell>
          <cell r="AI68">
            <v>0.6797916998777831</v>
          </cell>
          <cell r="AJ68">
            <v>3230183540</v>
          </cell>
          <cell r="AK68">
            <v>1678297002.4199901</v>
          </cell>
          <cell r="AL68">
            <v>3934882746.3999901</v>
          </cell>
          <cell r="AM68">
            <v>216963222</v>
          </cell>
          <cell r="AN68">
            <v>778662547</v>
          </cell>
          <cell r="AO68">
            <v>20481.771000000001</v>
          </cell>
          <cell r="AP68">
            <v>17398.625</v>
          </cell>
          <cell r="AQ68">
            <v>24980</v>
          </cell>
          <cell r="AR68">
            <v>42.651766534986535</v>
          </cell>
          <cell r="AS68">
            <v>27.863574899795456</v>
          </cell>
          <cell r="AT68">
            <v>81.992678142514009</v>
          </cell>
          <cell r="AU68">
            <v>69.650220176140905</v>
          </cell>
        </row>
        <row r="69">
          <cell r="D69" t="str">
            <v>괴산군</v>
          </cell>
          <cell r="E69" t="str">
            <v>군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>
            <v>214759470</v>
          </cell>
          <cell r="V69">
            <v>117865956</v>
          </cell>
          <cell r="W69">
            <v>298984051</v>
          </cell>
          <cell r="X69">
            <v>11853292</v>
          </cell>
          <cell r="Y69">
            <v>34669234</v>
          </cell>
          <cell r="Z69">
            <v>1001.098</v>
          </cell>
          <cell r="AA69">
            <v>32.293483870967741</v>
          </cell>
          <cell r="AB69">
            <v>756.125</v>
          </cell>
          <cell r="AC69">
            <v>24.391129032258064</v>
          </cell>
          <cell r="AD69">
            <v>1501</v>
          </cell>
          <cell r="AE69">
            <v>48.41935483870968</v>
          </cell>
          <cell r="AF69">
            <v>0.39422154996488423</v>
          </cell>
          <cell r="AG69">
            <v>0.34189656454480649</v>
          </cell>
          <cell r="AH69">
            <v>0.66695403064623582</v>
          </cell>
          <cell r="AI69">
            <v>0.50374750166555626</v>
          </cell>
          <cell r="AJ69">
            <v>214759470</v>
          </cell>
          <cell r="AK69">
            <v>117865956</v>
          </cell>
          <cell r="AL69">
            <v>298984051</v>
          </cell>
          <cell r="AM69">
            <v>11853292</v>
          </cell>
          <cell r="AN69">
            <v>34669234</v>
          </cell>
          <cell r="AO69">
            <v>1001.098</v>
          </cell>
          <cell r="AP69">
            <v>756.125</v>
          </cell>
          <cell r="AQ69">
            <v>1501</v>
          </cell>
          <cell r="AR69">
            <v>39.422154996488423</v>
          </cell>
          <cell r="AS69">
            <v>34.189656454480648</v>
          </cell>
          <cell r="AT69">
            <v>66.695403064623576</v>
          </cell>
          <cell r="AU69">
            <v>50.374750166555629</v>
          </cell>
        </row>
        <row r="70">
          <cell r="D70" t="str">
            <v>단양군</v>
          </cell>
          <cell r="E70" t="str">
            <v>군</v>
          </cell>
          <cell r="F70">
            <v>44248200</v>
          </cell>
          <cell r="G70">
            <v>24494277.009999901</v>
          </cell>
          <cell r="H70">
            <v>85331326.819999903</v>
          </cell>
          <cell r="I70">
            <v>2281023</v>
          </cell>
          <cell r="J70">
            <v>13409281</v>
          </cell>
          <cell r="K70">
            <v>363.14299999999997</v>
          </cell>
          <cell r="L70">
            <v>11.714290322580645</v>
          </cell>
          <cell r="M70">
            <v>305.75</v>
          </cell>
          <cell r="N70">
            <v>9.862903225806452</v>
          </cell>
          <cell r="O70">
            <v>416</v>
          </cell>
          <cell r="P70">
            <v>13.419354838709678</v>
          </cell>
          <cell r="Q70">
            <v>0.28704905833315775</v>
          </cell>
          <cell r="R70">
            <v>0.17010777833651186</v>
          </cell>
          <cell r="S70">
            <v>0.87293990384615383</v>
          </cell>
          <cell r="T70">
            <v>0.73497596153846156</v>
          </cell>
          <cell r="U70">
            <v>209499700</v>
          </cell>
          <cell r="V70">
            <v>110850933.76000001</v>
          </cell>
          <cell r="W70">
            <v>317263895.20999902</v>
          </cell>
          <cell r="X70">
            <v>11387717</v>
          </cell>
          <cell r="Y70">
            <v>54539354</v>
          </cell>
          <cell r="Z70">
            <v>1485.79</v>
          </cell>
          <cell r="AA70">
            <v>47.928709677419356</v>
          </cell>
          <cell r="AB70">
            <v>1231.25</v>
          </cell>
          <cell r="AC70">
            <v>39.717741935483872</v>
          </cell>
          <cell r="AD70">
            <v>1828</v>
          </cell>
          <cell r="AE70">
            <v>58.967741935483872</v>
          </cell>
          <cell r="AF70">
            <v>0.34939662354781043</v>
          </cell>
          <cell r="AG70">
            <v>0.20879816434936138</v>
          </cell>
          <cell r="AH70">
            <v>0.81279540481400436</v>
          </cell>
          <cell r="AI70">
            <v>0.6735503282275711</v>
          </cell>
          <cell r="AJ70">
            <v>253747900</v>
          </cell>
          <cell r="AK70">
            <v>135345210.76999992</v>
          </cell>
          <cell r="AL70">
            <v>402595222.0299989</v>
          </cell>
          <cell r="AM70">
            <v>13668740</v>
          </cell>
          <cell r="AN70">
            <v>67948635</v>
          </cell>
          <cell r="AO70">
            <v>1848.933</v>
          </cell>
          <cell r="AP70">
            <v>1537</v>
          </cell>
          <cell r="AQ70">
            <v>2244</v>
          </cell>
          <cell r="AR70">
            <v>33.618186049886809</v>
          </cell>
          <cell r="AS70">
            <v>20.116283424972409</v>
          </cell>
          <cell r="AT70">
            <v>82.394518716577537</v>
          </cell>
          <cell r="AU70">
            <v>68.49376114081997</v>
          </cell>
        </row>
        <row r="71">
          <cell r="D71" t="str">
            <v>보은군</v>
          </cell>
          <cell r="E71" t="str">
            <v>군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 t="e">
            <v>#DIV/0!</v>
          </cell>
          <cell r="R71" t="e">
            <v>#DIV/0!</v>
          </cell>
          <cell r="S71" t="e">
            <v>#DIV/0!</v>
          </cell>
          <cell r="T71" t="e">
            <v>#DIV/0!</v>
          </cell>
          <cell r="U71">
            <v>174478400</v>
          </cell>
          <cell r="V71">
            <v>90510296</v>
          </cell>
          <cell r="W71">
            <v>322411786</v>
          </cell>
          <cell r="X71">
            <v>9451454</v>
          </cell>
          <cell r="Y71">
            <v>47859303</v>
          </cell>
          <cell r="Z71">
            <v>1306.1790000000001</v>
          </cell>
          <cell r="AA71">
            <v>42.134806451612903</v>
          </cell>
          <cell r="AB71">
            <v>1017.625</v>
          </cell>
          <cell r="AC71">
            <v>32.826612903225808</v>
          </cell>
          <cell r="AD71">
            <v>2068</v>
          </cell>
          <cell r="AE71">
            <v>66.709677419354833</v>
          </cell>
          <cell r="AF71">
            <v>0.28072886888818638</v>
          </cell>
          <cell r="AG71">
            <v>0.19748415475252534</v>
          </cell>
          <cell r="AH71">
            <v>0.63161460348162479</v>
          </cell>
          <cell r="AI71">
            <v>0.49208172147001933</v>
          </cell>
          <cell r="AJ71">
            <v>174478400</v>
          </cell>
          <cell r="AK71">
            <v>90510296</v>
          </cell>
          <cell r="AL71">
            <v>322411786</v>
          </cell>
          <cell r="AM71">
            <v>9451454</v>
          </cell>
          <cell r="AN71">
            <v>47859303</v>
          </cell>
          <cell r="AO71">
            <v>1306.1790000000001</v>
          </cell>
          <cell r="AP71">
            <v>1017.625</v>
          </cell>
          <cell r="AQ71">
            <v>2068</v>
          </cell>
          <cell r="AR71">
            <v>28.072886888818637</v>
          </cell>
          <cell r="AS71">
            <v>19.748415475252536</v>
          </cell>
          <cell r="AT71">
            <v>63.161460348162478</v>
          </cell>
          <cell r="AU71">
            <v>49.208172147001932</v>
          </cell>
        </row>
        <row r="72">
          <cell r="D72" t="str">
            <v>영동군</v>
          </cell>
          <cell r="E72" t="str">
            <v>군</v>
          </cell>
          <cell r="F72">
            <v>98303380</v>
          </cell>
          <cell r="G72">
            <v>40935772</v>
          </cell>
          <cell r="H72">
            <v>124987297</v>
          </cell>
          <cell r="I72">
            <v>4106057</v>
          </cell>
          <cell r="J72">
            <v>28547691</v>
          </cell>
          <cell r="K72">
            <v>756.66</v>
          </cell>
          <cell r="L72">
            <v>24.408387096774192</v>
          </cell>
          <cell r="M72">
            <v>651.375</v>
          </cell>
          <cell r="N72">
            <v>21.012096774193548</v>
          </cell>
          <cell r="O72">
            <v>853</v>
          </cell>
          <cell r="P72">
            <v>27.516129032258064</v>
          </cell>
          <cell r="Q72">
            <v>0.32751945983758651</v>
          </cell>
          <cell r="R72">
            <v>0.14383149236132617</v>
          </cell>
          <cell r="S72">
            <v>0.88705744431418521</v>
          </cell>
          <cell r="T72">
            <v>0.76362837045720988</v>
          </cell>
          <cell r="U72">
            <v>248003520</v>
          </cell>
          <cell r="V72">
            <v>121502894.189999</v>
          </cell>
          <cell r="W72">
            <v>376031000</v>
          </cell>
          <cell r="X72">
            <v>11409699</v>
          </cell>
          <cell r="Y72">
            <v>66597101</v>
          </cell>
          <cell r="Z72">
            <v>1782.8910000000001</v>
          </cell>
          <cell r="AA72">
            <v>57.512612903225808</v>
          </cell>
          <cell r="AB72">
            <v>1498.125</v>
          </cell>
          <cell r="AC72">
            <v>48.326612903225808</v>
          </cell>
          <cell r="AD72">
            <v>2195</v>
          </cell>
          <cell r="AE72">
            <v>70.806451612903231</v>
          </cell>
          <cell r="AF72">
            <v>0.32311935502657757</v>
          </cell>
          <cell r="AG72">
            <v>0.17132425929471015</v>
          </cell>
          <cell r="AH72">
            <v>0.81225102505694768</v>
          </cell>
          <cell r="AI72">
            <v>0.68251708428246016</v>
          </cell>
          <cell r="AJ72">
            <v>346306900</v>
          </cell>
          <cell r="AK72">
            <v>162438666.18999898</v>
          </cell>
          <cell r="AL72">
            <v>501018297</v>
          </cell>
          <cell r="AM72">
            <v>15515756</v>
          </cell>
          <cell r="AN72">
            <v>95144792</v>
          </cell>
          <cell r="AO72">
            <v>2539.5509999999999</v>
          </cell>
          <cell r="AP72">
            <v>2149.5</v>
          </cell>
          <cell r="AQ72">
            <v>3048</v>
          </cell>
          <cell r="AR72">
            <v>32.421703391403085</v>
          </cell>
          <cell r="AS72">
            <v>16.307520016439785</v>
          </cell>
          <cell r="AT72">
            <v>83.318602362204714</v>
          </cell>
          <cell r="AU72">
            <v>70.521653543307082</v>
          </cell>
        </row>
        <row r="73">
          <cell r="D73" t="str">
            <v>옥천군</v>
          </cell>
          <cell r="E73" t="str">
            <v>군</v>
          </cell>
          <cell r="F73">
            <v>157253040</v>
          </cell>
          <cell r="G73">
            <v>61899543</v>
          </cell>
          <cell r="H73">
            <v>168889107</v>
          </cell>
          <cell r="I73">
            <v>7422447</v>
          </cell>
          <cell r="J73">
            <v>36419805</v>
          </cell>
          <cell r="K73">
            <v>808.42</v>
          </cell>
          <cell r="L73">
            <v>26.078064516129032</v>
          </cell>
          <cell r="M73">
            <v>745.125</v>
          </cell>
          <cell r="N73">
            <v>24.036290322580644</v>
          </cell>
          <cell r="O73">
            <v>875</v>
          </cell>
          <cell r="P73">
            <v>28.225806451612904</v>
          </cell>
          <cell r="Q73">
            <v>0.3665099786453368</v>
          </cell>
          <cell r="R73">
            <v>0.20380249152899088</v>
          </cell>
          <cell r="S73">
            <v>0.92390857142857141</v>
          </cell>
          <cell r="T73">
            <v>0.85157142857142853</v>
          </cell>
          <cell r="U73">
            <v>303843500</v>
          </cell>
          <cell r="V73">
            <v>129841773</v>
          </cell>
          <cell r="W73">
            <v>392721000</v>
          </cell>
          <cell r="X73">
            <v>15736693</v>
          </cell>
          <cell r="Y73">
            <v>80191420</v>
          </cell>
          <cell r="Z73">
            <v>2128.4560000000001</v>
          </cell>
          <cell r="AA73">
            <v>68.659870967741938</v>
          </cell>
          <cell r="AB73">
            <v>1804.5</v>
          </cell>
          <cell r="AC73">
            <v>58.20967741935484</v>
          </cell>
          <cell r="AD73">
            <v>2632</v>
          </cell>
          <cell r="AE73">
            <v>84.903225806451616</v>
          </cell>
          <cell r="AF73">
            <v>0.3306209064450335</v>
          </cell>
          <cell r="AG73">
            <v>0.19623911136627833</v>
          </cell>
          <cell r="AH73">
            <v>0.80868389057750767</v>
          </cell>
          <cell r="AI73">
            <v>0.68560030395136773</v>
          </cell>
          <cell r="AJ73">
            <v>461096540</v>
          </cell>
          <cell r="AK73">
            <v>191741316</v>
          </cell>
          <cell r="AL73">
            <v>561610107</v>
          </cell>
          <cell r="AM73">
            <v>23159140</v>
          </cell>
          <cell r="AN73">
            <v>116611225</v>
          </cell>
          <cell r="AO73">
            <v>2936.8760000000002</v>
          </cell>
          <cell r="AP73">
            <v>2549.625</v>
          </cell>
          <cell r="AQ73">
            <v>3507</v>
          </cell>
          <cell r="AR73">
            <v>34.141357787209479</v>
          </cell>
          <cell r="AS73">
            <v>19.860129245705117</v>
          </cell>
          <cell r="AT73">
            <v>83.743256344453954</v>
          </cell>
          <cell r="AU73">
            <v>72.701026518391785</v>
          </cell>
        </row>
        <row r="74">
          <cell r="D74" t="str">
            <v>음성군</v>
          </cell>
          <cell r="E74" t="str">
            <v>군</v>
          </cell>
          <cell r="F74">
            <v>597580680</v>
          </cell>
          <cell r="G74">
            <v>280581000</v>
          </cell>
          <cell r="H74">
            <v>660478233</v>
          </cell>
          <cell r="I74">
            <v>25425466</v>
          </cell>
          <cell r="J74">
            <v>103540087</v>
          </cell>
          <cell r="K74">
            <v>2049.8539999999998</v>
          </cell>
          <cell r="L74">
            <v>66.124322580645156</v>
          </cell>
          <cell r="M74">
            <v>1915.375</v>
          </cell>
          <cell r="N74">
            <v>61.786290322580648</v>
          </cell>
          <cell r="O74">
            <v>2225</v>
          </cell>
          <cell r="P74">
            <v>71.774193548387103</v>
          </cell>
          <cell r="Q74">
            <v>0.42481490832113461</v>
          </cell>
          <cell r="R74">
            <v>0.24556156689341008</v>
          </cell>
          <cell r="S74">
            <v>0.92128269662921336</v>
          </cell>
          <cell r="T74">
            <v>0.86084269662921353</v>
          </cell>
          <cell r="U74">
            <v>552591100</v>
          </cell>
          <cell r="V74">
            <v>274121342.33999902</v>
          </cell>
          <cell r="W74">
            <v>729185523.48000002</v>
          </cell>
          <cell r="X74">
            <v>25690295</v>
          </cell>
          <cell r="Y74">
            <v>115727179</v>
          </cell>
          <cell r="Z74">
            <v>3012.6329999999998</v>
          </cell>
          <cell r="AA74">
            <v>97.181709677419349</v>
          </cell>
          <cell r="AB74">
            <v>2589.25</v>
          </cell>
          <cell r="AC74">
            <v>83.524193548387103</v>
          </cell>
          <cell r="AD74">
            <v>3536</v>
          </cell>
          <cell r="AE74">
            <v>114.06451612903226</v>
          </cell>
          <cell r="AF74">
            <v>0.37592811913183516</v>
          </cell>
          <cell r="AG74">
            <v>0.22199016015071102</v>
          </cell>
          <cell r="AH74">
            <v>0.85198897058823519</v>
          </cell>
          <cell r="AI74">
            <v>0.73225395927601811</v>
          </cell>
          <cell r="AJ74">
            <v>1150171780</v>
          </cell>
          <cell r="AK74">
            <v>554702342.33999896</v>
          </cell>
          <cell r="AL74">
            <v>1389663756.48</v>
          </cell>
          <cell r="AM74">
            <v>51115761</v>
          </cell>
          <cell r="AN74">
            <v>219267266</v>
          </cell>
          <cell r="AO74">
            <v>5062.4869999999992</v>
          </cell>
          <cell r="AP74">
            <v>4504.625</v>
          </cell>
          <cell r="AQ74">
            <v>5761</v>
          </cell>
          <cell r="AR74">
            <v>39.916299158945662</v>
          </cell>
          <cell r="AS74">
            <v>23.312080244572396</v>
          </cell>
          <cell r="AT74">
            <v>87.875143204304791</v>
          </cell>
          <cell r="AU74">
            <v>78.191720187467453</v>
          </cell>
        </row>
        <row r="75">
          <cell r="D75" t="str">
            <v>증평군</v>
          </cell>
          <cell r="E75" t="str">
            <v>군</v>
          </cell>
          <cell r="F75">
            <v>232353690</v>
          </cell>
          <cell r="G75">
            <v>87876901</v>
          </cell>
          <cell r="H75">
            <v>258190962</v>
          </cell>
          <cell r="I75">
            <v>10498943</v>
          </cell>
          <cell r="J75">
            <v>48637130</v>
          </cell>
          <cell r="K75">
            <v>1127.133</v>
          </cell>
          <cell r="L75">
            <v>36.359129032258068</v>
          </cell>
          <cell r="M75">
            <v>1052.75</v>
          </cell>
          <cell r="N75">
            <v>33.95967741935484</v>
          </cell>
          <cell r="O75">
            <v>1287</v>
          </cell>
          <cell r="P75">
            <v>41.516129032258064</v>
          </cell>
          <cell r="Q75">
            <v>0.34035622439797097</v>
          </cell>
          <cell r="R75">
            <v>0.21586271640616952</v>
          </cell>
          <cell r="S75">
            <v>0.8757832167832168</v>
          </cell>
          <cell r="T75">
            <v>0.817987567987568</v>
          </cell>
          <cell r="U75">
            <v>172643340</v>
          </cell>
          <cell r="V75">
            <v>76848443.310000002</v>
          </cell>
          <cell r="W75">
            <v>280704649.81</v>
          </cell>
          <cell r="X75">
            <v>8938463</v>
          </cell>
          <cell r="Y75">
            <v>55722670</v>
          </cell>
          <cell r="Z75">
            <v>1468.2750000000001</v>
          </cell>
          <cell r="AA75">
            <v>47.363709677419358</v>
          </cell>
          <cell r="AB75">
            <v>1245</v>
          </cell>
          <cell r="AC75">
            <v>40.161290322580648</v>
          </cell>
          <cell r="AD75">
            <v>1870</v>
          </cell>
          <cell r="AE75">
            <v>60.322580645161288</v>
          </cell>
          <cell r="AF75">
            <v>0.27376975537105014</v>
          </cell>
          <cell r="AG75">
            <v>0.16040981166193222</v>
          </cell>
          <cell r="AH75">
            <v>0.78517379679144395</v>
          </cell>
          <cell r="AI75">
            <v>0.66577540106951871</v>
          </cell>
          <cell r="AJ75">
            <v>404997030</v>
          </cell>
          <cell r="AK75">
            <v>164725344.31</v>
          </cell>
          <cell r="AL75">
            <v>538895611.80999994</v>
          </cell>
          <cell r="AM75">
            <v>19437406</v>
          </cell>
          <cell r="AN75">
            <v>104359800</v>
          </cell>
          <cell r="AO75">
            <v>2595.4080000000004</v>
          </cell>
          <cell r="AP75">
            <v>2297.75</v>
          </cell>
          <cell r="AQ75">
            <v>3157</v>
          </cell>
          <cell r="AR75">
            <v>30.567208323840966</v>
          </cell>
          <cell r="AS75">
            <v>18.625376821343085</v>
          </cell>
          <cell r="AT75">
            <v>82.211213177066838</v>
          </cell>
          <cell r="AU75">
            <v>72.782705099778269</v>
          </cell>
        </row>
        <row r="76">
          <cell r="D76" t="str">
            <v>진천군</v>
          </cell>
          <cell r="E76" t="str">
            <v>군</v>
          </cell>
          <cell r="F76">
            <v>455422290</v>
          </cell>
          <cell r="G76">
            <v>213517374.36000001</v>
          </cell>
          <cell r="H76">
            <v>477046304.56999999</v>
          </cell>
          <cell r="I76">
            <v>20227079</v>
          </cell>
          <cell r="J76">
            <v>69555275</v>
          </cell>
          <cell r="K76">
            <v>1556.3030000000001</v>
          </cell>
          <cell r="L76">
            <v>50.203322580645164</v>
          </cell>
          <cell r="M76">
            <v>1440.5</v>
          </cell>
          <cell r="N76">
            <v>46.467741935483872</v>
          </cell>
          <cell r="O76">
            <v>1756</v>
          </cell>
          <cell r="P76">
            <v>56.645161290322584</v>
          </cell>
          <cell r="Q76">
            <v>0.44758207392982596</v>
          </cell>
          <cell r="R76">
            <v>0.29080582313850389</v>
          </cell>
          <cell r="S76">
            <v>0.88627733485193627</v>
          </cell>
          <cell r="T76">
            <v>0.8203302961275627</v>
          </cell>
          <cell r="U76">
            <v>467068190</v>
          </cell>
          <cell r="V76">
            <v>223809449.97</v>
          </cell>
          <cell r="W76">
            <v>571680454.32999897</v>
          </cell>
          <cell r="X76">
            <v>21871435</v>
          </cell>
          <cell r="Y76">
            <v>84696270</v>
          </cell>
          <cell r="Z76">
            <v>2204.058</v>
          </cell>
          <cell r="AA76">
            <v>71.098645161290321</v>
          </cell>
          <cell r="AB76">
            <v>1910</v>
          </cell>
          <cell r="AC76">
            <v>61.612903225806448</v>
          </cell>
          <cell r="AD76">
            <v>2655</v>
          </cell>
          <cell r="AE76">
            <v>85.645161290322577</v>
          </cell>
          <cell r="AF76">
            <v>0.39149396883316812</v>
          </cell>
          <cell r="AG76">
            <v>0.25823374512242392</v>
          </cell>
          <cell r="AH76">
            <v>0.83015367231638415</v>
          </cell>
          <cell r="AI76">
            <v>0.71939736346516003</v>
          </cell>
          <cell r="AJ76">
            <v>922490480</v>
          </cell>
          <cell r="AK76">
            <v>437326824.33000004</v>
          </cell>
          <cell r="AL76">
            <v>1048726758.8999989</v>
          </cell>
          <cell r="AM76">
            <v>42098514</v>
          </cell>
          <cell r="AN76">
            <v>154251545</v>
          </cell>
          <cell r="AO76">
            <v>3760.3609999999999</v>
          </cell>
          <cell r="AP76">
            <v>3350.5</v>
          </cell>
          <cell r="AQ76">
            <v>4411</v>
          </cell>
          <cell r="AR76">
            <v>41.700740504486475</v>
          </cell>
          <cell r="AS76">
            <v>27.292118208605302</v>
          </cell>
          <cell r="AT76">
            <v>85.249625935162086</v>
          </cell>
          <cell r="AU76">
            <v>75.957832690999766</v>
          </cell>
        </row>
        <row r="77">
          <cell r="D77" t="str">
            <v>충청남도</v>
          </cell>
          <cell r="E77" t="str">
            <v>광역</v>
          </cell>
          <cell r="F77">
            <v>9765223320</v>
          </cell>
          <cell r="G77">
            <v>5102103865.1099787</v>
          </cell>
          <cell r="H77">
            <v>11540356120.079987</v>
          </cell>
          <cell r="I77">
            <v>601213660</v>
          </cell>
          <cell r="J77">
            <v>2046016771</v>
          </cell>
          <cell r="K77">
            <v>44263.018000000011</v>
          </cell>
          <cell r="L77">
            <v>1427.8392903225811</v>
          </cell>
          <cell r="M77">
            <v>40361.625</v>
          </cell>
          <cell r="N77">
            <v>1301.9879032258063</v>
          </cell>
          <cell r="O77">
            <v>50889</v>
          </cell>
          <cell r="P77">
            <v>1641.5806451612902</v>
          </cell>
          <cell r="Q77">
            <v>0.44210974185037677</v>
          </cell>
          <cell r="R77">
            <v>0.29384591002455668</v>
          </cell>
          <cell r="S77">
            <v>0.8697953978266425</v>
          </cell>
          <cell r="T77">
            <v>0.79313063726935096</v>
          </cell>
          <cell r="U77">
            <v>12512238350</v>
          </cell>
          <cell r="V77">
            <v>6852434220.489996</v>
          </cell>
          <cell r="W77">
            <v>15900040793.739992</v>
          </cell>
          <cell r="X77">
            <v>865379980</v>
          </cell>
          <cell r="Y77">
            <v>2989856755</v>
          </cell>
          <cell r="Z77">
            <v>78584.622999999978</v>
          </cell>
          <cell r="AA77">
            <v>2534.9878387096769</v>
          </cell>
          <cell r="AB77">
            <v>67022.375</v>
          </cell>
          <cell r="AC77">
            <v>2162.0120967741937</v>
          </cell>
          <cell r="AD77">
            <v>94399</v>
          </cell>
          <cell r="AE77">
            <v>3045.1290322580644</v>
          </cell>
          <cell r="AF77">
            <v>0.43096959997661571</v>
          </cell>
          <cell r="AG77">
            <v>0.28943860890753609</v>
          </cell>
          <cell r="AH77">
            <v>0.83247304526530974</v>
          </cell>
          <cell r="AI77">
            <v>0.70999030710071076</v>
          </cell>
          <cell r="AJ77">
            <v>22277461670</v>
          </cell>
          <cell r="AK77">
            <v>11954538085.599976</v>
          </cell>
          <cell r="AL77">
            <v>27440396913.819977</v>
          </cell>
          <cell r="AM77">
            <v>1466593640</v>
          </cell>
          <cell r="AN77">
            <v>5035873526</v>
          </cell>
          <cell r="AO77">
            <v>122847.64099999999</v>
          </cell>
          <cell r="AP77">
            <v>107384</v>
          </cell>
          <cell r="AQ77">
            <v>145288</v>
          </cell>
          <cell r="AR77">
            <v>43.565470729686268</v>
          </cell>
          <cell r="AS77">
            <v>29.122924402847683</v>
          </cell>
          <cell r="AT77">
            <v>84.554568168052413</v>
          </cell>
          <cell r="AU77">
            <v>73.911128241836906</v>
          </cell>
        </row>
        <row r="78">
          <cell r="D78" t="str">
            <v>계룡시</v>
          </cell>
          <cell r="E78" t="str">
            <v>시</v>
          </cell>
          <cell r="F78">
            <v>181178840</v>
          </cell>
          <cell r="G78">
            <v>90327711</v>
          </cell>
          <cell r="H78">
            <v>210433955</v>
          </cell>
          <cell r="I78">
            <v>9735121</v>
          </cell>
          <cell r="J78">
            <v>36866090</v>
          </cell>
          <cell r="K78">
            <v>868.26099999999997</v>
          </cell>
          <cell r="L78">
            <v>28.008419354838708</v>
          </cell>
          <cell r="M78">
            <v>774.75</v>
          </cell>
          <cell r="N78">
            <v>24.991935483870968</v>
          </cell>
          <cell r="O78">
            <v>1107</v>
          </cell>
          <cell r="P78">
            <v>35.70967741935484</v>
          </cell>
          <cell r="Q78">
            <v>0.42924494290857196</v>
          </cell>
          <cell r="R78">
            <v>0.26406708712532301</v>
          </cell>
          <cell r="S78">
            <v>0.7843369467028003</v>
          </cell>
          <cell r="T78">
            <v>0.69986449864498645</v>
          </cell>
          <cell r="U78">
            <v>96301080</v>
          </cell>
          <cell r="V78">
            <v>48839858</v>
          </cell>
          <cell r="W78">
            <v>115123176</v>
          </cell>
          <cell r="X78">
            <v>5134974</v>
          </cell>
          <cell r="Y78">
            <v>18161108</v>
          </cell>
          <cell r="Z78">
            <v>459.22199999999998</v>
          </cell>
          <cell r="AA78">
            <v>14.813612903225806</v>
          </cell>
          <cell r="AB78">
            <v>403.875</v>
          </cell>
          <cell r="AC78">
            <v>13.028225806451612</v>
          </cell>
          <cell r="AD78">
            <v>582</v>
          </cell>
          <cell r="AE78">
            <v>18.774193548387096</v>
          </cell>
          <cell r="AF78">
            <v>0.42424001575495102</v>
          </cell>
          <cell r="AG78">
            <v>0.28274563424213983</v>
          </cell>
          <cell r="AH78">
            <v>0.78904123711340202</v>
          </cell>
          <cell r="AI78">
            <v>0.69394329896907214</v>
          </cell>
          <cell r="AJ78">
            <v>277479920</v>
          </cell>
          <cell r="AK78">
            <v>139167569</v>
          </cell>
          <cell r="AL78">
            <v>325557131</v>
          </cell>
          <cell r="AM78">
            <v>14870095</v>
          </cell>
          <cell r="AN78">
            <v>55027198</v>
          </cell>
          <cell r="AO78">
            <v>1327.4829999999999</v>
          </cell>
          <cell r="AP78">
            <v>1178.625</v>
          </cell>
          <cell r="AQ78">
            <v>1689</v>
          </cell>
          <cell r="AR78">
            <v>42.747510574418961</v>
          </cell>
          <cell r="AS78">
            <v>27.023173158844106</v>
          </cell>
          <cell r="AT78">
            <v>78.595796329188857</v>
          </cell>
          <cell r="AU78">
            <v>69.782415630550616</v>
          </cell>
        </row>
        <row r="79">
          <cell r="D79" t="str">
            <v>공주시</v>
          </cell>
          <cell r="E79" t="str">
            <v>시</v>
          </cell>
          <cell r="F79">
            <v>175461700</v>
          </cell>
          <cell r="G79">
            <v>86627063</v>
          </cell>
          <cell r="H79">
            <v>241273000</v>
          </cell>
          <cell r="I79">
            <v>9452715</v>
          </cell>
          <cell r="J79">
            <v>46563924</v>
          </cell>
          <cell r="K79">
            <v>1124.088</v>
          </cell>
          <cell r="L79">
            <v>36.260903225806452</v>
          </cell>
          <cell r="M79">
            <v>1009.375</v>
          </cell>
          <cell r="N79">
            <v>32.560483870967744</v>
          </cell>
          <cell r="O79">
            <v>1274</v>
          </cell>
          <cell r="P79">
            <v>41.096774193548384</v>
          </cell>
          <cell r="Q79">
            <v>0.3590416789280193</v>
          </cell>
          <cell r="R79">
            <v>0.20300512044474603</v>
          </cell>
          <cell r="S79">
            <v>0.88232967032967036</v>
          </cell>
          <cell r="T79">
            <v>0.79228806907378335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e">
            <v>#DIV/0!</v>
          </cell>
          <cell r="AG79" t="e">
            <v>#DIV/0!</v>
          </cell>
          <cell r="AH79" t="e">
            <v>#DIV/0!</v>
          </cell>
          <cell r="AI79" t="e">
            <v>#DIV/0!</v>
          </cell>
          <cell r="AJ79">
            <v>175461700</v>
          </cell>
          <cell r="AK79">
            <v>86627063</v>
          </cell>
          <cell r="AL79">
            <v>241273000</v>
          </cell>
          <cell r="AM79">
            <v>9452715</v>
          </cell>
          <cell r="AN79">
            <v>46563924</v>
          </cell>
          <cell r="AO79">
            <v>1124.088</v>
          </cell>
          <cell r="AP79">
            <v>1009.375</v>
          </cell>
          <cell r="AQ79">
            <v>1274</v>
          </cell>
          <cell r="AR79">
            <v>35.904167892801929</v>
          </cell>
          <cell r="AS79">
            <v>20.300512044474601</v>
          </cell>
          <cell r="AT79">
            <v>88.232967032967039</v>
          </cell>
          <cell r="AU79">
            <v>79.228806907378342</v>
          </cell>
        </row>
        <row r="80">
          <cell r="D80" t="str">
            <v>논산시</v>
          </cell>
          <cell r="E80" t="str">
            <v>시</v>
          </cell>
          <cell r="F80">
            <v>582019900</v>
          </cell>
          <cell r="G80">
            <v>304685004.19999999</v>
          </cell>
          <cell r="H80">
            <v>903938260.92999899</v>
          </cell>
          <cell r="I80">
            <v>32166713</v>
          </cell>
          <cell r="J80">
            <v>180629352</v>
          </cell>
          <cell r="K80">
            <v>4321.24</v>
          </cell>
          <cell r="L80">
            <v>139.3948387096774</v>
          </cell>
          <cell r="M80">
            <v>3840.25</v>
          </cell>
          <cell r="N80">
            <v>123.87903225806451</v>
          </cell>
          <cell r="O80">
            <v>5445</v>
          </cell>
          <cell r="P80">
            <v>175.64516129032259</v>
          </cell>
          <cell r="Q80">
            <v>0.33706395377769588</v>
          </cell>
          <cell r="R80">
            <v>0.17808131759228146</v>
          </cell>
          <cell r="S80">
            <v>0.79361616161616155</v>
          </cell>
          <cell r="T80">
            <v>0.7052800734618917</v>
          </cell>
          <cell r="U80">
            <v>564610300</v>
          </cell>
          <cell r="V80">
            <v>297795425.52999902</v>
          </cell>
          <cell r="W80">
            <v>728500325.63999999</v>
          </cell>
          <cell r="X80">
            <v>33962334</v>
          </cell>
          <cell r="Y80">
            <v>161138730</v>
          </cell>
          <cell r="Z80">
            <v>3932.4830000000002</v>
          </cell>
          <cell r="AA80">
            <v>126.85429032258065</v>
          </cell>
          <cell r="AB80">
            <v>3566.25</v>
          </cell>
          <cell r="AC80">
            <v>115.04032258064517</v>
          </cell>
          <cell r="AD80">
            <v>4627</v>
          </cell>
          <cell r="AE80">
            <v>149.25806451612902</v>
          </cell>
          <cell r="AF80">
            <v>0.40877871299286056</v>
          </cell>
          <cell r="AG80">
            <v>0.21076456293282192</v>
          </cell>
          <cell r="AH80">
            <v>0.84989907067214177</v>
          </cell>
          <cell r="AI80">
            <v>0.77074778474173333</v>
          </cell>
          <cell r="AJ80">
            <v>1146630200</v>
          </cell>
          <cell r="AK80">
            <v>602480429.72999907</v>
          </cell>
          <cell r="AL80">
            <v>1632438586.569999</v>
          </cell>
          <cell r="AM80">
            <v>66129047</v>
          </cell>
          <cell r="AN80">
            <v>341768082</v>
          </cell>
          <cell r="AO80">
            <v>8253.723</v>
          </cell>
          <cell r="AP80">
            <v>7406.5</v>
          </cell>
          <cell r="AQ80">
            <v>10072</v>
          </cell>
          <cell r="AR80">
            <v>36.906774606198312</v>
          </cell>
          <cell r="AS80">
            <v>19.349099720786683</v>
          </cell>
          <cell r="AT80">
            <v>81.947210087370919</v>
          </cell>
          <cell r="AU80">
            <v>73.535544082605242</v>
          </cell>
        </row>
        <row r="81">
          <cell r="D81" t="str">
            <v>당진시</v>
          </cell>
          <cell r="E81" t="str">
            <v>시</v>
          </cell>
          <cell r="F81">
            <v>538041250</v>
          </cell>
          <cell r="G81">
            <v>240593460.56999999</v>
          </cell>
          <cell r="H81">
            <v>596890190.08000004</v>
          </cell>
          <cell r="I81">
            <v>25031642</v>
          </cell>
          <cell r="J81">
            <v>102342491</v>
          </cell>
          <cell r="K81">
            <v>2478.0100000000002</v>
          </cell>
          <cell r="L81">
            <v>79.935806451612905</v>
          </cell>
          <cell r="M81">
            <v>2078.25</v>
          </cell>
          <cell r="N81">
            <v>67.040322580645167</v>
          </cell>
          <cell r="O81">
            <v>2759</v>
          </cell>
          <cell r="P81">
            <v>89</v>
          </cell>
          <cell r="Q81">
            <v>0.4030782622474558</v>
          </cell>
          <cell r="R81">
            <v>0.24458699173151843</v>
          </cell>
          <cell r="S81">
            <v>0.89815512866980796</v>
          </cell>
          <cell r="T81">
            <v>0.75326205146792313</v>
          </cell>
          <cell r="U81">
            <v>1005432250</v>
          </cell>
          <cell r="V81">
            <v>460340665.87999898</v>
          </cell>
          <cell r="W81">
            <v>1084854024.78</v>
          </cell>
          <cell r="X81">
            <v>51219799</v>
          </cell>
          <cell r="Y81">
            <v>219948792</v>
          </cell>
          <cell r="Z81">
            <v>5401.2669999999998</v>
          </cell>
          <cell r="AA81">
            <v>174.23441935483871</v>
          </cell>
          <cell r="AB81">
            <v>4273</v>
          </cell>
          <cell r="AC81">
            <v>137.83870967741936</v>
          </cell>
          <cell r="AD81">
            <v>6099</v>
          </cell>
          <cell r="AE81">
            <v>196.74193548387098</v>
          </cell>
          <cell r="AF81">
            <v>0.42433420106760678</v>
          </cell>
          <cell r="AG81">
            <v>0.23287147219249105</v>
          </cell>
          <cell r="AH81">
            <v>0.88559878668634195</v>
          </cell>
          <cell r="AI81">
            <v>0.70060665682898837</v>
          </cell>
          <cell r="AJ81">
            <v>1543473500</v>
          </cell>
          <cell r="AK81">
            <v>700934126.44999897</v>
          </cell>
          <cell r="AL81">
            <v>1681744214.8600001</v>
          </cell>
          <cell r="AM81">
            <v>76251441</v>
          </cell>
          <cell r="AN81">
            <v>322291283</v>
          </cell>
          <cell r="AO81">
            <v>7879.277</v>
          </cell>
          <cell r="AP81">
            <v>6351.25</v>
          </cell>
          <cell r="AQ81">
            <v>8858</v>
          </cell>
          <cell r="AR81">
            <v>41.678997332442108</v>
          </cell>
          <cell r="AS81">
            <v>23.659169522124493</v>
          </cell>
          <cell r="AT81">
            <v>88.950970873786403</v>
          </cell>
          <cell r="AU81">
            <v>71.700722510724773</v>
          </cell>
        </row>
        <row r="82">
          <cell r="D82" t="str">
            <v>보령시</v>
          </cell>
          <cell r="E82" t="str">
            <v>시</v>
          </cell>
          <cell r="F82">
            <v>338451800</v>
          </cell>
          <cell r="G82">
            <v>158363513.62</v>
          </cell>
          <cell r="H82">
            <v>365077000</v>
          </cell>
          <cell r="I82">
            <v>16211643</v>
          </cell>
          <cell r="J82">
            <v>74163213</v>
          </cell>
          <cell r="K82">
            <v>1709.5630000000001</v>
          </cell>
          <cell r="L82">
            <v>55.147193548387101</v>
          </cell>
          <cell r="M82">
            <v>1586.375</v>
          </cell>
          <cell r="N82">
            <v>51.173387096774192</v>
          </cell>
          <cell r="O82">
            <v>1844</v>
          </cell>
          <cell r="P82">
            <v>59.483870967741936</v>
          </cell>
          <cell r="Q82">
            <v>0.43378113006297303</v>
          </cell>
          <cell r="R82">
            <v>0.21859412967989938</v>
          </cell>
          <cell r="S82">
            <v>0.92709490238611714</v>
          </cell>
          <cell r="T82">
            <v>0.86029013015184386</v>
          </cell>
          <cell r="U82">
            <v>938665900</v>
          </cell>
          <cell r="V82">
            <v>445745030.08999902</v>
          </cell>
          <cell r="W82">
            <v>1071431385.58</v>
          </cell>
          <cell r="X82">
            <v>50904418</v>
          </cell>
          <cell r="Y82">
            <v>234959647</v>
          </cell>
          <cell r="Z82">
            <v>5797.8760000000002</v>
          </cell>
          <cell r="AA82">
            <v>187.02825806451614</v>
          </cell>
          <cell r="AB82">
            <v>5223.875</v>
          </cell>
          <cell r="AC82">
            <v>168.51209677419354</v>
          </cell>
          <cell r="AD82">
            <v>6466</v>
          </cell>
          <cell r="AE82">
            <v>208.58064516129033</v>
          </cell>
          <cell r="AF82">
            <v>0.4160276020369732</v>
          </cell>
          <cell r="AG82">
            <v>0.21665174701254125</v>
          </cell>
          <cell r="AH82">
            <v>0.89667120321682647</v>
          </cell>
          <cell r="AI82">
            <v>0.80789901020723787</v>
          </cell>
          <cell r="AJ82">
            <v>1277117700</v>
          </cell>
          <cell r="AK82">
            <v>604108543.70999908</v>
          </cell>
          <cell r="AL82">
            <v>1436508385.5799999</v>
          </cell>
          <cell r="AM82">
            <v>67116061</v>
          </cell>
          <cell r="AN82">
            <v>309122860</v>
          </cell>
          <cell r="AO82">
            <v>7507.4390000000003</v>
          </cell>
          <cell r="AP82">
            <v>6810.25</v>
          </cell>
          <cell r="AQ82">
            <v>8310</v>
          </cell>
          <cell r="AR82">
            <v>42.053951774607022</v>
          </cell>
          <cell r="AS82">
            <v>21.711775376301837</v>
          </cell>
          <cell r="AT82">
            <v>90.342226233453673</v>
          </cell>
          <cell r="AU82">
            <v>81.952466907340551</v>
          </cell>
        </row>
        <row r="83">
          <cell r="D83" t="str">
            <v>서산시</v>
          </cell>
          <cell r="E83" t="str">
            <v>시</v>
          </cell>
          <cell r="F83">
            <v>707110300</v>
          </cell>
          <cell r="G83">
            <v>293100330.94</v>
          </cell>
          <cell r="H83">
            <v>690575230.17999899</v>
          </cell>
          <cell r="I83">
            <v>35908574</v>
          </cell>
          <cell r="J83">
            <v>138955823</v>
          </cell>
          <cell r="K83">
            <v>2931.2510000000002</v>
          </cell>
          <cell r="L83">
            <v>94.556483870967753</v>
          </cell>
          <cell r="M83">
            <v>2715.375</v>
          </cell>
          <cell r="N83">
            <v>87.592741935483872</v>
          </cell>
          <cell r="O83">
            <v>3196</v>
          </cell>
          <cell r="P83">
            <v>103.09677419354838</v>
          </cell>
          <cell r="Q83">
            <v>0.42442925568529755</v>
          </cell>
          <cell r="R83">
            <v>0.25841719493827903</v>
          </cell>
          <cell r="S83">
            <v>0.91716239048811021</v>
          </cell>
          <cell r="T83">
            <v>0.84961670838548187</v>
          </cell>
          <cell r="U83">
            <v>37438200</v>
          </cell>
          <cell r="V83">
            <v>14975111.4799999</v>
          </cell>
          <cell r="W83">
            <v>1303442077.01</v>
          </cell>
          <cell r="X83">
            <v>2054654</v>
          </cell>
          <cell r="Y83">
            <v>238560236</v>
          </cell>
          <cell r="Z83">
            <v>6021.0140000000001</v>
          </cell>
          <cell r="AA83">
            <v>194.22625806451614</v>
          </cell>
          <cell r="AB83">
            <v>5276.625</v>
          </cell>
          <cell r="AC83">
            <v>170.21370967741936</v>
          </cell>
          <cell r="AD83">
            <v>7041</v>
          </cell>
          <cell r="AE83">
            <v>227.12903225806451</v>
          </cell>
          <cell r="AF83">
            <v>1.1488896778866999E-2</v>
          </cell>
          <cell r="AG83">
            <v>8.6127262214814367E-3</v>
          </cell>
          <cell r="AH83">
            <v>0.85513620224399944</v>
          </cell>
          <cell r="AI83">
            <v>0.74941414571793774</v>
          </cell>
          <cell r="AJ83">
            <v>744548500</v>
          </cell>
          <cell r="AK83">
            <v>308075442.4199999</v>
          </cell>
          <cell r="AL83">
            <v>1994017307.1899991</v>
          </cell>
          <cell r="AM83">
            <v>37963228</v>
          </cell>
          <cell r="AN83">
            <v>377516059</v>
          </cell>
          <cell r="AO83">
            <v>8952.2649999999994</v>
          </cell>
          <cell r="AP83">
            <v>7992</v>
          </cell>
          <cell r="AQ83">
            <v>10237</v>
          </cell>
          <cell r="AR83">
            <v>15.449988388222401</v>
          </cell>
          <cell r="AS83">
            <v>10.056056449773438</v>
          </cell>
          <cell r="AT83">
            <v>87.450083032138309</v>
          </cell>
          <cell r="AU83">
            <v>78.06974699619029</v>
          </cell>
        </row>
        <row r="84">
          <cell r="D84" t="str">
            <v>아산시</v>
          </cell>
          <cell r="E84" t="str">
            <v>시</v>
          </cell>
          <cell r="F84">
            <v>1839140600</v>
          </cell>
          <cell r="G84">
            <v>1049342706.19999</v>
          </cell>
          <cell r="H84">
            <v>2071299280.03</v>
          </cell>
          <cell r="I84">
            <v>114256443</v>
          </cell>
          <cell r="J84">
            <v>348749126</v>
          </cell>
          <cell r="K84">
            <v>7723.7269999999999</v>
          </cell>
          <cell r="L84">
            <v>249.15248387096773</v>
          </cell>
          <cell r="M84">
            <v>7084.125</v>
          </cell>
          <cell r="N84">
            <v>228.52016129032259</v>
          </cell>
          <cell r="O84">
            <v>8782</v>
          </cell>
          <cell r="P84">
            <v>283.29032258064518</v>
          </cell>
          <cell r="Q84">
            <v>0.50661085837136566</v>
          </cell>
          <cell r="R84">
            <v>0.3276178619011077</v>
          </cell>
          <cell r="S84">
            <v>0.87949521749032111</v>
          </cell>
          <cell r="T84">
            <v>0.80666419949897517</v>
          </cell>
          <cell r="U84">
            <v>2847217100</v>
          </cell>
          <cell r="V84">
            <v>1698337813.24</v>
          </cell>
          <cell r="W84">
            <v>3402417511.5100002</v>
          </cell>
          <cell r="X84">
            <v>192430116</v>
          </cell>
          <cell r="Y84">
            <v>572500650</v>
          </cell>
          <cell r="Z84">
            <v>15419.627</v>
          </cell>
          <cell r="AA84">
            <v>497.4073225806452</v>
          </cell>
          <cell r="AB84">
            <v>13062.125</v>
          </cell>
          <cell r="AC84">
            <v>421.35887096774195</v>
          </cell>
          <cell r="AD84">
            <v>19137</v>
          </cell>
          <cell r="AE84">
            <v>617.32258064516134</v>
          </cell>
          <cell r="AF84">
            <v>0.4991562051084889</v>
          </cell>
          <cell r="AG84">
            <v>0.33612209173910984</v>
          </cell>
          <cell r="AH84">
            <v>0.80574943826096046</v>
          </cell>
          <cell r="AI84">
            <v>0.68255865600668864</v>
          </cell>
          <cell r="AJ84">
            <v>4686357700</v>
          </cell>
          <cell r="AK84">
            <v>2747680519.43999</v>
          </cell>
          <cell r="AL84">
            <v>5473716791.54</v>
          </cell>
          <cell r="AM84">
            <v>306686559</v>
          </cell>
          <cell r="AN84">
            <v>921249776</v>
          </cell>
          <cell r="AO84">
            <v>23143.353999999999</v>
          </cell>
          <cell r="AP84">
            <v>20146.25</v>
          </cell>
          <cell r="AQ84">
            <v>27919</v>
          </cell>
          <cell r="AR84">
            <v>50.197710697906707</v>
          </cell>
          <cell r="AS84">
            <v>33.290272300701218</v>
          </cell>
          <cell r="AT84">
            <v>82.894638060102437</v>
          </cell>
          <cell r="AU84">
            <v>72.159640388266055</v>
          </cell>
        </row>
        <row r="85">
          <cell r="D85" t="str">
            <v>천안시</v>
          </cell>
          <cell r="E85" t="str">
            <v>시</v>
          </cell>
          <cell r="F85">
            <v>4523903400</v>
          </cell>
          <cell r="G85">
            <v>2495889507.6699901</v>
          </cell>
          <cell r="H85">
            <v>5270040735.3599901</v>
          </cell>
          <cell r="I85">
            <v>319213258</v>
          </cell>
          <cell r="J85">
            <v>872791472</v>
          </cell>
          <cell r="K85">
            <v>17071.024000000001</v>
          </cell>
          <cell r="L85">
            <v>550.67819354838718</v>
          </cell>
          <cell r="M85">
            <v>16034.375</v>
          </cell>
          <cell r="N85">
            <v>517.23790322580646</v>
          </cell>
          <cell r="O85">
            <v>19395</v>
          </cell>
          <cell r="P85">
            <v>625.64516129032256</v>
          </cell>
          <cell r="Q85">
            <v>0.47359966136950532</v>
          </cell>
          <cell r="R85">
            <v>0.36573828714036749</v>
          </cell>
          <cell r="S85">
            <v>0.8801765403454499</v>
          </cell>
          <cell r="T85">
            <v>0.82672724929105434</v>
          </cell>
          <cell r="U85">
            <v>6087235000</v>
          </cell>
          <cell r="V85">
            <v>3452344208.0300002</v>
          </cell>
          <cell r="W85">
            <v>6824506635.43999</v>
          </cell>
          <cell r="X85">
            <v>483818076</v>
          </cell>
          <cell r="Y85">
            <v>1233043474</v>
          </cell>
          <cell r="Z85">
            <v>33751.457000000002</v>
          </cell>
          <cell r="AA85">
            <v>1088.7566774193549</v>
          </cell>
          <cell r="AB85">
            <v>28441</v>
          </cell>
          <cell r="AC85">
            <v>917.45161290322585</v>
          </cell>
          <cell r="AD85">
            <v>40906</v>
          </cell>
          <cell r="AE85">
            <v>1319.5483870967741</v>
          </cell>
          <cell r="AF85">
            <v>0.50587454778075991</v>
          </cell>
          <cell r="AG85">
            <v>0.39237714338691676</v>
          </cell>
          <cell r="AH85">
            <v>0.82509795629003091</v>
          </cell>
          <cell r="AI85">
            <v>0.69527697648266762</v>
          </cell>
          <cell r="AJ85">
            <v>10611138400</v>
          </cell>
          <cell r="AK85">
            <v>5948233715.6999903</v>
          </cell>
          <cell r="AL85">
            <v>12094547370.79998</v>
          </cell>
          <cell r="AM85">
            <v>803031334</v>
          </cell>
          <cell r="AN85">
            <v>2105834946</v>
          </cell>
          <cell r="AO85">
            <v>50822.481</v>
          </cell>
          <cell r="AP85">
            <v>44475.375</v>
          </cell>
          <cell r="AQ85">
            <v>60301</v>
          </cell>
          <cell r="AR85">
            <v>49.181118840882682</v>
          </cell>
          <cell r="AS85">
            <v>38.133631295526996</v>
          </cell>
          <cell r="AT85">
            <v>84.281323692807746</v>
          </cell>
          <cell r="AU85">
            <v>73.755617651448574</v>
          </cell>
        </row>
        <row r="86">
          <cell r="D86" t="str">
            <v>금산군</v>
          </cell>
          <cell r="E86" t="str">
            <v>군</v>
          </cell>
          <cell r="F86">
            <v>3994470</v>
          </cell>
          <cell r="G86">
            <v>1965258.48999999</v>
          </cell>
          <cell r="H86">
            <v>9797000</v>
          </cell>
          <cell r="I86">
            <v>194548</v>
          </cell>
          <cell r="J86">
            <v>1610310</v>
          </cell>
          <cell r="K86">
            <v>42.197000000000003</v>
          </cell>
          <cell r="L86">
            <v>1.3611935483870969</v>
          </cell>
          <cell r="M86">
            <v>33.875</v>
          </cell>
          <cell r="N86">
            <v>1.092741935483871</v>
          </cell>
          <cell r="O86">
            <v>53</v>
          </cell>
          <cell r="P86">
            <v>1.7096774193548387</v>
          </cell>
          <cell r="Q86">
            <v>0.2005979881596397</v>
          </cell>
          <cell r="R86">
            <v>0.12081400475684806</v>
          </cell>
          <cell r="S86">
            <v>0.79616981132075482</v>
          </cell>
          <cell r="T86">
            <v>0.63915094339622647</v>
          </cell>
          <cell r="U86">
            <v>228554720</v>
          </cell>
          <cell r="V86">
            <v>103836379.349999</v>
          </cell>
          <cell r="W86">
            <v>365578000</v>
          </cell>
          <cell r="X86">
            <v>10809839</v>
          </cell>
          <cell r="Y86">
            <v>71861007</v>
          </cell>
          <cell r="Z86">
            <v>1874.502</v>
          </cell>
          <cell r="AA86">
            <v>60.467806451612901</v>
          </cell>
          <cell r="AB86">
            <v>1607.25</v>
          </cell>
          <cell r="AC86">
            <v>51.846774193548384</v>
          </cell>
          <cell r="AD86">
            <v>2285</v>
          </cell>
          <cell r="AE86">
            <v>73.709677419354833</v>
          </cell>
          <cell r="AF86">
            <v>0.28403344662424707</v>
          </cell>
          <cell r="AG86">
            <v>0.15042704592213688</v>
          </cell>
          <cell r="AH86">
            <v>0.82035098468271328</v>
          </cell>
          <cell r="AI86">
            <v>0.7033916849015317</v>
          </cell>
          <cell r="AJ86">
            <v>232549190</v>
          </cell>
          <cell r="AK86">
            <v>105801637.83999899</v>
          </cell>
          <cell r="AL86">
            <v>375375000</v>
          </cell>
          <cell r="AM86">
            <v>11004387</v>
          </cell>
          <cell r="AN86">
            <v>73471317</v>
          </cell>
          <cell r="AO86">
            <v>1916.6990000000001</v>
          </cell>
          <cell r="AP86">
            <v>1641.125</v>
          </cell>
          <cell r="AQ86">
            <v>2338</v>
          </cell>
          <cell r="AR86">
            <v>28.185584506160239</v>
          </cell>
          <cell r="AS86">
            <v>14.977800112117222</v>
          </cell>
          <cell r="AT86">
            <v>81.980282292557746</v>
          </cell>
          <cell r="AU86">
            <v>70.193541488451672</v>
          </cell>
        </row>
        <row r="87">
          <cell r="D87" t="str">
            <v>부여군</v>
          </cell>
          <cell r="E87" t="str">
            <v>군</v>
          </cell>
          <cell r="F87">
            <v>42640300</v>
          </cell>
          <cell r="G87">
            <v>21435054.440000001</v>
          </cell>
          <cell r="H87">
            <v>74440000</v>
          </cell>
          <cell r="I87">
            <v>2061859</v>
          </cell>
          <cell r="J87">
            <v>15942929</v>
          </cell>
          <cell r="K87">
            <v>386.36</v>
          </cell>
          <cell r="L87">
            <v>12.463225806451613</v>
          </cell>
          <cell r="M87">
            <v>342.75</v>
          </cell>
          <cell r="N87">
            <v>11.056451612903226</v>
          </cell>
          <cell r="O87">
            <v>448</v>
          </cell>
          <cell r="P87">
            <v>14.451612903225806</v>
          </cell>
          <cell r="Q87">
            <v>0.2879507581945191</v>
          </cell>
          <cell r="R87">
            <v>0.12932749057591614</v>
          </cell>
          <cell r="S87">
            <v>0.86241071428571436</v>
          </cell>
          <cell r="T87">
            <v>0.7650669642857143</v>
          </cell>
          <cell r="U87">
            <v>316187500</v>
          </cell>
          <cell r="V87">
            <v>154771277.97</v>
          </cell>
          <cell r="W87">
            <v>448586364.31</v>
          </cell>
          <cell r="X87">
            <v>16115699</v>
          </cell>
          <cell r="Y87">
            <v>111477771</v>
          </cell>
          <cell r="Z87">
            <v>2790.4569999999999</v>
          </cell>
          <cell r="AA87">
            <v>90.014741935483869</v>
          </cell>
          <cell r="AB87">
            <v>2404.5</v>
          </cell>
          <cell r="AC87">
            <v>77.564516129032256</v>
          </cell>
          <cell r="AD87">
            <v>3382</v>
          </cell>
          <cell r="AE87">
            <v>109.09677419354838</v>
          </cell>
          <cell r="AF87">
            <v>0.345020023531174</v>
          </cell>
          <cell r="AG87">
            <v>0.14456423783356773</v>
          </cell>
          <cell r="AH87">
            <v>0.82509077468953274</v>
          </cell>
          <cell r="AI87">
            <v>0.71096984033116495</v>
          </cell>
          <cell r="AJ87">
            <v>358827800</v>
          </cell>
          <cell r="AK87">
            <v>176206332.41</v>
          </cell>
          <cell r="AL87">
            <v>523026364.31</v>
          </cell>
          <cell r="AM87">
            <v>18177558</v>
          </cell>
          <cell r="AN87">
            <v>127420700</v>
          </cell>
          <cell r="AO87">
            <v>3176.817</v>
          </cell>
          <cell r="AP87">
            <v>2747.25</v>
          </cell>
          <cell r="AQ87">
            <v>3830</v>
          </cell>
          <cell r="AR87">
            <v>33.689761058691438</v>
          </cell>
          <cell r="AS87">
            <v>14.265780991628517</v>
          </cell>
          <cell r="AT87">
            <v>82.945613577023508</v>
          </cell>
          <cell r="AU87">
            <v>71.729765013054831</v>
          </cell>
        </row>
        <row r="88">
          <cell r="D88" t="str">
            <v>서천군</v>
          </cell>
          <cell r="E88" t="str">
            <v>군</v>
          </cell>
          <cell r="F88">
            <v>44705000</v>
          </cell>
          <cell r="G88">
            <v>23070227.599999901</v>
          </cell>
          <cell r="H88">
            <v>97079000</v>
          </cell>
          <cell r="I88">
            <v>2140639</v>
          </cell>
          <cell r="J88">
            <v>16493122</v>
          </cell>
          <cell r="K88">
            <v>454.24900000000002</v>
          </cell>
          <cell r="L88">
            <v>14.653193548387097</v>
          </cell>
          <cell r="M88">
            <v>389.25</v>
          </cell>
          <cell r="N88">
            <v>12.556451612903226</v>
          </cell>
          <cell r="O88">
            <v>488</v>
          </cell>
          <cell r="P88">
            <v>15.741935483870968</v>
          </cell>
          <cell r="Q88">
            <v>0.2376438529445081</v>
          </cell>
          <cell r="R88">
            <v>0.1297897996510303</v>
          </cell>
          <cell r="S88">
            <v>0.93083811475409839</v>
          </cell>
          <cell r="T88">
            <v>0.79764344262295084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e">
            <v>#DIV/0!</v>
          </cell>
          <cell r="AG88" t="e">
            <v>#DIV/0!</v>
          </cell>
          <cell r="AH88" t="e">
            <v>#DIV/0!</v>
          </cell>
          <cell r="AI88" t="e">
            <v>#DIV/0!</v>
          </cell>
          <cell r="AJ88">
            <v>44705000</v>
          </cell>
          <cell r="AK88">
            <v>23070227.599999901</v>
          </cell>
          <cell r="AL88">
            <v>97079000</v>
          </cell>
          <cell r="AM88">
            <v>2140639</v>
          </cell>
          <cell r="AN88">
            <v>16493122</v>
          </cell>
          <cell r="AO88">
            <v>454.24900000000002</v>
          </cell>
          <cell r="AP88">
            <v>389.25</v>
          </cell>
          <cell r="AQ88">
            <v>488</v>
          </cell>
          <cell r="AR88">
            <v>23.764385294450811</v>
          </cell>
          <cell r="AS88">
            <v>12.978979965103029</v>
          </cell>
          <cell r="AT88">
            <v>93.083811475409846</v>
          </cell>
          <cell r="AU88">
            <v>79.764344262295083</v>
          </cell>
        </row>
        <row r="89">
          <cell r="D89" t="str">
            <v>예산군</v>
          </cell>
          <cell r="E89" t="str">
            <v>군</v>
          </cell>
          <cell r="F89">
            <v>210513460</v>
          </cell>
          <cell r="G89">
            <v>87048045</v>
          </cell>
          <cell r="H89">
            <v>254297000</v>
          </cell>
          <cell r="I89">
            <v>8665640</v>
          </cell>
          <cell r="J89">
            <v>48992024</v>
          </cell>
          <cell r="K89">
            <v>1201.319</v>
          </cell>
          <cell r="L89">
            <v>38.752225806451612</v>
          </cell>
          <cell r="M89">
            <v>959.125</v>
          </cell>
          <cell r="N89">
            <v>30.93951612903226</v>
          </cell>
          <cell r="O89">
            <v>1374</v>
          </cell>
          <cell r="P89">
            <v>44.322580645161288</v>
          </cell>
          <cell r="Q89">
            <v>0.34230858012481469</v>
          </cell>
          <cell r="R89">
            <v>0.17687858742067891</v>
          </cell>
          <cell r="S89">
            <v>0.87432241630276564</v>
          </cell>
          <cell r="T89">
            <v>0.69805312954876275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 t="e">
            <v>#DIV/0!</v>
          </cell>
          <cell r="AG89" t="e">
            <v>#DIV/0!</v>
          </cell>
          <cell r="AH89" t="e">
            <v>#DIV/0!</v>
          </cell>
          <cell r="AI89" t="e">
            <v>#DIV/0!</v>
          </cell>
          <cell r="AJ89">
            <v>210513460</v>
          </cell>
          <cell r="AK89">
            <v>87048045</v>
          </cell>
          <cell r="AL89">
            <v>254297000</v>
          </cell>
          <cell r="AM89">
            <v>8665640</v>
          </cell>
          <cell r="AN89">
            <v>48992024</v>
          </cell>
          <cell r="AO89">
            <v>1201.319</v>
          </cell>
          <cell r="AP89">
            <v>959.125</v>
          </cell>
          <cell r="AQ89">
            <v>1374</v>
          </cell>
          <cell r="AR89">
            <v>34.23085801248147</v>
          </cell>
          <cell r="AS89">
            <v>17.687858742067892</v>
          </cell>
          <cell r="AT89">
            <v>87.432241630276565</v>
          </cell>
          <cell r="AU89">
            <v>69.805312954876271</v>
          </cell>
        </row>
        <row r="90">
          <cell r="D90" t="str">
            <v>청양군</v>
          </cell>
          <cell r="E90" t="str">
            <v>군</v>
          </cell>
          <cell r="F90">
            <v>16994100</v>
          </cell>
          <cell r="G90">
            <v>7952833.7199999997</v>
          </cell>
          <cell r="H90">
            <v>41528664.420000002</v>
          </cell>
          <cell r="I90">
            <v>757076</v>
          </cell>
          <cell r="J90">
            <v>7821370</v>
          </cell>
          <cell r="K90">
            <v>213.12100000000001</v>
          </cell>
          <cell r="L90">
            <v>6.874870967741936</v>
          </cell>
          <cell r="M90">
            <v>161.125</v>
          </cell>
          <cell r="N90">
            <v>5.19758064516129</v>
          </cell>
          <cell r="O90">
            <v>324</v>
          </cell>
          <cell r="P90">
            <v>10.451612903225806</v>
          </cell>
          <cell r="Q90">
            <v>0.19150227514106988</v>
          </cell>
          <cell r="R90">
            <v>9.6795829886579976E-2</v>
          </cell>
          <cell r="S90">
            <v>0.6577808641975309</v>
          </cell>
          <cell r="T90">
            <v>0.4972993827160494</v>
          </cell>
          <cell r="U90">
            <v>85844400</v>
          </cell>
          <cell r="V90">
            <v>43163203.75</v>
          </cell>
          <cell r="W90">
            <v>181374074.44999999</v>
          </cell>
          <cell r="X90">
            <v>3744195</v>
          </cell>
          <cell r="Y90">
            <v>39671580</v>
          </cell>
          <cell r="Z90">
            <v>947.78399999999999</v>
          </cell>
          <cell r="AA90">
            <v>30.573677419354837</v>
          </cell>
          <cell r="AB90">
            <v>817.875</v>
          </cell>
          <cell r="AC90">
            <v>26.383064516129032</v>
          </cell>
          <cell r="AD90">
            <v>1355</v>
          </cell>
          <cell r="AE90">
            <v>43.70967741935484</v>
          </cell>
          <cell r="AF90">
            <v>0.23797890564507856</v>
          </cell>
          <cell r="AG90">
            <v>9.4379780185210677E-2</v>
          </cell>
          <cell r="AH90">
            <v>0.69947158671586718</v>
          </cell>
          <cell r="AI90">
            <v>0.60359778597785974</v>
          </cell>
          <cell r="AJ90">
            <v>102838500</v>
          </cell>
          <cell r="AK90">
            <v>51116037.469999999</v>
          </cell>
          <cell r="AL90">
            <v>222902738.87</v>
          </cell>
          <cell r="AM90">
            <v>4501271</v>
          </cell>
          <cell r="AN90">
            <v>47492950</v>
          </cell>
          <cell r="AO90">
            <v>1160.905</v>
          </cell>
          <cell r="AP90">
            <v>979</v>
          </cell>
          <cell r="AQ90">
            <v>1679</v>
          </cell>
          <cell r="AR90">
            <v>22.931991652113158</v>
          </cell>
          <cell r="AS90">
            <v>9.4777667001102266</v>
          </cell>
          <cell r="AT90">
            <v>69.14264443120905</v>
          </cell>
          <cell r="AU90">
            <v>58.308516974389512</v>
          </cell>
        </row>
        <row r="91">
          <cell r="D91" t="str">
            <v>태안군</v>
          </cell>
          <cell r="E91" t="str">
            <v>군</v>
          </cell>
          <cell r="F91">
            <v>204096000</v>
          </cell>
          <cell r="G91">
            <v>89197186.949999899</v>
          </cell>
          <cell r="H91">
            <v>275777094.25999999</v>
          </cell>
          <cell r="I91">
            <v>8832580</v>
          </cell>
          <cell r="J91">
            <v>57155066</v>
          </cell>
          <cell r="K91">
            <v>1419.6120000000001</v>
          </cell>
          <cell r="L91">
            <v>45.793935483870968</v>
          </cell>
          <cell r="M91">
            <v>1265.25</v>
          </cell>
          <cell r="N91">
            <v>40.814516129032256</v>
          </cell>
          <cell r="O91">
            <v>1618</v>
          </cell>
          <cell r="P91">
            <v>52.193548387096776</v>
          </cell>
          <cell r="Q91">
            <v>0.32343943281201465</v>
          </cell>
          <cell r="R91">
            <v>0.1545371323689837</v>
          </cell>
          <cell r="S91">
            <v>0.87738689740420273</v>
          </cell>
          <cell r="T91">
            <v>0.78198393077873918</v>
          </cell>
          <cell r="U91">
            <v>304751900</v>
          </cell>
          <cell r="V91">
            <v>132285247.17</v>
          </cell>
          <cell r="W91">
            <v>374227219.01999998</v>
          </cell>
          <cell r="X91">
            <v>15185876</v>
          </cell>
          <cell r="Y91">
            <v>88533760</v>
          </cell>
          <cell r="Z91">
            <v>2188.9340000000002</v>
          </cell>
          <cell r="AA91">
            <v>70.610774193548394</v>
          </cell>
          <cell r="AB91">
            <v>1946</v>
          </cell>
          <cell r="AC91">
            <v>62.774193548387096</v>
          </cell>
          <cell r="AD91">
            <v>2519</v>
          </cell>
          <cell r="AE91">
            <v>81.258064516129039</v>
          </cell>
          <cell r="AF91">
            <v>0.35348911155211887</v>
          </cell>
          <cell r="AG91">
            <v>0.17152638722223026</v>
          </cell>
          <cell r="AH91">
            <v>0.86896943231441059</v>
          </cell>
          <cell r="AI91">
            <v>0.77252878126240576</v>
          </cell>
          <cell r="AJ91">
            <v>508847900</v>
          </cell>
          <cell r="AK91">
            <v>221482434.11999989</v>
          </cell>
          <cell r="AL91">
            <v>650004313.27999997</v>
          </cell>
          <cell r="AM91">
            <v>24018456</v>
          </cell>
          <cell r="AN91">
            <v>145688826</v>
          </cell>
          <cell r="AO91">
            <v>3608.5460000000003</v>
          </cell>
          <cell r="AP91">
            <v>3211.25</v>
          </cell>
          <cell r="AQ91">
            <v>4137</v>
          </cell>
          <cell r="AR91">
            <v>34.07399452510905</v>
          </cell>
          <cell r="AS91">
            <v>16.486134633276542</v>
          </cell>
          <cell r="AT91">
            <v>87.226154218032391</v>
          </cell>
          <cell r="AU91">
            <v>77.622673434856168</v>
          </cell>
        </row>
        <row r="92">
          <cell r="D92" t="str">
            <v>홍성군</v>
          </cell>
          <cell r="E92" t="str">
            <v>군</v>
          </cell>
          <cell r="F92">
            <v>356972200</v>
          </cell>
          <cell r="G92">
            <v>152505961.71000001</v>
          </cell>
          <cell r="H92">
            <v>437909709.81999898</v>
          </cell>
          <cell r="I92">
            <v>16585209</v>
          </cell>
          <cell r="J92">
            <v>96940459</v>
          </cell>
          <cell r="K92">
            <v>2318.9960000000001</v>
          </cell>
          <cell r="L92">
            <v>74.806322580645158</v>
          </cell>
          <cell r="M92">
            <v>2087.375</v>
          </cell>
          <cell r="N92">
            <v>67.334677419354833</v>
          </cell>
          <cell r="O92">
            <v>2782</v>
          </cell>
          <cell r="P92">
            <v>89.741935483870961</v>
          </cell>
          <cell r="Q92">
            <v>0.34825891796892783</v>
          </cell>
          <cell r="R92">
            <v>0.17108655324192348</v>
          </cell>
          <cell r="S92">
            <v>0.83357153127246586</v>
          </cell>
          <cell r="T92">
            <v>0.75031452192667147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 t="e">
            <v>#DIV/0!</v>
          </cell>
          <cell r="AG92" t="e">
            <v>#DIV/0!</v>
          </cell>
          <cell r="AH92" t="e">
            <v>#DIV/0!</v>
          </cell>
          <cell r="AI92" t="e">
            <v>#DIV/0!</v>
          </cell>
          <cell r="AJ92">
            <v>356972200</v>
          </cell>
          <cell r="AK92">
            <v>152505961.71000001</v>
          </cell>
          <cell r="AL92">
            <v>437909709.81999898</v>
          </cell>
          <cell r="AM92">
            <v>16585209</v>
          </cell>
          <cell r="AN92">
            <v>96940459</v>
          </cell>
          <cell r="AO92">
            <v>2318.9960000000001</v>
          </cell>
          <cell r="AP92">
            <v>2087.375</v>
          </cell>
          <cell r="AQ92">
            <v>2782</v>
          </cell>
          <cell r="AR92">
            <v>34.825891796892783</v>
          </cell>
          <cell r="AS92">
            <v>17.108655324192348</v>
          </cell>
          <cell r="AT92">
            <v>83.35715312724659</v>
          </cell>
          <cell r="AU92">
            <v>75.031452192667146</v>
          </cell>
        </row>
        <row r="93">
          <cell r="D93" t="str">
            <v>전북특별자치도</v>
          </cell>
          <cell r="E93" t="str">
            <v>광역</v>
          </cell>
          <cell r="F93">
            <v>8140140010</v>
          </cell>
          <cell r="G93">
            <v>4645786199.2099972</v>
          </cell>
          <cell r="H93">
            <v>10656474256.409986</v>
          </cell>
          <cell r="I93">
            <v>618192390</v>
          </cell>
          <cell r="J93">
            <v>1991085840</v>
          </cell>
          <cell r="K93">
            <v>48508.507000000012</v>
          </cell>
          <cell r="L93">
            <v>1564.7905483870973</v>
          </cell>
          <cell r="M93">
            <v>43551.625</v>
          </cell>
          <cell r="N93">
            <v>1404.891129032258</v>
          </cell>
          <cell r="O93">
            <v>58772</v>
          </cell>
          <cell r="P93">
            <v>1895.8709677419354</v>
          </cell>
          <cell r="Q93">
            <v>0.43595903179848677</v>
          </cell>
          <cell r="R93">
            <v>0.31048002932912222</v>
          </cell>
          <cell r="S93">
            <v>0.82536764105356308</v>
          </cell>
          <cell r="T93">
            <v>0.74102676444565441</v>
          </cell>
          <cell r="U93">
            <v>13856881730</v>
          </cell>
          <cell r="V93">
            <v>7720679202.8499889</v>
          </cell>
          <cell r="W93">
            <v>18589135180.449982</v>
          </cell>
          <cell r="X93">
            <v>1109189256</v>
          </cell>
          <cell r="Y93">
            <v>3548069749</v>
          </cell>
          <cell r="Z93">
            <v>94444.590999999986</v>
          </cell>
          <cell r="AA93">
            <v>3046.599709677419</v>
          </cell>
          <cell r="AB93">
            <v>79075.375</v>
          </cell>
          <cell r="AC93">
            <v>2550.8185483870966</v>
          </cell>
          <cell r="AD93">
            <v>125195</v>
          </cell>
          <cell r="AE93">
            <v>4038.5483870967741</v>
          </cell>
          <cell r="AF93">
            <v>0.41533288815768871</v>
          </cell>
          <cell r="AG93">
            <v>0.31261765818234483</v>
          </cell>
          <cell r="AH93">
            <v>0.75437989536323324</v>
          </cell>
          <cell r="AI93">
            <v>0.6316176764247774</v>
          </cell>
          <cell r="AJ93">
            <v>21997021740</v>
          </cell>
          <cell r="AK93">
            <v>12366465402.059986</v>
          </cell>
          <cell r="AL93">
            <v>29245609436.85997</v>
          </cell>
          <cell r="AM93">
            <v>1727381646</v>
          </cell>
          <cell r="AN93">
            <v>5539155589</v>
          </cell>
          <cell r="AO93">
            <v>142953.098</v>
          </cell>
          <cell r="AP93">
            <v>122627</v>
          </cell>
          <cell r="AQ93">
            <v>183967</v>
          </cell>
          <cell r="AR93">
            <v>42.284861352466116</v>
          </cell>
          <cell r="AS93">
            <v>31.184927345791515</v>
          </cell>
          <cell r="AT93">
            <v>77.705837459979236</v>
          </cell>
          <cell r="AU93">
            <v>66.657063495083364</v>
          </cell>
        </row>
        <row r="94">
          <cell r="D94" t="str">
            <v>군산시</v>
          </cell>
          <cell r="E94" t="str">
            <v>시</v>
          </cell>
          <cell r="F94">
            <v>1379853500</v>
          </cell>
          <cell r="G94">
            <v>777994020.63999903</v>
          </cell>
          <cell r="H94">
            <v>1787485787.18999</v>
          </cell>
          <cell r="I94">
            <v>92013206</v>
          </cell>
          <cell r="J94">
            <v>312559802</v>
          </cell>
          <cell r="K94">
            <v>7565.5709999999999</v>
          </cell>
          <cell r="L94">
            <v>244.05067741935483</v>
          </cell>
          <cell r="M94">
            <v>6867.375</v>
          </cell>
          <cell r="N94">
            <v>221.52822580645162</v>
          </cell>
          <cell r="O94">
            <v>9043</v>
          </cell>
          <cell r="P94">
            <v>291.70967741935482</v>
          </cell>
          <cell r="Q94">
            <v>0.43524487087701069</v>
          </cell>
          <cell r="R94">
            <v>0.29438592362558508</v>
          </cell>
          <cell r="S94">
            <v>0.83662180692248145</v>
          </cell>
          <cell r="T94">
            <v>0.75941335839876145</v>
          </cell>
          <cell r="U94">
            <v>3164961700</v>
          </cell>
          <cell r="V94">
            <v>1749388736.9099901</v>
          </cell>
          <cell r="W94">
            <v>4007699383.2799902</v>
          </cell>
          <cell r="X94">
            <v>238558861</v>
          </cell>
          <cell r="Y94">
            <v>746991663</v>
          </cell>
          <cell r="Z94">
            <v>20367.775000000001</v>
          </cell>
          <cell r="AA94">
            <v>657.02500000000009</v>
          </cell>
          <cell r="AB94">
            <v>16857</v>
          </cell>
          <cell r="AC94">
            <v>543.77419354838707</v>
          </cell>
          <cell r="AD94">
            <v>26665</v>
          </cell>
          <cell r="AE94">
            <v>860.16129032258061</v>
          </cell>
          <cell r="AF94">
            <v>0.43650697560011387</v>
          </cell>
          <cell r="AG94">
            <v>0.31935946921003322</v>
          </cell>
          <cell r="AH94">
            <v>0.76383930245640363</v>
          </cell>
          <cell r="AI94">
            <v>0.63217701106319146</v>
          </cell>
          <cell r="AJ94">
            <v>4544815200</v>
          </cell>
          <cell r="AK94">
            <v>2527382757.5499892</v>
          </cell>
          <cell r="AL94">
            <v>5795185170.4699802</v>
          </cell>
          <cell r="AM94">
            <v>330572067</v>
          </cell>
          <cell r="AN94">
            <v>1059551465</v>
          </cell>
          <cell r="AO94">
            <v>27933.346000000001</v>
          </cell>
          <cell r="AP94">
            <v>23724.375</v>
          </cell>
          <cell r="AQ94">
            <v>35708</v>
          </cell>
          <cell r="AR94">
            <v>43.611768790901685</v>
          </cell>
          <cell r="AS94">
            <v>31.19924589977326</v>
          </cell>
          <cell r="AT94">
            <v>78.227136776072598</v>
          </cell>
          <cell r="AU94">
            <v>66.439943430043684</v>
          </cell>
        </row>
        <row r="95">
          <cell r="D95" t="str">
            <v>김제시</v>
          </cell>
          <cell r="E95" t="str">
            <v>시</v>
          </cell>
          <cell r="F95">
            <v>104919550</v>
          </cell>
          <cell r="G95">
            <v>57214980.729999997</v>
          </cell>
          <cell r="H95">
            <v>207154920.99999899</v>
          </cell>
          <cell r="I95">
            <v>6014483</v>
          </cell>
          <cell r="J95">
            <v>35222460</v>
          </cell>
          <cell r="K95">
            <v>929.04100000000005</v>
          </cell>
          <cell r="L95">
            <v>29.969064516129034</v>
          </cell>
          <cell r="M95">
            <v>763.25</v>
          </cell>
          <cell r="N95">
            <v>24.620967741935484</v>
          </cell>
          <cell r="O95">
            <v>1207</v>
          </cell>
          <cell r="P95">
            <v>38.935483870967744</v>
          </cell>
          <cell r="Q95">
            <v>0.2761941664422265</v>
          </cell>
          <cell r="R95">
            <v>0.17075703968433778</v>
          </cell>
          <cell r="S95">
            <v>0.76971085335542677</v>
          </cell>
          <cell r="T95">
            <v>0.63235294117647056</v>
          </cell>
          <cell r="U95">
            <v>653624700</v>
          </cell>
          <cell r="V95">
            <v>327729305.40999901</v>
          </cell>
          <cell r="W95">
            <v>1109817331.49999</v>
          </cell>
          <cell r="X95">
            <v>40232012</v>
          </cell>
          <cell r="Y95">
            <v>202040912</v>
          </cell>
          <cell r="Z95">
            <v>5595.7560000000003</v>
          </cell>
          <cell r="AA95">
            <v>180.50825806451613</v>
          </cell>
          <cell r="AB95">
            <v>4415.875</v>
          </cell>
          <cell r="AC95">
            <v>142.44758064516128</v>
          </cell>
          <cell r="AD95">
            <v>7714</v>
          </cell>
          <cell r="AE95">
            <v>248.83870967741936</v>
          </cell>
          <cell r="AF95">
            <v>0.29530022293583363</v>
          </cell>
          <cell r="AG95">
            <v>0.19912804590785058</v>
          </cell>
          <cell r="AH95">
            <v>0.72540264454239045</v>
          </cell>
          <cell r="AI95">
            <v>0.57244944257194708</v>
          </cell>
          <cell r="AJ95">
            <v>758544250</v>
          </cell>
          <cell r="AK95">
            <v>384944286.13999903</v>
          </cell>
          <cell r="AL95">
            <v>1316972252.499989</v>
          </cell>
          <cell r="AM95">
            <v>46246495</v>
          </cell>
          <cell r="AN95">
            <v>237263372</v>
          </cell>
          <cell r="AO95">
            <v>6524.7970000000005</v>
          </cell>
          <cell r="AP95">
            <v>5179.125</v>
          </cell>
          <cell r="AQ95">
            <v>8921</v>
          </cell>
          <cell r="AR95">
            <v>29.229491009340929</v>
          </cell>
          <cell r="AS95">
            <v>19.491628484484323</v>
          </cell>
          <cell r="AT95">
            <v>73.139748907073198</v>
          </cell>
          <cell r="AU95">
            <v>58.05543100549265</v>
          </cell>
        </row>
        <row r="96">
          <cell r="D96" t="str">
            <v>남원시</v>
          </cell>
          <cell r="E96" t="str">
            <v>시</v>
          </cell>
          <cell r="F96">
            <v>150475900</v>
          </cell>
          <cell r="G96">
            <v>80353391.499999896</v>
          </cell>
          <cell r="H96">
            <v>296809583.08999902</v>
          </cell>
          <cell r="I96">
            <v>8600484</v>
          </cell>
          <cell r="J96">
            <v>64849385</v>
          </cell>
          <cell r="K96">
            <v>1563.55</v>
          </cell>
          <cell r="L96">
            <v>50.437096774193549</v>
          </cell>
          <cell r="M96">
            <v>1400.5</v>
          </cell>
          <cell r="N96">
            <v>45.177419354838712</v>
          </cell>
          <cell r="O96">
            <v>1922</v>
          </cell>
          <cell r="P96">
            <v>62</v>
          </cell>
          <cell r="Q96">
            <v>0.27072371000782353</v>
          </cell>
          <cell r="R96">
            <v>0.13262244507021925</v>
          </cell>
          <cell r="S96">
            <v>0.81350156087408942</v>
          </cell>
          <cell r="T96">
            <v>0.72866805411030178</v>
          </cell>
          <cell r="U96">
            <v>585401000</v>
          </cell>
          <cell r="V96">
            <v>295308458.48000002</v>
          </cell>
          <cell r="W96">
            <v>902060583.49999905</v>
          </cell>
          <cell r="X96">
            <v>35530722</v>
          </cell>
          <cell r="Y96">
            <v>198004033</v>
          </cell>
          <cell r="Z96">
            <v>4962.2420000000002</v>
          </cell>
          <cell r="AA96">
            <v>160.07232258064516</v>
          </cell>
          <cell r="AB96">
            <v>4302.75</v>
          </cell>
          <cell r="AC96">
            <v>138.79838709677421</v>
          </cell>
          <cell r="AD96">
            <v>6376</v>
          </cell>
          <cell r="AE96">
            <v>205.67741935483872</v>
          </cell>
          <cell r="AF96">
            <v>0.32737098137488935</v>
          </cell>
          <cell r="AG96">
            <v>0.17944443586156653</v>
          </cell>
          <cell r="AH96">
            <v>0.7782688205771644</v>
          </cell>
          <cell r="AI96">
            <v>0.67483531994981183</v>
          </cell>
          <cell r="AJ96">
            <v>735876900</v>
          </cell>
          <cell r="AK96">
            <v>375661849.9799999</v>
          </cell>
          <cell r="AL96">
            <v>1198870166.589998</v>
          </cell>
          <cell r="AM96">
            <v>44131206</v>
          </cell>
          <cell r="AN96">
            <v>262853418</v>
          </cell>
          <cell r="AO96">
            <v>6525.7920000000004</v>
          </cell>
          <cell r="AP96">
            <v>5703.25</v>
          </cell>
          <cell r="AQ96">
            <v>8298</v>
          </cell>
          <cell r="AR96">
            <v>31.33465661661365</v>
          </cell>
          <cell r="AS96">
            <v>16.789283675968786</v>
          </cell>
          <cell r="AT96">
            <v>78.642950108459871</v>
          </cell>
          <cell r="AU96">
            <v>68.73041696794408</v>
          </cell>
        </row>
        <row r="97">
          <cell r="D97" t="str">
            <v>익산시</v>
          </cell>
          <cell r="E97" t="str">
            <v>시</v>
          </cell>
          <cell r="F97">
            <v>1482527800</v>
          </cell>
          <cell r="G97">
            <v>840511571.04999995</v>
          </cell>
          <cell r="H97">
            <v>1869566611.6800001</v>
          </cell>
          <cell r="I97">
            <v>107969571</v>
          </cell>
          <cell r="J97">
            <v>375437855</v>
          </cell>
          <cell r="K97">
            <v>9285.2360000000008</v>
          </cell>
          <cell r="L97">
            <v>299.52374193548388</v>
          </cell>
          <cell r="M97">
            <v>8174.125</v>
          </cell>
          <cell r="N97">
            <v>263.68145161290323</v>
          </cell>
          <cell r="O97">
            <v>10990</v>
          </cell>
          <cell r="P97">
            <v>354.51612903225805</v>
          </cell>
          <cell r="Q97">
            <v>0.4495756213225871</v>
          </cell>
          <cell r="R97">
            <v>0.28758307017282525</v>
          </cell>
          <cell r="S97">
            <v>0.84488043676069158</v>
          </cell>
          <cell r="T97">
            <v>0.74377843494085527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 t="e">
            <v>#DIV/0!</v>
          </cell>
          <cell r="AG97" t="e">
            <v>#DIV/0!</v>
          </cell>
          <cell r="AH97" t="e">
            <v>#DIV/0!</v>
          </cell>
          <cell r="AI97" t="e">
            <v>#DIV/0!</v>
          </cell>
          <cell r="AJ97">
            <v>1482527800</v>
          </cell>
          <cell r="AK97">
            <v>840511571.04999995</v>
          </cell>
          <cell r="AL97">
            <v>1869566611.6800001</v>
          </cell>
          <cell r="AM97">
            <v>107969571</v>
          </cell>
          <cell r="AN97">
            <v>375437855</v>
          </cell>
          <cell r="AO97">
            <v>9285.2360000000008</v>
          </cell>
          <cell r="AP97">
            <v>8174.125</v>
          </cell>
          <cell r="AQ97">
            <v>10990</v>
          </cell>
          <cell r="AR97">
            <v>44.957562132258708</v>
          </cell>
          <cell r="AS97">
            <v>28.758307017282526</v>
          </cell>
          <cell r="AT97">
            <v>84.488043676069154</v>
          </cell>
          <cell r="AU97">
            <v>74.377843494085525</v>
          </cell>
        </row>
        <row r="98">
          <cell r="D98" t="str">
            <v>전주시</v>
          </cell>
          <cell r="E98" t="str">
            <v>시</v>
          </cell>
          <cell r="F98">
            <v>4194492460</v>
          </cell>
          <cell r="G98">
            <v>2447767922.3499999</v>
          </cell>
          <cell r="H98">
            <v>5101427859.46</v>
          </cell>
          <cell r="I98">
            <v>353428919</v>
          </cell>
          <cell r="J98">
            <v>953644374</v>
          </cell>
          <cell r="K98">
            <v>23001.054</v>
          </cell>
          <cell r="L98">
            <v>741.96948387096779</v>
          </cell>
          <cell r="M98">
            <v>20977.25</v>
          </cell>
          <cell r="N98">
            <v>676.68548387096769</v>
          </cell>
          <cell r="O98">
            <v>27619</v>
          </cell>
          <cell r="P98">
            <v>890.93548387096769</v>
          </cell>
          <cell r="Q98">
            <v>0.47982015815648577</v>
          </cell>
          <cell r="R98">
            <v>0.37060871812997243</v>
          </cell>
          <cell r="S98">
            <v>0.83279821861761827</v>
          </cell>
          <cell r="T98">
            <v>0.75952243021108656</v>
          </cell>
          <cell r="U98">
            <v>7668815550</v>
          </cell>
          <cell r="V98">
            <v>4396659802.4200001</v>
          </cell>
          <cell r="W98">
            <v>9478272914.7600002</v>
          </cell>
          <cell r="X98">
            <v>692195036</v>
          </cell>
          <cell r="Y98">
            <v>1872083675</v>
          </cell>
          <cell r="Z98">
            <v>49596.368999999999</v>
          </cell>
          <cell r="AA98">
            <v>1599.8828709677418</v>
          </cell>
          <cell r="AB98">
            <v>42066.5</v>
          </cell>
          <cell r="AC98">
            <v>1356.983870967742</v>
          </cell>
          <cell r="AD98">
            <v>64696</v>
          </cell>
          <cell r="AE98">
            <v>2086.9677419354839</v>
          </cell>
          <cell r="AF98">
            <v>0.46386718782630959</v>
          </cell>
          <cell r="AG98">
            <v>0.36974577859079938</v>
          </cell>
          <cell r="AH98">
            <v>0.76660642079881292</v>
          </cell>
          <cell r="AI98">
            <v>0.65021794237665387</v>
          </cell>
          <cell r="AJ98">
            <v>11863308010</v>
          </cell>
          <cell r="AK98">
            <v>6844427724.7700005</v>
          </cell>
          <cell r="AL98">
            <v>14579700774.220001</v>
          </cell>
          <cell r="AM98">
            <v>1045623955</v>
          </cell>
          <cell r="AN98">
            <v>2825728049</v>
          </cell>
          <cell r="AO98">
            <v>72597.422999999995</v>
          </cell>
          <cell r="AP98">
            <v>63043.75</v>
          </cell>
          <cell r="AQ98">
            <v>92315</v>
          </cell>
          <cell r="AR98">
            <v>46.944912181410459</v>
          </cell>
          <cell r="AS98">
            <v>37.003700882327898</v>
          </cell>
          <cell r="AT98">
            <v>78.640982505551634</v>
          </cell>
          <cell r="AU98">
            <v>68.29198938417376</v>
          </cell>
        </row>
        <row r="99">
          <cell r="D99" t="str">
            <v>정읍시</v>
          </cell>
          <cell r="E99" t="str">
            <v>시</v>
          </cell>
          <cell r="F99">
            <v>474429900</v>
          </cell>
          <cell r="G99">
            <v>247498956.44999999</v>
          </cell>
          <cell r="H99">
            <v>752510447.67999899</v>
          </cell>
          <cell r="I99">
            <v>28526966</v>
          </cell>
          <cell r="J99">
            <v>148336934</v>
          </cell>
          <cell r="K99">
            <v>3633.9380000000001</v>
          </cell>
          <cell r="L99">
            <v>117.2238064516129</v>
          </cell>
          <cell r="M99">
            <v>3209.375</v>
          </cell>
          <cell r="N99">
            <v>103.52822580645162</v>
          </cell>
          <cell r="O99">
            <v>4722</v>
          </cell>
          <cell r="P99">
            <v>152.32258064516128</v>
          </cell>
          <cell r="Q99">
            <v>0.3288977013050689</v>
          </cell>
          <cell r="R99">
            <v>0.19231195650841751</v>
          </cell>
          <cell r="S99">
            <v>0.769576027107158</v>
          </cell>
          <cell r="T99">
            <v>0.67966433714527741</v>
          </cell>
          <cell r="U99">
            <v>731689700</v>
          </cell>
          <cell r="V99">
            <v>377660875.94999999</v>
          </cell>
          <cell r="W99">
            <v>1204769734.0899999</v>
          </cell>
          <cell r="X99">
            <v>47249761</v>
          </cell>
          <cell r="Y99">
            <v>244738606</v>
          </cell>
          <cell r="Z99">
            <v>6396.7030000000004</v>
          </cell>
          <cell r="AA99">
            <v>206.34525806451614</v>
          </cell>
          <cell r="AB99">
            <v>5347.625</v>
          </cell>
          <cell r="AC99">
            <v>172.50403225806451</v>
          </cell>
          <cell r="AD99">
            <v>9222</v>
          </cell>
          <cell r="AE99">
            <v>297.48387096774195</v>
          </cell>
          <cell r="AF99">
            <v>0.31347141720426686</v>
          </cell>
          <cell r="AG99">
            <v>0.19306214811078887</v>
          </cell>
          <cell r="AH99">
            <v>0.69363511168943837</v>
          </cell>
          <cell r="AI99">
            <v>0.5798769247451746</v>
          </cell>
          <cell r="AJ99">
            <v>1206119600</v>
          </cell>
          <cell r="AK99">
            <v>625159832.39999998</v>
          </cell>
          <cell r="AL99">
            <v>1957280181.769999</v>
          </cell>
          <cell r="AM99">
            <v>75776727</v>
          </cell>
          <cell r="AN99">
            <v>393075540</v>
          </cell>
          <cell r="AO99">
            <v>10030.641</v>
          </cell>
          <cell r="AP99">
            <v>8557</v>
          </cell>
          <cell r="AQ99">
            <v>13944</v>
          </cell>
          <cell r="AR99">
            <v>31.940232074217306</v>
          </cell>
          <cell r="AS99">
            <v>19.27790444554245</v>
          </cell>
          <cell r="AT99">
            <v>71.935176419965572</v>
          </cell>
          <cell r="AU99">
            <v>61.366896156052789</v>
          </cell>
        </row>
        <row r="100">
          <cell r="D100" t="str">
            <v>고창군</v>
          </cell>
          <cell r="E100" t="str">
            <v>군</v>
          </cell>
          <cell r="F100">
            <v>23169900</v>
          </cell>
          <cell r="G100">
            <v>11189570</v>
          </cell>
          <cell r="H100">
            <v>48753000</v>
          </cell>
          <cell r="I100">
            <v>1092843</v>
          </cell>
          <cell r="J100">
            <v>8054512</v>
          </cell>
          <cell r="K100">
            <v>213.08</v>
          </cell>
          <cell r="L100">
            <v>6.8735483870967746</v>
          </cell>
          <cell r="M100">
            <v>176.875</v>
          </cell>
          <cell r="N100">
            <v>5.705645161290323</v>
          </cell>
          <cell r="O100">
            <v>264</v>
          </cell>
          <cell r="P100">
            <v>8.5161290322580641</v>
          </cell>
          <cell r="Q100">
            <v>0.22951551699382602</v>
          </cell>
          <cell r="R100">
            <v>0.13568084571728245</v>
          </cell>
          <cell r="S100">
            <v>0.80712121212121213</v>
          </cell>
          <cell r="T100">
            <v>0.66998106060606055</v>
          </cell>
          <cell r="U100">
            <v>4241700</v>
          </cell>
          <cell r="V100">
            <v>1759761</v>
          </cell>
          <cell r="W100">
            <v>6764000</v>
          </cell>
          <cell r="X100">
            <v>155649</v>
          </cell>
          <cell r="Y100">
            <v>875294</v>
          </cell>
          <cell r="Z100">
            <v>24.681000000000001</v>
          </cell>
          <cell r="AA100">
            <v>0.79616129032258065</v>
          </cell>
          <cell r="AB100">
            <v>19.875</v>
          </cell>
          <cell r="AC100">
            <v>0.6411290322580645</v>
          </cell>
          <cell r="AD100">
            <v>31</v>
          </cell>
          <cell r="AE100">
            <v>1</v>
          </cell>
          <cell r="AF100">
            <v>0.26016573033707863</v>
          </cell>
          <cell r="AG100">
            <v>0.17782482228828256</v>
          </cell>
          <cell r="AH100">
            <v>0.79616129032258065</v>
          </cell>
          <cell r="AI100">
            <v>0.6411290322580645</v>
          </cell>
          <cell r="AJ100">
            <v>27411600</v>
          </cell>
          <cell r="AK100">
            <v>12949331</v>
          </cell>
          <cell r="AL100">
            <v>55517000</v>
          </cell>
          <cell r="AM100">
            <v>1248492</v>
          </cell>
          <cell r="AN100">
            <v>8929806</v>
          </cell>
          <cell r="AO100">
            <v>237.76100000000002</v>
          </cell>
          <cell r="AP100">
            <v>196.75</v>
          </cell>
          <cell r="AQ100">
            <v>295</v>
          </cell>
          <cell r="AR100">
            <v>23.324983338436876</v>
          </cell>
          <cell r="AS100">
            <v>13.981177194666937</v>
          </cell>
          <cell r="AT100">
            <v>80.596949152542379</v>
          </cell>
          <cell r="AU100">
            <v>66.694915254237287</v>
          </cell>
        </row>
        <row r="101">
          <cell r="D101" t="str">
            <v>무주군</v>
          </cell>
          <cell r="E101" t="str">
            <v>군</v>
          </cell>
          <cell r="F101">
            <v>14218840</v>
          </cell>
          <cell r="G101">
            <v>8097984.5599999903</v>
          </cell>
          <cell r="H101">
            <v>102632000</v>
          </cell>
          <cell r="I101">
            <v>722161</v>
          </cell>
          <cell r="J101">
            <v>11314391</v>
          </cell>
          <cell r="K101">
            <v>318.31900000000002</v>
          </cell>
          <cell r="L101">
            <v>10.268354838709678</v>
          </cell>
          <cell r="M101">
            <v>225</v>
          </cell>
          <cell r="N101">
            <v>7.258064516129032</v>
          </cell>
          <cell r="O101">
            <v>572</v>
          </cell>
          <cell r="P101">
            <v>18.451612903225808</v>
          </cell>
          <cell r="Q101">
            <v>7.8903115597474371E-2</v>
          </cell>
          <cell r="R101">
            <v>6.3826767167583301E-2</v>
          </cell>
          <cell r="S101">
            <v>0.55650174825174825</v>
          </cell>
          <cell r="T101">
            <v>0.39335664335664333</v>
          </cell>
          <cell r="U101">
            <v>85523960</v>
          </cell>
          <cell r="V101">
            <v>48100787.639999896</v>
          </cell>
          <cell r="W101">
            <v>158793401.22999901</v>
          </cell>
          <cell r="X101">
            <v>4272186</v>
          </cell>
          <cell r="Y101">
            <v>18091069</v>
          </cell>
          <cell r="Z101">
            <v>505.214</v>
          </cell>
          <cell r="AA101">
            <v>16.297225806451614</v>
          </cell>
          <cell r="AB101">
            <v>353.75</v>
          </cell>
          <cell r="AC101">
            <v>11.411290322580646</v>
          </cell>
          <cell r="AD101">
            <v>923</v>
          </cell>
          <cell r="AE101">
            <v>29.774193548387096</v>
          </cell>
          <cell r="AF101">
            <v>0.30291427268019733</v>
          </cell>
          <cell r="AG101">
            <v>0.23614889755823715</v>
          </cell>
          <cell r="AH101">
            <v>0.54736078006500544</v>
          </cell>
          <cell r="AI101">
            <v>0.38326110509209099</v>
          </cell>
          <cell r="AJ101">
            <v>99742800</v>
          </cell>
          <cell r="AK101">
            <v>56198772.199999884</v>
          </cell>
          <cell r="AL101">
            <v>261425401.22999901</v>
          </cell>
          <cell r="AM101">
            <v>4994347</v>
          </cell>
          <cell r="AN101">
            <v>29405460</v>
          </cell>
          <cell r="AO101">
            <v>823.53300000000002</v>
          </cell>
          <cell r="AP101">
            <v>578.75</v>
          </cell>
          <cell r="AQ101">
            <v>1495</v>
          </cell>
          <cell r="AR101">
            <v>21.497058792139658</v>
          </cell>
          <cell r="AS101">
            <v>16.984420580395614</v>
          </cell>
          <cell r="AT101">
            <v>55.085819397993305</v>
          </cell>
          <cell r="AU101">
            <v>38.712374581939798</v>
          </cell>
        </row>
        <row r="102">
          <cell r="D102" t="str">
            <v>부안군</v>
          </cell>
          <cell r="E102" t="str">
            <v>군</v>
          </cell>
          <cell r="F102">
            <v>58014100</v>
          </cell>
          <cell r="G102">
            <v>26865685.5699999</v>
          </cell>
          <cell r="H102">
            <v>98478000</v>
          </cell>
          <cell r="I102">
            <v>2849274</v>
          </cell>
          <cell r="J102">
            <v>18405709</v>
          </cell>
          <cell r="K102">
            <v>416.79899999999998</v>
          </cell>
          <cell r="L102">
            <v>13.445129032258064</v>
          </cell>
          <cell r="M102">
            <v>383.375</v>
          </cell>
          <cell r="N102">
            <v>12.366935483870968</v>
          </cell>
          <cell r="O102">
            <v>487</v>
          </cell>
          <cell r="P102">
            <v>15.709677419354838</v>
          </cell>
          <cell r="Q102">
            <v>0.27280900881415038</v>
          </cell>
          <cell r="R102">
            <v>0.15480381657669368</v>
          </cell>
          <cell r="S102">
            <v>0.85585010266940442</v>
          </cell>
          <cell r="T102">
            <v>0.78721765913757702</v>
          </cell>
          <cell r="U102">
            <v>294254400</v>
          </cell>
          <cell r="V102">
            <v>153670777.66</v>
          </cell>
          <cell r="W102">
            <v>552068517.80999994</v>
          </cell>
          <cell r="X102">
            <v>14384270</v>
          </cell>
          <cell r="Y102">
            <v>101401077</v>
          </cell>
          <cell r="Z102">
            <v>2705.674</v>
          </cell>
          <cell r="AA102">
            <v>87.279806451612899</v>
          </cell>
          <cell r="AB102">
            <v>2270.5</v>
          </cell>
          <cell r="AC102">
            <v>73.241935483870961</v>
          </cell>
          <cell r="AD102">
            <v>3468</v>
          </cell>
          <cell r="AE102">
            <v>111.87096774193549</v>
          </cell>
          <cell r="AF102">
            <v>0.27835453879818478</v>
          </cell>
          <cell r="AG102">
            <v>0.14185519942751693</v>
          </cell>
          <cell r="AH102">
            <v>0.7801828143021915</v>
          </cell>
          <cell r="AI102">
            <v>0.65470011534025374</v>
          </cell>
          <cell r="AJ102">
            <v>352268500</v>
          </cell>
          <cell r="AK102">
            <v>180536463.2299999</v>
          </cell>
          <cell r="AL102">
            <v>650546517.80999994</v>
          </cell>
          <cell r="AM102">
            <v>17233544</v>
          </cell>
          <cell r="AN102">
            <v>119806786</v>
          </cell>
          <cell r="AO102">
            <v>3122.473</v>
          </cell>
          <cell r="AP102">
            <v>2653.875</v>
          </cell>
          <cell r="AQ102">
            <v>3955</v>
          </cell>
          <cell r="AR102">
            <v>27.751507123235079</v>
          </cell>
          <cell r="AS102">
            <v>14.384447305013257</v>
          </cell>
          <cell r="AT102">
            <v>78.950012642225033</v>
          </cell>
          <cell r="AU102">
            <v>67.101769911504434</v>
          </cell>
        </row>
        <row r="103">
          <cell r="D103" t="str">
            <v>순창군</v>
          </cell>
          <cell r="E103" t="str">
            <v>군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 t="e">
            <v>#DIV/0!</v>
          </cell>
          <cell r="R103" t="e">
            <v>#DIV/0!</v>
          </cell>
          <cell r="S103" t="e">
            <v>#DIV/0!</v>
          </cell>
          <cell r="T103" t="e">
            <v>#DIV/0!</v>
          </cell>
          <cell r="U103">
            <v>121301300</v>
          </cell>
          <cell r="V103">
            <v>69078711.129999906</v>
          </cell>
          <cell r="W103">
            <v>215880793.949999</v>
          </cell>
          <cell r="X103">
            <v>6572160</v>
          </cell>
          <cell r="Y103">
            <v>35221308</v>
          </cell>
          <cell r="Z103">
            <v>835.24400000000003</v>
          </cell>
          <cell r="AA103">
            <v>26.943354838709677</v>
          </cell>
          <cell r="AB103">
            <v>651.75</v>
          </cell>
          <cell r="AC103">
            <v>21.024193548387096</v>
          </cell>
          <cell r="AD103">
            <v>1275</v>
          </cell>
          <cell r="AE103">
            <v>41.12903225806452</v>
          </cell>
          <cell r="AF103">
            <v>0.31998544134500218</v>
          </cell>
          <cell r="AG103">
            <v>0.18659613663410796</v>
          </cell>
          <cell r="AH103">
            <v>0.65509333333333331</v>
          </cell>
          <cell r="AI103">
            <v>0.51117647058823534</v>
          </cell>
          <cell r="AJ103">
            <v>121301300</v>
          </cell>
          <cell r="AK103">
            <v>69078711.129999906</v>
          </cell>
          <cell r="AL103">
            <v>215880793.949999</v>
          </cell>
          <cell r="AM103">
            <v>6572160</v>
          </cell>
          <cell r="AN103">
            <v>35221308</v>
          </cell>
          <cell r="AO103">
            <v>835.24400000000003</v>
          </cell>
          <cell r="AP103">
            <v>651.75</v>
          </cell>
          <cell r="AQ103">
            <v>1275</v>
          </cell>
          <cell r="AR103">
            <v>31.998544134500218</v>
          </cell>
          <cell r="AS103">
            <v>18.659613663410795</v>
          </cell>
          <cell r="AT103">
            <v>65.509333333333331</v>
          </cell>
          <cell r="AU103">
            <v>51.117647058823536</v>
          </cell>
        </row>
        <row r="104">
          <cell r="D104" t="str">
            <v>완주군</v>
          </cell>
          <cell r="E104" t="str">
            <v>군</v>
          </cell>
          <cell r="F104">
            <v>242952050</v>
          </cell>
          <cell r="G104">
            <v>140217370.359999</v>
          </cell>
          <cell r="H104">
            <v>355357319.31</v>
          </cell>
          <cell r="I104">
            <v>15927923</v>
          </cell>
          <cell r="J104">
            <v>59095229</v>
          </cell>
          <cell r="K104">
            <v>1466.6489999999999</v>
          </cell>
          <cell r="L104">
            <v>47.311258064516124</v>
          </cell>
          <cell r="M104">
            <v>1286.625</v>
          </cell>
          <cell r="N104">
            <v>41.50403225806452</v>
          </cell>
          <cell r="O104">
            <v>1767</v>
          </cell>
          <cell r="P104">
            <v>57</v>
          </cell>
          <cell r="Q104">
            <v>0.39458134880198931</v>
          </cell>
          <cell r="R104">
            <v>0.26952976186960881</v>
          </cell>
          <cell r="S104">
            <v>0.83002207130730044</v>
          </cell>
          <cell r="T104">
            <v>0.72814091680814941</v>
          </cell>
          <cell r="U104">
            <v>307908900</v>
          </cell>
          <cell r="V104">
            <v>161672128.24999899</v>
          </cell>
          <cell r="W104">
            <v>472562575.32999998</v>
          </cell>
          <cell r="X104">
            <v>16620566</v>
          </cell>
          <cell r="Y104">
            <v>73426897</v>
          </cell>
          <cell r="Z104">
            <v>1972.056</v>
          </cell>
          <cell r="AA104">
            <v>63.614709677419356</v>
          </cell>
          <cell r="AB104">
            <v>1641.375</v>
          </cell>
          <cell r="AC104">
            <v>52.947580645161288</v>
          </cell>
          <cell r="AD104">
            <v>2430</v>
          </cell>
          <cell r="AE104">
            <v>78.387096774193552</v>
          </cell>
          <cell r="AF104">
            <v>0.34211792615422426</v>
          </cell>
          <cell r="AG104">
            <v>0.22635528231568877</v>
          </cell>
          <cell r="AH104">
            <v>0.81154567901234564</v>
          </cell>
          <cell r="AI104">
            <v>0.67546296296296293</v>
          </cell>
          <cell r="AJ104">
            <v>550860950</v>
          </cell>
          <cell r="AK104">
            <v>301889498.60999799</v>
          </cell>
          <cell r="AL104">
            <v>827919894.63999999</v>
          </cell>
          <cell r="AM104">
            <v>32548489</v>
          </cell>
          <cell r="AN104">
            <v>132522126</v>
          </cell>
          <cell r="AO104">
            <v>3438.7049999999999</v>
          </cell>
          <cell r="AP104">
            <v>2928</v>
          </cell>
          <cell r="AQ104">
            <v>4197</v>
          </cell>
          <cell r="AR104">
            <v>36.463612067356706</v>
          </cell>
          <cell r="AS104">
            <v>24.560795983608049</v>
          </cell>
          <cell r="AT104">
            <v>81.932451751250895</v>
          </cell>
          <cell r="AU104">
            <v>69.764117226590415</v>
          </cell>
        </row>
        <row r="105">
          <cell r="D105" t="str">
            <v>임실군</v>
          </cell>
          <cell r="E105" t="str">
            <v>군</v>
          </cell>
          <cell r="F105">
            <v>3317700</v>
          </cell>
          <cell r="G105">
            <v>1989933</v>
          </cell>
          <cell r="H105">
            <v>8346000</v>
          </cell>
          <cell r="I105">
            <v>169620</v>
          </cell>
          <cell r="J105">
            <v>724821</v>
          </cell>
          <cell r="K105">
            <v>23.523</v>
          </cell>
          <cell r="L105">
            <v>0.75880645161290317</v>
          </cell>
          <cell r="M105">
            <v>16</v>
          </cell>
          <cell r="N105">
            <v>0.5161290322580645</v>
          </cell>
          <cell r="O105">
            <v>31</v>
          </cell>
          <cell r="P105">
            <v>1</v>
          </cell>
          <cell r="Q105">
            <v>0.23842954708842559</v>
          </cell>
          <cell r="R105">
            <v>0.2340163985314995</v>
          </cell>
          <cell r="S105">
            <v>0.75880645161290317</v>
          </cell>
          <cell r="T105">
            <v>0.5161290322580645</v>
          </cell>
          <cell r="U105">
            <v>88173900</v>
          </cell>
          <cell r="V105">
            <v>53526763</v>
          </cell>
          <cell r="W105">
            <v>157973909</v>
          </cell>
          <cell r="X105">
            <v>4827632</v>
          </cell>
          <cell r="Y105">
            <v>17786913</v>
          </cell>
          <cell r="Z105">
            <v>475.73</v>
          </cell>
          <cell r="AA105">
            <v>15.346129032258066</v>
          </cell>
          <cell r="AB105">
            <v>351.875</v>
          </cell>
          <cell r="AC105">
            <v>11.350806451612904</v>
          </cell>
          <cell r="AD105">
            <v>892</v>
          </cell>
          <cell r="AE105">
            <v>28.774193548387096</v>
          </cell>
          <cell r="AF105">
            <v>0.33883293348143967</v>
          </cell>
          <cell r="AG105">
            <v>0.27141483179234083</v>
          </cell>
          <cell r="AH105">
            <v>0.53332959641255606</v>
          </cell>
          <cell r="AI105">
            <v>0.3944786995515695</v>
          </cell>
          <cell r="AJ105">
            <v>91491600</v>
          </cell>
          <cell r="AK105">
            <v>55516696</v>
          </cell>
          <cell r="AL105">
            <v>166319909</v>
          </cell>
          <cell r="AM105">
            <v>4997252</v>
          </cell>
          <cell r="AN105">
            <v>18511734</v>
          </cell>
          <cell r="AO105">
            <v>499.25300000000004</v>
          </cell>
          <cell r="AP105">
            <v>367.875</v>
          </cell>
          <cell r="AQ105">
            <v>923</v>
          </cell>
          <cell r="AR105">
            <v>33.379465112622206</v>
          </cell>
          <cell r="AS105">
            <v>26.995050814796713</v>
          </cell>
          <cell r="AT105">
            <v>54.090249187432292</v>
          </cell>
          <cell r="AU105">
            <v>39.856446370530882</v>
          </cell>
        </row>
        <row r="106">
          <cell r="D106" t="str">
            <v>장수군</v>
          </cell>
          <cell r="E106" t="str">
            <v>군</v>
          </cell>
          <cell r="F106">
            <v>10309340</v>
          </cell>
          <cell r="G106">
            <v>5398891</v>
          </cell>
          <cell r="H106">
            <v>23690727</v>
          </cell>
          <cell r="I106">
            <v>824712</v>
          </cell>
          <cell r="J106">
            <v>2483612</v>
          </cell>
          <cell r="K106">
            <v>66.23</v>
          </cell>
          <cell r="L106">
            <v>2.136451612903226</v>
          </cell>
          <cell r="M106">
            <v>48.5</v>
          </cell>
          <cell r="N106">
            <v>1.564516129032258</v>
          </cell>
          <cell r="O106">
            <v>117</v>
          </cell>
          <cell r="P106">
            <v>3.774193548387097</v>
          </cell>
          <cell r="Q106">
            <v>0.22789047377060231</v>
          </cell>
          <cell r="R106">
            <v>0.33206152973975001</v>
          </cell>
          <cell r="S106">
            <v>0.56606837606837612</v>
          </cell>
          <cell r="T106">
            <v>0.41452991452991456</v>
          </cell>
          <cell r="U106">
            <v>39159600</v>
          </cell>
          <cell r="V106">
            <v>24235122</v>
          </cell>
          <cell r="W106">
            <v>137045254</v>
          </cell>
          <cell r="X106">
            <v>2019790</v>
          </cell>
          <cell r="Y106">
            <v>12056960</v>
          </cell>
          <cell r="Z106">
            <v>324.541</v>
          </cell>
          <cell r="AA106">
            <v>10.469064516129032</v>
          </cell>
          <cell r="AB106">
            <v>247.25</v>
          </cell>
          <cell r="AC106">
            <v>7.975806451612903</v>
          </cell>
          <cell r="AD106">
            <v>590</v>
          </cell>
          <cell r="AE106">
            <v>19.032258064516128</v>
          </cell>
          <cell r="AF106">
            <v>0.1768402866399153</v>
          </cell>
          <cell r="AG106">
            <v>0.16752066855990233</v>
          </cell>
          <cell r="AH106">
            <v>0.55006949152542373</v>
          </cell>
          <cell r="AI106">
            <v>0.41906779661016952</v>
          </cell>
          <cell r="AJ106">
            <v>49468940</v>
          </cell>
          <cell r="AK106">
            <v>29634013</v>
          </cell>
          <cell r="AL106">
            <v>160735981</v>
          </cell>
          <cell r="AM106">
            <v>2844502</v>
          </cell>
          <cell r="AN106">
            <v>14540572</v>
          </cell>
          <cell r="AO106">
            <v>390.77100000000002</v>
          </cell>
          <cell r="AP106">
            <v>295.75</v>
          </cell>
          <cell r="AQ106">
            <v>707</v>
          </cell>
          <cell r="AR106">
            <v>18.436452632220536</v>
          </cell>
          <cell r="AS106">
            <v>19.562517898195477</v>
          </cell>
          <cell r="AT106">
            <v>55.271711456859975</v>
          </cell>
          <cell r="AU106">
            <v>41.831683168316829</v>
          </cell>
        </row>
        <row r="107">
          <cell r="D107" t="str">
            <v>진안군</v>
          </cell>
          <cell r="E107" t="str">
            <v>군</v>
          </cell>
          <cell r="F107">
            <v>1458970</v>
          </cell>
          <cell r="G107">
            <v>685922</v>
          </cell>
          <cell r="H107">
            <v>4262000</v>
          </cell>
          <cell r="I107">
            <v>52228</v>
          </cell>
          <cell r="J107">
            <v>956756</v>
          </cell>
          <cell r="K107">
            <v>25.516999999999999</v>
          </cell>
          <cell r="L107">
            <v>0.82312903225806455</v>
          </cell>
          <cell r="M107">
            <v>23.375</v>
          </cell>
          <cell r="N107">
            <v>0.75403225806451613</v>
          </cell>
          <cell r="O107">
            <v>31</v>
          </cell>
          <cell r="P107">
            <v>1</v>
          </cell>
          <cell r="Q107">
            <v>0.16093899577663068</v>
          </cell>
          <cell r="R107">
            <v>5.4588630748069515E-2</v>
          </cell>
          <cell r="S107">
            <v>0.82312903225806455</v>
          </cell>
          <cell r="T107">
            <v>0.75403225806451613</v>
          </cell>
          <cell r="U107">
            <v>111825320</v>
          </cell>
          <cell r="V107">
            <v>61887973</v>
          </cell>
          <cell r="W107">
            <v>185426782</v>
          </cell>
          <cell r="X107">
            <v>6570611</v>
          </cell>
          <cell r="Y107">
            <v>25351342</v>
          </cell>
          <cell r="Z107">
            <v>682.60599999999999</v>
          </cell>
          <cell r="AA107">
            <v>22.019548387096773</v>
          </cell>
          <cell r="AB107">
            <v>549.25</v>
          </cell>
          <cell r="AC107">
            <v>17.717741935483872</v>
          </cell>
          <cell r="AD107">
            <v>913</v>
          </cell>
          <cell r="AE107">
            <v>29.451612903225808</v>
          </cell>
          <cell r="AF107">
            <v>0.33375962378509055</v>
          </cell>
          <cell r="AG107">
            <v>0.25918197939974935</v>
          </cell>
          <cell r="AH107">
            <v>0.74765169769989048</v>
          </cell>
          <cell r="AI107">
            <v>0.60158817086527927</v>
          </cell>
          <cell r="AJ107">
            <v>113284290</v>
          </cell>
          <cell r="AK107">
            <v>62573895</v>
          </cell>
          <cell r="AL107">
            <v>189688782</v>
          </cell>
          <cell r="AM107">
            <v>6622839</v>
          </cell>
          <cell r="AN107">
            <v>26308098</v>
          </cell>
          <cell r="AO107">
            <v>708.12300000000005</v>
          </cell>
          <cell r="AP107">
            <v>572.625</v>
          </cell>
          <cell r="AQ107">
            <v>944</v>
          </cell>
          <cell r="AR107">
            <v>32.987662391126534</v>
          </cell>
          <cell r="AS107">
            <v>25.174145998695913</v>
          </cell>
          <cell r="AT107">
            <v>75.013029661016944</v>
          </cell>
          <cell r="AU107">
            <v>60.659427966101696</v>
          </cell>
        </row>
        <row r="108">
          <cell r="D108" t="str">
            <v>전라남도</v>
          </cell>
          <cell r="E108" t="str">
            <v>광역</v>
          </cell>
          <cell r="F108">
            <v>8727697800</v>
          </cell>
          <cell r="G108">
            <v>4852922241.7599974</v>
          </cell>
          <cell r="H108">
            <v>11532464218.219997</v>
          </cell>
          <cell r="I108">
            <v>595583361</v>
          </cell>
          <cell r="J108">
            <v>1958947415</v>
          </cell>
          <cell r="K108">
            <v>47258.343000000001</v>
          </cell>
          <cell r="L108">
            <v>1524.4626774193548</v>
          </cell>
          <cell r="M108">
            <v>40994.875</v>
          </cell>
          <cell r="N108">
            <v>1322.4153225806451</v>
          </cell>
          <cell r="O108">
            <v>59711</v>
          </cell>
          <cell r="P108">
            <v>1926.1612903225807</v>
          </cell>
          <cell r="Q108">
            <v>0.4208053153195937</v>
          </cell>
          <cell r="R108">
            <v>0.30403233718246592</v>
          </cell>
          <cell r="S108">
            <v>0.79145120664534174</v>
          </cell>
          <cell r="T108">
            <v>0.68655482239453369</v>
          </cell>
          <cell r="U108">
            <v>9568185907</v>
          </cell>
          <cell r="V108">
            <v>5276356575.1399889</v>
          </cell>
          <cell r="W108">
            <v>13224503511.939989</v>
          </cell>
          <cell r="X108">
            <v>664388918</v>
          </cell>
          <cell r="Y108">
            <v>2223274852</v>
          </cell>
          <cell r="Z108">
            <v>59921.348000000005</v>
          </cell>
          <cell r="AA108">
            <v>1932.9467096774194</v>
          </cell>
          <cell r="AB108">
            <v>48032.875</v>
          </cell>
          <cell r="AC108">
            <v>1549.4475806451612</v>
          </cell>
          <cell r="AD108">
            <v>78205</v>
          </cell>
          <cell r="AE108">
            <v>2522.7419354838707</v>
          </cell>
          <cell r="AF108">
            <v>0.3989833395541944</v>
          </cell>
          <cell r="AG108">
            <v>0.2988334606503254</v>
          </cell>
          <cell r="AH108">
            <v>0.76620865673550287</v>
          </cell>
          <cell r="AI108">
            <v>0.61419186752765165</v>
          </cell>
          <cell r="AJ108">
            <v>18295883707</v>
          </cell>
          <cell r="AK108">
            <v>10129278816.899986</v>
          </cell>
          <cell r="AL108">
            <v>24756967730.159988</v>
          </cell>
          <cell r="AM108">
            <v>1259972279</v>
          </cell>
          <cell r="AN108">
            <v>4182222267</v>
          </cell>
          <cell r="AO108">
            <v>107179.69100000001</v>
          </cell>
          <cell r="AP108">
            <v>89027.75</v>
          </cell>
          <cell r="AQ108">
            <v>137916</v>
          </cell>
          <cell r="AR108">
            <v>40.914860524538589</v>
          </cell>
          <cell r="AS108">
            <v>30.126860758737383</v>
          </cell>
          <cell r="AT108">
            <v>77.713746773398313</v>
          </cell>
          <cell r="AU108">
            <v>64.552154934887909</v>
          </cell>
        </row>
        <row r="109">
          <cell r="D109" t="str">
            <v>광양시</v>
          </cell>
          <cell r="E109" t="str">
            <v>시</v>
          </cell>
          <cell r="F109">
            <v>660114550</v>
          </cell>
          <cell r="G109">
            <v>377828377.97999901</v>
          </cell>
          <cell r="H109">
            <v>722330223</v>
          </cell>
          <cell r="I109">
            <v>42457539</v>
          </cell>
          <cell r="J109">
            <v>137756697</v>
          </cell>
          <cell r="K109">
            <v>2914.4749999999999</v>
          </cell>
          <cell r="L109">
            <v>94.015322580645162</v>
          </cell>
          <cell r="M109">
            <v>2694.75</v>
          </cell>
          <cell r="N109">
            <v>86.927419354838705</v>
          </cell>
          <cell r="O109">
            <v>3455</v>
          </cell>
          <cell r="P109">
            <v>111.45161290322581</v>
          </cell>
          <cell r="Q109">
            <v>0.52306876543361669</v>
          </cell>
          <cell r="R109">
            <v>0.30820671462527882</v>
          </cell>
          <cell r="S109">
            <v>0.84355282199710557</v>
          </cell>
          <cell r="T109">
            <v>0.77995658465991313</v>
          </cell>
          <cell r="U109">
            <v>706542090</v>
          </cell>
          <cell r="V109">
            <v>407674012</v>
          </cell>
          <cell r="W109">
            <v>825356186</v>
          </cell>
          <cell r="X109">
            <v>46384128</v>
          </cell>
          <cell r="Y109">
            <v>160208089</v>
          </cell>
          <cell r="Z109">
            <v>4160.0039999999999</v>
          </cell>
          <cell r="AA109">
            <v>134.19367741935483</v>
          </cell>
          <cell r="AB109">
            <v>3630</v>
          </cell>
          <cell r="AC109">
            <v>117.09677419354838</v>
          </cell>
          <cell r="AD109">
            <v>4935</v>
          </cell>
          <cell r="AE109">
            <v>159.19354838709677</v>
          </cell>
          <cell r="AF109">
            <v>0.49393706488800704</v>
          </cell>
          <cell r="AG109">
            <v>0.28952425741748905</v>
          </cell>
          <cell r="AH109">
            <v>0.84295927051671726</v>
          </cell>
          <cell r="AI109">
            <v>0.73556231003039518</v>
          </cell>
          <cell r="AJ109">
            <v>1366656640</v>
          </cell>
          <cell r="AK109">
            <v>785502389.97999907</v>
          </cell>
          <cell r="AL109">
            <v>1547686409</v>
          </cell>
          <cell r="AM109">
            <v>88841667</v>
          </cell>
          <cell r="AN109">
            <v>297964786</v>
          </cell>
          <cell r="AO109">
            <v>7074.4789999999994</v>
          </cell>
          <cell r="AP109">
            <v>6324.75</v>
          </cell>
          <cell r="AQ109">
            <v>8390</v>
          </cell>
          <cell r="AR109">
            <v>50.75332996479127</v>
          </cell>
          <cell r="AS109">
            <v>29.816163242860515</v>
          </cell>
          <cell r="AT109">
            <v>84.320369487485095</v>
          </cell>
          <cell r="AU109">
            <v>75.384386174016683</v>
          </cell>
        </row>
        <row r="110">
          <cell r="D110" t="str">
            <v>나주시</v>
          </cell>
          <cell r="E110" t="str">
            <v>시</v>
          </cell>
          <cell r="F110">
            <v>324152670</v>
          </cell>
          <cell r="G110">
            <v>194112701</v>
          </cell>
          <cell r="H110">
            <v>473630321</v>
          </cell>
          <cell r="I110">
            <v>17325997</v>
          </cell>
          <cell r="J110">
            <v>63169772</v>
          </cell>
          <cell r="K110">
            <v>1596.45</v>
          </cell>
          <cell r="L110">
            <v>51.498387096774195</v>
          </cell>
          <cell r="M110">
            <v>1318.5</v>
          </cell>
          <cell r="N110">
            <v>42.532258064516128</v>
          </cell>
          <cell r="O110">
            <v>2417</v>
          </cell>
          <cell r="P110">
            <v>77.967741935483872</v>
          </cell>
          <cell r="Q110">
            <v>0.40984010607716137</v>
          </cell>
          <cell r="R110">
            <v>0.27427670627020784</v>
          </cell>
          <cell r="S110">
            <v>0.66050889532478285</v>
          </cell>
          <cell r="T110">
            <v>0.54551096400496479</v>
          </cell>
          <cell r="U110">
            <v>429131589</v>
          </cell>
          <cell r="V110">
            <v>250323904</v>
          </cell>
          <cell r="W110">
            <v>597820573</v>
          </cell>
          <cell r="X110">
            <v>24684421</v>
          </cell>
          <cell r="Y110">
            <v>77330451</v>
          </cell>
          <cell r="Z110">
            <v>2081.0309999999999</v>
          </cell>
          <cell r="AA110">
            <v>67.130032258064517</v>
          </cell>
          <cell r="AB110">
            <v>1559.125</v>
          </cell>
          <cell r="AC110">
            <v>50.29435483870968</v>
          </cell>
          <cell r="AD110">
            <v>3647</v>
          </cell>
          <cell r="AE110">
            <v>117.64516129032258</v>
          </cell>
          <cell r="AF110">
            <v>0.41872748330459347</v>
          </cell>
          <cell r="AG110">
            <v>0.31920699647801098</v>
          </cell>
          <cell r="AH110">
            <v>0.57061447765286533</v>
          </cell>
          <cell r="AI110">
            <v>0.42750891143405539</v>
          </cell>
          <cell r="AJ110">
            <v>753284259</v>
          </cell>
          <cell r="AK110">
            <v>444436605</v>
          </cell>
          <cell r="AL110">
            <v>1071450894</v>
          </cell>
          <cell r="AM110">
            <v>42010418</v>
          </cell>
          <cell r="AN110">
            <v>140500223</v>
          </cell>
          <cell r="AO110">
            <v>3677.4809999999998</v>
          </cell>
          <cell r="AP110">
            <v>2877.625</v>
          </cell>
          <cell r="AQ110">
            <v>6064</v>
          </cell>
          <cell r="AR110">
            <v>41.479885591471636</v>
          </cell>
          <cell r="AS110">
            <v>29.900605922881702</v>
          </cell>
          <cell r="AT110">
            <v>60.644475593667543</v>
          </cell>
          <cell r="AU110">
            <v>47.454238126649081</v>
          </cell>
        </row>
        <row r="111">
          <cell r="D111" t="str">
            <v>목포시</v>
          </cell>
          <cell r="E111" t="str">
            <v>시</v>
          </cell>
          <cell r="F111">
            <v>2142355720</v>
          </cell>
          <cell r="G111">
            <v>1112279329</v>
          </cell>
          <cell r="H111">
            <v>2446320173</v>
          </cell>
          <cell r="I111">
            <v>157677403</v>
          </cell>
          <cell r="J111">
            <v>438371079</v>
          </cell>
          <cell r="K111">
            <v>10534.723</v>
          </cell>
          <cell r="L111">
            <v>339.82977419354836</v>
          </cell>
          <cell r="M111">
            <v>9033.75</v>
          </cell>
          <cell r="N111">
            <v>291.41129032258067</v>
          </cell>
          <cell r="O111">
            <v>12236</v>
          </cell>
          <cell r="P111">
            <v>394.70967741935482</v>
          </cell>
          <cell r="Q111">
            <v>0.45467447036418646</v>
          </cell>
          <cell r="R111">
            <v>0.35968933753497001</v>
          </cell>
          <cell r="S111">
            <v>0.86096134357633214</v>
          </cell>
          <cell r="T111">
            <v>0.73829274272638112</v>
          </cell>
          <cell r="U111">
            <v>2764197090</v>
          </cell>
          <cell r="V111">
            <v>1399989551</v>
          </cell>
          <cell r="W111">
            <v>3345484009</v>
          </cell>
          <cell r="X111">
            <v>216285792</v>
          </cell>
          <cell r="Y111">
            <v>624423463</v>
          </cell>
          <cell r="Z111">
            <v>17348.038</v>
          </cell>
          <cell r="AA111">
            <v>559.61412903225812</v>
          </cell>
          <cell r="AB111">
            <v>12453.125</v>
          </cell>
          <cell r="AC111">
            <v>401.71370967741933</v>
          </cell>
          <cell r="AD111">
            <v>23012</v>
          </cell>
          <cell r="AE111">
            <v>742.32258064516134</v>
          </cell>
          <cell r="AF111">
            <v>0.41847145203317576</v>
          </cell>
          <cell r="AG111">
            <v>0.34637678565259167</v>
          </cell>
          <cell r="AH111">
            <v>0.75386919867895008</v>
          </cell>
          <cell r="AI111">
            <v>0.54115787415261607</v>
          </cell>
          <cell r="AJ111">
            <v>4906552810</v>
          </cell>
          <cell r="AK111">
            <v>2512268880</v>
          </cell>
          <cell r="AL111">
            <v>5791804182</v>
          </cell>
          <cell r="AM111">
            <v>373963195</v>
          </cell>
          <cell r="AN111">
            <v>1062794542</v>
          </cell>
          <cell r="AO111">
            <v>27882.760999999999</v>
          </cell>
          <cell r="AP111">
            <v>21486.875</v>
          </cell>
          <cell r="AQ111">
            <v>35248</v>
          </cell>
          <cell r="AR111">
            <v>43.376274491595026</v>
          </cell>
          <cell r="AS111">
            <v>35.186781661135022</v>
          </cell>
          <cell r="AT111">
            <v>79.104519405356328</v>
          </cell>
          <cell r="AU111">
            <v>60.959132433045852</v>
          </cell>
        </row>
        <row r="112">
          <cell r="D112" t="str">
            <v>순천시</v>
          </cell>
          <cell r="E112" t="str">
            <v>시</v>
          </cell>
          <cell r="F112">
            <v>1764493340</v>
          </cell>
          <cell r="G112">
            <v>993449117</v>
          </cell>
          <cell r="H112">
            <v>2001742859</v>
          </cell>
          <cell r="I112">
            <v>127119785</v>
          </cell>
          <cell r="J112">
            <v>371679719</v>
          </cell>
          <cell r="K112">
            <v>8754.3610000000008</v>
          </cell>
          <cell r="L112">
            <v>282.39874193548388</v>
          </cell>
          <cell r="M112">
            <v>7870</v>
          </cell>
          <cell r="N112">
            <v>253.87096774193549</v>
          </cell>
          <cell r="O112">
            <v>10485</v>
          </cell>
          <cell r="P112">
            <v>338.22580645161293</v>
          </cell>
          <cell r="Q112">
            <v>0.4962920749452765</v>
          </cell>
          <cell r="R112">
            <v>0.34201431636360013</v>
          </cell>
          <cell r="S112">
            <v>0.83494144015259908</v>
          </cell>
          <cell r="T112">
            <v>0.75059608965188362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e">
            <v>#DIV/0!</v>
          </cell>
          <cell r="AG112" t="e">
            <v>#DIV/0!</v>
          </cell>
          <cell r="AH112" t="e">
            <v>#DIV/0!</v>
          </cell>
          <cell r="AI112" t="e">
            <v>#DIV/0!</v>
          </cell>
          <cell r="AJ112">
            <v>1764493340</v>
          </cell>
          <cell r="AK112">
            <v>993449117</v>
          </cell>
          <cell r="AL112">
            <v>2001742859</v>
          </cell>
          <cell r="AM112">
            <v>127119785</v>
          </cell>
          <cell r="AN112">
            <v>371679719</v>
          </cell>
          <cell r="AO112">
            <v>8754.3610000000008</v>
          </cell>
          <cell r="AP112">
            <v>7870</v>
          </cell>
          <cell r="AQ112">
            <v>10485</v>
          </cell>
          <cell r="AR112">
            <v>49.629207494527648</v>
          </cell>
          <cell r="AS112">
            <v>34.201431636360013</v>
          </cell>
          <cell r="AT112">
            <v>83.494144015259906</v>
          </cell>
          <cell r="AU112">
            <v>75.05960896518836</v>
          </cell>
        </row>
        <row r="113">
          <cell r="D113" t="str">
            <v>여수시</v>
          </cell>
          <cell r="E113" t="str">
            <v>시</v>
          </cell>
          <cell r="F113">
            <v>2515562400</v>
          </cell>
          <cell r="G113">
            <v>1509282101.9300001</v>
          </cell>
          <cell r="H113">
            <v>3076844515.9099998</v>
          </cell>
          <cell r="I113">
            <v>186680505</v>
          </cell>
          <cell r="J113">
            <v>526853017</v>
          </cell>
          <cell r="K113">
            <v>12537.933000000001</v>
          </cell>
          <cell r="L113">
            <v>404.44945161290326</v>
          </cell>
          <cell r="M113">
            <v>11313.125</v>
          </cell>
          <cell r="N113">
            <v>364.93951612903226</v>
          </cell>
          <cell r="O113">
            <v>15723</v>
          </cell>
          <cell r="P113">
            <v>507.19354838709677</v>
          </cell>
          <cell r="Q113">
            <v>0.49052920748048218</v>
          </cell>
          <cell r="R113">
            <v>0.35433128211544435</v>
          </cell>
          <cell r="S113">
            <v>0.797426254531578</v>
          </cell>
          <cell r="T113">
            <v>0.71952712586656487</v>
          </cell>
          <cell r="U113">
            <v>3383784798</v>
          </cell>
          <cell r="V113">
            <v>2031521254.3699901</v>
          </cell>
          <cell r="W113">
            <v>4095016271.1699901</v>
          </cell>
          <cell r="X113">
            <v>262373484</v>
          </cell>
          <cell r="Y113">
            <v>721250248</v>
          </cell>
          <cell r="Z113">
            <v>19275.226999999999</v>
          </cell>
          <cell r="AA113">
            <v>621.78151612903218</v>
          </cell>
          <cell r="AB113">
            <v>16647.75</v>
          </cell>
          <cell r="AC113">
            <v>537.02419354838707</v>
          </cell>
          <cell r="AD113">
            <v>23314</v>
          </cell>
          <cell r="AE113">
            <v>752.06451612903231</v>
          </cell>
          <cell r="AF113">
            <v>0.49609601521548113</v>
          </cell>
          <cell r="AG113">
            <v>0.36377593592175789</v>
          </cell>
          <cell r="AH113">
            <v>0.82676619198764689</v>
          </cell>
          <cell r="AI113">
            <v>0.71406665522861801</v>
          </cell>
          <cell r="AJ113">
            <v>5899347198</v>
          </cell>
          <cell r="AK113">
            <v>3540803356.2999902</v>
          </cell>
          <cell r="AL113">
            <v>7171860787.0799904</v>
          </cell>
          <cell r="AM113">
            <v>449053989</v>
          </cell>
          <cell r="AN113">
            <v>1248103265</v>
          </cell>
          <cell r="AO113">
            <v>31813.16</v>
          </cell>
          <cell r="AP113">
            <v>27960.875</v>
          </cell>
          <cell r="AQ113">
            <v>39037</v>
          </cell>
          <cell r="AR113">
            <v>49.370776447288257</v>
          </cell>
          <cell r="AS113">
            <v>35.978913090977294</v>
          </cell>
          <cell r="AT113">
            <v>81.494889463841986</v>
          </cell>
          <cell r="AU113">
            <v>71.626597843071963</v>
          </cell>
        </row>
        <row r="114">
          <cell r="D114" t="str">
            <v>강진군</v>
          </cell>
          <cell r="E114" t="str">
            <v>군</v>
          </cell>
          <cell r="F114">
            <v>2146400</v>
          </cell>
          <cell r="G114">
            <v>1411357.68</v>
          </cell>
          <cell r="H114">
            <v>145483000</v>
          </cell>
          <cell r="I114">
            <v>178103</v>
          </cell>
          <cell r="J114">
            <v>21018396</v>
          </cell>
          <cell r="K114">
            <v>537.43899999999996</v>
          </cell>
          <cell r="L114">
            <v>17.336741935483868</v>
          </cell>
          <cell r="M114">
            <v>416.375</v>
          </cell>
          <cell r="N114">
            <v>13.431451612903226</v>
          </cell>
          <cell r="O114">
            <v>860</v>
          </cell>
          <cell r="P114">
            <v>27.741935483870968</v>
          </cell>
          <cell r="Q114">
            <v>9.70118625543878E-3</v>
          </cell>
          <cell r="R114">
            <v>8.4736723011594219E-3</v>
          </cell>
          <cell r="S114">
            <v>0.62492906976744178</v>
          </cell>
          <cell r="T114">
            <v>0.48415697674418606</v>
          </cell>
          <cell r="U114">
            <v>131015820</v>
          </cell>
          <cell r="V114">
            <v>65219833.879999898</v>
          </cell>
          <cell r="W114">
            <v>300125000</v>
          </cell>
          <cell r="X114">
            <v>6180267</v>
          </cell>
          <cell r="Y114">
            <v>38588762</v>
          </cell>
          <cell r="Z114">
            <v>1066.6579999999999</v>
          </cell>
          <cell r="AA114">
            <v>34.408322580645155</v>
          </cell>
          <cell r="AB114">
            <v>813.25</v>
          </cell>
          <cell r="AC114">
            <v>26.233870967741936</v>
          </cell>
          <cell r="AD114">
            <v>1515</v>
          </cell>
          <cell r="AE114">
            <v>48.87096774193548</v>
          </cell>
          <cell r="AF114">
            <v>0.21730890089129495</v>
          </cell>
          <cell r="AG114">
            <v>0.16015717218396383</v>
          </cell>
          <cell r="AH114">
            <v>0.70406468646864684</v>
          </cell>
          <cell r="AI114">
            <v>0.53679867986798679</v>
          </cell>
          <cell r="AJ114">
            <v>133162220</v>
          </cell>
          <cell r="AK114">
            <v>66631191.559999898</v>
          </cell>
          <cell r="AL114">
            <v>445608000</v>
          </cell>
          <cell r="AM114">
            <v>6358370</v>
          </cell>
          <cell r="AN114">
            <v>59607158</v>
          </cell>
          <cell r="AO114">
            <v>1604.0969999999998</v>
          </cell>
          <cell r="AP114">
            <v>1229.625</v>
          </cell>
          <cell r="AQ114">
            <v>2375</v>
          </cell>
          <cell r="AR114">
            <v>14.95287148345629</v>
          </cell>
          <cell r="AS114">
            <v>10.667124911407452</v>
          </cell>
          <cell r="AT114">
            <v>67.540926315789463</v>
          </cell>
          <cell r="AU114">
            <v>51.773684210526319</v>
          </cell>
        </row>
        <row r="115">
          <cell r="D115" t="str">
            <v>고흥군</v>
          </cell>
          <cell r="E115" t="str">
            <v>군</v>
          </cell>
          <cell r="F115">
            <v>30262800</v>
          </cell>
          <cell r="G115">
            <v>16598223</v>
          </cell>
          <cell r="H115">
            <v>65576500</v>
          </cell>
          <cell r="I115">
            <v>1541252</v>
          </cell>
          <cell r="J115">
            <v>7971600</v>
          </cell>
          <cell r="K115">
            <v>198.09399999999999</v>
          </cell>
          <cell r="L115">
            <v>6.3901290322580646</v>
          </cell>
          <cell r="M115">
            <v>152.75</v>
          </cell>
          <cell r="N115">
            <v>4.92741935483871</v>
          </cell>
          <cell r="O115">
            <v>400</v>
          </cell>
          <cell r="P115">
            <v>12.903225806451612</v>
          </cell>
          <cell r="Q115">
            <v>0.25311236494780903</v>
          </cell>
          <cell r="R115">
            <v>0.19334286717848362</v>
          </cell>
          <cell r="S115">
            <v>0.49523499999999998</v>
          </cell>
          <cell r="T115">
            <v>0.38187500000000002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e">
            <v>#DIV/0!</v>
          </cell>
          <cell r="AG115" t="e">
            <v>#DIV/0!</v>
          </cell>
          <cell r="AH115" t="e">
            <v>#DIV/0!</v>
          </cell>
          <cell r="AI115" t="e">
            <v>#DIV/0!</v>
          </cell>
          <cell r="AJ115">
            <v>30262800</v>
          </cell>
          <cell r="AK115">
            <v>16598223</v>
          </cell>
          <cell r="AL115">
            <v>65576500</v>
          </cell>
          <cell r="AM115">
            <v>1541252</v>
          </cell>
          <cell r="AN115">
            <v>7971600</v>
          </cell>
          <cell r="AO115">
            <v>198.09399999999999</v>
          </cell>
          <cell r="AP115">
            <v>152.75</v>
          </cell>
          <cell r="AQ115">
            <v>400</v>
          </cell>
          <cell r="AR115">
            <v>25.311236494780903</v>
          </cell>
          <cell r="AS115">
            <v>19.334286717848361</v>
          </cell>
          <cell r="AT115">
            <v>49.523499999999999</v>
          </cell>
          <cell r="AU115">
            <v>38.1875</v>
          </cell>
        </row>
        <row r="116">
          <cell r="D116" t="str">
            <v>곡성군</v>
          </cell>
          <cell r="E116" t="str">
            <v>군</v>
          </cell>
          <cell r="F116">
            <v>23136600</v>
          </cell>
          <cell r="G116">
            <v>13195794.669999899</v>
          </cell>
          <cell r="H116">
            <v>91834884.400000006</v>
          </cell>
          <cell r="I116">
            <v>1152322</v>
          </cell>
          <cell r="J116">
            <v>14136164</v>
          </cell>
          <cell r="K116">
            <v>380.416</v>
          </cell>
          <cell r="L116">
            <v>12.271483870967742</v>
          </cell>
          <cell r="M116">
            <v>308.375</v>
          </cell>
          <cell r="N116">
            <v>9.94758064516129</v>
          </cell>
          <cell r="O116">
            <v>509</v>
          </cell>
          <cell r="P116">
            <v>16.419354838709676</v>
          </cell>
          <cell r="Q116">
            <v>0.14369043698605558</v>
          </cell>
          <cell r="R116">
            <v>8.1515890732450469E-2</v>
          </cell>
          <cell r="S116">
            <v>0.74737917485265226</v>
          </cell>
          <cell r="T116">
            <v>0.60584479371316302</v>
          </cell>
          <cell r="U116">
            <v>61475200</v>
          </cell>
          <cell r="V116">
            <v>33890835.229999997</v>
          </cell>
          <cell r="W116">
            <v>168176763.13999999</v>
          </cell>
          <cell r="X116">
            <v>3115975</v>
          </cell>
          <cell r="Y116">
            <v>23780692</v>
          </cell>
          <cell r="Z116">
            <v>641.33799999999997</v>
          </cell>
          <cell r="AA116">
            <v>20.68832258064516</v>
          </cell>
          <cell r="AB116">
            <v>489.125</v>
          </cell>
          <cell r="AC116">
            <v>15.778225806451612</v>
          </cell>
          <cell r="AD116">
            <v>978</v>
          </cell>
          <cell r="AE116">
            <v>31.548387096774192</v>
          </cell>
          <cell r="AF116">
            <v>0.20151913140216238</v>
          </cell>
          <cell r="AG116">
            <v>0.13102961848208622</v>
          </cell>
          <cell r="AH116">
            <v>0.65576482617586906</v>
          </cell>
          <cell r="AI116">
            <v>0.50012781186094069</v>
          </cell>
          <cell r="AJ116">
            <v>84611800</v>
          </cell>
          <cell r="AK116">
            <v>47086629.899999894</v>
          </cell>
          <cell r="AL116">
            <v>260011647.53999999</v>
          </cell>
          <cell r="AM116">
            <v>4268297</v>
          </cell>
          <cell r="AN116">
            <v>37916856</v>
          </cell>
          <cell r="AO116">
            <v>1021.7539999999999</v>
          </cell>
          <cell r="AP116">
            <v>797.5</v>
          </cell>
          <cell r="AQ116">
            <v>1487</v>
          </cell>
          <cell r="AR116">
            <v>18.109430998761749</v>
          </cell>
          <cell r="AS116">
            <v>11.25699082223484</v>
          </cell>
          <cell r="AT116">
            <v>68.712441156691312</v>
          </cell>
          <cell r="AU116">
            <v>53.631472763954271</v>
          </cell>
        </row>
        <row r="117">
          <cell r="D117" t="str">
            <v>구례군</v>
          </cell>
          <cell r="E117" t="str">
            <v>군</v>
          </cell>
          <cell r="F117">
            <v>44093250</v>
          </cell>
          <cell r="G117">
            <v>20292823.6399999</v>
          </cell>
          <cell r="H117">
            <v>90673350.890000001</v>
          </cell>
          <cell r="I117">
            <v>1812377</v>
          </cell>
          <cell r="J117">
            <v>16986677</v>
          </cell>
          <cell r="K117">
            <v>429.04500000000002</v>
          </cell>
          <cell r="L117">
            <v>13.84016129032258</v>
          </cell>
          <cell r="M117">
            <v>351.125</v>
          </cell>
          <cell r="N117">
            <v>11.326612903225806</v>
          </cell>
          <cell r="O117">
            <v>575</v>
          </cell>
          <cell r="P117">
            <v>18.548387096774192</v>
          </cell>
          <cell r="Q117">
            <v>0.22380140847136062</v>
          </cell>
          <cell r="R117">
            <v>0.10669402850245518</v>
          </cell>
          <cell r="S117">
            <v>0.74616521739130437</v>
          </cell>
          <cell r="T117">
            <v>0.61065217391304349</v>
          </cell>
          <cell r="U117">
            <v>0</v>
          </cell>
          <cell r="V117">
            <v>0</v>
          </cell>
          <cell r="W117">
            <v>45676000</v>
          </cell>
          <cell r="X117">
            <v>0</v>
          </cell>
          <cell r="Y117">
            <v>7474678</v>
          </cell>
          <cell r="Z117">
            <v>208.60400000000001</v>
          </cell>
          <cell r="AA117">
            <v>6.7291612903225815</v>
          </cell>
          <cell r="AB117">
            <v>134.125</v>
          </cell>
          <cell r="AC117">
            <v>4.3266129032258061</v>
          </cell>
          <cell r="AD117">
            <v>341</v>
          </cell>
          <cell r="AE117">
            <v>11</v>
          </cell>
          <cell r="AF117">
            <v>0</v>
          </cell>
          <cell r="AG117">
            <v>0</v>
          </cell>
          <cell r="AH117">
            <v>0.61174193548387101</v>
          </cell>
          <cell r="AI117">
            <v>0.39332844574780057</v>
          </cell>
          <cell r="AJ117">
            <v>44093250</v>
          </cell>
          <cell r="AK117">
            <v>20292823.6399999</v>
          </cell>
          <cell r="AL117">
            <v>136349350.88999999</v>
          </cell>
          <cell r="AM117">
            <v>1812377</v>
          </cell>
          <cell r="AN117">
            <v>24461355</v>
          </cell>
          <cell r="AO117">
            <v>637.649</v>
          </cell>
          <cell r="AP117">
            <v>485.25</v>
          </cell>
          <cell r="AQ117">
            <v>916</v>
          </cell>
          <cell r="AR117">
            <v>14.882963143969171</v>
          </cell>
          <cell r="AS117">
            <v>7.409143933359374</v>
          </cell>
          <cell r="AT117">
            <v>69.612336244541481</v>
          </cell>
          <cell r="AU117">
            <v>52.974890829694324</v>
          </cell>
        </row>
        <row r="118">
          <cell r="D118" t="str">
            <v>담양군</v>
          </cell>
          <cell r="E118" t="str">
            <v>군</v>
          </cell>
          <cell r="F118">
            <v>97634220</v>
          </cell>
          <cell r="G118">
            <v>53261117</v>
          </cell>
          <cell r="H118">
            <v>141176000</v>
          </cell>
          <cell r="I118">
            <v>5169677</v>
          </cell>
          <cell r="J118">
            <v>26016089</v>
          </cell>
          <cell r="K118">
            <v>609.40800000000002</v>
          </cell>
          <cell r="L118">
            <v>19.658322580645162</v>
          </cell>
          <cell r="M118">
            <v>521</v>
          </cell>
          <cell r="N118">
            <v>16.806451612903224</v>
          </cell>
          <cell r="O118">
            <v>910</v>
          </cell>
          <cell r="P118">
            <v>29.35483870967742</v>
          </cell>
          <cell r="Q118">
            <v>0.37726750297500994</v>
          </cell>
          <cell r="R118">
            <v>0.19871076701805562</v>
          </cell>
          <cell r="S118">
            <v>0.66967912087912085</v>
          </cell>
          <cell r="T118">
            <v>0.57252747252747249</v>
          </cell>
          <cell r="U118">
            <v>135324540</v>
          </cell>
          <cell r="V118">
            <v>72682199</v>
          </cell>
          <cell r="W118">
            <v>202735282</v>
          </cell>
          <cell r="X118">
            <v>7162730</v>
          </cell>
          <cell r="Y118">
            <v>30777582</v>
          </cell>
          <cell r="Z118">
            <v>751.33500000000004</v>
          </cell>
          <cell r="AA118">
            <v>24.236612903225808</v>
          </cell>
          <cell r="AB118">
            <v>620.125</v>
          </cell>
          <cell r="AC118">
            <v>20.004032258064516</v>
          </cell>
          <cell r="AD118">
            <v>1125</v>
          </cell>
          <cell r="AE118">
            <v>36.29032258064516</v>
          </cell>
          <cell r="AF118">
            <v>0.35850789405269873</v>
          </cell>
          <cell r="AG118">
            <v>0.23272555979218901</v>
          </cell>
          <cell r="AH118">
            <v>0.66785333333333341</v>
          </cell>
          <cell r="AI118">
            <v>0.55122222222222217</v>
          </cell>
          <cell r="AJ118">
            <v>232958760</v>
          </cell>
          <cell r="AK118">
            <v>125943316</v>
          </cell>
          <cell r="AL118">
            <v>343911282</v>
          </cell>
          <cell r="AM118">
            <v>12332407</v>
          </cell>
          <cell r="AN118">
            <v>56793671</v>
          </cell>
          <cell r="AO118">
            <v>1360.7429999999999</v>
          </cell>
          <cell r="AP118">
            <v>1141.125</v>
          </cell>
          <cell r="AQ118">
            <v>2035</v>
          </cell>
          <cell r="AR118">
            <v>36.620873635660487</v>
          </cell>
          <cell r="AS118">
            <v>21.714403705300192</v>
          </cell>
          <cell r="AT118">
            <v>66.866977886977878</v>
          </cell>
          <cell r="AU118">
            <v>56.074938574938571</v>
          </cell>
        </row>
        <row r="119">
          <cell r="D119" t="str">
            <v>무안군</v>
          </cell>
          <cell r="E119" t="str">
            <v>군</v>
          </cell>
          <cell r="F119">
            <v>108743790</v>
          </cell>
          <cell r="G119">
            <v>59981443.57</v>
          </cell>
          <cell r="H119">
            <v>218756460.67999899</v>
          </cell>
          <cell r="I119">
            <v>7006831</v>
          </cell>
          <cell r="J119">
            <v>36695782</v>
          </cell>
          <cell r="K119">
            <v>938.03099999999995</v>
          </cell>
          <cell r="L119">
            <v>30.25906451612903</v>
          </cell>
          <cell r="M119">
            <v>786.125</v>
          </cell>
          <cell r="N119">
            <v>25.358870967741936</v>
          </cell>
          <cell r="O119">
            <v>1178</v>
          </cell>
          <cell r="P119">
            <v>38</v>
          </cell>
          <cell r="Q119">
            <v>0.27419278673438574</v>
          </cell>
          <cell r="R119">
            <v>0.19094377113969122</v>
          </cell>
          <cell r="S119">
            <v>0.79629117147707973</v>
          </cell>
          <cell r="T119">
            <v>0.66733870967741937</v>
          </cell>
          <cell r="U119">
            <v>413043330</v>
          </cell>
          <cell r="V119">
            <v>229506761.53999901</v>
          </cell>
          <cell r="W119">
            <v>576872731.42999995</v>
          </cell>
          <cell r="X119">
            <v>22999013</v>
          </cell>
          <cell r="Y119">
            <v>72690785</v>
          </cell>
          <cell r="Z119">
            <v>2060.2570000000001</v>
          </cell>
          <cell r="AA119">
            <v>66.459903225806457</v>
          </cell>
          <cell r="AB119">
            <v>1624.375</v>
          </cell>
          <cell r="AC119">
            <v>52.399193548387096</v>
          </cell>
          <cell r="AD119">
            <v>2755</v>
          </cell>
          <cell r="AE119">
            <v>88.870967741935488</v>
          </cell>
          <cell r="AF119">
            <v>0.39784643827951205</v>
          </cell>
          <cell r="AG119">
            <v>0.31639516618234348</v>
          </cell>
          <cell r="AH119">
            <v>0.74782468239564426</v>
          </cell>
          <cell r="AI119">
            <v>0.58960980036297639</v>
          </cell>
          <cell r="AJ119">
            <v>521787120</v>
          </cell>
          <cell r="AK119">
            <v>289488205.109999</v>
          </cell>
          <cell r="AL119">
            <v>795629192.10999894</v>
          </cell>
          <cell r="AM119">
            <v>30005844</v>
          </cell>
          <cell r="AN119">
            <v>109386567</v>
          </cell>
          <cell r="AO119">
            <v>2998.288</v>
          </cell>
          <cell r="AP119">
            <v>2410.5</v>
          </cell>
          <cell r="AQ119">
            <v>3933</v>
          </cell>
          <cell r="AR119">
            <v>36.384814431240237</v>
          </cell>
          <cell r="AS119">
            <v>27.431013535693101</v>
          </cell>
          <cell r="AT119">
            <v>76.234121535723361</v>
          </cell>
          <cell r="AU119">
            <v>61.289092295957282</v>
          </cell>
        </row>
        <row r="120">
          <cell r="D120" t="str">
            <v>보성군</v>
          </cell>
          <cell r="E120" t="str">
            <v>군</v>
          </cell>
          <cell r="F120">
            <v>87514750</v>
          </cell>
          <cell r="G120">
            <v>45401341</v>
          </cell>
          <cell r="H120">
            <v>165302173</v>
          </cell>
          <cell r="I120">
            <v>3850720</v>
          </cell>
          <cell r="J120">
            <v>18334664</v>
          </cell>
          <cell r="K120">
            <v>531.21400000000006</v>
          </cell>
          <cell r="L120">
            <v>17.13593548387097</v>
          </cell>
          <cell r="M120">
            <v>370.875</v>
          </cell>
          <cell r="N120">
            <v>11.963709677419354</v>
          </cell>
          <cell r="O120">
            <v>876</v>
          </cell>
          <cell r="P120">
            <v>28.258064516129032</v>
          </cell>
          <cell r="Q120">
            <v>0.27465664955293723</v>
          </cell>
          <cell r="R120">
            <v>0.21002402880140045</v>
          </cell>
          <cell r="S120">
            <v>0.60640867579908686</v>
          </cell>
          <cell r="T120">
            <v>0.42337328767123289</v>
          </cell>
          <cell r="U120">
            <v>117381830</v>
          </cell>
          <cell r="V120">
            <v>65259472</v>
          </cell>
          <cell r="W120">
            <v>186201000</v>
          </cell>
          <cell r="X120">
            <v>5484744</v>
          </cell>
          <cell r="Y120">
            <v>18166031</v>
          </cell>
          <cell r="Z120">
            <v>529.38599999999997</v>
          </cell>
          <cell r="AA120">
            <v>17.076967741935484</v>
          </cell>
          <cell r="AB120">
            <v>389</v>
          </cell>
          <cell r="AC120">
            <v>12.548387096774194</v>
          </cell>
          <cell r="AD120">
            <v>804</v>
          </cell>
          <cell r="AE120">
            <v>25.93548387096774</v>
          </cell>
          <cell r="AF120">
            <v>0.35047863330486945</v>
          </cell>
          <cell r="AG120">
            <v>0.30192307829927184</v>
          </cell>
          <cell r="AH120">
            <v>0.65844029850746266</v>
          </cell>
          <cell r="AI120">
            <v>0.48383084577114427</v>
          </cell>
          <cell r="AJ120">
            <v>204896580</v>
          </cell>
          <cell r="AK120">
            <v>110660813</v>
          </cell>
          <cell r="AL120">
            <v>351503173</v>
          </cell>
          <cell r="AM120">
            <v>9335464</v>
          </cell>
          <cell r="AN120">
            <v>36500695</v>
          </cell>
          <cell r="AO120">
            <v>1060.5999999999999</v>
          </cell>
          <cell r="AP120">
            <v>759.875</v>
          </cell>
          <cell r="AQ120">
            <v>1680</v>
          </cell>
          <cell r="AR120">
            <v>31.482166165253933</v>
          </cell>
          <cell r="AS120">
            <v>25.576126701149114</v>
          </cell>
          <cell r="AT120">
            <v>63.13095238095238</v>
          </cell>
          <cell r="AU120">
            <v>45.230654761904759</v>
          </cell>
        </row>
        <row r="121">
          <cell r="D121" t="str">
            <v>신안군</v>
          </cell>
          <cell r="E121" t="str">
            <v>군</v>
          </cell>
          <cell r="F121">
            <v>26725420</v>
          </cell>
          <cell r="G121">
            <v>12932336.189999901</v>
          </cell>
          <cell r="H121">
            <v>42505000</v>
          </cell>
          <cell r="I121">
            <v>1832021</v>
          </cell>
          <cell r="J121">
            <v>6290622</v>
          </cell>
          <cell r="K121">
            <v>182.62799999999999</v>
          </cell>
          <cell r="L121">
            <v>5.8912258064516125</v>
          </cell>
          <cell r="M121">
            <v>140.875</v>
          </cell>
          <cell r="N121">
            <v>4.544354838709677</v>
          </cell>
          <cell r="O121">
            <v>248</v>
          </cell>
          <cell r="P121">
            <v>8</v>
          </cell>
          <cell r="Q121">
            <v>0.30425446865074462</v>
          </cell>
          <cell r="R121">
            <v>0.29123050153069124</v>
          </cell>
          <cell r="S121">
            <v>0.73640322580645157</v>
          </cell>
          <cell r="T121">
            <v>0.56804435483870963</v>
          </cell>
          <cell r="U121">
            <v>94817850</v>
          </cell>
          <cell r="V121">
            <v>48538857.389999896</v>
          </cell>
          <cell r="W121">
            <v>242114508.449999</v>
          </cell>
          <cell r="X121">
            <v>4982529</v>
          </cell>
          <cell r="Y121">
            <v>28745359</v>
          </cell>
          <cell r="Z121">
            <v>835.245</v>
          </cell>
          <cell r="AA121">
            <v>26.943387096774195</v>
          </cell>
          <cell r="AB121">
            <v>571.5</v>
          </cell>
          <cell r="AC121">
            <v>18.43548387096774</v>
          </cell>
          <cell r="AD121">
            <v>1412</v>
          </cell>
          <cell r="AE121">
            <v>45.548387096774192</v>
          </cell>
          <cell r="AF121">
            <v>0.20047892916761756</v>
          </cell>
          <cell r="AG121">
            <v>0.17333333704407727</v>
          </cell>
          <cell r="AH121">
            <v>0.59153328611898015</v>
          </cell>
          <cell r="AI121">
            <v>0.40474504249291787</v>
          </cell>
          <cell r="AJ121">
            <v>121543270</v>
          </cell>
          <cell r="AK121">
            <v>61471193.579999797</v>
          </cell>
          <cell r="AL121">
            <v>284619508.44999897</v>
          </cell>
          <cell r="AM121">
            <v>6814550</v>
          </cell>
          <cell r="AN121">
            <v>35035981</v>
          </cell>
          <cell r="AO121">
            <v>1017.873</v>
          </cell>
          <cell r="AP121">
            <v>712.375</v>
          </cell>
          <cell r="AQ121">
            <v>1660</v>
          </cell>
          <cell r="AR121">
            <v>21.597674001604446</v>
          </cell>
          <cell r="AS121">
            <v>19.450147549743217</v>
          </cell>
          <cell r="AT121">
            <v>61.317650602409643</v>
          </cell>
          <cell r="AU121">
            <v>42.914156626506021</v>
          </cell>
        </row>
        <row r="122">
          <cell r="D122" t="str">
            <v>영광군</v>
          </cell>
          <cell r="E122" t="str">
            <v>군</v>
          </cell>
          <cell r="F122">
            <v>111134540</v>
          </cell>
          <cell r="G122">
            <v>49114063.329999998</v>
          </cell>
          <cell r="H122">
            <v>217229000</v>
          </cell>
          <cell r="I122">
            <v>4472746</v>
          </cell>
          <cell r="J122">
            <v>42267528</v>
          </cell>
          <cell r="K122">
            <v>891.68600000000004</v>
          </cell>
          <cell r="L122">
            <v>28.764064516129032</v>
          </cell>
          <cell r="M122">
            <v>799</v>
          </cell>
          <cell r="N122">
            <v>25.774193548387096</v>
          </cell>
          <cell r="O122">
            <v>1035</v>
          </cell>
          <cell r="P122">
            <v>33.387096774193552</v>
          </cell>
          <cell r="Q122">
            <v>0.2260934927196645</v>
          </cell>
          <cell r="R122">
            <v>0.10581990978985097</v>
          </cell>
          <cell r="S122">
            <v>0.86153236714975845</v>
          </cell>
          <cell r="T122">
            <v>0.77198067632850242</v>
          </cell>
          <cell r="U122">
            <v>187619400</v>
          </cell>
          <cell r="V122">
            <v>96638244.239999995</v>
          </cell>
          <cell r="W122">
            <v>365061505.47000003</v>
          </cell>
          <cell r="X122">
            <v>9572380</v>
          </cell>
          <cell r="Y122">
            <v>73065665</v>
          </cell>
          <cell r="Z122">
            <v>1710.941</v>
          </cell>
          <cell r="AA122">
            <v>55.191645161290324</v>
          </cell>
          <cell r="AB122">
            <v>1532</v>
          </cell>
          <cell r="AC122">
            <v>49.41935483870968</v>
          </cell>
          <cell r="AD122">
            <v>2113</v>
          </cell>
          <cell r="AE122">
            <v>68.161290322580641</v>
          </cell>
          <cell r="AF122">
            <v>0.26471770589885302</v>
          </cell>
          <cell r="AG122">
            <v>0.13101064638226451</v>
          </cell>
          <cell r="AH122">
            <v>0.80972124940842405</v>
          </cell>
          <cell r="AI122">
            <v>0.72503549455750116</v>
          </cell>
          <cell r="AJ122">
            <v>298753940</v>
          </cell>
          <cell r="AK122">
            <v>145752307.56999999</v>
          </cell>
          <cell r="AL122">
            <v>582290505.47000003</v>
          </cell>
          <cell r="AM122">
            <v>14045126</v>
          </cell>
          <cell r="AN122">
            <v>115333193</v>
          </cell>
          <cell r="AO122">
            <v>2602.627</v>
          </cell>
          <cell r="AP122">
            <v>2331</v>
          </cell>
          <cell r="AQ122">
            <v>3148</v>
          </cell>
          <cell r="AR122">
            <v>25.03085765624067</v>
          </cell>
          <cell r="AS122">
            <v>12.177869730876175</v>
          </cell>
          <cell r="AT122">
            <v>82.67557179161372</v>
          </cell>
          <cell r="AU122">
            <v>74.047013977128344</v>
          </cell>
        </row>
        <row r="123">
          <cell r="D123" t="str">
            <v>영암군</v>
          </cell>
          <cell r="E123" t="str">
            <v>군</v>
          </cell>
          <cell r="F123">
            <v>47623750</v>
          </cell>
          <cell r="G123">
            <v>26141994.960000001</v>
          </cell>
          <cell r="H123">
            <v>222185000</v>
          </cell>
          <cell r="I123">
            <v>2236479</v>
          </cell>
          <cell r="J123">
            <v>24197588</v>
          </cell>
          <cell r="K123">
            <v>682.06</v>
          </cell>
          <cell r="L123">
            <v>22.001935483870966</v>
          </cell>
          <cell r="M123">
            <v>479.375</v>
          </cell>
          <cell r="N123">
            <v>15.463709677419354</v>
          </cell>
          <cell r="O123">
            <v>1181</v>
          </cell>
          <cell r="P123">
            <v>38.096774193548384</v>
          </cell>
          <cell r="Q123">
            <v>0.11765868514976259</v>
          </cell>
          <cell r="R123">
            <v>9.2425699619317431E-2</v>
          </cell>
          <cell r="S123">
            <v>0.57752751905165112</v>
          </cell>
          <cell r="T123">
            <v>0.4059060118543607</v>
          </cell>
          <cell r="U123">
            <v>144589130</v>
          </cell>
          <cell r="V123">
            <v>80086901.719999894</v>
          </cell>
          <cell r="W123">
            <v>266122000</v>
          </cell>
          <cell r="X123">
            <v>6644101</v>
          </cell>
          <cell r="Y123">
            <v>28808346</v>
          </cell>
          <cell r="Z123">
            <v>833.33</v>
          </cell>
          <cell r="AA123">
            <v>26.881612903225808</v>
          </cell>
          <cell r="AB123">
            <v>591.75</v>
          </cell>
          <cell r="AC123">
            <v>19.088709677419356</v>
          </cell>
          <cell r="AD123">
            <v>1322</v>
          </cell>
          <cell r="AE123">
            <v>42.645161290322584</v>
          </cell>
          <cell r="AF123">
            <v>0.30094055252853913</v>
          </cell>
          <cell r="AG123">
            <v>0.2306311164132783</v>
          </cell>
          <cell r="AH123">
            <v>0.63035552193645994</v>
          </cell>
          <cell r="AI123">
            <v>0.44761724659606655</v>
          </cell>
          <cell r="AJ123">
            <v>192212880</v>
          </cell>
          <cell r="AK123">
            <v>106228896.67999989</v>
          </cell>
          <cell r="AL123">
            <v>488307000</v>
          </cell>
          <cell r="AM123">
            <v>8880580</v>
          </cell>
          <cell r="AN123">
            <v>53005934</v>
          </cell>
          <cell r="AO123">
            <v>1515.3899999999999</v>
          </cell>
          <cell r="AP123">
            <v>1071.125</v>
          </cell>
          <cell r="AQ123">
            <v>2503</v>
          </cell>
          <cell r="AR123">
            <v>21.754530793128072</v>
          </cell>
          <cell r="AS123">
            <v>16.75393551220133</v>
          </cell>
          <cell r="AT123">
            <v>60.542948461845782</v>
          </cell>
          <cell r="AU123">
            <v>42.793647622852575</v>
          </cell>
        </row>
        <row r="124">
          <cell r="D124" t="str">
            <v>완도군</v>
          </cell>
          <cell r="E124" t="str">
            <v>군</v>
          </cell>
          <cell r="F124">
            <v>117099000</v>
          </cell>
          <cell r="G124">
            <v>56701149.7999999</v>
          </cell>
          <cell r="H124">
            <v>246375982.88</v>
          </cell>
          <cell r="I124">
            <v>5638929</v>
          </cell>
          <cell r="J124">
            <v>33887677</v>
          </cell>
          <cell r="K124">
            <v>965.06799999999998</v>
          </cell>
          <cell r="L124">
            <v>31.131225806451614</v>
          </cell>
          <cell r="M124">
            <v>722.75</v>
          </cell>
          <cell r="N124">
            <v>23.31451612903226</v>
          </cell>
          <cell r="O124">
            <v>1420</v>
          </cell>
          <cell r="P124">
            <v>45.806451612903224</v>
          </cell>
          <cell r="Q124">
            <v>0.23014073505540023</v>
          </cell>
          <cell r="R124">
            <v>0.16640057682325052</v>
          </cell>
          <cell r="S124">
            <v>0.67962535211267605</v>
          </cell>
          <cell r="T124">
            <v>0.50897887323943658</v>
          </cell>
          <cell r="U124">
            <v>120691900</v>
          </cell>
          <cell r="V124">
            <v>56673982.090000004</v>
          </cell>
          <cell r="W124">
            <v>372232000</v>
          </cell>
          <cell r="X124">
            <v>5830385</v>
          </cell>
          <cell r="Y124">
            <v>56904028</v>
          </cell>
          <cell r="Z124">
            <v>1557.4459999999999</v>
          </cell>
          <cell r="AA124">
            <v>50.240193548387097</v>
          </cell>
          <cell r="AB124">
            <v>1263.625</v>
          </cell>
          <cell r="AC124">
            <v>40.762096774193552</v>
          </cell>
          <cell r="AD124">
            <v>2125</v>
          </cell>
          <cell r="AE124">
            <v>68.548387096774192</v>
          </cell>
          <cell r="AF124">
            <v>0.15225445982612995</v>
          </cell>
          <cell r="AG124">
            <v>0.10245996996908549</v>
          </cell>
          <cell r="AH124">
            <v>0.73291576470588227</v>
          </cell>
          <cell r="AI124">
            <v>0.59464705882352942</v>
          </cell>
          <cell r="AJ124">
            <v>237790900</v>
          </cell>
          <cell r="AK124">
            <v>113375131.8899999</v>
          </cell>
          <cell r="AL124">
            <v>618607982.88</v>
          </cell>
          <cell r="AM124">
            <v>11469314</v>
          </cell>
          <cell r="AN124">
            <v>90791705</v>
          </cell>
          <cell r="AO124">
            <v>2522.5140000000001</v>
          </cell>
          <cell r="AP124">
            <v>1986.375</v>
          </cell>
          <cell r="AQ124">
            <v>3545</v>
          </cell>
          <cell r="AR124">
            <v>18.327460205438836</v>
          </cell>
          <cell r="AS124">
            <v>12.632557126226454</v>
          </cell>
          <cell r="AT124">
            <v>71.156953455571227</v>
          </cell>
          <cell r="AU124">
            <v>56.03314527503526</v>
          </cell>
        </row>
        <row r="125">
          <cell r="D125" t="str">
            <v>장성군</v>
          </cell>
          <cell r="E125" t="str">
            <v>군</v>
          </cell>
          <cell r="F125">
            <v>39485520</v>
          </cell>
          <cell r="G125">
            <v>21143418</v>
          </cell>
          <cell r="H125">
            <v>68844000</v>
          </cell>
          <cell r="I125">
            <v>1989522</v>
          </cell>
          <cell r="J125">
            <v>13945296</v>
          </cell>
          <cell r="K125">
            <v>324.69400000000002</v>
          </cell>
          <cell r="L125">
            <v>10.474</v>
          </cell>
          <cell r="M125">
            <v>290.125</v>
          </cell>
          <cell r="N125">
            <v>9.3588709677419359</v>
          </cell>
          <cell r="O125">
            <v>415</v>
          </cell>
          <cell r="P125">
            <v>13.387096774193548</v>
          </cell>
          <cell r="Q125">
            <v>0.30712070768694438</v>
          </cell>
          <cell r="R125">
            <v>0.14266617216300034</v>
          </cell>
          <cell r="S125">
            <v>0.7823951807228916</v>
          </cell>
          <cell r="T125">
            <v>0.69909638554216869</v>
          </cell>
          <cell r="U125">
            <v>201935710</v>
          </cell>
          <cell r="V125">
            <v>108972236</v>
          </cell>
          <cell r="W125">
            <v>339352607</v>
          </cell>
          <cell r="X125">
            <v>9904565</v>
          </cell>
          <cell r="Y125">
            <v>65654968</v>
          </cell>
          <cell r="Z125">
            <v>1620.9349999999999</v>
          </cell>
          <cell r="AA125">
            <v>52.288225806451614</v>
          </cell>
          <cell r="AB125">
            <v>1436.75</v>
          </cell>
          <cell r="AC125">
            <v>46.346774193548384</v>
          </cell>
          <cell r="AD125">
            <v>1873</v>
          </cell>
          <cell r="AE125">
            <v>60.41935483870968</v>
          </cell>
          <cell r="AF125">
            <v>0.32111801634103843</v>
          </cell>
          <cell r="AG125">
            <v>0.15085781475059129</v>
          </cell>
          <cell r="AH125">
            <v>0.86542178323545116</v>
          </cell>
          <cell r="AI125">
            <v>0.76708489054991991</v>
          </cell>
          <cell r="AJ125">
            <v>241421230</v>
          </cell>
          <cell r="AK125">
            <v>130115654</v>
          </cell>
          <cell r="AL125">
            <v>408196607</v>
          </cell>
          <cell r="AM125">
            <v>11894087</v>
          </cell>
          <cell r="AN125">
            <v>79600264</v>
          </cell>
          <cell r="AO125">
            <v>1945.6289999999999</v>
          </cell>
          <cell r="AP125">
            <v>1726.875</v>
          </cell>
          <cell r="AQ125">
            <v>2288</v>
          </cell>
          <cell r="AR125">
            <v>31.875731392348396</v>
          </cell>
          <cell r="AS125">
            <v>14.942270794478771</v>
          </cell>
          <cell r="AT125">
            <v>85.036232517482517</v>
          </cell>
          <cell r="AU125">
            <v>75.475305944055947</v>
          </cell>
        </row>
        <row r="126">
          <cell r="D126" t="str">
            <v>장흥군</v>
          </cell>
          <cell r="E126" t="str">
            <v>군</v>
          </cell>
          <cell r="F126">
            <v>88531600</v>
          </cell>
          <cell r="G126">
            <v>40994959</v>
          </cell>
          <cell r="H126">
            <v>167558087</v>
          </cell>
          <cell r="I126">
            <v>3423752</v>
          </cell>
          <cell r="J126">
            <v>18668585</v>
          </cell>
          <cell r="K126">
            <v>507.22800000000001</v>
          </cell>
          <cell r="L126">
            <v>16.362193548387097</v>
          </cell>
          <cell r="M126">
            <v>376.5</v>
          </cell>
          <cell r="N126">
            <v>12.14516129032258</v>
          </cell>
          <cell r="O126">
            <v>846</v>
          </cell>
          <cell r="P126">
            <v>27.29032258064516</v>
          </cell>
          <cell r="Q126">
            <v>0.24466117830528825</v>
          </cell>
          <cell r="R126">
            <v>0.18339643845529804</v>
          </cell>
          <cell r="S126">
            <v>0.59956028368794323</v>
          </cell>
          <cell r="T126">
            <v>0.44503546099290781</v>
          </cell>
          <cell r="U126">
            <v>93137800</v>
          </cell>
          <cell r="V126">
            <v>45921396</v>
          </cell>
          <cell r="W126">
            <v>213641000</v>
          </cell>
          <cell r="X126">
            <v>4278670</v>
          </cell>
          <cell r="Y126">
            <v>29384220</v>
          </cell>
          <cell r="Z126">
            <v>807.90499999999997</v>
          </cell>
          <cell r="AA126">
            <v>26.061451612903223</v>
          </cell>
          <cell r="AB126">
            <v>629.875</v>
          </cell>
          <cell r="AC126">
            <v>20.318548387096776</v>
          </cell>
          <cell r="AD126">
            <v>1107</v>
          </cell>
          <cell r="AE126">
            <v>35.70967741935484</v>
          </cell>
          <cell r="AF126">
            <v>0.21494655052166953</v>
          </cell>
          <cell r="AG126">
            <v>0.1456111477520928</v>
          </cell>
          <cell r="AH126">
            <v>0.72981481481481481</v>
          </cell>
          <cell r="AI126">
            <v>0.5689927732610659</v>
          </cell>
          <cell r="AJ126">
            <v>181669400</v>
          </cell>
          <cell r="AK126">
            <v>86916355</v>
          </cell>
          <cell r="AL126">
            <v>381199087</v>
          </cell>
          <cell r="AM126">
            <v>7702422</v>
          </cell>
          <cell r="AN126">
            <v>48052805</v>
          </cell>
          <cell r="AO126">
            <v>1315.133</v>
          </cell>
          <cell r="AP126">
            <v>1006.375</v>
          </cell>
          <cell r="AQ126">
            <v>1953</v>
          </cell>
          <cell r="AR126">
            <v>22.800777327150314</v>
          </cell>
          <cell r="AS126">
            <v>16.029078843576354</v>
          </cell>
          <cell r="AT126">
            <v>67.339119303635428</v>
          </cell>
          <cell r="AU126">
            <v>51.529697900665639</v>
          </cell>
        </row>
        <row r="127">
          <cell r="D127" t="str">
            <v>진도군</v>
          </cell>
          <cell r="E127" t="str">
            <v>군</v>
          </cell>
          <cell r="F127">
            <v>79367470</v>
          </cell>
          <cell r="G127">
            <v>41082921.819999903</v>
          </cell>
          <cell r="H127">
            <v>180582977.239999</v>
          </cell>
          <cell r="I127">
            <v>3520245</v>
          </cell>
          <cell r="J127">
            <v>18736082</v>
          </cell>
          <cell r="K127">
            <v>533.30100000000004</v>
          </cell>
          <cell r="L127">
            <v>17.203258064516131</v>
          </cell>
          <cell r="M127">
            <v>375.75</v>
          </cell>
          <cell r="N127">
            <v>12.120967741935484</v>
          </cell>
          <cell r="O127">
            <v>884</v>
          </cell>
          <cell r="P127">
            <v>28.516129032258064</v>
          </cell>
          <cell r="Q127">
            <v>0.22750163081761432</v>
          </cell>
          <cell r="R127">
            <v>0.18788586642607563</v>
          </cell>
          <cell r="S127">
            <v>0.60328167420814482</v>
          </cell>
          <cell r="T127">
            <v>0.42505656108597284</v>
          </cell>
          <cell r="U127">
            <v>91283040</v>
          </cell>
          <cell r="V127">
            <v>50296438.509999901</v>
          </cell>
          <cell r="W127">
            <v>215312000</v>
          </cell>
          <cell r="X127">
            <v>4219857</v>
          </cell>
          <cell r="Y127">
            <v>24594763</v>
          </cell>
          <cell r="Z127">
            <v>704.03200000000004</v>
          </cell>
          <cell r="AA127">
            <v>22.710709677419356</v>
          </cell>
          <cell r="AB127">
            <v>489.25</v>
          </cell>
          <cell r="AC127">
            <v>15.78225806451613</v>
          </cell>
          <cell r="AD127">
            <v>1166</v>
          </cell>
          <cell r="AE127">
            <v>37.612903225806448</v>
          </cell>
          <cell r="AF127">
            <v>0.23359793467154594</v>
          </cell>
          <cell r="AG127">
            <v>0.1715754284763793</v>
          </cell>
          <cell r="AH127">
            <v>0.60380102915951972</v>
          </cell>
          <cell r="AI127">
            <v>0.41959691252144082</v>
          </cell>
          <cell r="AJ127">
            <v>170650510</v>
          </cell>
          <cell r="AK127">
            <v>91379360.329999804</v>
          </cell>
          <cell r="AL127">
            <v>395894977.239999</v>
          </cell>
          <cell r="AM127">
            <v>7740102</v>
          </cell>
          <cell r="AN127">
            <v>43330845</v>
          </cell>
          <cell r="AO127">
            <v>1237.3330000000001</v>
          </cell>
          <cell r="AP127">
            <v>865</v>
          </cell>
          <cell r="AQ127">
            <v>2050</v>
          </cell>
          <cell r="AR127">
            <v>23.081717521918424</v>
          </cell>
          <cell r="AS127">
            <v>17.862799583068366</v>
          </cell>
          <cell r="AT127">
            <v>60.357707317073171</v>
          </cell>
          <cell r="AU127">
            <v>42.195121951219512</v>
          </cell>
        </row>
        <row r="128">
          <cell r="D128" t="str">
            <v>함평군</v>
          </cell>
          <cell r="E128" t="str">
            <v>군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 t="e">
            <v>#DIV/0!</v>
          </cell>
          <cell r="R128" t="e">
            <v>#DIV/0!</v>
          </cell>
          <cell r="S128" t="e">
            <v>#DIV/0!</v>
          </cell>
          <cell r="T128" t="e">
            <v>#DIV/0!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 t="e">
            <v>#DIV/0!</v>
          </cell>
          <cell r="AG128" t="e">
            <v>#DIV/0!</v>
          </cell>
          <cell r="AH128" t="e">
            <v>#DIV/0!</v>
          </cell>
          <cell r="AI128" t="e">
            <v>#DIV/0!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 t="e">
            <v>#DIV/0!</v>
          </cell>
          <cell r="AS128" t="e">
            <v>#DIV/0!</v>
          </cell>
          <cell r="AT128" t="e">
            <v>#DIV/0!</v>
          </cell>
          <cell r="AU128" t="e">
            <v>#DIV/0!</v>
          </cell>
        </row>
        <row r="129">
          <cell r="D129" t="str">
            <v>해남군</v>
          </cell>
          <cell r="E129" t="str">
            <v>군</v>
          </cell>
          <cell r="F129">
            <v>207676500</v>
          </cell>
          <cell r="G129">
            <v>113415864.58999901</v>
          </cell>
          <cell r="H129">
            <v>476435471.36000001</v>
          </cell>
          <cell r="I129">
            <v>9942445</v>
          </cell>
          <cell r="J129">
            <v>57192144</v>
          </cell>
          <cell r="K129">
            <v>1620.663</v>
          </cell>
          <cell r="L129">
            <v>52.279451612903223</v>
          </cell>
          <cell r="M129">
            <v>1251.125</v>
          </cell>
          <cell r="N129">
            <v>40.358870967741936</v>
          </cell>
          <cell r="O129">
            <v>2231</v>
          </cell>
          <cell r="P129">
            <v>71.967741935483872</v>
          </cell>
          <cell r="Q129">
            <v>0.23805084089614456</v>
          </cell>
          <cell r="R129">
            <v>0.17384284456970175</v>
          </cell>
          <cell r="S129">
            <v>0.72642895562528009</v>
          </cell>
          <cell r="T129">
            <v>0.56079112505602868</v>
          </cell>
          <cell r="U129">
            <v>278614650</v>
          </cell>
          <cell r="V129">
            <v>135355216.50999901</v>
          </cell>
          <cell r="W129">
            <v>550303000</v>
          </cell>
          <cell r="X129">
            <v>13486023</v>
          </cell>
          <cell r="Y129">
            <v>73407333</v>
          </cell>
          <cell r="Z129">
            <v>2026.7059999999999</v>
          </cell>
          <cell r="AA129">
            <v>65.37761290322581</v>
          </cell>
          <cell r="AB129">
            <v>1630.125</v>
          </cell>
          <cell r="AC129">
            <v>52.58467741935484</v>
          </cell>
          <cell r="AD129">
            <v>2711</v>
          </cell>
          <cell r="AE129">
            <v>87.451612903225808</v>
          </cell>
          <cell r="AF129">
            <v>0.24596488936095026</v>
          </cell>
          <cell r="AG129">
            <v>0.18371492940630332</v>
          </cell>
          <cell r="AH129">
            <v>0.74758613057912204</v>
          </cell>
          <cell r="AI129">
            <v>0.6013002582073036</v>
          </cell>
          <cell r="AJ129">
            <v>486291150</v>
          </cell>
          <cell r="AK129">
            <v>248771081.099998</v>
          </cell>
          <cell r="AL129">
            <v>1026738471.36</v>
          </cell>
          <cell r="AM129">
            <v>23428468</v>
          </cell>
          <cell r="AN129">
            <v>130599477</v>
          </cell>
          <cell r="AO129">
            <v>3647.3689999999997</v>
          </cell>
          <cell r="AP129">
            <v>2881.25</v>
          </cell>
          <cell r="AQ129">
            <v>4942</v>
          </cell>
          <cell r="AR129">
            <v>24.229254872516869</v>
          </cell>
          <cell r="AS129">
            <v>17.939174442482646</v>
          </cell>
          <cell r="AT129">
            <v>73.80350060704167</v>
          </cell>
          <cell r="AU129">
            <v>58.301295022258195</v>
          </cell>
        </row>
        <row r="130">
          <cell r="D130" t="str">
            <v>화순군</v>
          </cell>
          <cell r="E130" t="str">
            <v>군</v>
          </cell>
          <cell r="F130">
            <v>209843510</v>
          </cell>
          <cell r="G130">
            <v>94301806.599999994</v>
          </cell>
          <cell r="H130">
            <v>271078238.86000001</v>
          </cell>
          <cell r="I130">
            <v>10554711</v>
          </cell>
          <cell r="J130">
            <v>64772237</v>
          </cell>
          <cell r="K130">
            <v>1589.4259999999999</v>
          </cell>
          <cell r="L130">
            <v>51.271806451612903</v>
          </cell>
          <cell r="M130">
            <v>1422.625</v>
          </cell>
          <cell r="N130">
            <v>45.891129032258064</v>
          </cell>
          <cell r="O130">
            <v>1827</v>
          </cell>
          <cell r="P130">
            <v>58.935483870967744</v>
          </cell>
          <cell r="Q130">
            <v>0.34787671262945874</v>
          </cell>
          <cell r="R130">
            <v>0.16295115760784978</v>
          </cell>
          <cell r="S130">
            <v>0.86996496989600436</v>
          </cell>
          <cell r="T130">
            <v>0.77866721401204164</v>
          </cell>
          <cell r="U130">
            <v>213600140</v>
          </cell>
          <cell r="V130">
            <v>97805479.659999996</v>
          </cell>
          <cell r="W130">
            <v>316901075.27999997</v>
          </cell>
          <cell r="X130">
            <v>10799854</v>
          </cell>
          <cell r="Y130">
            <v>68019389</v>
          </cell>
          <cell r="Z130">
            <v>1702.93</v>
          </cell>
          <cell r="AA130">
            <v>54.933225806451617</v>
          </cell>
          <cell r="AB130">
            <v>1528</v>
          </cell>
          <cell r="AC130">
            <v>49.29032258064516</v>
          </cell>
          <cell r="AD130">
            <v>1950</v>
          </cell>
          <cell r="AE130">
            <v>62.903225806451616</v>
          </cell>
          <cell r="AF130">
            <v>0.30863094918053952</v>
          </cell>
          <cell r="AG130">
            <v>0.15877611014706411</v>
          </cell>
          <cell r="AH130">
            <v>0.87329743589743591</v>
          </cell>
          <cell r="AI130">
            <v>0.78358974358974354</v>
          </cell>
          <cell r="AJ130">
            <v>423443650</v>
          </cell>
          <cell r="AK130">
            <v>192107286.25999999</v>
          </cell>
          <cell r="AL130">
            <v>587979314.13999999</v>
          </cell>
          <cell r="AM130">
            <v>21354565</v>
          </cell>
          <cell r="AN130">
            <v>132791626</v>
          </cell>
          <cell r="AO130">
            <v>3292.3559999999998</v>
          </cell>
          <cell r="AP130">
            <v>2950.625</v>
          </cell>
          <cell r="AQ130">
            <v>3777</v>
          </cell>
          <cell r="AR130">
            <v>32.672456605209511</v>
          </cell>
          <cell r="AS130">
            <v>16.081258768531082</v>
          </cell>
          <cell r="AT130">
            <v>87.168546465448756</v>
          </cell>
          <cell r="AU130">
            <v>78.120863118877409</v>
          </cell>
        </row>
        <row r="131">
          <cell r="D131" t="str">
            <v>경상북도</v>
          </cell>
          <cell r="E131" t="str">
            <v>광역</v>
          </cell>
          <cell r="F131">
            <v>8484608829</v>
          </cell>
          <cell r="G131">
            <v>4966461635.1799841</v>
          </cell>
          <cell r="H131">
            <v>11700447313.949999</v>
          </cell>
          <cell r="I131">
            <v>589743126</v>
          </cell>
          <cell r="J131">
            <v>2032312054</v>
          </cell>
          <cell r="K131">
            <v>48893.411000000007</v>
          </cell>
          <cell r="L131">
            <v>1577.2068064516131</v>
          </cell>
          <cell r="M131">
            <v>43116</v>
          </cell>
          <cell r="N131">
            <v>1390.8387096774193</v>
          </cell>
          <cell r="O131">
            <v>61348</v>
          </cell>
          <cell r="P131">
            <v>1978.9677419354839</v>
          </cell>
          <cell r="Q131">
            <v>0.42446767221101545</v>
          </cell>
          <cell r="R131">
            <v>0.29018335291534908</v>
          </cell>
          <cell r="S131">
            <v>0.79698459607485184</v>
          </cell>
          <cell r="T131">
            <v>0.70281019756145269</v>
          </cell>
          <cell r="U131">
            <v>11926058441</v>
          </cell>
          <cell r="V131">
            <v>6928201107.4299889</v>
          </cell>
          <cell r="W131">
            <v>18110924445.089977</v>
          </cell>
          <cell r="X131">
            <v>838443766</v>
          </cell>
          <cell r="Y131">
            <v>3155697791</v>
          </cell>
          <cell r="Z131">
            <v>83894.343999999997</v>
          </cell>
          <cell r="AA131">
            <v>2706.2691612903227</v>
          </cell>
          <cell r="AB131">
            <v>69098.875</v>
          </cell>
          <cell r="AC131">
            <v>2228.9959677419356</v>
          </cell>
          <cell r="AD131">
            <v>116849</v>
          </cell>
          <cell r="AE131">
            <v>3769.3225806451615</v>
          </cell>
          <cell r="AF131">
            <v>0.38254265421046918</v>
          </cell>
          <cell r="AG131">
            <v>0.26569203438657157</v>
          </cell>
          <cell r="AH131">
            <v>0.7179722890225847</v>
          </cell>
          <cell r="AI131">
            <v>0.59135187293002078</v>
          </cell>
          <cell r="AJ131">
            <v>20410667270</v>
          </cell>
          <cell r="AK131">
            <v>11894662742.609974</v>
          </cell>
          <cell r="AL131">
            <v>29811371759.039978</v>
          </cell>
          <cell r="AM131">
            <v>1428186892</v>
          </cell>
          <cell r="AN131">
            <v>5188009845</v>
          </cell>
          <cell r="AO131">
            <v>132787.755</v>
          </cell>
          <cell r="AP131">
            <v>112214.875</v>
          </cell>
          <cell r="AQ131">
            <v>178197</v>
          </cell>
          <cell r="AR131">
            <v>39.899749795992015</v>
          </cell>
          <cell r="AS131">
            <v>27.528607976263391</v>
          </cell>
          <cell r="AT131">
            <v>74.517390865166078</v>
          </cell>
          <cell r="AU131">
            <v>62.972370466393933</v>
          </cell>
        </row>
        <row r="132">
          <cell r="D132" t="str">
            <v>경산시</v>
          </cell>
          <cell r="E132" t="str">
            <v>시</v>
          </cell>
          <cell r="F132">
            <v>629034200</v>
          </cell>
          <cell r="G132">
            <v>374436142.51999903</v>
          </cell>
          <cell r="H132">
            <v>799848058.96000004</v>
          </cell>
          <cell r="I132">
            <v>45124422</v>
          </cell>
          <cell r="J132">
            <v>145842382</v>
          </cell>
          <cell r="K132">
            <v>3671.0160000000001</v>
          </cell>
          <cell r="L132">
            <v>118.41987096774194</v>
          </cell>
          <cell r="M132">
            <v>3165.5</v>
          </cell>
          <cell r="N132">
            <v>102.11290322580645</v>
          </cell>
          <cell r="O132">
            <v>4448</v>
          </cell>
          <cell r="P132">
            <v>143.48387096774192</v>
          </cell>
          <cell r="Q132">
            <v>0.46813408912545024</v>
          </cell>
          <cell r="R132">
            <v>0.3094054100131195</v>
          </cell>
          <cell r="S132">
            <v>0.82531834532374104</v>
          </cell>
          <cell r="T132">
            <v>0.7116681654676259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 t="e">
            <v>#DIV/0!</v>
          </cell>
          <cell r="AG132" t="e">
            <v>#DIV/0!</v>
          </cell>
          <cell r="AH132" t="e">
            <v>#DIV/0!</v>
          </cell>
          <cell r="AI132" t="e">
            <v>#DIV/0!</v>
          </cell>
          <cell r="AJ132">
            <v>629034200</v>
          </cell>
          <cell r="AK132">
            <v>374436142.51999903</v>
          </cell>
          <cell r="AL132">
            <v>799848058.96000004</v>
          </cell>
          <cell r="AM132">
            <v>45124422</v>
          </cell>
          <cell r="AN132">
            <v>145842382</v>
          </cell>
          <cell r="AO132">
            <v>3671.0160000000001</v>
          </cell>
          <cell r="AP132">
            <v>3165.5</v>
          </cell>
          <cell r="AQ132">
            <v>4448</v>
          </cell>
          <cell r="AR132">
            <v>46.813408912545022</v>
          </cell>
          <cell r="AS132">
            <v>30.940541001311949</v>
          </cell>
          <cell r="AT132">
            <v>82.531834532374106</v>
          </cell>
          <cell r="AU132">
            <v>71.16681654676259</v>
          </cell>
        </row>
        <row r="133">
          <cell r="D133" t="str">
            <v>경주시</v>
          </cell>
          <cell r="E133" t="str">
            <v>시</v>
          </cell>
          <cell r="F133">
            <v>1381336500</v>
          </cell>
          <cell r="G133">
            <v>832371782.88999999</v>
          </cell>
          <cell r="H133">
            <v>1986439507.26</v>
          </cell>
          <cell r="I133">
            <v>88449598</v>
          </cell>
          <cell r="J133">
            <v>305860177</v>
          </cell>
          <cell r="K133">
            <v>7251.7790000000005</v>
          </cell>
          <cell r="L133">
            <v>233.92835483870968</v>
          </cell>
          <cell r="M133">
            <v>6634.625</v>
          </cell>
          <cell r="N133">
            <v>214.02016129032259</v>
          </cell>
          <cell r="O133">
            <v>8803</v>
          </cell>
          <cell r="P133">
            <v>283.96774193548384</v>
          </cell>
          <cell r="Q133">
            <v>0.4190269977252587</v>
          </cell>
          <cell r="R133">
            <v>0.28918311258284535</v>
          </cell>
          <cell r="S133">
            <v>0.82378495967283882</v>
          </cell>
          <cell r="T133">
            <v>0.75367772350335116</v>
          </cell>
          <cell r="U133">
            <v>2917646950</v>
          </cell>
          <cell r="V133">
            <v>1751997310</v>
          </cell>
          <cell r="W133">
            <v>3902404136</v>
          </cell>
          <cell r="X133">
            <v>196051021</v>
          </cell>
          <cell r="Y133">
            <v>637172314</v>
          </cell>
          <cell r="Z133">
            <v>16956.146000000001</v>
          </cell>
          <cell r="AA133">
            <v>546.97245161290323</v>
          </cell>
          <cell r="AB133">
            <v>14392.5</v>
          </cell>
          <cell r="AC133">
            <v>464.27419354838707</v>
          </cell>
          <cell r="AD133">
            <v>21670</v>
          </cell>
          <cell r="AE133">
            <v>699.0322580645161</v>
          </cell>
          <cell r="AF133">
            <v>0.44895332439756314</v>
          </cell>
          <cell r="AG133">
            <v>0.30768917087631026</v>
          </cell>
          <cell r="AH133">
            <v>0.78247097369635443</v>
          </cell>
          <cell r="AI133">
            <v>0.66416705122288877</v>
          </cell>
          <cell r="AJ133">
            <v>4298983450</v>
          </cell>
          <cell r="AK133">
            <v>2584369092.8899999</v>
          </cell>
          <cell r="AL133">
            <v>5888843643.2600002</v>
          </cell>
          <cell r="AM133">
            <v>284500619</v>
          </cell>
          <cell r="AN133">
            <v>943032491</v>
          </cell>
          <cell r="AO133">
            <v>24207.925000000003</v>
          </cell>
          <cell r="AP133">
            <v>21027.125</v>
          </cell>
          <cell r="AQ133">
            <v>30473</v>
          </cell>
          <cell r="AR133">
            <v>43.885850082773139</v>
          </cell>
          <cell r="AS133">
            <v>30.168697443108567</v>
          </cell>
          <cell r="AT133">
            <v>79.440570340957578</v>
          </cell>
          <cell r="AU133">
            <v>69.002477603124078</v>
          </cell>
        </row>
        <row r="134">
          <cell r="D134" t="str">
            <v>구미시</v>
          </cell>
          <cell r="E134" t="str">
            <v>시</v>
          </cell>
          <cell r="F134">
            <v>1188892200</v>
          </cell>
          <cell r="G134">
            <v>721898650</v>
          </cell>
          <cell r="H134">
            <v>1352106611</v>
          </cell>
          <cell r="I134">
            <v>89996850</v>
          </cell>
          <cell r="J134">
            <v>241179635</v>
          </cell>
          <cell r="K134">
            <v>5747.2610000000004</v>
          </cell>
          <cell r="L134">
            <v>185.39551612903227</v>
          </cell>
          <cell r="M134">
            <v>5170.625</v>
          </cell>
          <cell r="N134">
            <v>166.79435483870967</v>
          </cell>
          <cell r="O134">
            <v>6822</v>
          </cell>
          <cell r="P134">
            <v>220.06451612903226</v>
          </cell>
          <cell r="Q134">
            <v>0.53390660479508589</v>
          </cell>
          <cell r="R134">
            <v>0.37315277469426472</v>
          </cell>
          <cell r="S134">
            <v>0.84245983582527129</v>
          </cell>
          <cell r="T134">
            <v>0.75793389035473469</v>
          </cell>
          <cell r="U134">
            <v>10380600</v>
          </cell>
          <cell r="V134">
            <v>6268200</v>
          </cell>
          <cell r="W134">
            <v>14062000</v>
          </cell>
          <cell r="X134">
            <v>872922</v>
          </cell>
          <cell r="Y134">
            <v>3178706</v>
          </cell>
          <cell r="Z134">
            <v>85.465000000000003</v>
          </cell>
          <cell r="AA134">
            <v>2.7569354838709677</v>
          </cell>
          <cell r="AB134">
            <v>77.5</v>
          </cell>
          <cell r="AC134">
            <v>2.5</v>
          </cell>
          <cell r="AD134">
            <v>91</v>
          </cell>
          <cell r="AE134">
            <v>2.935483870967742</v>
          </cell>
          <cell r="AF134">
            <v>0.44575451571611435</v>
          </cell>
          <cell r="AG134">
            <v>0.2746155196485614</v>
          </cell>
          <cell r="AH134">
            <v>0.93917582417582424</v>
          </cell>
          <cell r="AI134">
            <v>0.85164835164835162</v>
          </cell>
          <cell r="AJ134">
            <v>1199272800</v>
          </cell>
          <cell r="AK134">
            <v>728166850</v>
          </cell>
          <cell r="AL134">
            <v>1366168611</v>
          </cell>
          <cell r="AM134">
            <v>90869772</v>
          </cell>
          <cell r="AN134">
            <v>244358341</v>
          </cell>
          <cell r="AO134">
            <v>5832.7260000000006</v>
          </cell>
          <cell r="AP134">
            <v>5248.125</v>
          </cell>
          <cell r="AQ134">
            <v>6913</v>
          </cell>
          <cell r="AR134">
            <v>53.299925363312269</v>
          </cell>
          <cell r="AS134">
            <v>37.187096469933884</v>
          </cell>
          <cell r="AT134">
            <v>84.373296687400554</v>
          </cell>
          <cell r="AU134">
            <v>75.916751048748736</v>
          </cell>
        </row>
        <row r="135">
          <cell r="D135" t="str">
            <v>김천시</v>
          </cell>
          <cell r="E135" t="str">
            <v>시</v>
          </cell>
          <cell r="F135">
            <v>328497000</v>
          </cell>
          <cell r="G135">
            <v>187382708.34999999</v>
          </cell>
          <cell r="H135">
            <v>552759383.63</v>
          </cell>
          <cell r="I135">
            <v>19722093</v>
          </cell>
          <cell r="J135">
            <v>106780463</v>
          </cell>
          <cell r="K135">
            <v>2490.623</v>
          </cell>
          <cell r="L135">
            <v>80.342677419354843</v>
          </cell>
          <cell r="M135">
            <v>2254.375</v>
          </cell>
          <cell r="N135">
            <v>72.721774193548384</v>
          </cell>
          <cell r="O135">
            <v>2991</v>
          </cell>
          <cell r="P135">
            <v>96.483870967741936</v>
          </cell>
          <cell r="Q135">
            <v>0.33899507434762638</v>
          </cell>
          <cell r="R135">
            <v>0.18469757899438963</v>
          </cell>
          <cell r="S135">
            <v>0.83270578401872286</v>
          </cell>
          <cell r="T135">
            <v>0.75371949180875963</v>
          </cell>
          <cell r="U135">
            <v>971667500</v>
          </cell>
          <cell r="V135">
            <v>561489502.19999897</v>
          </cell>
          <cell r="W135">
            <v>1266134253.0699899</v>
          </cell>
          <cell r="X135">
            <v>61045214</v>
          </cell>
          <cell r="Y135">
            <v>276749386</v>
          </cell>
          <cell r="Z135">
            <v>6874.674</v>
          </cell>
          <cell r="AA135">
            <v>221.76367741935485</v>
          </cell>
          <cell r="AB135">
            <v>6024.75</v>
          </cell>
          <cell r="AC135">
            <v>194.34677419354838</v>
          </cell>
          <cell r="AD135">
            <v>8133</v>
          </cell>
          <cell r="AE135">
            <v>262.35483870967744</v>
          </cell>
          <cell r="AF135">
            <v>0.44346758713663892</v>
          </cell>
          <cell r="AG135">
            <v>0.22057940175520391</v>
          </cell>
          <cell r="AH135">
            <v>0.84528144596090005</v>
          </cell>
          <cell r="AI135">
            <v>0.74077831058649946</v>
          </cell>
          <cell r="AJ135">
            <v>1300164500</v>
          </cell>
          <cell r="AK135">
            <v>748872210.549999</v>
          </cell>
          <cell r="AL135">
            <v>1818893636.6999898</v>
          </cell>
          <cell r="AM135">
            <v>80767307</v>
          </cell>
          <cell r="AN135">
            <v>383529849</v>
          </cell>
          <cell r="AO135">
            <v>9365.2970000000005</v>
          </cell>
          <cell r="AP135">
            <v>8279.125</v>
          </cell>
          <cell r="AQ135">
            <v>11124</v>
          </cell>
          <cell r="AR135">
            <v>41.171852792265213</v>
          </cell>
          <cell r="AS135">
            <v>21.058936406276946</v>
          </cell>
          <cell r="AT135">
            <v>84.190012585400936</v>
          </cell>
          <cell r="AU135">
            <v>74.425791082344489</v>
          </cell>
        </row>
        <row r="136">
          <cell r="D136" t="str">
            <v>문경시</v>
          </cell>
          <cell r="E136" t="str">
            <v>시</v>
          </cell>
          <cell r="F136">
            <v>249579300</v>
          </cell>
          <cell r="G136">
            <v>121362395.859999</v>
          </cell>
          <cell r="H136">
            <v>329286469.50999898</v>
          </cell>
          <cell r="I136">
            <v>13837580</v>
          </cell>
          <cell r="J136">
            <v>75920625</v>
          </cell>
          <cell r="K136">
            <v>1857.1969999999999</v>
          </cell>
          <cell r="L136">
            <v>59.909580645161284</v>
          </cell>
          <cell r="M136">
            <v>1640.125</v>
          </cell>
          <cell r="N136">
            <v>52.907258064516128</v>
          </cell>
          <cell r="O136">
            <v>2255</v>
          </cell>
          <cell r="P136">
            <v>72.741935483870961</v>
          </cell>
          <cell r="Q136">
            <v>0.36856174515944928</v>
          </cell>
          <cell r="R136">
            <v>0.18226377878211619</v>
          </cell>
          <cell r="S136">
            <v>0.82359068736141905</v>
          </cell>
          <cell r="T136">
            <v>0.72732815964523279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 t="e">
            <v>#DIV/0!</v>
          </cell>
          <cell r="AG136" t="e">
            <v>#DIV/0!</v>
          </cell>
          <cell r="AH136" t="e">
            <v>#DIV/0!</v>
          </cell>
          <cell r="AI136" t="e">
            <v>#DIV/0!</v>
          </cell>
          <cell r="AJ136">
            <v>249579300</v>
          </cell>
          <cell r="AK136">
            <v>121362395.859999</v>
          </cell>
          <cell r="AL136">
            <v>329286469.50999898</v>
          </cell>
          <cell r="AM136">
            <v>13837580</v>
          </cell>
          <cell r="AN136">
            <v>75920625</v>
          </cell>
          <cell r="AO136">
            <v>1857.1969999999999</v>
          </cell>
          <cell r="AP136">
            <v>1640.125</v>
          </cell>
          <cell r="AQ136">
            <v>2255</v>
          </cell>
          <cell r="AR136">
            <v>36.856174515944929</v>
          </cell>
          <cell r="AS136">
            <v>18.226377878211618</v>
          </cell>
          <cell r="AT136">
            <v>82.359068736141907</v>
          </cell>
          <cell r="AU136">
            <v>72.732815964523283</v>
          </cell>
        </row>
        <row r="137">
          <cell r="D137" t="str">
            <v>상주시</v>
          </cell>
          <cell r="E137" t="str">
            <v>시</v>
          </cell>
          <cell r="F137">
            <v>182138700</v>
          </cell>
          <cell r="G137">
            <v>84061928.2299999</v>
          </cell>
          <cell r="H137">
            <v>338028946.59999901</v>
          </cell>
          <cell r="I137">
            <v>10469655</v>
          </cell>
          <cell r="J137">
            <v>76094893</v>
          </cell>
          <cell r="K137">
            <v>1938.029</v>
          </cell>
          <cell r="L137">
            <v>62.517064516129032</v>
          </cell>
          <cell r="M137">
            <v>1672.875</v>
          </cell>
          <cell r="N137">
            <v>53.963709677419352</v>
          </cell>
          <cell r="O137">
            <v>2392</v>
          </cell>
          <cell r="P137">
            <v>77.161290322580641</v>
          </cell>
          <cell r="Q137">
            <v>0.24868263228791823</v>
          </cell>
          <cell r="R137">
            <v>0.1375868285930831</v>
          </cell>
          <cell r="S137">
            <v>0.81021279264214041</v>
          </cell>
          <cell r="T137">
            <v>0.69936245819397991</v>
          </cell>
          <cell r="U137">
            <v>469294500</v>
          </cell>
          <cell r="V137">
            <v>209084140.38</v>
          </cell>
          <cell r="W137">
            <v>667783208.75</v>
          </cell>
          <cell r="X137">
            <v>28967515</v>
          </cell>
          <cell r="Y137">
            <v>172789687</v>
          </cell>
          <cell r="Z137">
            <v>4323.5020000000004</v>
          </cell>
          <cell r="AA137">
            <v>139.46780645161292</v>
          </cell>
          <cell r="AB137">
            <v>3710</v>
          </cell>
          <cell r="AC137">
            <v>119.6774193548387</v>
          </cell>
          <cell r="AD137">
            <v>5391</v>
          </cell>
          <cell r="AE137">
            <v>173.90322580645162</v>
          </cell>
          <cell r="AF137">
            <v>0.3131018235264964</v>
          </cell>
          <cell r="AG137">
            <v>0.16764608758160435</v>
          </cell>
          <cell r="AH137">
            <v>0.80198516045260626</v>
          </cell>
          <cell r="AI137">
            <v>0.68818401038768318</v>
          </cell>
          <cell r="AJ137">
            <v>651433200</v>
          </cell>
          <cell r="AK137">
            <v>293146068.6099999</v>
          </cell>
          <cell r="AL137">
            <v>1005812155.349999</v>
          </cell>
          <cell r="AM137">
            <v>39437170</v>
          </cell>
          <cell r="AN137">
            <v>248884580</v>
          </cell>
          <cell r="AO137">
            <v>6261.5310000000009</v>
          </cell>
          <cell r="AP137">
            <v>5382.875</v>
          </cell>
          <cell r="AQ137">
            <v>7783</v>
          </cell>
          <cell r="AR137">
            <v>29.145210370617558</v>
          </cell>
          <cell r="AS137">
            <v>15.84556584421582</v>
          </cell>
          <cell r="AT137">
            <v>80.451381215469624</v>
          </cell>
          <cell r="AU137">
            <v>69.161955544134656</v>
          </cell>
        </row>
        <row r="138">
          <cell r="D138" t="str">
            <v>안동시</v>
          </cell>
          <cell r="E138" t="str">
            <v>시</v>
          </cell>
          <cell r="F138">
            <v>434151000</v>
          </cell>
          <cell r="G138">
            <v>235174895.959999</v>
          </cell>
          <cell r="H138">
            <v>807110049.72999895</v>
          </cell>
          <cell r="I138">
            <v>28850394</v>
          </cell>
          <cell r="J138">
            <v>153284764</v>
          </cell>
          <cell r="K138">
            <v>3668.8629999999998</v>
          </cell>
          <cell r="L138">
            <v>118.35041935483871</v>
          </cell>
          <cell r="M138">
            <v>3277.125</v>
          </cell>
          <cell r="N138">
            <v>105.71370967741936</v>
          </cell>
          <cell r="O138">
            <v>4616</v>
          </cell>
          <cell r="P138">
            <v>148.90322580645162</v>
          </cell>
          <cell r="Q138">
            <v>0.29137897123034412</v>
          </cell>
          <cell r="R138">
            <v>0.18821436160478416</v>
          </cell>
          <cell r="S138">
            <v>0.79481434142114382</v>
          </cell>
          <cell r="T138">
            <v>0.70994909012131713</v>
          </cell>
          <cell r="U138">
            <v>53379000</v>
          </cell>
          <cell r="V138">
            <v>28607750</v>
          </cell>
          <cell r="W138">
            <v>91096368</v>
          </cell>
          <cell r="X138">
            <v>3239641</v>
          </cell>
          <cell r="Y138">
            <v>13006400</v>
          </cell>
          <cell r="Z138">
            <v>308.59500000000003</v>
          </cell>
          <cell r="AA138">
            <v>9.9546774193548391</v>
          </cell>
          <cell r="AB138">
            <v>217.875</v>
          </cell>
          <cell r="AC138">
            <v>7.028225806451613</v>
          </cell>
          <cell r="AD138">
            <v>846</v>
          </cell>
          <cell r="AE138">
            <v>27.29032258064516</v>
          </cell>
          <cell r="AF138">
            <v>0.3140383159952107</v>
          </cell>
          <cell r="AG138">
            <v>0.24908052958543486</v>
          </cell>
          <cell r="AH138">
            <v>0.36476950354609933</v>
          </cell>
          <cell r="AI138">
            <v>0.25753546099290781</v>
          </cell>
          <cell r="AJ138">
            <v>487530000</v>
          </cell>
          <cell r="AK138">
            <v>263782645.959999</v>
          </cell>
          <cell r="AL138">
            <v>898206417.72999895</v>
          </cell>
          <cell r="AM138">
            <v>32090035</v>
          </cell>
          <cell r="AN138">
            <v>166291164</v>
          </cell>
          <cell r="AO138">
            <v>3977.4579999999996</v>
          </cell>
          <cell r="AP138">
            <v>3495</v>
          </cell>
          <cell r="AQ138">
            <v>5462</v>
          </cell>
          <cell r="AR138">
            <v>29.367708886632798</v>
          </cell>
          <cell r="AS138">
            <v>19.297498573045047</v>
          </cell>
          <cell r="AT138">
            <v>72.820541926034409</v>
          </cell>
          <cell r="AU138">
            <v>63.987550347857926</v>
          </cell>
        </row>
        <row r="139">
          <cell r="D139" t="str">
            <v>영주시</v>
          </cell>
          <cell r="E139" t="str">
            <v>시</v>
          </cell>
          <cell r="F139">
            <v>250385500</v>
          </cell>
          <cell r="G139">
            <v>125950724.89</v>
          </cell>
          <cell r="H139">
            <v>418700197.13999999</v>
          </cell>
          <cell r="I139">
            <v>15671167</v>
          </cell>
          <cell r="J139">
            <v>90111122</v>
          </cell>
          <cell r="K139">
            <v>2252.163</v>
          </cell>
          <cell r="L139">
            <v>72.650419354838704</v>
          </cell>
          <cell r="M139">
            <v>1965.875</v>
          </cell>
          <cell r="N139">
            <v>63.41532258064516</v>
          </cell>
          <cell r="O139">
            <v>2840</v>
          </cell>
          <cell r="P139">
            <v>91.612903225806448</v>
          </cell>
          <cell r="Q139">
            <v>0.30081362691091856</v>
          </cell>
          <cell r="R139">
            <v>0.17390935383092887</v>
          </cell>
          <cell r="S139">
            <v>0.79301514084507041</v>
          </cell>
          <cell r="T139">
            <v>0.69220950704225348</v>
          </cell>
          <cell r="U139">
            <v>928684200</v>
          </cell>
          <cell r="V139">
            <v>427587265.63999897</v>
          </cell>
          <cell r="W139">
            <v>1202001326.1699901</v>
          </cell>
          <cell r="X139">
            <v>61292102</v>
          </cell>
          <cell r="Y139">
            <v>251636794</v>
          </cell>
          <cell r="Z139">
            <v>6826.1440000000002</v>
          </cell>
          <cell r="AA139">
            <v>220.19819354838711</v>
          </cell>
          <cell r="AB139">
            <v>5623.75</v>
          </cell>
          <cell r="AC139">
            <v>181.41129032258064</v>
          </cell>
          <cell r="AD139">
            <v>9331</v>
          </cell>
          <cell r="AE139">
            <v>301</v>
          </cell>
          <cell r="AF139">
            <v>0.3557294458255269</v>
          </cell>
          <cell r="AG139">
            <v>0.24357368819442199</v>
          </cell>
          <cell r="AH139">
            <v>0.73155546029364482</v>
          </cell>
          <cell r="AI139">
            <v>0.60269531668631449</v>
          </cell>
          <cell r="AJ139">
            <v>1179069700</v>
          </cell>
          <cell r="AK139">
            <v>553537990.52999902</v>
          </cell>
          <cell r="AL139">
            <v>1620701523.3099899</v>
          </cell>
          <cell r="AM139">
            <v>76963269</v>
          </cell>
          <cell r="AN139">
            <v>341747916</v>
          </cell>
          <cell r="AO139">
            <v>9078.3070000000007</v>
          </cell>
          <cell r="AP139">
            <v>7589.625</v>
          </cell>
          <cell r="AQ139">
            <v>12171</v>
          </cell>
          <cell r="AR139">
            <v>34.154221648382098</v>
          </cell>
          <cell r="AS139">
            <v>22.520479393354957</v>
          </cell>
          <cell r="AT139">
            <v>74.58965573905185</v>
          </cell>
          <cell r="AU139">
            <v>62.358269657382301</v>
          </cell>
        </row>
        <row r="140">
          <cell r="D140" t="str">
            <v>영천시</v>
          </cell>
          <cell r="E140" t="str">
            <v>시</v>
          </cell>
          <cell r="F140">
            <v>389179680</v>
          </cell>
          <cell r="G140">
            <v>198957597</v>
          </cell>
          <cell r="H140">
            <v>513811000</v>
          </cell>
          <cell r="I140">
            <v>23366274</v>
          </cell>
          <cell r="J140">
            <v>99592123</v>
          </cell>
          <cell r="K140">
            <v>2369.6329999999998</v>
          </cell>
          <cell r="L140">
            <v>76.439774193548388</v>
          </cell>
          <cell r="M140">
            <v>2133.5</v>
          </cell>
          <cell r="N140">
            <v>68.822580645161295</v>
          </cell>
          <cell r="O140">
            <v>2800</v>
          </cell>
          <cell r="P140">
            <v>90.322580645161295</v>
          </cell>
          <cell r="Q140">
            <v>0.3872194192027808</v>
          </cell>
          <cell r="R140">
            <v>0.23461969979292438</v>
          </cell>
          <cell r="S140">
            <v>0.84629749999999992</v>
          </cell>
          <cell r="T140">
            <v>0.76196428571428576</v>
          </cell>
          <cell r="U140">
            <v>464089080</v>
          </cell>
          <cell r="V140">
            <v>237488060</v>
          </cell>
          <cell r="W140">
            <v>511945703</v>
          </cell>
          <cell r="X140">
            <v>29093403</v>
          </cell>
          <cell r="Y140">
            <v>70108714</v>
          </cell>
          <cell r="Z140">
            <v>1668.145</v>
          </cell>
          <cell r="AA140">
            <v>53.811129032258066</v>
          </cell>
          <cell r="AB140">
            <v>968.375</v>
          </cell>
          <cell r="AC140">
            <v>31.237903225806452</v>
          </cell>
          <cell r="AD140">
            <v>5007</v>
          </cell>
          <cell r="AE140">
            <v>161.51612903225808</v>
          </cell>
          <cell r="AF140">
            <v>0.46389306250315376</v>
          </cell>
          <cell r="AG140">
            <v>0.41497556209631803</v>
          </cell>
          <cell r="AH140">
            <v>0.33316257239864189</v>
          </cell>
          <cell r="AI140">
            <v>0.19340423407229879</v>
          </cell>
          <cell r="AJ140">
            <v>853268760</v>
          </cell>
          <cell r="AK140">
            <v>436445657</v>
          </cell>
          <cell r="AL140">
            <v>1025756703</v>
          </cell>
          <cell r="AM140">
            <v>52459677</v>
          </cell>
          <cell r="AN140">
            <v>169700837</v>
          </cell>
          <cell r="AO140">
            <v>4037.7779999999998</v>
          </cell>
          <cell r="AP140">
            <v>3101.875</v>
          </cell>
          <cell r="AQ140">
            <v>7807</v>
          </cell>
          <cell r="AR140">
            <v>42.548652689623225</v>
          </cell>
          <cell r="AS140">
            <v>30.91303374066446</v>
          </cell>
          <cell r="AT140">
            <v>51.719969258357878</v>
          </cell>
          <cell r="AU140">
            <v>39.731971307800691</v>
          </cell>
        </row>
        <row r="141">
          <cell r="D141" t="str">
            <v>포항시</v>
          </cell>
          <cell r="E141" t="str">
            <v>시</v>
          </cell>
          <cell r="F141">
            <v>2709974650</v>
          </cell>
          <cell r="G141">
            <v>1704840988.43999</v>
          </cell>
          <cell r="H141">
            <v>3266484556</v>
          </cell>
          <cell r="I141">
            <v>219502842</v>
          </cell>
          <cell r="J141">
            <v>563033589</v>
          </cell>
          <cell r="K141">
            <v>13221.71</v>
          </cell>
          <cell r="L141">
            <v>426.50677419354838</v>
          </cell>
          <cell r="M141">
            <v>11705.875</v>
          </cell>
          <cell r="N141">
            <v>377.60887096774195</v>
          </cell>
          <cell r="O141">
            <v>16667</v>
          </cell>
          <cell r="P141">
            <v>537.64516129032256</v>
          </cell>
          <cell r="Q141">
            <v>0.52191919453850621</v>
          </cell>
          <cell r="R141">
            <v>0.38985745484538048</v>
          </cell>
          <cell r="S141">
            <v>0.7932867342653146</v>
          </cell>
          <cell r="T141">
            <v>0.70233845323093536</v>
          </cell>
          <cell r="U141">
            <v>4413081450</v>
          </cell>
          <cell r="V141">
            <v>2859254322.2999902</v>
          </cell>
          <cell r="W141">
            <v>7743379661.3800001</v>
          </cell>
          <cell r="X141">
            <v>374762976</v>
          </cell>
          <cell r="Y141">
            <v>1361170555</v>
          </cell>
          <cell r="Z141">
            <v>36748.201000000001</v>
          </cell>
          <cell r="AA141">
            <v>1185.4258387096775</v>
          </cell>
          <cell r="AB141">
            <v>30305.75</v>
          </cell>
          <cell r="AC141">
            <v>977.60483870967744</v>
          </cell>
          <cell r="AD141">
            <v>51063</v>
          </cell>
          <cell r="AE141">
            <v>1647.1935483870968</v>
          </cell>
          <cell r="AF141">
            <v>0.36925146994412295</v>
          </cell>
          <cell r="AG141">
            <v>0.27532403975635517</v>
          </cell>
          <cell r="AH141">
            <v>0.71966396412275035</v>
          </cell>
          <cell r="AI141">
            <v>0.59349724849695473</v>
          </cell>
          <cell r="AJ141">
            <v>7123056100</v>
          </cell>
          <cell r="AK141">
            <v>4564095310.7399807</v>
          </cell>
          <cell r="AL141">
            <v>11009864217.380001</v>
          </cell>
          <cell r="AM141">
            <v>594265818</v>
          </cell>
          <cell r="AN141">
            <v>1924204144</v>
          </cell>
          <cell r="AO141">
            <v>49969.911</v>
          </cell>
          <cell r="AP141">
            <v>42011.625</v>
          </cell>
          <cell r="AQ141">
            <v>67730</v>
          </cell>
          <cell r="AR141">
            <v>41.454601261432181</v>
          </cell>
          <cell r="AS141">
            <v>30.883719892872243</v>
          </cell>
          <cell r="AT141">
            <v>73.77810571386388</v>
          </cell>
          <cell r="AU141">
            <v>62.028089472907133</v>
          </cell>
        </row>
        <row r="142">
          <cell r="D142" t="str">
            <v>고령군</v>
          </cell>
          <cell r="E142" t="str">
            <v>군</v>
          </cell>
          <cell r="F142">
            <v>22329500</v>
          </cell>
          <cell r="G142">
            <v>12530635</v>
          </cell>
          <cell r="H142">
            <v>33729000</v>
          </cell>
          <cell r="I142">
            <v>999385</v>
          </cell>
          <cell r="J142">
            <v>5024355</v>
          </cell>
          <cell r="K142">
            <v>122.196</v>
          </cell>
          <cell r="L142">
            <v>3.9418064516129032</v>
          </cell>
          <cell r="M142">
            <v>108.125</v>
          </cell>
          <cell r="N142">
            <v>3.4879032258064515</v>
          </cell>
          <cell r="O142">
            <v>144</v>
          </cell>
          <cell r="P142">
            <v>4.645161290322581</v>
          </cell>
          <cell r="Q142">
            <v>0.37150923537608588</v>
          </cell>
          <cell r="R142">
            <v>0.19890811855452092</v>
          </cell>
          <cell r="S142">
            <v>0.84858333333333336</v>
          </cell>
          <cell r="T142">
            <v>0.75086805555555558</v>
          </cell>
          <cell r="U142">
            <v>83935000</v>
          </cell>
          <cell r="V142">
            <v>47986049</v>
          </cell>
          <cell r="W142">
            <v>145288466</v>
          </cell>
          <cell r="X142">
            <v>3941064</v>
          </cell>
          <cell r="Y142">
            <v>13748892</v>
          </cell>
          <cell r="Z142">
            <v>388.01</v>
          </cell>
          <cell r="AA142">
            <v>12.516451612903225</v>
          </cell>
          <cell r="AB142">
            <v>284.25</v>
          </cell>
          <cell r="AC142">
            <v>9.1693548387096779</v>
          </cell>
          <cell r="AD142">
            <v>588</v>
          </cell>
          <cell r="AE142">
            <v>18.967741935483872</v>
          </cell>
          <cell r="AF142">
            <v>0.33028120071141781</v>
          </cell>
          <cell r="AG142">
            <v>0.28664593481423811</v>
          </cell>
          <cell r="AH142">
            <v>0.65988095238095235</v>
          </cell>
          <cell r="AI142">
            <v>0.48341836734693877</v>
          </cell>
          <cell r="AJ142">
            <v>106264500</v>
          </cell>
          <cell r="AK142">
            <v>60516684</v>
          </cell>
          <cell r="AL142">
            <v>179017466</v>
          </cell>
          <cell r="AM142">
            <v>4940449</v>
          </cell>
          <cell r="AN142">
            <v>18773247</v>
          </cell>
          <cell r="AO142">
            <v>510.20600000000002</v>
          </cell>
          <cell r="AP142">
            <v>392.375</v>
          </cell>
          <cell r="AQ142">
            <v>732</v>
          </cell>
          <cell r="AR142">
            <v>33.804904824203021</v>
          </cell>
          <cell r="AS142">
            <v>26.316433166835761</v>
          </cell>
          <cell r="AT142">
            <v>69.700273224043713</v>
          </cell>
          <cell r="AU142">
            <v>53.603142076502728</v>
          </cell>
        </row>
        <row r="143">
          <cell r="D143" t="str">
            <v>봉화군</v>
          </cell>
          <cell r="E143" t="str">
            <v>군</v>
          </cell>
          <cell r="F143">
            <v>25363040</v>
          </cell>
          <cell r="G143">
            <v>11391804</v>
          </cell>
          <cell r="H143">
            <v>84353000</v>
          </cell>
          <cell r="I143">
            <v>981307</v>
          </cell>
          <cell r="J143">
            <v>9643348</v>
          </cell>
          <cell r="K143">
            <v>284.31400000000002</v>
          </cell>
          <cell r="L143">
            <v>9.1714193548387097</v>
          </cell>
          <cell r="M143">
            <v>186.625</v>
          </cell>
          <cell r="N143">
            <v>6.020161290322581</v>
          </cell>
          <cell r="O143">
            <v>483</v>
          </cell>
          <cell r="P143">
            <v>15.580645161290322</v>
          </cell>
          <cell r="Q143">
            <v>0.13504918615816866</v>
          </cell>
          <cell r="R143">
            <v>0.10175999040996965</v>
          </cell>
          <cell r="S143">
            <v>0.58864182194616976</v>
          </cell>
          <cell r="T143">
            <v>0.38638716356107661</v>
          </cell>
          <cell r="U143">
            <v>75260400</v>
          </cell>
          <cell r="V143">
            <v>42615945.130000003</v>
          </cell>
          <cell r="W143">
            <v>181348687.78999999</v>
          </cell>
          <cell r="X143">
            <v>3603936</v>
          </cell>
          <cell r="Y143">
            <v>21188054</v>
          </cell>
          <cell r="Z143">
            <v>609.99599999999998</v>
          </cell>
          <cell r="AA143">
            <v>19.677290322580646</v>
          </cell>
          <cell r="AB143">
            <v>449.875</v>
          </cell>
          <cell r="AC143">
            <v>14.512096774193548</v>
          </cell>
          <cell r="AD143">
            <v>909</v>
          </cell>
          <cell r="AE143">
            <v>29.322580645161292</v>
          </cell>
          <cell r="AF143">
            <v>0.23499450505728969</v>
          </cell>
          <cell r="AG143">
            <v>0.17009282683534788</v>
          </cell>
          <cell r="AH143">
            <v>0.67106270627062703</v>
          </cell>
          <cell r="AI143">
            <v>0.49491199119911994</v>
          </cell>
          <cell r="AJ143">
            <v>100623440</v>
          </cell>
          <cell r="AK143">
            <v>54007749.130000003</v>
          </cell>
          <cell r="AL143">
            <v>265701687.78999999</v>
          </cell>
          <cell r="AM143">
            <v>4585243</v>
          </cell>
          <cell r="AN143">
            <v>30831402</v>
          </cell>
          <cell r="AO143">
            <v>894.31</v>
          </cell>
          <cell r="AP143">
            <v>636.5</v>
          </cell>
          <cell r="AQ143">
            <v>1392</v>
          </cell>
          <cell r="AR143">
            <v>20.326460693274022</v>
          </cell>
          <cell r="AS143">
            <v>14.871989927671795</v>
          </cell>
          <cell r="AT143">
            <v>64.246408045977006</v>
          </cell>
          <cell r="AU143">
            <v>45.725574712643677</v>
          </cell>
        </row>
        <row r="144">
          <cell r="D144" t="str">
            <v>성주군</v>
          </cell>
          <cell r="E144" t="str">
            <v>군</v>
          </cell>
          <cell r="F144">
            <v>23075700</v>
          </cell>
          <cell r="G144">
            <v>12674553.939999999</v>
          </cell>
          <cell r="H144">
            <v>156688000</v>
          </cell>
          <cell r="I144">
            <v>961559</v>
          </cell>
          <cell r="J144">
            <v>17128106</v>
          </cell>
          <cell r="K144">
            <v>468.12900000000002</v>
          </cell>
          <cell r="L144">
            <v>15.100935483870968</v>
          </cell>
          <cell r="M144">
            <v>354.625</v>
          </cell>
          <cell r="N144">
            <v>11.439516129032258</v>
          </cell>
          <cell r="O144">
            <v>663</v>
          </cell>
          <cell r="P144">
            <v>21.387096774193548</v>
          </cell>
          <cell r="Q144">
            <v>8.0890393265597868E-2</v>
          </cell>
          <cell r="R144">
            <v>5.6139248554393582E-2</v>
          </cell>
          <cell r="S144">
            <v>0.70607692307692316</v>
          </cell>
          <cell r="T144">
            <v>0.53487933634992457</v>
          </cell>
          <cell r="U144">
            <v>88614700</v>
          </cell>
          <cell r="V144">
            <v>47080228.640000001</v>
          </cell>
          <cell r="W144">
            <v>150709000</v>
          </cell>
          <cell r="X144">
            <v>4277573</v>
          </cell>
          <cell r="Y144">
            <v>16047613</v>
          </cell>
          <cell r="Z144">
            <v>462.69600000000003</v>
          </cell>
          <cell r="AA144">
            <v>14.925677419354839</v>
          </cell>
          <cell r="AB144">
            <v>336.25</v>
          </cell>
          <cell r="AC144">
            <v>10.846774193548388</v>
          </cell>
          <cell r="AD144">
            <v>711</v>
          </cell>
          <cell r="AE144">
            <v>22.93548387096774</v>
          </cell>
          <cell r="AF144">
            <v>0.31239161987671604</v>
          </cell>
          <cell r="AG144">
            <v>0.26655509451779524</v>
          </cell>
          <cell r="AH144">
            <v>0.65076793248945153</v>
          </cell>
          <cell r="AI144">
            <v>0.47292545710267231</v>
          </cell>
          <cell r="AJ144">
            <v>111690400</v>
          </cell>
          <cell r="AK144">
            <v>59754782.579999998</v>
          </cell>
          <cell r="AL144">
            <v>307397000</v>
          </cell>
          <cell r="AM144">
            <v>5239132</v>
          </cell>
          <cell r="AN144">
            <v>33175719</v>
          </cell>
          <cell r="AO144">
            <v>930.82500000000005</v>
          </cell>
          <cell r="AP144">
            <v>690.875</v>
          </cell>
          <cell r="AQ144">
            <v>1374</v>
          </cell>
          <cell r="AR144">
            <v>19.438960881205738</v>
          </cell>
          <cell r="AS144">
            <v>15.792067686611405</v>
          </cell>
          <cell r="AT144">
            <v>67.745633187772924</v>
          </cell>
          <cell r="AU144">
            <v>50.282023289665212</v>
          </cell>
        </row>
        <row r="145">
          <cell r="D145" t="str">
            <v>영덕군</v>
          </cell>
          <cell r="E145" t="str">
            <v>군</v>
          </cell>
          <cell r="F145">
            <v>24667830</v>
          </cell>
          <cell r="G145">
            <v>10351759.279999901</v>
          </cell>
          <cell r="H145">
            <v>48295000</v>
          </cell>
          <cell r="I145">
            <v>1067511</v>
          </cell>
          <cell r="J145">
            <v>4977154</v>
          </cell>
          <cell r="K145">
            <v>129.15100000000001</v>
          </cell>
          <cell r="L145">
            <v>4.1661612903225809</v>
          </cell>
          <cell r="M145">
            <v>82</v>
          </cell>
          <cell r="N145">
            <v>2.6451612903225805</v>
          </cell>
          <cell r="O145">
            <v>348</v>
          </cell>
          <cell r="P145">
            <v>11.225806451612904</v>
          </cell>
          <cell r="Q145">
            <v>0.21434432715601823</v>
          </cell>
          <cell r="R145">
            <v>0.2144822121236353</v>
          </cell>
          <cell r="S145">
            <v>0.37112356321839085</v>
          </cell>
          <cell r="T145">
            <v>0.23563218390804597</v>
          </cell>
          <cell r="U145">
            <v>162543610</v>
          </cell>
          <cell r="V145">
            <v>78079663.429999903</v>
          </cell>
          <cell r="W145">
            <v>258828000</v>
          </cell>
          <cell r="X145">
            <v>6727390</v>
          </cell>
          <cell r="Y145">
            <v>24423736</v>
          </cell>
          <cell r="Z145">
            <v>658.87900000000002</v>
          </cell>
          <cell r="AA145">
            <v>21.254161290322582</v>
          </cell>
          <cell r="AB145">
            <v>381.125</v>
          </cell>
          <cell r="AC145">
            <v>12.294354838709678</v>
          </cell>
          <cell r="AD145">
            <v>1661</v>
          </cell>
          <cell r="AE145">
            <v>53.58064516129032</v>
          </cell>
          <cell r="AF145">
            <v>0.30166621629035462</v>
          </cell>
          <cell r="AG145">
            <v>0.27544475587191081</v>
          </cell>
          <cell r="AH145">
            <v>0.39667609873570142</v>
          </cell>
          <cell r="AI145">
            <v>0.22945514750150511</v>
          </cell>
          <cell r="AJ145">
            <v>187211440</v>
          </cell>
          <cell r="AK145">
            <v>88431422.7099998</v>
          </cell>
          <cell r="AL145">
            <v>307123000</v>
          </cell>
          <cell r="AM145">
            <v>7794901</v>
          </cell>
          <cell r="AN145">
            <v>29400890</v>
          </cell>
          <cell r="AO145">
            <v>788.03</v>
          </cell>
          <cell r="AP145">
            <v>463.125</v>
          </cell>
          <cell r="AQ145">
            <v>2009</v>
          </cell>
          <cell r="AR145">
            <v>28.793487531054268</v>
          </cell>
          <cell r="AS145">
            <v>26.512466119222921</v>
          </cell>
          <cell r="AT145">
            <v>39.224987555998005</v>
          </cell>
          <cell r="AU145">
            <v>23.05251368840219</v>
          </cell>
        </row>
        <row r="146">
          <cell r="D146" t="str">
            <v>영양군</v>
          </cell>
          <cell r="E146" t="str">
            <v>군</v>
          </cell>
          <cell r="F146">
            <v>59499800</v>
          </cell>
          <cell r="G146">
            <v>33942560</v>
          </cell>
          <cell r="H146">
            <v>83219830</v>
          </cell>
          <cell r="I146">
            <v>3127373</v>
          </cell>
          <cell r="J146">
            <v>7675402</v>
          </cell>
          <cell r="K146">
            <v>214.98</v>
          </cell>
          <cell r="L146">
            <v>6.9348387096774191</v>
          </cell>
          <cell r="M146">
            <v>139.125</v>
          </cell>
          <cell r="N146">
            <v>4.487903225806452</v>
          </cell>
          <cell r="O146">
            <v>450</v>
          </cell>
          <cell r="P146">
            <v>14.516129032258064</v>
          </cell>
          <cell r="Q146">
            <v>0.40786625014735067</v>
          </cell>
          <cell r="R146">
            <v>0.40745396788337601</v>
          </cell>
          <cell r="S146">
            <v>0.47773333333333329</v>
          </cell>
          <cell r="T146">
            <v>0.30916666666666665</v>
          </cell>
          <cell r="U146">
            <v>64510800</v>
          </cell>
          <cell r="V146">
            <v>37571881</v>
          </cell>
          <cell r="W146">
            <v>98179000</v>
          </cell>
          <cell r="X146">
            <v>3444830</v>
          </cell>
          <cell r="Y146">
            <v>12563884</v>
          </cell>
          <cell r="Z146">
            <v>307.786</v>
          </cell>
          <cell r="AA146">
            <v>9.9285806451612899</v>
          </cell>
          <cell r="AB146">
            <v>238</v>
          </cell>
          <cell r="AC146">
            <v>7.67741935483871</v>
          </cell>
          <cell r="AD146">
            <v>504</v>
          </cell>
          <cell r="AE146">
            <v>16.258064516129032</v>
          </cell>
          <cell r="AF146">
            <v>0.38268755029079538</v>
          </cell>
          <cell r="AG146">
            <v>0.27418511664068212</v>
          </cell>
          <cell r="AH146">
            <v>0.61068650793650792</v>
          </cell>
          <cell r="AI146">
            <v>0.47222222222222221</v>
          </cell>
          <cell r="AJ146">
            <v>124010600</v>
          </cell>
          <cell r="AK146">
            <v>71514441</v>
          </cell>
          <cell r="AL146">
            <v>181398830</v>
          </cell>
          <cell r="AM146">
            <v>6572203</v>
          </cell>
          <cell r="AN146">
            <v>20239286</v>
          </cell>
          <cell r="AO146">
            <v>522.76599999999996</v>
          </cell>
          <cell r="AP146">
            <v>377.125</v>
          </cell>
          <cell r="AQ146">
            <v>954</v>
          </cell>
          <cell r="AR146">
            <v>39.423871146247194</v>
          </cell>
          <cell r="AS146">
            <v>32.472504217787126</v>
          </cell>
          <cell r="AT146">
            <v>54.797274633123685</v>
          </cell>
          <cell r="AU146">
            <v>39.530922431865825</v>
          </cell>
        </row>
        <row r="147">
          <cell r="D147" t="str">
            <v>예천군</v>
          </cell>
          <cell r="E147" t="str">
            <v>군</v>
          </cell>
          <cell r="F147">
            <v>126501900</v>
          </cell>
          <cell r="G147">
            <v>58166729</v>
          </cell>
          <cell r="H147">
            <v>256104088</v>
          </cell>
          <cell r="I147">
            <v>5074599</v>
          </cell>
          <cell r="J147">
            <v>34383852</v>
          </cell>
          <cell r="K147">
            <v>950.98599999999999</v>
          </cell>
          <cell r="L147">
            <v>30.676967741935485</v>
          </cell>
          <cell r="M147">
            <v>712.5</v>
          </cell>
          <cell r="N147">
            <v>22.983870967741936</v>
          </cell>
          <cell r="O147">
            <v>1449</v>
          </cell>
          <cell r="P147">
            <v>46.741935483870968</v>
          </cell>
          <cell r="Q147">
            <v>0.22712143899866213</v>
          </cell>
          <cell r="R147">
            <v>0.14758669273006411</v>
          </cell>
          <cell r="S147">
            <v>0.65630503795721185</v>
          </cell>
          <cell r="T147">
            <v>0.4917184265010352</v>
          </cell>
          <cell r="U147">
            <v>1937800</v>
          </cell>
          <cell r="V147">
            <v>995161</v>
          </cell>
          <cell r="W147">
            <v>3996000</v>
          </cell>
          <cell r="X147">
            <v>89396</v>
          </cell>
          <cell r="Y147">
            <v>725815</v>
          </cell>
          <cell r="Z147">
            <v>17.016999999999999</v>
          </cell>
          <cell r="AA147">
            <v>0.54893548387096769</v>
          </cell>
          <cell r="AB147">
            <v>16.125</v>
          </cell>
          <cell r="AC147">
            <v>0.52016129032258063</v>
          </cell>
          <cell r="AD147">
            <v>29</v>
          </cell>
          <cell r="AE147">
            <v>0.93548387096774188</v>
          </cell>
          <cell r="AF147">
            <v>0.24903928928928928</v>
          </cell>
          <cell r="AG147">
            <v>0.12316637159606787</v>
          </cell>
          <cell r="AH147">
            <v>0.58679310344827584</v>
          </cell>
          <cell r="AI147">
            <v>0.55603448275862066</v>
          </cell>
          <cell r="AJ147">
            <v>128439700</v>
          </cell>
          <cell r="AK147">
            <v>59161890</v>
          </cell>
          <cell r="AL147">
            <v>260100088</v>
          </cell>
          <cell r="AM147">
            <v>5163995</v>
          </cell>
          <cell r="AN147">
            <v>35109667</v>
          </cell>
          <cell r="AO147">
            <v>968.00300000000004</v>
          </cell>
          <cell r="AP147">
            <v>728.625</v>
          </cell>
          <cell r="AQ147">
            <v>1478</v>
          </cell>
          <cell r="AR147">
            <v>22.745816987189947</v>
          </cell>
          <cell r="AS147">
            <v>14.708185640154319</v>
          </cell>
          <cell r="AT147">
            <v>65.49411366711773</v>
          </cell>
          <cell r="AU147">
            <v>49.298037889039243</v>
          </cell>
        </row>
        <row r="148">
          <cell r="D148" t="str">
            <v>울릉군</v>
          </cell>
          <cell r="E148" t="str">
            <v>군</v>
          </cell>
          <cell r="F148">
            <v>43017920</v>
          </cell>
          <cell r="G148">
            <v>15745560.65</v>
          </cell>
          <cell r="H148">
            <v>97243000</v>
          </cell>
          <cell r="I148">
            <v>2251876</v>
          </cell>
          <cell r="J148">
            <v>12190816</v>
          </cell>
          <cell r="K148">
            <v>315.48899999999998</v>
          </cell>
          <cell r="L148">
            <v>10.177064516129031</v>
          </cell>
          <cell r="M148">
            <v>275.625</v>
          </cell>
          <cell r="N148">
            <v>8.8911290322580641</v>
          </cell>
          <cell r="O148">
            <v>409</v>
          </cell>
          <cell r="P148">
            <v>13.193548387096774</v>
          </cell>
          <cell r="Q148">
            <v>0.16191973355408615</v>
          </cell>
          <cell r="R148">
            <v>0.18471905408136749</v>
          </cell>
          <cell r="S148">
            <v>0.77136674816625916</v>
          </cell>
          <cell r="T148">
            <v>0.6738997555012225</v>
          </cell>
          <cell r="U148">
            <v>97647890</v>
          </cell>
          <cell r="V148">
            <v>36033690.939999901</v>
          </cell>
          <cell r="W148">
            <v>136736249.43999901</v>
          </cell>
          <cell r="X148">
            <v>5235551</v>
          </cell>
          <cell r="Y148">
            <v>26709410</v>
          </cell>
          <cell r="Z148">
            <v>728.375</v>
          </cell>
          <cell r="AA148">
            <v>23.495967741935484</v>
          </cell>
          <cell r="AB148">
            <v>604.25</v>
          </cell>
          <cell r="AC148">
            <v>19.491935483870968</v>
          </cell>
          <cell r="AD148">
            <v>926</v>
          </cell>
          <cell r="AE148">
            <v>29.870967741935484</v>
          </cell>
          <cell r="AF148">
            <v>0.26352698050133211</v>
          </cell>
          <cell r="AG148">
            <v>0.19601896859571213</v>
          </cell>
          <cell r="AH148">
            <v>0.78658207343412523</v>
          </cell>
          <cell r="AI148">
            <v>0.65253779697624192</v>
          </cell>
          <cell r="AJ148">
            <v>140665810</v>
          </cell>
          <cell r="AK148">
            <v>51779251.589999899</v>
          </cell>
          <cell r="AL148">
            <v>233979249.43999901</v>
          </cell>
          <cell r="AM148">
            <v>7487427</v>
          </cell>
          <cell r="AN148">
            <v>38900226</v>
          </cell>
          <cell r="AO148">
            <v>1043.864</v>
          </cell>
          <cell r="AP148">
            <v>879.875</v>
          </cell>
          <cell r="AQ148">
            <v>1335</v>
          </cell>
          <cell r="AR148">
            <v>22.129847716807053</v>
          </cell>
          <cell r="AS148">
            <v>19.247772493661092</v>
          </cell>
          <cell r="AT148">
            <v>78.192059925093645</v>
          </cell>
          <cell r="AU148">
            <v>65.908239700374523</v>
          </cell>
        </row>
        <row r="149">
          <cell r="D149" t="str">
            <v>울진군</v>
          </cell>
          <cell r="E149" t="str">
            <v>군</v>
          </cell>
          <cell r="F149">
            <v>94788900</v>
          </cell>
          <cell r="G149">
            <v>45763989.229999997</v>
          </cell>
          <cell r="H149">
            <v>136601818.59999999</v>
          </cell>
          <cell r="I149">
            <v>3499833</v>
          </cell>
          <cell r="J149">
            <v>18216234</v>
          </cell>
          <cell r="K149">
            <v>483.40199999999999</v>
          </cell>
          <cell r="L149">
            <v>15.593612903225806</v>
          </cell>
          <cell r="M149">
            <v>396.875</v>
          </cell>
          <cell r="N149">
            <v>12.80241935483871</v>
          </cell>
          <cell r="O149">
            <v>666</v>
          </cell>
          <cell r="P149">
            <v>21.483870967741936</v>
          </cell>
          <cell r="Q149">
            <v>0.33501742289395847</v>
          </cell>
          <cell r="R149">
            <v>0.19212714329427258</v>
          </cell>
          <cell r="S149">
            <v>0.72582882882882882</v>
          </cell>
          <cell r="T149">
            <v>0.59590840840840842</v>
          </cell>
          <cell r="U149">
            <v>237043720</v>
          </cell>
          <cell r="V149">
            <v>102393428</v>
          </cell>
          <cell r="W149">
            <v>325903941</v>
          </cell>
          <cell r="X149">
            <v>8946573</v>
          </cell>
          <cell r="Y149">
            <v>42246612</v>
          </cell>
          <cell r="Z149">
            <v>1188.575</v>
          </cell>
          <cell r="AA149">
            <v>38.341129032258067</v>
          </cell>
          <cell r="AB149">
            <v>866.25</v>
          </cell>
          <cell r="AC149">
            <v>27.943548387096776</v>
          </cell>
          <cell r="AD149">
            <v>1841</v>
          </cell>
          <cell r="AE149">
            <v>59.387096774193552</v>
          </cell>
          <cell r="AF149">
            <v>0.31418284690211834</v>
          </cell>
          <cell r="AG149">
            <v>0.21177018881419415</v>
          </cell>
          <cell r="AH149">
            <v>0.64561379684953835</v>
          </cell>
          <cell r="AI149">
            <v>0.47053231939163498</v>
          </cell>
          <cell r="AJ149">
            <v>331832620</v>
          </cell>
          <cell r="AK149">
            <v>148157417.22999999</v>
          </cell>
          <cell r="AL149">
            <v>462505759.60000002</v>
          </cell>
          <cell r="AM149">
            <v>12446406</v>
          </cell>
          <cell r="AN149">
            <v>60462846</v>
          </cell>
          <cell r="AO149">
            <v>1671.9770000000001</v>
          </cell>
          <cell r="AP149">
            <v>1263.125</v>
          </cell>
          <cell r="AQ149">
            <v>2507</v>
          </cell>
          <cell r="AR149">
            <v>32.033637236892901</v>
          </cell>
          <cell r="AS149">
            <v>20.585213603739394</v>
          </cell>
          <cell r="AT149">
            <v>66.69234144395692</v>
          </cell>
          <cell r="AU149">
            <v>50.383925009972074</v>
          </cell>
        </row>
        <row r="150">
          <cell r="D150" t="str">
            <v>의성군</v>
          </cell>
          <cell r="E150" t="str">
            <v>군</v>
          </cell>
          <cell r="F150">
            <v>40269809</v>
          </cell>
          <cell r="G150">
            <v>19645724</v>
          </cell>
          <cell r="H150">
            <v>99690000</v>
          </cell>
          <cell r="I150">
            <v>1687838</v>
          </cell>
          <cell r="J150">
            <v>14191868</v>
          </cell>
          <cell r="K150">
            <v>365.76400000000001</v>
          </cell>
          <cell r="L150">
            <v>11.798838709677419</v>
          </cell>
          <cell r="M150">
            <v>280.5</v>
          </cell>
          <cell r="N150">
            <v>9.0483870967741939</v>
          </cell>
          <cell r="O150">
            <v>572</v>
          </cell>
          <cell r="P150">
            <v>18.451612903225808</v>
          </cell>
          <cell r="Q150">
            <v>0.19706815126893371</v>
          </cell>
          <cell r="R150">
            <v>0.11892993931454267</v>
          </cell>
          <cell r="S150">
            <v>0.63944755244755247</v>
          </cell>
          <cell r="T150">
            <v>0.49038461538461536</v>
          </cell>
          <cell r="U150">
            <v>106982341</v>
          </cell>
          <cell r="V150">
            <v>50413770</v>
          </cell>
          <cell r="W150">
            <v>263044000</v>
          </cell>
          <cell r="X150">
            <v>4476960</v>
          </cell>
          <cell r="Y150">
            <v>32784366</v>
          </cell>
          <cell r="Z150">
            <v>908.36800000000005</v>
          </cell>
          <cell r="AA150">
            <v>29.302193548387098</v>
          </cell>
          <cell r="AB150">
            <v>626.875</v>
          </cell>
          <cell r="AC150">
            <v>20.221774193548388</v>
          </cell>
          <cell r="AD150">
            <v>1648</v>
          </cell>
          <cell r="AE150">
            <v>53.161290322580648</v>
          </cell>
          <cell r="AF150">
            <v>0.19165527440276151</v>
          </cell>
          <cell r="AG150">
            <v>0.13655777268958014</v>
          </cell>
          <cell r="AH150">
            <v>0.55119417475728161</v>
          </cell>
          <cell r="AI150">
            <v>0.38038531553398058</v>
          </cell>
          <cell r="AJ150">
            <v>147252150</v>
          </cell>
          <cell r="AK150">
            <v>70059494</v>
          </cell>
          <cell r="AL150">
            <v>362734000</v>
          </cell>
          <cell r="AM150">
            <v>6164798</v>
          </cell>
          <cell r="AN150">
            <v>46976234</v>
          </cell>
          <cell r="AO150">
            <v>1274.1320000000001</v>
          </cell>
          <cell r="AP150">
            <v>907.375</v>
          </cell>
          <cell r="AQ150">
            <v>2220</v>
          </cell>
          <cell r="AR150">
            <v>19.314289258795704</v>
          </cell>
          <cell r="AS150">
            <v>13.123227374931759</v>
          </cell>
          <cell r="AT150">
            <v>57.393333333333338</v>
          </cell>
          <cell r="AU150">
            <v>40.872747747747745</v>
          </cell>
        </row>
        <row r="151">
          <cell r="D151" t="str">
            <v>청도군</v>
          </cell>
          <cell r="E151" t="str">
            <v>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>
            <v>52525200</v>
          </cell>
          <cell r="V151">
            <v>27096163</v>
          </cell>
          <cell r="W151">
            <v>93035000</v>
          </cell>
          <cell r="X151">
            <v>2802837</v>
          </cell>
          <cell r="Y151">
            <v>14361497</v>
          </cell>
          <cell r="Z151">
            <v>376.01299999999998</v>
          </cell>
          <cell r="AA151">
            <v>12.129451612903225</v>
          </cell>
          <cell r="AB151">
            <v>271.125</v>
          </cell>
          <cell r="AC151">
            <v>8.745967741935484</v>
          </cell>
          <cell r="AD151">
            <v>713</v>
          </cell>
          <cell r="AE151">
            <v>23</v>
          </cell>
          <cell r="AF151">
            <v>0.29124698231848228</v>
          </cell>
          <cell r="AG151">
            <v>0.19516328973226119</v>
          </cell>
          <cell r="AH151">
            <v>0.527367461430575</v>
          </cell>
          <cell r="AI151">
            <v>0.3802594670406732</v>
          </cell>
          <cell r="AJ151">
            <v>52525200</v>
          </cell>
          <cell r="AK151">
            <v>27096163</v>
          </cell>
          <cell r="AL151">
            <v>93035000</v>
          </cell>
          <cell r="AM151">
            <v>2802837</v>
          </cell>
          <cell r="AN151">
            <v>14361497</v>
          </cell>
          <cell r="AO151">
            <v>376.01299999999998</v>
          </cell>
          <cell r="AP151">
            <v>271.125</v>
          </cell>
          <cell r="AQ151">
            <v>713</v>
          </cell>
          <cell r="AR151">
            <v>29.124698231848228</v>
          </cell>
          <cell r="AS151">
            <v>19.51632897322612</v>
          </cell>
          <cell r="AT151">
            <v>52.736746143057502</v>
          </cell>
          <cell r="AU151">
            <v>38.025946704067323</v>
          </cell>
        </row>
        <row r="152">
          <cell r="D152" t="str">
            <v>청송군</v>
          </cell>
          <cell r="E152" t="str">
            <v>군</v>
          </cell>
          <cell r="F152">
            <v>43019200</v>
          </cell>
          <cell r="G152">
            <v>23225274</v>
          </cell>
          <cell r="H152">
            <v>81016000</v>
          </cell>
          <cell r="I152">
            <v>1944164</v>
          </cell>
          <cell r="J152">
            <v>8816642</v>
          </cell>
          <cell r="K152">
            <v>189.05099999999999</v>
          </cell>
          <cell r="L152">
            <v>6.0984193548387093</v>
          </cell>
          <cell r="M152">
            <v>122.375</v>
          </cell>
          <cell r="N152">
            <v>3.9475806451612905</v>
          </cell>
          <cell r="O152">
            <v>485</v>
          </cell>
          <cell r="P152">
            <v>15.64516129032258</v>
          </cell>
          <cell r="Q152">
            <v>0.28667515058753829</v>
          </cell>
          <cell r="R152">
            <v>0.22051071144773712</v>
          </cell>
          <cell r="S152">
            <v>0.38979587628865975</v>
          </cell>
          <cell r="T152">
            <v>0.25231958762886597</v>
          </cell>
          <cell r="U152">
            <v>59724000</v>
          </cell>
          <cell r="V152">
            <v>30338052</v>
          </cell>
          <cell r="W152">
            <v>98091145</v>
          </cell>
          <cell r="X152">
            <v>3024981</v>
          </cell>
          <cell r="Y152">
            <v>11525357</v>
          </cell>
          <cell r="Z152">
            <v>292.77199999999999</v>
          </cell>
          <cell r="AA152">
            <v>9.4442580645161289</v>
          </cell>
          <cell r="AB152">
            <v>209.5</v>
          </cell>
          <cell r="AC152">
            <v>6.758064516129032</v>
          </cell>
          <cell r="AD152">
            <v>614</v>
          </cell>
          <cell r="AE152">
            <v>19.806451612903224</v>
          </cell>
          <cell r="AF152">
            <v>0.30928430899649506</v>
          </cell>
          <cell r="AG152">
            <v>0.26246310634889664</v>
          </cell>
          <cell r="AH152">
            <v>0.4768273615635179</v>
          </cell>
          <cell r="AI152">
            <v>0.34120521172638435</v>
          </cell>
          <cell r="AJ152">
            <v>102743200</v>
          </cell>
          <cell r="AK152">
            <v>53563326</v>
          </cell>
          <cell r="AL152">
            <v>179107145</v>
          </cell>
          <cell r="AM152">
            <v>4969145</v>
          </cell>
          <cell r="AN152">
            <v>20341999</v>
          </cell>
          <cell r="AO152">
            <v>481.82299999999998</v>
          </cell>
          <cell r="AP152">
            <v>331.875</v>
          </cell>
          <cell r="AQ152">
            <v>1099</v>
          </cell>
          <cell r="AR152">
            <v>29.905744966232362</v>
          </cell>
          <cell r="AS152">
            <v>24.428007296628028</v>
          </cell>
          <cell r="AT152">
            <v>43.841947224749774</v>
          </cell>
          <cell r="AU152">
            <v>30.197907188353046</v>
          </cell>
        </row>
        <row r="153">
          <cell r="D153" t="str">
            <v>칠곡군</v>
          </cell>
          <cell r="E153" t="str">
            <v>군</v>
          </cell>
          <cell r="F153">
            <v>238906500</v>
          </cell>
          <cell r="G153">
            <v>136585231.93999901</v>
          </cell>
          <cell r="H153">
            <v>258932797.52000001</v>
          </cell>
          <cell r="I153">
            <v>13156806</v>
          </cell>
          <cell r="J153">
            <v>42364504</v>
          </cell>
          <cell r="K153">
            <v>901.67499999999995</v>
          </cell>
          <cell r="L153">
            <v>29.086290322580645</v>
          </cell>
          <cell r="M153">
            <v>837.125</v>
          </cell>
          <cell r="N153">
            <v>27.004032258064516</v>
          </cell>
          <cell r="O153">
            <v>1045</v>
          </cell>
          <cell r="P153">
            <v>33.70967741935484</v>
          </cell>
          <cell r="Q153">
            <v>0.52749297596975586</v>
          </cell>
          <cell r="R153">
            <v>0.31056202145078815</v>
          </cell>
          <cell r="S153">
            <v>0.86284688995215308</v>
          </cell>
          <cell r="T153">
            <v>0.8010765550239235</v>
          </cell>
          <cell r="U153">
            <v>667109700</v>
          </cell>
          <cell r="V153">
            <v>345820524.76999998</v>
          </cell>
          <cell r="W153">
            <v>956958299.48999906</v>
          </cell>
          <cell r="X153">
            <v>36547881</v>
          </cell>
          <cell r="Y153">
            <v>153559999</v>
          </cell>
          <cell r="Z153">
            <v>4164.9849999999997</v>
          </cell>
          <cell r="AA153">
            <v>134.35435483870967</v>
          </cell>
          <cell r="AB153">
            <v>3494.75</v>
          </cell>
          <cell r="AC153">
            <v>112.73387096774194</v>
          </cell>
          <cell r="AD153">
            <v>5173</v>
          </cell>
          <cell r="AE153">
            <v>166.87096774193549</v>
          </cell>
          <cell r="AF153">
            <v>0.36137470666621674</v>
          </cell>
          <cell r="AG153">
            <v>0.23800391532953838</v>
          </cell>
          <cell r="AH153">
            <v>0.80513918422578767</v>
          </cell>
          <cell r="AI153">
            <v>0.67557510148849798</v>
          </cell>
          <cell r="AJ153">
            <v>906016200</v>
          </cell>
          <cell r="AK153">
            <v>482405756.70999897</v>
          </cell>
          <cell r="AL153">
            <v>1215891097.009999</v>
          </cell>
          <cell r="AM153">
            <v>49704687</v>
          </cell>
          <cell r="AN153">
            <v>195924503</v>
          </cell>
          <cell r="AO153">
            <v>5066.66</v>
          </cell>
          <cell r="AP153">
            <v>4331.875</v>
          </cell>
          <cell r="AQ153">
            <v>6218</v>
          </cell>
          <cell r="AR153">
            <v>39.67507928105438</v>
          </cell>
          <cell r="AS153">
            <v>25.369306155647109</v>
          </cell>
          <cell r="AT153">
            <v>81.483756834995162</v>
          </cell>
          <cell r="AU153">
            <v>69.666693470569314</v>
          </cell>
        </row>
        <row r="154">
          <cell r="D154" t="str">
            <v>경상남도</v>
          </cell>
          <cell r="E154" t="str">
            <v>광역</v>
          </cell>
          <cell r="F154">
            <v>13842982050</v>
          </cell>
          <cell r="G154">
            <v>8482038018.2599993</v>
          </cell>
          <cell r="H154">
            <v>18961014279.299965</v>
          </cell>
          <cell r="I154">
            <v>990603515</v>
          </cell>
          <cell r="J154">
            <v>3236224719</v>
          </cell>
          <cell r="K154">
            <v>69159.174000000014</v>
          </cell>
          <cell r="L154">
            <v>2230.9410967741942</v>
          </cell>
          <cell r="M154">
            <v>62349.875</v>
          </cell>
          <cell r="N154">
            <v>2011.2862903225807</v>
          </cell>
          <cell r="O154">
            <v>83913</v>
          </cell>
          <cell r="P154">
            <v>2706.8709677419356</v>
          </cell>
          <cell r="Q154">
            <v>0.44734094354435311</v>
          </cell>
          <cell r="R154">
            <v>0.30609849470097938</v>
          </cell>
          <cell r="S154">
            <v>0.82417711200886645</v>
          </cell>
          <cell r="T154">
            <v>0.74302998343522453</v>
          </cell>
          <cell r="U154">
            <v>24302900390</v>
          </cell>
          <cell r="V154">
            <v>14971432357.519978</v>
          </cell>
          <cell r="W154">
            <v>34086994286.249977</v>
          </cell>
          <cell r="X154">
            <v>1871253089</v>
          </cell>
          <cell r="Y154">
            <v>5896222178</v>
          </cell>
          <cell r="Z154">
            <v>155887.53</v>
          </cell>
          <cell r="AA154">
            <v>5028.63</v>
          </cell>
          <cell r="AB154">
            <v>130350.75</v>
          </cell>
          <cell r="AC154">
            <v>4204.8629032258068</v>
          </cell>
          <cell r="AD154">
            <v>203935</v>
          </cell>
          <cell r="AE154">
            <v>6578.5483870967746</v>
          </cell>
          <cell r="AF154">
            <v>0.43921245246193968</v>
          </cell>
          <cell r="AG154">
            <v>0.31736475195626523</v>
          </cell>
          <cell r="AH154">
            <v>0.76439811704709837</v>
          </cell>
          <cell r="AI154">
            <v>0.63917792433863729</v>
          </cell>
          <cell r="AJ154">
            <v>38145882440</v>
          </cell>
          <cell r="AK154">
            <v>23453470375.779976</v>
          </cell>
          <cell r="AL154">
            <v>53048008565.549942</v>
          </cell>
          <cell r="AM154">
            <v>2861856604</v>
          </cell>
          <cell r="AN154">
            <v>9132446897</v>
          </cell>
          <cell r="AO154">
            <v>225046.70400000003</v>
          </cell>
          <cell r="AP154">
            <v>192700.625</v>
          </cell>
          <cell r="AQ154">
            <v>287848</v>
          </cell>
          <cell r="AR154">
            <v>44.211782892470275</v>
          </cell>
          <cell r="AS154">
            <v>31.337237832065767</v>
          </cell>
          <cell r="AT154">
            <v>78.182479642033314</v>
          </cell>
          <cell r="AU154">
            <v>66.945271462716434</v>
          </cell>
        </row>
        <row r="155">
          <cell r="D155" t="str">
            <v>거제시</v>
          </cell>
          <cell r="E155" t="str">
            <v>시</v>
          </cell>
          <cell r="F155">
            <v>969901500</v>
          </cell>
          <cell r="G155">
            <v>603761417</v>
          </cell>
          <cell r="H155">
            <v>1086435117</v>
          </cell>
          <cell r="I155">
            <v>65284691</v>
          </cell>
          <cell r="J155">
            <v>185415920</v>
          </cell>
          <cell r="K155">
            <v>3221.5250000000001</v>
          </cell>
          <cell r="L155">
            <v>103.92016129032258</v>
          </cell>
          <cell r="M155">
            <v>3079</v>
          </cell>
          <cell r="N155">
            <v>99.322580645161295</v>
          </cell>
          <cell r="O155">
            <v>3707</v>
          </cell>
          <cell r="P155">
            <v>119.58064516129032</v>
          </cell>
          <cell r="Q155">
            <v>0.5557270816753247</v>
          </cell>
          <cell r="R155">
            <v>0.352098627776946</v>
          </cell>
          <cell r="S155">
            <v>0.86903830590774211</v>
          </cell>
          <cell r="T155">
            <v>0.83059077421095229</v>
          </cell>
          <cell r="U155">
            <v>2004364700</v>
          </cell>
          <cell r="V155">
            <v>1230211169</v>
          </cell>
          <cell r="W155">
            <v>2441055736</v>
          </cell>
          <cell r="X155">
            <v>144166738</v>
          </cell>
          <cell r="Y155">
            <v>432471796</v>
          </cell>
          <cell r="Z155">
            <v>10906.105</v>
          </cell>
          <cell r="AA155">
            <v>351.80983870967742</v>
          </cell>
          <cell r="AB155">
            <v>9694.5</v>
          </cell>
          <cell r="AC155">
            <v>312.72580645161293</v>
          </cell>
          <cell r="AD155">
            <v>12801</v>
          </cell>
          <cell r="AE155">
            <v>412.93548387096774</v>
          </cell>
          <cell r="AF155">
            <v>0.50396684961231875</v>
          </cell>
          <cell r="AG155">
            <v>0.33335523688115837</v>
          </cell>
          <cell r="AH155">
            <v>0.85197289274275445</v>
          </cell>
          <cell r="AI155">
            <v>0.7573236465901102</v>
          </cell>
          <cell r="AJ155">
            <v>2974266200</v>
          </cell>
          <cell r="AK155">
            <v>1833972586</v>
          </cell>
          <cell r="AL155">
            <v>3527490853</v>
          </cell>
          <cell r="AM155">
            <v>209451429</v>
          </cell>
          <cell r="AN155">
            <v>617887716</v>
          </cell>
          <cell r="AO155">
            <v>14127.63</v>
          </cell>
          <cell r="AP155">
            <v>12773.5</v>
          </cell>
          <cell r="AQ155">
            <v>16508</v>
          </cell>
          <cell r="AR155">
            <v>51.990853057500473</v>
          </cell>
          <cell r="AS155">
            <v>33.897975890493349</v>
          </cell>
          <cell r="AT155">
            <v>85.580506421129144</v>
          </cell>
          <cell r="AU155">
            <v>77.377635086018898</v>
          </cell>
        </row>
        <row r="156">
          <cell r="D156" t="str">
            <v>김해시</v>
          </cell>
          <cell r="E156" t="str">
            <v>시</v>
          </cell>
          <cell r="F156">
            <v>1808292200</v>
          </cell>
          <cell r="G156">
            <v>1102165650.55</v>
          </cell>
          <cell r="H156">
            <v>2161857308.6499901</v>
          </cell>
          <cell r="I156">
            <v>131425411</v>
          </cell>
          <cell r="J156">
            <v>338319297</v>
          </cell>
          <cell r="K156">
            <v>6768.0360000000001</v>
          </cell>
          <cell r="L156">
            <v>218.32374193548387</v>
          </cell>
          <cell r="M156">
            <v>6312.5</v>
          </cell>
          <cell r="N156">
            <v>203.62903225806451</v>
          </cell>
          <cell r="O156">
            <v>7893</v>
          </cell>
          <cell r="P156">
            <v>254.61290322580646</v>
          </cell>
          <cell r="Q156">
            <v>0.50982349581539532</v>
          </cell>
          <cell r="R156">
            <v>0.38846560679629222</v>
          </cell>
          <cell r="S156">
            <v>0.85747320410490313</v>
          </cell>
          <cell r="T156">
            <v>0.79975928037501587</v>
          </cell>
          <cell r="U156">
            <v>3990978470</v>
          </cell>
          <cell r="V156">
            <v>2392516501.6699901</v>
          </cell>
          <cell r="W156">
            <v>5175696120.0999899</v>
          </cell>
          <cell r="X156">
            <v>310432238</v>
          </cell>
          <cell r="Y156">
            <v>899072058</v>
          </cell>
          <cell r="Z156">
            <v>24144.591</v>
          </cell>
          <cell r="AA156">
            <v>778.85777419354838</v>
          </cell>
          <cell r="AB156">
            <v>20182.375</v>
          </cell>
          <cell r="AC156">
            <v>651.04435483870964</v>
          </cell>
          <cell r="AD156">
            <v>29507</v>
          </cell>
          <cell r="AE156">
            <v>951.83870967741939</v>
          </cell>
          <cell r="AF156">
            <v>0.46225984798036573</v>
          </cell>
          <cell r="AG156">
            <v>0.34528070941339389</v>
          </cell>
          <cell r="AH156">
            <v>0.81826654692106959</v>
          </cell>
          <cell r="AI156">
            <v>0.68398600332124582</v>
          </cell>
          <cell r="AJ156">
            <v>5799270670</v>
          </cell>
          <cell r="AK156">
            <v>3494682152.2199898</v>
          </cell>
          <cell r="AL156">
            <v>7337553428.74998</v>
          </cell>
          <cell r="AM156">
            <v>441857649</v>
          </cell>
          <cell r="AN156">
            <v>1237391355</v>
          </cell>
          <cell r="AO156">
            <v>30912.627</v>
          </cell>
          <cell r="AP156">
            <v>26494.875</v>
          </cell>
          <cell r="AQ156">
            <v>37400</v>
          </cell>
          <cell r="AR156">
            <v>47.627348627229573</v>
          </cell>
          <cell r="AS156">
            <v>35.708803622601678</v>
          </cell>
          <cell r="AT156">
            <v>82.654082887700525</v>
          </cell>
          <cell r="AU156">
            <v>70.841911764705884</v>
          </cell>
        </row>
        <row r="157">
          <cell r="D157" t="str">
            <v>밀양시</v>
          </cell>
          <cell r="E157" t="str">
            <v>시</v>
          </cell>
          <cell r="F157">
            <v>234977930</v>
          </cell>
          <cell r="G157">
            <v>130626379</v>
          </cell>
          <cell r="H157">
            <v>372996736</v>
          </cell>
          <cell r="I157">
            <v>14471553</v>
          </cell>
          <cell r="J157">
            <v>66986308</v>
          </cell>
          <cell r="K157">
            <v>1715.62</v>
          </cell>
          <cell r="L157">
            <v>55.342580645161284</v>
          </cell>
          <cell r="M157">
            <v>1319.25</v>
          </cell>
          <cell r="N157">
            <v>42.556451612903224</v>
          </cell>
          <cell r="O157">
            <v>2297</v>
          </cell>
          <cell r="P157">
            <v>74.096774193548384</v>
          </cell>
          <cell r="Q157">
            <v>0.3502078339902685</v>
          </cell>
          <cell r="R157">
            <v>0.21603747739015561</v>
          </cell>
          <cell r="S157">
            <v>0.7468959512407487</v>
          </cell>
          <cell r="T157">
            <v>0.57433609055289503</v>
          </cell>
          <cell r="U157">
            <v>649212780</v>
          </cell>
          <cell r="V157">
            <v>352839500.11000001</v>
          </cell>
          <cell r="W157">
            <v>885370479</v>
          </cell>
          <cell r="X157">
            <v>41157468</v>
          </cell>
          <cell r="Y157">
            <v>160146632</v>
          </cell>
          <cell r="Z157">
            <v>4341.8919999999998</v>
          </cell>
          <cell r="AA157">
            <v>140.0610322580645</v>
          </cell>
          <cell r="AB157">
            <v>3264.125</v>
          </cell>
          <cell r="AC157">
            <v>105.29435483870968</v>
          </cell>
          <cell r="AD157">
            <v>5708</v>
          </cell>
          <cell r="AE157">
            <v>184.12903225806451</v>
          </cell>
          <cell r="AF157">
            <v>0.39852187132839789</v>
          </cell>
          <cell r="AG157">
            <v>0.25699864858850108</v>
          </cell>
          <cell r="AH157">
            <v>0.76066783461807985</v>
          </cell>
          <cell r="AI157">
            <v>0.57185091100210228</v>
          </cell>
          <cell r="AJ157">
            <v>884190710</v>
          </cell>
          <cell r="AK157">
            <v>483465879.11000001</v>
          </cell>
          <cell r="AL157">
            <v>1258367215</v>
          </cell>
          <cell r="AM157">
            <v>55629021</v>
          </cell>
          <cell r="AN157">
            <v>227132940</v>
          </cell>
          <cell r="AO157">
            <v>6057.5119999999997</v>
          </cell>
          <cell r="AP157">
            <v>4583.375</v>
          </cell>
          <cell r="AQ157">
            <v>8005</v>
          </cell>
          <cell r="AR157">
            <v>38.42009497283351</v>
          </cell>
          <cell r="AS157">
            <v>24.491833284947575</v>
          </cell>
          <cell r="AT157">
            <v>75.671605246720802</v>
          </cell>
          <cell r="AU157">
            <v>57.256402248594625</v>
          </cell>
        </row>
        <row r="158">
          <cell r="D158" t="str">
            <v>사천시</v>
          </cell>
          <cell r="E158" t="str">
            <v>시</v>
          </cell>
          <cell r="F158">
            <v>556408340</v>
          </cell>
          <cell r="G158">
            <v>311683634.38999999</v>
          </cell>
          <cell r="H158">
            <v>755007632.73000002</v>
          </cell>
          <cell r="I158">
            <v>35114497</v>
          </cell>
          <cell r="J158">
            <v>147918791</v>
          </cell>
          <cell r="K158">
            <v>2971.7550000000001</v>
          </cell>
          <cell r="L158">
            <v>95.863064516129029</v>
          </cell>
          <cell r="M158">
            <v>2761.875</v>
          </cell>
          <cell r="N158">
            <v>89.092741935483872</v>
          </cell>
          <cell r="O158">
            <v>3569</v>
          </cell>
          <cell r="P158">
            <v>115.12903225806451</v>
          </cell>
          <cell r="Q158">
            <v>0.41282183236081516</v>
          </cell>
          <cell r="R158">
            <v>0.23739037320822884</v>
          </cell>
          <cell r="S158">
            <v>0.83265760717287762</v>
          </cell>
          <cell r="T158">
            <v>0.77385121882880359</v>
          </cell>
          <cell r="U158">
            <v>933076600</v>
          </cell>
          <cell r="V158">
            <v>508444458.14999998</v>
          </cell>
          <cell r="W158">
            <v>1358390146.3599999</v>
          </cell>
          <cell r="X158">
            <v>61093484</v>
          </cell>
          <cell r="Y158">
            <v>260161540</v>
          </cell>
          <cell r="Z158">
            <v>6444.076</v>
          </cell>
          <cell r="AA158">
            <v>207.87341935483872</v>
          </cell>
          <cell r="AB158">
            <v>5589.375</v>
          </cell>
          <cell r="AC158">
            <v>180.30241935483872</v>
          </cell>
          <cell r="AD158">
            <v>8420</v>
          </cell>
          <cell r="AE158">
            <v>271.61290322580646</v>
          </cell>
          <cell r="AF158">
            <v>0.37429928324528078</v>
          </cell>
          <cell r="AG158">
            <v>0.23482903737424063</v>
          </cell>
          <cell r="AH158">
            <v>0.76532969121140138</v>
          </cell>
          <cell r="AI158">
            <v>0.66382125890736343</v>
          </cell>
          <cell r="AJ158">
            <v>1489484940</v>
          </cell>
          <cell r="AK158">
            <v>820128092.53999996</v>
          </cell>
          <cell r="AL158">
            <v>2113397779.0899999</v>
          </cell>
          <cell r="AM158">
            <v>96207981</v>
          </cell>
          <cell r="AN158">
            <v>408080331</v>
          </cell>
          <cell r="AO158">
            <v>9415.8310000000001</v>
          </cell>
          <cell r="AP158">
            <v>8351.25</v>
          </cell>
          <cell r="AQ158">
            <v>11989</v>
          </cell>
          <cell r="AR158">
            <v>38.806139603928983</v>
          </cell>
          <cell r="AS158">
            <v>23.575745678367429</v>
          </cell>
          <cell r="AT158">
            <v>78.537250813245478</v>
          </cell>
          <cell r="AU158">
            <v>69.657602802569016</v>
          </cell>
        </row>
        <row r="159">
          <cell r="D159" t="str">
            <v>양산시</v>
          </cell>
          <cell r="E159" t="str">
            <v>시</v>
          </cell>
          <cell r="F159">
            <v>1097204370</v>
          </cell>
          <cell r="G159">
            <v>607562868.61000001</v>
          </cell>
          <cell r="H159">
            <v>1240844116.23</v>
          </cell>
          <cell r="I159">
            <v>71457948</v>
          </cell>
          <cell r="J159">
            <v>217167247</v>
          </cell>
          <cell r="K159">
            <v>4403.2330000000002</v>
          </cell>
          <cell r="L159">
            <v>142.0397741935484</v>
          </cell>
          <cell r="M159">
            <v>3985.625</v>
          </cell>
          <cell r="N159">
            <v>128.56854838709677</v>
          </cell>
          <cell r="O159">
            <v>5262</v>
          </cell>
          <cell r="P159">
            <v>169.74193548387098</v>
          </cell>
          <cell r="Q159">
            <v>0.48963674055684814</v>
          </cell>
          <cell r="R159">
            <v>0.32904569628770952</v>
          </cell>
          <cell r="S159">
            <v>0.83679836564044097</v>
          </cell>
          <cell r="T159">
            <v>0.75743538578487268</v>
          </cell>
          <cell r="U159">
            <v>333337290</v>
          </cell>
          <cell r="V159">
            <v>183940254.27999899</v>
          </cell>
          <cell r="W159">
            <v>975117946.21999896</v>
          </cell>
          <cell r="X159">
            <v>22299244</v>
          </cell>
          <cell r="Y159">
            <v>203191738</v>
          </cell>
          <cell r="Z159">
            <v>5370.424</v>
          </cell>
          <cell r="AA159">
            <v>173.23948387096775</v>
          </cell>
          <cell r="AB159">
            <v>4456.875</v>
          </cell>
          <cell r="AC159">
            <v>143.77016129032259</v>
          </cell>
          <cell r="AD159">
            <v>6525</v>
          </cell>
          <cell r="AE159">
            <v>210.48387096774192</v>
          </cell>
          <cell r="AF159">
            <v>0.18863385192841045</v>
          </cell>
          <cell r="AG159">
            <v>0.10974483618029784</v>
          </cell>
          <cell r="AH159">
            <v>0.8230534865900383</v>
          </cell>
          <cell r="AI159">
            <v>0.68304597701149428</v>
          </cell>
          <cell r="AJ159">
            <v>1430541660</v>
          </cell>
          <cell r="AK159">
            <v>791503122.88999903</v>
          </cell>
          <cell r="AL159">
            <v>2215962062.4499989</v>
          </cell>
          <cell r="AM159">
            <v>93757192</v>
          </cell>
          <cell r="AN159">
            <v>420358985</v>
          </cell>
          <cell r="AO159">
            <v>9773.6569999999992</v>
          </cell>
          <cell r="AP159">
            <v>8442.5</v>
          </cell>
          <cell r="AQ159">
            <v>11787</v>
          </cell>
          <cell r="AR159">
            <v>35.718261440581792</v>
          </cell>
          <cell r="AS159">
            <v>22.304077073551788</v>
          </cell>
          <cell r="AT159">
            <v>82.91895308390599</v>
          </cell>
          <cell r="AU159">
            <v>71.625519640281667</v>
          </cell>
        </row>
        <row r="160">
          <cell r="D160" t="str">
            <v>진주시</v>
          </cell>
          <cell r="E160" t="str">
            <v>시</v>
          </cell>
          <cell r="F160">
            <v>2145221930</v>
          </cell>
          <cell r="G160">
            <v>1310315766.6800001</v>
          </cell>
          <cell r="H160">
            <v>2645128616</v>
          </cell>
          <cell r="I160">
            <v>155873964</v>
          </cell>
          <cell r="J160">
            <v>473604127</v>
          </cell>
          <cell r="K160">
            <v>9210.6769999999997</v>
          </cell>
          <cell r="L160">
            <v>297.11861290322582</v>
          </cell>
          <cell r="M160">
            <v>8595.25</v>
          </cell>
          <cell r="N160">
            <v>277.26612903225805</v>
          </cell>
          <cell r="O160">
            <v>10723</v>
          </cell>
          <cell r="P160">
            <v>345.90322580645159</v>
          </cell>
          <cell r="Q160">
            <v>0.49536939669174862</v>
          </cell>
          <cell r="R160">
            <v>0.32912290056965654</v>
          </cell>
          <cell r="S160">
            <v>0.85896456215611294</v>
          </cell>
          <cell r="T160">
            <v>0.80157138860393551</v>
          </cell>
          <cell r="U160">
            <v>3288655850</v>
          </cell>
          <cell r="V160">
            <v>2021546981.97999</v>
          </cell>
          <cell r="W160">
            <v>4134701557.1099901</v>
          </cell>
          <cell r="X160">
            <v>260517807</v>
          </cell>
          <cell r="Y160">
            <v>789786205</v>
          </cell>
          <cell r="Z160">
            <v>21063.621999999999</v>
          </cell>
          <cell r="AA160">
            <v>679.47167741935482</v>
          </cell>
          <cell r="AB160">
            <v>17749.75</v>
          </cell>
          <cell r="AC160">
            <v>572.57258064516134</v>
          </cell>
          <cell r="AD160">
            <v>26697</v>
          </cell>
          <cell r="AE160">
            <v>861.19354838709683</v>
          </cell>
          <cell r="AF160">
            <v>0.48892210333869413</v>
          </cell>
          <cell r="AG160">
            <v>0.32985864446695418</v>
          </cell>
          <cell r="AH160">
            <v>0.7889883507510207</v>
          </cell>
          <cell r="AI160">
            <v>0.66485934749222764</v>
          </cell>
          <cell r="AJ160">
            <v>5433877780</v>
          </cell>
          <cell r="AK160">
            <v>3331862748.6599903</v>
          </cell>
          <cell r="AL160">
            <v>6779830173.1099901</v>
          </cell>
          <cell r="AM160">
            <v>416391771</v>
          </cell>
          <cell r="AN160">
            <v>1263390332</v>
          </cell>
          <cell r="AO160">
            <v>30274.298999999999</v>
          </cell>
          <cell r="AP160">
            <v>26345</v>
          </cell>
          <cell r="AQ160">
            <v>37420</v>
          </cell>
          <cell r="AR160">
            <v>49.143749379958649</v>
          </cell>
          <cell r="AS160">
            <v>32.958283790317935</v>
          </cell>
          <cell r="AT160">
            <v>80.904059326563342</v>
          </cell>
          <cell r="AU160">
            <v>70.403527525387489</v>
          </cell>
        </row>
        <row r="161">
          <cell r="D161" t="str">
            <v>창원시</v>
          </cell>
          <cell r="E161" t="str">
            <v>시</v>
          </cell>
          <cell r="F161">
            <v>5479110600</v>
          </cell>
          <cell r="G161">
            <v>3569183960.0700002</v>
          </cell>
          <cell r="H161">
            <v>8220658035.3599901</v>
          </cell>
          <cell r="I161">
            <v>420677539</v>
          </cell>
          <cell r="J161">
            <v>1391360422</v>
          </cell>
          <cell r="K161">
            <v>31038.877</v>
          </cell>
          <cell r="L161">
            <v>1001.2540967741936</v>
          </cell>
          <cell r="M161">
            <v>27925.5</v>
          </cell>
          <cell r="N161">
            <v>900.82258064516134</v>
          </cell>
          <cell r="O161">
            <v>37325</v>
          </cell>
          <cell r="P161">
            <v>1204.0322580645161</v>
          </cell>
          <cell r="Q161">
            <v>0.43417253761410141</v>
          </cell>
          <cell r="R161">
            <v>0.30234979545795937</v>
          </cell>
          <cell r="S161">
            <v>0.83158411252511721</v>
          </cell>
          <cell r="T161">
            <v>0.74817146684527791</v>
          </cell>
          <cell r="U161">
            <v>10368811140</v>
          </cell>
          <cell r="V161">
            <v>6731661336.3800001</v>
          </cell>
          <cell r="W161">
            <v>14228977596.450001</v>
          </cell>
          <cell r="X161">
            <v>856890046</v>
          </cell>
          <cell r="Y161">
            <v>2413671208</v>
          </cell>
          <cell r="Z161">
            <v>63753.781000000003</v>
          </cell>
          <cell r="AA161">
            <v>2056.5735806451612</v>
          </cell>
          <cell r="AB161">
            <v>53782.625</v>
          </cell>
          <cell r="AC161">
            <v>1734.9233870967741</v>
          </cell>
          <cell r="AD161">
            <v>85030</v>
          </cell>
          <cell r="AE161">
            <v>2742.9032258064517</v>
          </cell>
          <cell r="AF161">
            <v>0.47309522351482847</v>
          </cell>
          <cell r="AG161">
            <v>0.35501523287839626</v>
          </cell>
          <cell r="AH161">
            <v>0.74977985416911686</v>
          </cell>
          <cell r="AI161">
            <v>0.63251352463836297</v>
          </cell>
          <cell r="AJ161">
            <v>15847921740</v>
          </cell>
          <cell r="AK161">
            <v>10300845296.450001</v>
          </cell>
          <cell r="AL161">
            <v>22449635631.80999</v>
          </cell>
          <cell r="AM161">
            <v>1277567585</v>
          </cell>
          <cell r="AN161">
            <v>3805031630</v>
          </cell>
          <cell r="AO161">
            <v>94792.657999999996</v>
          </cell>
          <cell r="AP161">
            <v>81708.125</v>
          </cell>
          <cell r="AQ161">
            <v>122355</v>
          </cell>
          <cell r="AR161">
            <v>45.884242690577246</v>
          </cell>
          <cell r="AS161">
            <v>33.575741524124993</v>
          </cell>
          <cell r="AT161">
            <v>77.473464917657637</v>
          </cell>
          <cell r="AU161">
            <v>66.779555392096768</v>
          </cell>
        </row>
        <row r="162">
          <cell r="D162" t="str">
            <v>통영시</v>
          </cell>
          <cell r="E162" t="str">
            <v>시</v>
          </cell>
          <cell r="F162">
            <v>874084620</v>
          </cell>
          <cell r="G162">
            <v>521490688.239999</v>
          </cell>
          <cell r="H162">
            <v>1194296509.5599899</v>
          </cell>
          <cell r="I162">
            <v>62402366</v>
          </cell>
          <cell r="J162">
            <v>212856511</v>
          </cell>
          <cell r="K162">
            <v>4330.7219999999998</v>
          </cell>
          <cell r="L162">
            <v>139.70070967741935</v>
          </cell>
          <cell r="M162">
            <v>3988.125</v>
          </cell>
          <cell r="N162">
            <v>128.6491935483871</v>
          </cell>
          <cell r="O162">
            <v>5643</v>
          </cell>
          <cell r="P162">
            <v>182.03225806451613</v>
          </cell>
          <cell r="Q162">
            <v>0.43665093556384066</v>
          </cell>
          <cell r="R162">
            <v>0.29316634810386422</v>
          </cell>
          <cell r="S162">
            <v>0.76745029239766083</v>
          </cell>
          <cell r="T162">
            <v>0.70673843700159489</v>
          </cell>
          <cell r="U162">
            <v>1205061400</v>
          </cell>
          <cell r="V162">
            <v>735309532.15999901</v>
          </cell>
          <cell r="W162">
            <v>1762466741.5599999</v>
          </cell>
          <cell r="X162">
            <v>94268052</v>
          </cell>
          <cell r="Y162">
            <v>296908226</v>
          </cell>
          <cell r="Z162">
            <v>7797.3559999999998</v>
          </cell>
          <cell r="AA162">
            <v>251.52761290322579</v>
          </cell>
          <cell r="AB162">
            <v>6679.25</v>
          </cell>
          <cell r="AC162">
            <v>215.45967741935485</v>
          </cell>
          <cell r="AD162">
            <v>9895</v>
          </cell>
          <cell r="AE162">
            <v>319.19354838709677</v>
          </cell>
          <cell r="AF162">
            <v>0.41720477034883485</v>
          </cell>
          <cell r="AG162">
            <v>0.31749895673149858</v>
          </cell>
          <cell r="AH162">
            <v>0.78800970186963115</v>
          </cell>
          <cell r="AI162">
            <v>0.67501263264274891</v>
          </cell>
          <cell r="AJ162">
            <v>2079146020</v>
          </cell>
          <cell r="AK162">
            <v>1256800220.3999979</v>
          </cell>
          <cell r="AL162">
            <v>2956763251.1199899</v>
          </cell>
          <cell r="AM162">
            <v>156670418</v>
          </cell>
          <cell r="AN162">
            <v>509764737</v>
          </cell>
          <cell r="AO162">
            <v>12128.078</v>
          </cell>
          <cell r="AP162">
            <v>10667.375</v>
          </cell>
          <cell r="AQ162">
            <v>15538</v>
          </cell>
          <cell r="AR162">
            <v>42.505946998764124</v>
          </cell>
          <cell r="AS162">
            <v>30.733867336924092</v>
          </cell>
          <cell r="AT162">
            <v>78.05430557343287</v>
          </cell>
          <cell r="AU162">
            <v>68.653462479083544</v>
          </cell>
        </row>
        <row r="163">
          <cell r="D163" t="str">
            <v>거창군</v>
          </cell>
          <cell r="E163" t="str">
            <v>군</v>
          </cell>
          <cell r="F163">
            <v>309039000</v>
          </cell>
          <cell r="G163">
            <v>136628133</v>
          </cell>
          <cell r="H163">
            <v>418366000</v>
          </cell>
          <cell r="I163">
            <v>15299284</v>
          </cell>
          <cell r="J163">
            <v>68389383</v>
          </cell>
          <cell r="K163">
            <v>1879.028</v>
          </cell>
          <cell r="L163">
            <v>60.613806451612902</v>
          </cell>
          <cell r="M163">
            <v>1524.375</v>
          </cell>
          <cell r="N163">
            <v>49.173387096774192</v>
          </cell>
          <cell r="O163">
            <v>2410</v>
          </cell>
          <cell r="P163">
            <v>77.741935483870961</v>
          </cell>
          <cell r="Q163">
            <v>0.32657561321904743</v>
          </cell>
          <cell r="R163">
            <v>0.22370846656124971</v>
          </cell>
          <cell r="S163">
            <v>0.7796796680497925</v>
          </cell>
          <cell r="T163">
            <v>0.63252074688796678</v>
          </cell>
          <cell r="U163">
            <v>172774700</v>
          </cell>
          <cell r="V163">
            <v>84247618</v>
          </cell>
          <cell r="W163">
            <v>272871428</v>
          </cell>
          <cell r="X163">
            <v>9326560</v>
          </cell>
          <cell r="Y163">
            <v>43584498</v>
          </cell>
          <cell r="Z163">
            <v>1194.375</v>
          </cell>
          <cell r="AA163">
            <v>38.528225806451616</v>
          </cell>
          <cell r="AB163">
            <v>919.625</v>
          </cell>
          <cell r="AC163">
            <v>29.66532258064516</v>
          </cell>
          <cell r="AD163">
            <v>1799</v>
          </cell>
          <cell r="AE163">
            <v>58.032258064516128</v>
          </cell>
          <cell r="AF163">
            <v>0.30874473966545152</v>
          </cell>
          <cell r="AG163">
            <v>0.21398801014066973</v>
          </cell>
          <cell r="AH163">
            <v>0.66391050583657585</v>
          </cell>
          <cell r="AI163">
            <v>0.51118677042801552</v>
          </cell>
          <cell r="AJ163">
            <v>481813700</v>
          </cell>
          <cell r="AK163">
            <v>220875751</v>
          </cell>
          <cell r="AL163">
            <v>691237428</v>
          </cell>
          <cell r="AM163">
            <v>24625844</v>
          </cell>
          <cell r="AN163">
            <v>111973881</v>
          </cell>
          <cell r="AO163">
            <v>3073.4030000000002</v>
          </cell>
          <cell r="AP163">
            <v>2444</v>
          </cell>
          <cell r="AQ163">
            <v>4209</v>
          </cell>
          <cell r="AR163">
            <v>31.95367352127813</v>
          </cell>
          <cell r="AS163">
            <v>21.99248948064951</v>
          </cell>
          <cell r="AT163">
            <v>73.019790924210042</v>
          </cell>
          <cell r="AU163">
            <v>58.066048942741745</v>
          </cell>
        </row>
        <row r="164">
          <cell r="D164" t="str">
            <v>고성군2</v>
          </cell>
          <cell r="E164" t="str">
            <v>군</v>
          </cell>
          <cell r="F164">
            <v>11411890</v>
          </cell>
          <cell r="G164">
            <v>5896526</v>
          </cell>
          <cell r="H164">
            <v>9790352</v>
          </cell>
          <cell r="I164">
            <v>976977</v>
          </cell>
          <cell r="J164">
            <v>1747143</v>
          </cell>
          <cell r="K164">
            <v>43.061</v>
          </cell>
          <cell r="L164">
            <v>1.3890645161290323</v>
          </cell>
          <cell r="M164">
            <v>38.25</v>
          </cell>
          <cell r="N164">
            <v>1.2338709677419355</v>
          </cell>
          <cell r="O164">
            <v>53</v>
          </cell>
          <cell r="P164">
            <v>1.7096774193548387</v>
          </cell>
          <cell r="Q164">
            <v>0.60227926432062917</v>
          </cell>
          <cell r="R164">
            <v>0.55918548166921656</v>
          </cell>
          <cell r="S164">
            <v>0.81247169811320752</v>
          </cell>
          <cell r="T164">
            <v>0.72169811320754718</v>
          </cell>
          <cell r="U164">
            <v>266040980</v>
          </cell>
          <cell r="V164">
            <v>130721258</v>
          </cell>
          <cell r="W164">
            <v>412525725</v>
          </cell>
          <cell r="X164">
            <v>14192786</v>
          </cell>
          <cell r="Y164">
            <v>69473723</v>
          </cell>
          <cell r="Z164">
            <v>1877.037</v>
          </cell>
          <cell r="AA164">
            <v>60.549580645161292</v>
          </cell>
          <cell r="AB164">
            <v>1496.75</v>
          </cell>
          <cell r="AC164">
            <v>48.282258064516128</v>
          </cell>
          <cell r="AD164">
            <v>2527</v>
          </cell>
          <cell r="AE164">
            <v>81.516129032258064</v>
          </cell>
          <cell r="AF164">
            <v>0.3168802575887843</v>
          </cell>
          <cell r="AG164">
            <v>0.20428998745324187</v>
          </cell>
          <cell r="AH164">
            <v>0.74279263949347052</v>
          </cell>
          <cell r="AI164">
            <v>0.59230312623664427</v>
          </cell>
          <cell r="AJ164">
            <v>277452870</v>
          </cell>
          <cell r="AK164">
            <v>136617784</v>
          </cell>
          <cell r="AL164">
            <v>422316077</v>
          </cell>
          <cell r="AM164">
            <v>15169763</v>
          </cell>
          <cell r="AN164">
            <v>71220866</v>
          </cell>
          <cell r="AO164">
            <v>1920.098</v>
          </cell>
          <cell r="AP164">
            <v>1535</v>
          </cell>
          <cell r="AQ164">
            <v>2580</v>
          </cell>
          <cell r="AR164">
            <v>32.349652651277118</v>
          </cell>
          <cell r="AS164">
            <v>21.299604809635422</v>
          </cell>
          <cell r="AT164">
            <v>74.422403100775199</v>
          </cell>
          <cell r="AU164">
            <v>59.496124031007746</v>
          </cell>
        </row>
        <row r="165">
          <cell r="D165" t="str">
            <v>남해군</v>
          </cell>
          <cell r="E165" t="str">
            <v>군</v>
          </cell>
          <cell r="F165">
            <v>59249480</v>
          </cell>
          <cell r="G165">
            <v>33310007.199999999</v>
          </cell>
          <cell r="H165">
            <v>191028064.489999</v>
          </cell>
          <cell r="I165">
            <v>3368002</v>
          </cell>
          <cell r="J165">
            <v>31814753</v>
          </cell>
          <cell r="K165">
            <v>838.81700000000001</v>
          </cell>
          <cell r="L165">
            <v>27.058612903225807</v>
          </cell>
          <cell r="M165">
            <v>709.75</v>
          </cell>
          <cell r="N165">
            <v>22.89516129032258</v>
          </cell>
          <cell r="O165">
            <v>1036</v>
          </cell>
          <cell r="P165">
            <v>33.41935483870968</v>
          </cell>
          <cell r="Q165">
            <v>0.17437232214507359</v>
          </cell>
          <cell r="R165">
            <v>0.10586289951708881</v>
          </cell>
          <cell r="S165">
            <v>0.8096689189189189</v>
          </cell>
          <cell r="T165">
            <v>0.68508687258687262</v>
          </cell>
          <cell r="U165">
            <v>140179870</v>
          </cell>
          <cell r="V165">
            <v>86762499.639999896</v>
          </cell>
          <cell r="W165">
            <v>318395747.67000002</v>
          </cell>
          <cell r="X165">
            <v>7731774</v>
          </cell>
          <cell r="Y165">
            <v>52921236</v>
          </cell>
          <cell r="Z165">
            <v>1498.9780000000001</v>
          </cell>
          <cell r="AA165">
            <v>48.354129032258065</v>
          </cell>
          <cell r="AB165">
            <v>1124.125</v>
          </cell>
          <cell r="AC165">
            <v>36.262096774193552</v>
          </cell>
          <cell r="AD165">
            <v>2199</v>
          </cell>
          <cell r="AE165">
            <v>70.935483870967744</v>
          </cell>
          <cell r="AF165">
            <v>0.2724989271211139</v>
          </cell>
          <cell r="AG165">
            <v>0.14609964891976446</v>
          </cell>
          <cell r="AH165">
            <v>0.68166348340154614</v>
          </cell>
          <cell r="AI165">
            <v>0.51119827194179168</v>
          </cell>
          <cell r="AJ165">
            <v>199429350</v>
          </cell>
          <cell r="AK165">
            <v>120072506.8399999</v>
          </cell>
          <cell r="AL165">
            <v>509423812.15999901</v>
          </cell>
          <cell r="AM165">
            <v>11099776</v>
          </cell>
          <cell r="AN165">
            <v>84735989</v>
          </cell>
          <cell r="AO165">
            <v>2337.7950000000001</v>
          </cell>
          <cell r="AP165">
            <v>1833.875</v>
          </cell>
          <cell r="AQ165">
            <v>3235</v>
          </cell>
          <cell r="AR165">
            <v>23.570258000088877</v>
          </cell>
          <cell r="AS165">
            <v>13.099246413469015</v>
          </cell>
          <cell r="AT165">
            <v>72.265687789799074</v>
          </cell>
          <cell r="AU165">
            <v>56.688562596599688</v>
          </cell>
        </row>
        <row r="166">
          <cell r="D166" t="str">
            <v>산청군</v>
          </cell>
          <cell r="E166" t="str">
            <v>군</v>
          </cell>
          <cell r="F166">
            <v>48536940</v>
          </cell>
          <cell r="G166">
            <v>28028934</v>
          </cell>
          <cell r="H166">
            <v>75941000</v>
          </cell>
          <cell r="I166">
            <v>2316417</v>
          </cell>
          <cell r="J166">
            <v>7976820</v>
          </cell>
          <cell r="K166">
            <v>202.703</v>
          </cell>
          <cell r="L166">
            <v>6.5388064516129036</v>
          </cell>
          <cell r="M166">
            <v>150.125</v>
          </cell>
          <cell r="N166">
            <v>4.842741935483871</v>
          </cell>
          <cell r="O166">
            <v>376</v>
          </cell>
          <cell r="P166">
            <v>12.129032258064516</v>
          </cell>
          <cell r="Q166">
            <v>0.36908829222686035</v>
          </cell>
          <cell r="R166">
            <v>0.29039354028296993</v>
          </cell>
          <cell r="S166">
            <v>0.53910372340425528</v>
          </cell>
          <cell r="T166">
            <v>0.39926861702127658</v>
          </cell>
          <cell r="U166">
            <v>167911190</v>
          </cell>
          <cell r="V166">
            <v>96256655</v>
          </cell>
          <cell r="W166">
            <v>249510418</v>
          </cell>
          <cell r="X166">
            <v>8146932</v>
          </cell>
          <cell r="Y166">
            <v>22772020</v>
          </cell>
          <cell r="Z166">
            <v>634.86099999999999</v>
          </cell>
          <cell r="AA166">
            <v>20.479387096774193</v>
          </cell>
          <cell r="AB166">
            <v>413.25</v>
          </cell>
          <cell r="AC166">
            <v>13.330645161290322</v>
          </cell>
          <cell r="AD166">
            <v>1309</v>
          </cell>
          <cell r="AE166">
            <v>42.225806451612904</v>
          </cell>
          <cell r="AF166">
            <v>0.38578210790380707</v>
          </cell>
          <cell r="AG166">
            <v>0.35776062026996286</v>
          </cell>
          <cell r="AH166">
            <v>0.48499694423223833</v>
          </cell>
          <cell r="AI166">
            <v>0.31569900687547747</v>
          </cell>
          <cell r="AJ166">
            <v>216448130</v>
          </cell>
          <cell r="AK166">
            <v>124285589</v>
          </cell>
          <cell r="AL166">
            <v>325451418</v>
          </cell>
          <cell r="AM166">
            <v>10463349</v>
          </cell>
          <cell r="AN166">
            <v>30748840</v>
          </cell>
          <cell r="AO166">
            <v>837.56399999999996</v>
          </cell>
          <cell r="AP166">
            <v>563.375</v>
          </cell>
          <cell r="AQ166">
            <v>1685</v>
          </cell>
          <cell r="AR166">
            <v>38.18867644325335</v>
          </cell>
          <cell r="AS166">
            <v>34.028434893804125</v>
          </cell>
          <cell r="AT166">
            <v>49.70706231454006</v>
          </cell>
          <cell r="AU166">
            <v>33.434718100890208</v>
          </cell>
        </row>
        <row r="167">
          <cell r="D167" t="str">
            <v>의령군</v>
          </cell>
          <cell r="E167" t="str">
            <v>군</v>
          </cell>
          <cell r="F167">
            <v>10038590</v>
          </cell>
          <cell r="G167">
            <v>5282034.3099999903</v>
          </cell>
          <cell r="H167">
            <v>40749000</v>
          </cell>
          <cell r="I167">
            <v>504374</v>
          </cell>
          <cell r="J167">
            <v>4663853</v>
          </cell>
          <cell r="K167">
            <v>129.47499999999999</v>
          </cell>
          <cell r="L167">
            <v>4.1766129032258066</v>
          </cell>
          <cell r="M167">
            <v>84.5</v>
          </cell>
          <cell r="N167">
            <v>2.725806451612903</v>
          </cell>
          <cell r="O167">
            <v>270</v>
          </cell>
          <cell r="P167">
            <v>8.7096774193548381</v>
          </cell>
          <cell r="Q167">
            <v>0.12962365481361482</v>
          </cell>
          <cell r="R167">
            <v>0.10814534677658151</v>
          </cell>
          <cell r="S167">
            <v>0.47953703703703704</v>
          </cell>
          <cell r="T167">
            <v>0.31296296296296294</v>
          </cell>
          <cell r="U167">
            <v>67682090</v>
          </cell>
          <cell r="V167">
            <v>37712813.549999997</v>
          </cell>
          <cell r="W167">
            <v>152430936.22999901</v>
          </cell>
          <cell r="X167">
            <v>3202272</v>
          </cell>
          <cell r="Y167">
            <v>17700278</v>
          </cell>
          <cell r="Z167">
            <v>467.55500000000001</v>
          </cell>
          <cell r="AA167">
            <v>15.082419354838709</v>
          </cell>
          <cell r="AB167">
            <v>305.75</v>
          </cell>
          <cell r="AC167">
            <v>9.862903225806452</v>
          </cell>
          <cell r="AD167">
            <v>1111</v>
          </cell>
          <cell r="AE167">
            <v>35.838709677419352</v>
          </cell>
          <cell r="AF167">
            <v>0.24740918400642853</v>
          </cell>
          <cell r="AG167">
            <v>0.18091648052081441</v>
          </cell>
          <cell r="AH167">
            <v>0.42084158415841583</v>
          </cell>
          <cell r="AI167">
            <v>0.27520252025202518</v>
          </cell>
          <cell r="AJ167">
            <v>77720680</v>
          </cell>
          <cell r="AK167">
            <v>42994847.859999985</v>
          </cell>
          <cell r="AL167">
            <v>193179936.22999901</v>
          </cell>
          <cell r="AM167">
            <v>3706646</v>
          </cell>
          <cell r="AN167">
            <v>22364131</v>
          </cell>
          <cell r="AO167">
            <v>597.03</v>
          </cell>
          <cell r="AP167">
            <v>390.25</v>
          </cell>
          <cell r="AQ167">
            <v>1381</v>
          </cell>
          <cell r="AR167">
            <v>22.256373357950874</v>
          </cell>
          <cell r="AS167">
            <v>16.574066750011436</v>
          </cell>
          <cell r="AT167">
            <v>43.231716147719041</v>
          </cell>
          <cell r="AU167">
            <v>28.258508327299058</v>
          </cell>
        </row>
        <row r="168">
          <cell r="D168" t="str">
            <v>창녕군</v>
          </cell>
          <cell r="E168" t="str">
            <v>군</v>
          </cell>
          <cell r="F168">
            <v>77707440</v>
          </cell>
          <cell r="G168">
            <v>40691678</v>
          </cell>
          <cell r="H168">
            <v>156281420</v>
          </cell>
          <cell r="I168">
            <v>3905578</v>
          </cell>
          <cell r="J168">
            <v>28995599</v>
          </cell>
          <cell r="K168">
            <v>802.35299999999995</v>
          </cell>
          <cell r="L168">
            <v>25.882354838709677</v>
          </cell>
          <cell r="M168">
            <v>632.125</v>
          </cell>
          <cell r="N168">
            <v>20.391129032258064</v>
          </cell>
          <cell r="O168">
            <v>1079</v>
          </cell>
          <cell r="P168">
            <v>34.806451612903224</v>
          </cell>
          <cell r="Q168">
            <v>0.26037438103646615</v>
          </cell>
          <cell r="R168">
            <v>0.13469554465834627</v>
          </cell>
          <cell r="S168">
            <v>0.74360797034291004</v>
          </cell>
          <cell r="T168">
            <v>0.58584337349397586</v>
          </cell>
          <cell r="U168">
            <v>183935270</v>
          </cell>
          <cell r="V168">
            <v>100034322</v>
          </cell>
          <cell r="W168">
            <v>400850789</v>
          </cell>
          <cell r="X168">
            <v>9958788</v>
          </cell>
          <cell r="Y168">
            <v>58213711</v>
          </cell>
          <cell r="Z168">
            <v>1630.1389999999999</v>
          </cell>
          <cell r="AA168">
            <v>52.58512903225806</v>
          </cell>
          <cell r="AB168">
            <v>1239.375</v>
          </cell>
          <cell r="AC168">
            <v>39.979838709677416</v>
          </cell>
          <cell r="AD168">
            <v>2348</v>
          </cell>
          <cell r="AE168">
            <v>75.741935483870961</v>
          </cell>
          <cell r="AF168">
            <v>0.24955500835998104</v>
          </cell>
          <cell r="AG168">
            <v>0.17107289380675283</v>
          </cell>
          <cell r="AH168">
            <v>0.69426703577512772</v>
          </cell>
          <cell r="AI168">
            <v>0.52784284497444633</v>
          </cell>
          <cell r="AJ168">
            <v>261642710</v>
          </cell>
          <cell r="AK168">
            <v>140726000</v>
          </cell>
          <cell r="AL168">
            <v>557132209</v>
          </cell>
          <cell r="AM168">
            <v>13864366</v>
          </cell>
          <cell r="AN168">
            <v>87209310</v>
          </cell>
          <cell r="AO168">
            <v>2432.4919999999997</v>
          </cell>
          <cell r="AP168">
            <v>1871.5</v>
          </cell>
          <cell r="AQ168">
            <v>3427</v>
          </cell>
          <cell r="AR168">
            <v>25.258995571731518</v>
          </cell>
          <cell r="AS168">
            <v>15.897804947659832</v>
          </cell>
          <cell r="AT168">
            <v>70.980215932302286</v>
          </cell>
          <cell r="AU168">
            <v>54.610446454625041</v>
          </cell>
        </row>
        <row r="169">
          <cell r="D169" t="str">
            <v>하동군</v>
          </cell>
          <cell r="E169" t="str">
            <v>군</v>
          </cell>
          <cell r="F169">
            <v>12248980</v>
          </cell>
          <cell r="G169">
            <v>6886639.7299999902</v>
          </cell>
          <cell r="H169">
            <v>72772000</v>
          </cell>
          <cell r="I169">
            <v>543793</v>
          </cell>
          <cell r="J169">
            <v>10698354</v>
          </cell>
          <cell r="K169">
            <v>293.80700000000002</v>
          </cell>
          <cell r="L169">
            <v>9.4776451612903223</v>
          </cell>
          <cell r="M169">
            <v>221.75</v>
          </cell>
          <cell r="N169">
            <v>7.153225806451613</v>
          </cell>
          <cell r="O169">
            <v>444</v>
          </cell>
          <cell r="P169">
            <v>14.32258064516129</v>
          </cell>
          <cell r="Q169">
            <v>9.4633096932886143E-2</v>
          </cell>
          <cell r="R169">
            <v>5.0829594907777401E-2</v>
          </cell>
          <cell r="S169">
            <v>0.66172747747747751</v>
          </cell>
          <cell r="T169">
            <v>0.49943693693693691</v>
          </cell>
          <cell r="U169">
            <v>125960600</v>
          </cell>
          <cell r="V169">
            <v>68519311.179999903</v>
          </cell>
          <cell r="W169">
            <v>323752828.25999999</v>
          </cell>
          <cell r="X169">
            <v>7161024</v>
          </cell>
          <cell r="Y169">
            <v>33114849</v>
          </cell>
          <cell r="Z169">
            <v>911.69600000000003</v>
          </cell>
          <cell r="AA169">
            <v>29.409548387096773</v>
          </cell>
          <cell r="AB169">
            <v>585</v>
          </cell>
          <cell r="AC169">
            <v>18.870967741935484</v>
          </cell>
          <cell r="AD169">
            <v>1977</v>
          </cell>
          <cell r="AE169">
            <v>63.774193548387096</v>
          </cell>
          <cell r="AF169">
            <v>0.21164081113439198</v>
          </cell>
          <cell r="AG169">
            <v>0.21624812482158684</v>
          </cell>
          <cell r="AH169">
            <v>0.46115123925139101</v>
          </cell>
          <cell r="AI169">
            <v>0.29590288315629742</v>
          </cell>
          <cell r="AJ169">
            <v>138209580</v>
          </cell>
          <cell r="AK169">
            <v>75405950.909999892</v>
          </cell>
          <cell r="AL169">
            <v>396524828.25999999</v>
          </cell>
          <cell r="AM169">
            <v>7704817</v>
          </cell>
          <cell r="AN169">
            <v>43813203</v>
          </cell>
          <cell r="AO169">
            <v>1205.5030000000002</v>
          </cell>
          <cell r="AP169">
            <v>806.75</v>
          </cell>
          <cell r="AQ169">
            <v>2421</v>
          </cell>
          <cell r="AR169">
            <v>19.016703504012732</v>
          </cell>
          <cell r="AS169">
            <v>17.585605416705096</v>
          </cell>
          <cell r="AT169">
            <v>49.793597686906246</v>
          </cell>
          <cell r="AU169">
            <v>33.323007021891783</v>
          </cell>
        </row>
        <row r="170">
          <cell r="D170" t="str">
            <v>함안군</v>
          </cell>
          <cell r="E170" t="str">
            <v>군</v>
          </cell>
          <cell r="F170">
            <v>33476350</v>
          </cell>
          <cell r="G170">
            <v>17086387.099999901</v>
          </cell>
          <cell r="H170">
            <v>64747000</v>
          </cell>
          <cell r="I170">
            <v>1685646</v>
          </cell>
          <cell r="J170">
            <v>11643339</v>
          </cell>
          <cell r="K170">
            <v>322.43299999999999</v>
          </cell>
          <cell r="L170">
            <v>10.401064516129033</v>
          </cell>
          <cell r="M170">
            <v>254.625</v>
          </cell>
          <cell r="N170">
            <v>8.2137096774193541</v>
          </cell>
          <cell r="O170">
            <v>404</v>
          </cell>
          <cell r="P170">
            <v>13.03225806451613</v>
          </cell>
          <cell r="Q170">
            <v>0.26389465303411586</v>
          </cell>
          <cell r="R170">
            <v>0.14477341937737964</v>
          </cell>
          <cell r="S170">
            <v>0.79810148514851487</v>
          </cell>
          <cell r="T170">
            <v>0.63025990099009899</v>
          </cell>
          <cell r="U170">
            <v>265127070</v>
          </cell>
          <cell r="V170">
            <v>135834285</v>
          </cell>
          <cell r="W170">
            <v>482195562</v>
          </cell>
          <cell r="X170">
            <v>13437191</v>
          </cell>
          <cell r="Y170">
            <v>72956333</v>
          </cell>
          <cell r="Z170">
            <v>1997.48</v>
          </cell>
          <cell r="AA170">
            <v>64.434838709677422</v>
          </cell>
          <cell r="AB170">
            <v>1516.625</v>
          </cell>
          <cell r="AC170">
            <v>48.923387096774192</v>
          </cell>
          <cell r="AD170">
            <v>2772</v>
          </cell>
          <cell r="AE170">
            <v>89.41935483870968</v>
          </cell>
          <cell r="AF170">
            <v>0.28169957524412054</v>
          </cell>
          <cell r="AG170">
            <v>0.18418128279555937</v>
          </cell>
          <cell r="AH170">
            <v>0.72059163059163056</v>
          </cell>
          <cell r="AI170">
            <v>0.54712301587301593</v>
          </cell>
          <cell r="AJ170">
            <v>298603420</v>
          </cell>
          <cell r="AK170">
            <v>152920672.0999999</v>
          </cell>
          <cell r="AL170">
            <v>546942562</v>
          </cell>
          <cell r="AM170">
            <v>15122837</v>
          </cell>
          <cell r="AN170">
            <v>84599672</v>
          </cell>
          <cell r="AO170">
            <v>2319.913</v>
          </cell>
          <cell r="AP170">
            <v>1771.25</v>
          </cell>
          <cell r="AQ170">
            <v>3176</v>
          </cell>
          <cell r="AR170">
            <v>27.959183052205017</v>
          </cell>
          <cell r="AS170">
            <v>17.875763158987187</v>
          </cell>
          <cell r="AT170">
            <v>73.045119647355165</v>
          </cell>
          <cell r="AU170">
            <v>55.769836272040308</v>
          </cell>
        </row>
        <row r="171">
          <cell r="D171" t="str">
            <v>함양군</v>
          </cell>
          <cell r="E171" t="str">
            <v>군</v>
          </cell>
          <cell r="F171">
            <v>89093070</v>
          </cell>
          <cell r="G171">
            <v>37080786.679999903</v>
          </cell>
          <cell r="H171">
            <v>183310115.46999899</v>
          </cell>
          <cell r="I171">
            <v>3743792</v>
          </cell>
          <cell r="J171">
            <v>29158705</v>
          </cell>
          <cell r="K171">
            <v>781.51300000000003</v>
          </cell>
          <cell r="L171">
            <v>25.210096774193548</v>
          </cell>
          <cell r="M171">
            <v>611.75</v>
          </cell>
          <cell r="N171">
            <v>19.733870967741936</v>
          </cell>
          <cell r="O171">
            <v>1054</v>
          </cell>
          <cell r="P171">
            <v>34</v>
          </cell>
          <cell r="Q171">
            <v>0.20228445432444583</v>
          </cell>
          <cell r="R171">
            <v>0.12839363064992085</v>
          </cell>
          <cell r="S171">
            <v>0.74147343453510439</v>
          </cell>
          <cell r="T171">
            <v>0.58040796963946872</v>
          </cell>
          <cell r="U171">
            <v>64244170</v>
          </cell>
          <cell r="V171">
            <v>31945537.999999899</v>
          </cell>
          <cell r="W171">
            <v>190859375.47999901</v>
          </cell>
          <cell r="X171">
            <v>3471226</v>
          </cell>
          <cell r="Y171">
            <v>27606349</v>
          </cell>
          <cell r="Z171">
            <v>737.62</v>
          </cell>
          <cell r="AA171">
            <v>23.794193548387096</v>
          </cell>
          <cell r="AB171">
            <v>548.25</v>
          </cell>
          <cell r="AC171">
            <v>17.68548387096774</v>
          </cell>
          <cell r="AD171">
            <v>1293</v>
          </cell>
          <cell r="AE171">
            <v>41.70967741935484</v>
          </cell>
          <cell r="AF171">
            <v>0.16737735790897845</v>
          </cell>
          <cell r="AG171">
            <v>0.12574013318458011</v>
          </cell>
          <cell r="AH171">
            <v>0.57047177107501934</v>
          </cell>
          <cell r="AI171">
            <v>0.42401392111368907</v>
          </cell>
          <cell r="AJ171">
            <v>153337240</v>
          </cell>
          <cell r="AK171">
            <v>69026324.679999799</v>
          </cell>
          <cell r="AL171">
            <v>374169490.94999802</v>
          </cell>
          <cell r="AM171">
            <v>7215018</v>
          </cell>
          <cell r="AN171">
            <v>56765054</v>
          </cell>
          <cell r="AO171">
            <v>1519.133</v>
          </cell>
          <cell r="AP171">
            <v>1160</v>
          </cell>
          <cell r="AQ171">
            <v>2347</v>
          </cell>
          <cell r="AR171">
            <v>18.447876256491501</v>
          </cell>
          <cell r="AS171">
            <v>12.710316456318354</v>
          </cell>
          <cell r="AT171">
            <v>64.726587132509579</v>
          </cell>
          <cell r="AU171">
            <v>49.424797613975286</v>
          </cell>
        </row>
        <row r="172">
          <cell r="D172" t="str">
            <v>합천군</v>
          </cell>
          <cell r="E172" t="str">
            <v>군</v>
          </cell>
          <cell r="F172">
            <v>26978820</v>
          </cell>
          <cell r="G172">
            <v>14356527.699999901</v>
          </cell>
          <cell r="H172">
            <v>70805255.810000002</v>
          </cell>
          <cell r="I172">
            <v>1551683</v>
          </cell>
          <cell r="J172">
            <v>7508147</v>
          </cell>
          <cell r="K172">
            <v>205.53899999999999</v>
          </cell>
          <cell r="L172">
            <v>6.6302903225806444</v>
          </cell>
          <cell r="M172">
            <v>155.5</v>
          </cell>
          <cell r="N172">
            <v>5.0161290322580649</v>
          </cell>
          <cell r="O172">
            <v>368</v>
          </cell>
          <cell r="P172">
            <v>11.870967741935484</v>
          </cell>
          <cell r="Q172">
            <v>0.20276076310668864</v>
          </cell>
          <cell r="R172">
            <v>0.20666657165875948</v>
          </cell>
          <cell r="S172">
            <v>0.55852989130434783</v>
          </cell>
          <cell r="T172">
            <v>0.42255434782608697</v>
          </cell>
          <cell r="U172">
            <v>75546220</v>
          </cell>
          <cell r="V172">
            <v>42928323.419999897</v>
          </cell>
          <cell r="W172">
            <v>321825153.81</v>
          </cell>
          <cell r="X172">
            <v>3799459</v>
          </cell>
          <cell r="Y172">
            <v>42469778</v>
          </cell>
          <cell r="Z172">
            <v>1115.942</v>
          </cell>
          <cell r="AA172">
            <v>35.998129032258063</v>
          </cell>
          <cell r="AB172">
            <v>803.125</v>
          </cell>
          <cell r="AC172">
            <v>25.907258064516128</v>
          </cell>
          <cell r="AD172">
            <v>2017</v>
          </cell>
          <cell r="AE172">
            <v>65.064516129032256</v>
          </cell>
          <cell r="AF172">
            <v>0.13339020555659872</v>
          </cell>
          <cell r="AG172">
            <v>8.9462652712712559E-2</v>
          </cell>
          <cell r="AH172">
            <v>0.55326822012890431</v>
          </cell>
          <cell r="AI172">
            <v>0.39817798710956864</v>
          </cell>
          <cell r="AJ172">
            <v>102525040</v>
          </cell>
          <cell r="AK172">
            <v>57284851.119999796</v>
          </cell>
          <cell r="AL172">
            <v>392630409.62</v>
          </cell>
          <cell r="AM172">
            <v>5351142</v>
          </cell>
          <cell r="AN172">
            <v>49977925</v>
          </cell>
          <cell r="AO172">
            <v>1321.481</v>
          </cell>
          <cell r="AP172">
            <v>958.625</v>
          </cell>
          <cell r="AQ172">
            <v>2385</v>
          </cell>
          <cell r="AR172">
            <v>14.59001893802415</v>
          </cell>
          <cell r="AS172">
            <v>10.707011145420703</v>
          </cell>
          <cell r="AT172">
            <v>55.408008385744232</v>
          </cell>
          <cell r="AU172">
            <v>40.193920335429766</v>
          </cell>
        </row>
        <row r="173">
          <cell r="D173" t="str">
            <v>제주특별자치도</v>
          </cell>
          <cell r="E173" t="str">
            <v>광역</v>
          </cell>
          <cell r="F173">
            <v>6792258280</v>
          </cell>
          <cell r="G173">
            <v>4630874827</v>
          </cell>
          <cell r="H173">
            <v>7947212153</v>
          </cell>
          <cell r="I173">
            <v>530922261</v>
          </cell>
          <cell r="J173">
            <v>1190357914</v>
          </cell>
          <cell r="K173">
            <v>28419.966</v>
          </cell>
          <cell r="L173">
            <v>916.7730967741935</v>
          </cell>
          <cell r="M173">
            <v>25407.5</v>
          </cell>
          <cell r="N173">
            <v>819.59677419354841</v>
          </cell>
          <cell r="O173">
            <v>34118</v>
          </cell>
          <cell r="P173">
            <v>1100.5806451612902</v>
          </cell>
          <cell r="Q173">
            <v>0.58270431666428923</v>
          </cell>
          <cell r="R173">
            <v>0.44601901222794743</v>
          </cell>
          <cell r="S173">
            <v>0.83299038630634858</v>
          </cell>
          <cell r="T173">
            <v>0.7446948824667331</v>
          </cell>
          <cell r="U173">
            <v>13417448630</v>
          </cell>
          <cell r="V173">
            <v>9358267975.3999901</v>
          </cell>
          <cell r="W173">
            <v>18833723552.039902</v>
          </cell>
          <cell r="X173">
            <v>1141303258</v>
          </cell>
          <cell r="Y173">
            <v>2926395000</v>
          </cell>
          <cell r="Z173">
            <v>79464.447</v>
          </cell>
          <cell r="AA173">
            <v>2563.3692580645161</v>
          </cell>
          <cell r="AB173">
            <v>65245.625</v>
          </cell>
          <cell r="AC173">
            <v>2104.6975806451615</v>
          </cell>
          <cell r="AD173">
            <v>103395</v>
          </cell>
          <cell r="AE173">
            <v>3335.3225806451615</v>
          </cell>
          <cell r="AF173">
            <v>0.49688888920674351</v>
          </cell>
          <cell r="AG173">
            <v>0.39000314653353357</v>
          </cell>
          <cell r="AH173">
            <v>0.76855212534455242</v>
          </cell>
          <cell r="AI173">
            <v>0.63103269016877028</v>
          </cell>
          <cell r="AJ173">
            <v>20209706910</v>
          </cell>
          <cell r="AK173">
            <v>13989142802.39999</v>
          </cell>
          <cell r="AL173">
            <v>26780935705.039902</v>
          </cell>
          <cell r="AM173">
            <v>1672225519</v>
          </cell>
          <cell r="AN173">
            <v>4116752914</v>
          </cell>
          <cell r="AO173">
            <v>107884.413</v>
          </cell>
          <cell r="AP173">
            <v>90653.125</v>
          </cell>
          <cell r="AQ173">
            <v>137513</v>
          </cell>
          <cell r="AR173">
            <v>52.235451951618607</v>
          </cell>
          <cell r="AS173">
            <v>40.620011789223454</v>
          </cell>
          <cell r="AT173">
            <v>78.45397380611287</v>
          </cell>
          <cell r="AU173">
            <v>65.923312704980617</v>
          </cell>
        </row>
        <row r="174">
          <cell r="D174" t="str">
            <v>전국</v>
          </cell>
          <cell r="E174" t="str">
            <v>전국</v>
          </cell>
          <cell r="F174">
            <v>309802403736</v>
          </cell>
          <cell r="G174">
            <v>194032366814.15976</v>
          </cell>
          <cell r="H174">
            <v>360829283238.86957</v>
          </cell>
          <cell r="I174">
            <v>23756764864</v>
          </cell>
          <cell r="J174">
            <v>59997357884</v>
          </cell>
          <cell r="K174">
            <v>1372081.7070000002</v>
          </cell>
          <cell r="L174">
            <v>44260.70022580646</v>
          </cell>
          <cell r="M174">
            <v>1232279.375</v>
          </cell>
          <cell r="N174">
            <v>39750.947580645159</v>
          </cell>
          <cell r="O174">
            <v>1652517</v>
          </cell>
          <cell r="P174">
            <v>53307</v>
          </cell>
          <cell r="Q174">
            <v>0.53774007772453991</v>
          </cell>
          <cell r="R174">
            <v>0.39596351742574676</v>
          </cell>
          <cell r="S174">
            <v>0.83029808891527301</v>
          </cell>
          <cell r="T174">
            <v>0.74569845574962312</v>
          </cell>
          <cell r="U174">
            <v>559201200237</v>
          </cell>
          <cell r="V174">
            <v>346449099537.65948</v>
          </cell>
          <cell r="W174">
            <v>688339872922.19946</v>
          </cell>
          <cell r="X174">
            <v>46711671732</v>
          </cell>
          <cell r="Y174">
            <v>119882978136</v>
          </cell>
          <cell r="Z174">
            <v>3169535.7610000004</v>
          </cell>
          <cell r="AA174">
            <v>102243.08906451614</v>
          </cell>
          <cell r="AB174">
            <v>2664284.375</v>
          </cell>
          <cell r="AC174">
            <v>85944.657258064515</v>
          </cell>
          <cell r="AD174">
            <v>4160014</v>
          </cell>
          <cell r="AE174">
            <v>134194</v>
          </cell>
          <cell r="AF174">
            <v>0.50331110134138246</v>
          </cell>
          <cell r="AG174">
            <v>0.38964390490039735</v>
          </cell>
          <cell r="AH174">
            <v>0.76190507075216585</v>
          </cell>
          <cell r="AI174">
            <v>0.6404508193962809</v>
          </cell>
          <cell r="AJ174">
            <v>869003603973</v>
          </cell>
          <cell r="AK174">
            <v>540481466351.81921</v>
          </cell>
          <cell r="AL174">
            <v>1049169156161.0691</v>
          </cell>
          <cell r="AM174">
            <v>70468436596</v>
          </cell>
          <cell r="AN174">
            <v>179880336020</v>
          </cell>
          <cell r="AO174">
            <v>4541617.4680000003</v>
          </cell>
          <cell r="AP174">
            <v>3896563.75</v>
          </cell>
          <cell r="AQ174">
            <v>5812531</v>
          </cell>
          <cell r="AR174">
            <v>51.515188297133299</v>
          </cell>
          <cell r="AS174">
            <v>39.175175094272099</v>
          </cell>
          <cell r="AT174">
            <v>78.134937568505009</v>
          </cell>
          <cell r="AU174">
            <v>67.037298381720461</v>
          </cell>
        </row>
        <row r="175">
          <cell r="D175" t="str">
            <v>안양·군포·의왕·과천 통합사업구역</v>
          </cell>
          <cell r="E175" t="str">
            <v>사업구역</v>
          </cell>
          <cell r="F175">
            <v>5942166200</v>
          </cell>
          <cell r="G175">
            <v>3689590122.2000003</v>
          </cell>
          <cell r="H175">
            <v>6734398342.1199903</v>
          </cell>
          <cell r="I175">
            <v>440041401</v>
          </cell>
          <cell r="J175">
            <v>1133458937</v>
          </cell>
          <cell r="K175">
            <v>24479.315000000002</v>
          </cell>
          <cell r="L175">
            <v>789.65532258064525</v>
          </cell>
          <cell r="M175">
            <v>22535.75</v>
          </cell>
          <cell r="N175">
            <v>726.95967741935488</v>
          </cell>
          <cell r="O175">
            <v>28229</v>
          </cell>
          <cell r="P175">
            <v>910.61290322580635</v>
          </cell>
          <cell r="Q175">
            <v>0.54787227228951185</v>
          </cell>
          <cell r="R175">
            <v>0.38822879827008677</v>
          </cell>
          <cell r="S175">
            <v>0.86716904601650791</v>
          </cell>
          <cell r="T175">
            <v>0.79831910446703747</v>
          </cell>
          <cell r="U175">
            <v>9408282000</v>
          </cell>
          <cell r="V175">
            <v>5537650483.0399971</v>
          </cell>
          <cell r="W175">
            <v>11303619158.579967</v>
          </cell>
          <cell r="X175">
            <v>751793235</v>
          </cell>
          <cell r="Y175">
            <v>2165370288</v>
          </cell>
          <cell r="Z175">
            <v>56989.273000000001</v>
          </cell>
          <cell r="AA175">
            <v>1838.3636451612906</v>
          </cell>
          <cell r="AB175">
            <v>48233</v>
          </cell>
          <cell r="AC175">
            <v>1555.9032258064515</v>
          </cell>
          <cell r="AD175">
            <v>74300</v>
          </cell>
          <cell r="AE175">
            <v>2396.7741935483873</v>
          </cell>
          <cell r="AF175">
            <v>0.48990065972248059</v>
          </cell>
          <cell r="AG175">
            <v>0.34718922632598714</v>
          </cell>
          <cell r="AH175">
            <v>0.76701578734858677</v>
          </cell>
          <cell r="AI175">
            <v>0.64916554508748314</v>
          </cell>
          <cell r="AJ175">
            <v>15350448200</v>
          </cell>
          <cell r="AK175">
            <v>9227240605.239996</v>
          </cell>
          <cell r="AL175">
            <v>18038017500.699959</v>
          </cell>
          <cell r="AM175">
            <v>1191834636</v>
          </cell>
          <cell r="AN175">
            <v>3298829225</v>
          </cell>
          <cell r="AO175">
            <v>81468.588000000003</v>
          </cell>
          <cell r="AP175">
            <v>70768.75</v>
          </cell>
          <cell r="AQ175">
            <v>102529</v>
          </cell>
          <cell r="AR175">
            <v>51.154405437748011</v>
          </cell>
          <cell r="AS175">
            <v>36.129018955202206</v>
          </cell>
          <cell r="AT175">
            <v>79.459068166079845</v>
          </cell>
          <cell r="AU175">
            <v>69.023154424601813</v>
          </cell>
        </row>
        <row r="176">
          <cell r="D176" t="str">
            <v>광주·하남 통합사업구역</v>
          </cell>
          <cell r="E176" t="str">
            <v>사업구역</v>
          </cell>
          <cell r="F176">
            <v>1095149200</v>
          </cell>
          <cell r="G176">
            <v>649790168.44999802</v>
          </cell>
          <cell r="H176">
            <v>1191990410.29</v>
          </cell>
          <cell r="I176">
            <v>67870214</v>
          </cell>
          <cell r="J176">
            <v>178600752</v>
          </cell>
          <cell r="K176">
            <v>4164.3179999999993</v>
          </cell>
          <cell r="L176">
            <v>134.33283870967742</v>
          </cell>
          <cell r="M176">
            <v>3802.75</v>
          </cell>
          <cell r="N176">
            <v>122.66935483870967</v>
          </cell>
          <cell r="O176">
            <v>4698</v>
          </cell>
          <cell r="P176">
            <v>151.54838709677421</v>
          </cell>
          <cell r="Q176">
            <v>0.54513036584909291</v>
          </cell>
          <cell r="R176">
            <v>0.38001079637111496</v>
          </cell>
          <cell r="S176">
            <v>0.88640229885057453</v>
          </cell>
          <cell r="T176">
            <v>0.80944018731375056</v>
          </cell>
          <cell r="U176">
            <v>2596601700</v>
          </cell>
          <cell r="V176">
            <v>1478420206.27</v>
          </cell>
          <cell r="W176">
            <v>3344391714.6999903</v>
          </cell>
          <cell r="X176">
            <v>178138787</v>
          </cell>
          <cell r="Y176">
            <v>564568432</v>
          </cell>
          <cell r="Z176">
            <v>15203.51</v>
          </cell>
          <cell r="AA176">
            <v>490.4358064516129</v>
          </cell>
          <cell r="AB176">
            <v>12889.875</v>
          </cell>
          <cell r="AC176">
            <v>415.80241935483866</v>
          </cell>
          <cell r="AD176">
            <v>18713</v>
          </cell>
          <cell r="AE176">
            <v>603.64516129032256</v>
          </cell>
          <cell r="AF176">
            <v>0.44205952304322765</v>
          </cell>
          <cell r="AG176">
            <v>0.3155309027267752</v>
          </cell>
          <cell r="AH176">
            <v>0.81245711537433873</v>
          </cell>
          <cell r="AI176">
            <v>0.68881927002618504</v>
          </cell>
          <cell r="AJ176">
            <v>3691750900</v>
          </cell>
          <cell r="AK176">
            <v>2128210374.7199981</v>
          </cell>
          <cell r="AL176">
            <v>4536382124.9899902</v>
          </cell>
          <cell r="AM176">
            <v>246009001</v>
          </cell>
          <cell r="AN176">
            <v>743169184</v>
          </cell>
          <cell r="AO176">
            <v>19367.828000000001</v>
          </cell>
          <cell r="AP176">
            <v>16692.625</v>
          </cell>
          <cell r="AQ176">
            <v>23411</v>
          </cell>
          <cell r="AR176">
            <v>46.91426595207065</v>
          </cell>
          <cell r="AS176">
            <v>33.102691324725328</v>
          </cell>
          <cell r="AT176">
            <v>82.729605740891046</v>
          </cell>
          <cell r="AU176">
            <v>71.302486010849591</v>
          </cell>
        </row>
        <row r="177">
          <cell r="D177" t="str">
            <v>화성·오산 통합사업구역</v>
          </cell>
          <cell r="E177" t="str">
            <v>사업구역</v>
          </cell>
          <cell r="F177">
            <v>2539331500</v>
          </cell>
          <cell r="G177">
            <v>1561586483.54</v>
          </cell>
          <cell r="H177">
            <v>2909975320.9699988</v>
          </cell>
          <cell r="I177">
            <v>165934164</v>
          </cell>
          <cell r="J177">
            <v>435303290</v>
          </cell>
          <cell r="K177">
            <v>9357.8490000000002</v>
          </cell>
          <cell r="L177">
            <v>301.86609677419358</v>
          </cell>
          <cell r="M177">
            <v>8523.875</v>
          </cell>
          <cell r="N177">
            <v>274.96370967741939</v>
          </cell>
          <cell r="O177">
            <v>10805</v>
          </cell>
          <cell r="P177">
            <v>348.54838709677421</v>
          </cell>
          <cell r="Q177">
            <v>0.53663220862624617</v>
          </cell>
          <cell r="R177">
            <v>0.38119207415133483</v>
          </cell>
          <cell r="S177">
            <v>0.86606654326700605</v>
          </cell>
          <cell r="T177">
            <v>0.78888246182322996</v>
          </cell>
          <cell r="U177">
            <v>7474441000</v>
          </cell>
          <cell r="V177">
            <v>4409711016.2199802</v>
          </cell>
          <cell r="W177">
            <v>8807048702.3899899</v>
          </cell>
          <cell r="X177">
            <v>531247964</v>
          </cell>
          <cell r="Y177">
            <v>1329947604</v>
          </cell>
          <cell r="Z177">
            <v>35914.391000000003</v>
          </cell>
          <cell r="AA177">
            <v>1158.528741935484</v>
          </cell>
          <cell r="AB177">
            <v>30241.25</v>
          </cell>
          <cell r="AC177">
            <v>975.52419354838707</v>
          </cell>
          <cell r="AD177">
            <v>44809</v>
          </cell>
          <cell r="AE177">
            <v>1445.4516129032259</v>
          </cell>
          <cell r="AF177">
            <v>0.50070246744784164</v>
          </cell>
          <cell r="AG177">
            <v>0.39945029593812481</v>
          </cell>
          <cell r="AH177">
            <v>0.80149949786873176</v>
          </cell>
          <cell r="AI177">
            <v>0.67489232073913719</v>
          </cell>
          <cell r="AJ177">
            <v>10013772500</v>
          </cell>
          <cell r="AK177">
            <v>5971297499.7599802</v>
          </cell>
          <cell r="AL177">
            <v>11717024023.359989</v>
          </cell>
          <cell r="AM177">
            <v>697182128</v>
          </cell>
          <cell r="AN177">
            <v>1765250894</v>
          </cell>
          <cell r="AO177">
            <v>45272.240000000005</v>
          </cell>
          <cell r="AP177">
            <v>38765.125</v>
          </cell>
          <cell r="AQ177">
            <v>55614</v>
          </cell>
          <cell r="AR177">
            <v>50.962577936642681</v>
          </cell>
          <cell r="AS177">
            <v>39.494789685119969</v>
          </cell>
          <cell r="AT177">
            <v>81.404394576905105</v>
          </cell>
          <cell r="AU177">
            <v>69.703896500881072</v>
          </cell>
        </row>
        <row r="178">
          <cell r="D178" t="str">
            <v>남양주·구리 통합사업구역</v>
          </cell>
          <cell r="E178" t="str">
            <v>사업구역</v>
          </cell>
          <cell r="F178">
            <v>2682422200</v>
          </cell>
          <cell r="G178">
            <v>1743621995.8599899</v>
          </cell>
          <cell r="H178">
            <v>3028022050.8499899</v>
          </cell>
          <cell r="I178">
            <v>189341705</v>
          </cell>
          <cell r="J178">
            <v>456038473</v>
          </cell>
          <cell r="K178">
            <v>9386.476999999999</v>
          </cell>
          <cell r="L178">
            <v>302.78958064516132</v>
          </cell>
          <cell r="M178">
            <v>8487.625</v>
          </cell>
          <cell r="N178">
            <v>273.79435483870964</v>
          </cell>
          <cell r="O178">
            <v>10605</v>
          </cell>
          <cell r="P178">
            <v>342.09677419354841</v>
          </cell>
          <cell r="Q178">
            <v>0.57582869826543748</v>
          </cell>
          <cell r="R178">
            <v>0.4151880076135594</v>
          </cell>
          <cell r="S178">
            <v>0.88509919849127761</v>
          </cell>
          <cell r="T178">
            <v>0.8003418198962754</v>
          </cell>
          <cell r="U178">
            <v>4958136700</v>
          </cell>
          <cell r="V178">
            <v>3079268739.4899797</v>
          </cell>
          <cell r="W178">
            <v>7252291089.5399895</v>
          </cell>
          <cell r="X178">
            <v>372586573</v>
          </cell>
          <cell r="Y178">
            <v>1285368736</v>
          </cell>
          <cell r="Z178">
            <v>34505.881999999998</v>
          </cell>
          <cell r="AA178">
            <v>1113.0929677419356</v>
          </cell>
          <cell r="AB178">
            <v>29129.125</v>
          </cell>
          <cell r="AC178">
            <v>939.64919354838707</v>
          </cell>
          <cell r="AD178">
            <v>43437</v>
          </cell>
          <cell r="AE178">
            <v>1401.1935483870966</v>
          </cell>
          <cell r="AF178">
            <v>0.42459254619981018</v>
          </cell>
          <cell r="AG178">
            <v>0.28986746181447498</v>
          </cell>
          <cell r="AH178">
            <v>0.79438916131408699</v>
          </cell>
          <cell r="AI178">
            <v>0.67060628036006165</v>
          </cell>
          <cell r="AJ178">
            <v>7640558900</v>
          </cell>
          <cell r="AK178">
            <v>4822890735.3499699</v>
          </cell>
          <cell r="AL178">
            <v>10280313140.38998</v>
          </cell>
          <cell r="AM178">
            <v>561928278</v>
          </cell>
          <cell r="AN178">
            <v>1741407209</v>
          </cell>
          <cell r="AO178">
            <v>43892.358999999997</v>
          </cell>
          <cell r="AP178">
            <v>37616.75</v>
          </cell>
          <cell r="AQ178">
            <v>54042</v>
          </cell>
          <cell r="AR178">
            <v>46.913850477973043</v>
          </cell>
          <cell r="AS178">
            <v>32.268631661556427</v>
          </cell>
          <cell r="AT178">
            <v>81.218975981643908</v>
          </cell>
          <cell r="AU178">
            <v>69.606509751674622</v>
          </cell>
        </row>
        <row r="179">
          <cell r="D179" t="str">
            <v>예산, 홍성군</v>
          </cell>
          <cell r="E179" t="str">
            <v>사업구역</v>
          </cell>
          <cell r="F179">
            <v>567485660</v>
          </cell>
          <cell r="G179">
            <v>239554006.71000001</v>
          </cell>
          <cell r="H179">
            <v>692206709.81999898</v>
          </cell>
          <cell r="I179">
            <v>25250849</v>
          </cell>
          <cell r="J179">
            <v>145932483</v>
          </cell>
          <cell r="K179">
            <v>3520.3150000000001</v>
          </cell>
          <cell r="L179">
            <v>113.55854838709678</v>
          </cell>
          <cell r="M179">
            <v>3046.5</v>
          </cell>
          <cell r="N179">
            <v>98.274193548387089</v>
          </cell>
          <cell r="O179">
            <v>4156</v>
          </cell>
          <cell r="P179">
            <v>134.06451612903226</v>
          </cell>
          <cell r="Q179">
            <v>0.34607293357831431</v>
          </cell>
          <cell r="R179">
            <v>0.17303103792183128</v>
          </cell>
          <cell r="S179">
            <v>0.84704403272377282</v>
          </cell>
          <cell r="T179">
            <v>0.73303657362848895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 t="e">
            <v>#DIV/0!</v>
          </cell>
          <cell r="AG179" t="e">
            <v>#DIV/0!</v>
          </cell>
          <cell r="AH179" t="e">
            <v>#DIV/0!</v>
          </cell>
          <cell r="AI179" t="e">
            <v>#DIV/0!</v>
          </cell>
          <cell r="AJ179">
            <v>567485660</v>
          </cell>
          <cell r="AK179">
            <v>239554006.71000001</v>
          </cell>
          <cell r="AL179">
            <v>692206709.81999898</v>
          </cell>
          <cell r="AM179">
            <v>25250849</v>
          </cell>
          <cell r="AN179">
            <v>145932483</v>
          </cell>
          <cell r="AO179">
            <v>3520.3150000000001</v>
          </cell>
          <cell r="AP179">
            <v>3046.5</v>
          </cell>
          <cell r="AQ179">
            <v>4156</v>
          </cell>
          <cell r="AR179">
            <v>34.607293357831431</v>
          </cell>
          <cell r="AS179">
            <v>17.303103792183126</v>
          </cell>
          <cell r="AT179">
            <v>84.704403272377277</v>
          </cell>
          <cell r="AU179">
            <v>73.303657362848895</v>
          </cell>
        </row>
      </sheetData>
      <sheetData sheetId="31">
        <row r="6">
          <cell r="D6" t="str">
            <v>서울특별시</v>
          </cell>
          <cell r="E6"/>
          <cell r="F6">
            <v>90604661270</v>
          </cell>
          <cell r="G6">
            <v>60179062804.379997</v>
          </cell>
          <cell r="H6">
            <v>95529041867.829895</v>
          </cell>
          <cell r="I6">
            <v>7432482188</v>
          </cell>
          <cell r="J6">
            <v>14580091037</v>
          </cell>
          <cell r="K6">
            <v>314651.17</v>
          </cell>
          <cell r="L6">
            <v>10488.372333333333</v>
          </cell>
          <cell r="M6">
            <v>284507.25</v>
          </cell>
          <cell r="N6">
            <v>9483.5750000000007</v>
          </cell>
          <cell r="O6">
            <v>375831</v>
          </cell>
          <cell r="P6">
            <v>12527.7</v>
          </cell>
          <cell r="Q6">
            <v>0.62995568287643156</v>
          </cell>
          <cell r="R6">
            <v>0.50976925789684968</v>
          </cell>
          <cell r="S6">
            <v>0.8372145192919157</v>
          </cell>
          <cell r="T6">
            <v>0.75700846923218146</v>
          </cell>
          <cell r="U6">
            <v>184259395515</v>
          </cell>
          <cell r="V6">
            <v>119258365125.62</v>
          </cell>
          <cell r="W6">
            <v>213248131388.57999</v>
          </cell>
          <cell r="X6">
            <v>16482493323</v>
          </cell>
          <cell r="Y6">
            <v>33949514483</v>
          </cell>
          <cell r="Z6">
            <v>885231.95799999998</v>
          </cell>
          <cell r="AA6">
            <v>29507.731933333333</v>
          </cell>
          <cell r="AB6">
            <v>744462.75</v>
          </cell>
          <cell r="AC6">
            <v>24815.424999999999</v>
          </cell>
          <cell r="AD6">
            <v>1196406</v>
          </cell>
          <cell r="AE6">
            <v>39880.199999999997</v>
          </cell>
          <cell r="AF6">
            <v>0.55924694087146687</v>
          </cell>
          <cell r="AG6">
            <v>0.4855001190445154</v>
          </cell>
          <cell r="AH6">
            <v>0.7399093267670005</v>
          </cell>
          <cell r="AI6">
            <v>0.62224926153830729</v>
          </cell>
          <cell r="AJ6">
            <v>274864056785</v>
          </cell>
          <cell r="AK6">
            <v>179437427930</v>
          </cell>
          <cell r="AL6">
            <v>308777173256.40991</v>
          </cell>
          <cell r="AM6">
            <v>23914975511</v>
          </cell>
          <cell r="AN6">
            <v>48529605520</v>
          </cell>
          <cell r="AO6">
            <v>1199883.128</v>
          </cell>
          <cell r="AP6">
            <v>1028970</v>
          </cell>
          <cell r="AQ6">
            <v>1572237</v>
          </cell>
          <cell r="AR6">
            <v>0.58112271071603594</v>
          </cell>
          <cell r="AS6">
            <v>0.49279146728576168</v>
          </cell>
          <cell r="AT6">
            <v>0.76316937459174417</v>
          </cell>
          <cell r="AU6">
            <v>0.65446239975270903</v>
          </cell>
        </row>
        <row r="7">
          <cell r="D7" t="str">
            <v>부산광역시</v>
          </cell>
          <cell r="E7" t="str">
            <v>광역</v>
          </cell>
          <cell r="F7">
            <v>24223468190</v>
          </cell>
          <cell r="G7">
            <v>15517303250.02</v>
          </cell>
          <cell r="H7">
            <v>28417797279.509998</v>
          </cell>
          <cell r="I7">
            <v>2034218013</v>
          </cell>
          <cell r="J7">
            <v>4942478476</v>
          </cell>
          <cell r="K7">
            <v>121744.034</v>
          </cell>
          <cell r="L7">
            <v>4058.1344666666669</v>
          </cell>
          <cell r="M7">
            <v>108310.625</v>
          </cell>
          <cell r="N7">
            <v>3610.3541666666665</v>
          </cell>
          <cell r="O7">
            <v>149249</v>
          </cell>
          <cell r="P7">
            <v>4974.9666666666662</v>
          </cell>
          <cell r="Q7">
            <v>0.54604173213693785</v>
          </cell>
          <cell r="R7">
            <v>0.41157852742867462</v>
          </cell>
          <cell r="S7">
            <v>0.815710885835081</v>
          </cell>
          <cell r="T7">
            <v>0.72570419232289662</v>
          </cell>
          <cell r="U7">
            <v>44794427010</v>
          </cell>
          <cell r="V7">
            <v>28527297070.489899</v>
          </cell>
          <cell r="W7">
            <v>54231625643.869904</v>
          </cell>
          <cell r="X7">
            <v>4059329922</v>
          </cell>
          <cell r="Y7">
            <v>9878301961</v>
          </cell>
          <cell r="Z7">
            <v>266834.49200000003</v>
          </cell>
          <cell r="AA7">
            <v>8894.4830666666676</v>
          </cell>
          <cell r="AB7">
            <v>221362.125</v>
          </cell>
          <cell r="AC7">
            <v>7378.7375000000002</v>
          </cell>
          <cell r="AD7">
            <v>356359</v>
          </cell>
          <cell r="AE7">
            <v>11878.633333333333</v>
          </cell>
          <cell r="AF7">
            <v>0.52602695810418687</v>
          </cell>
          <cell r="AG7">
            <v>0.41093397812968518</v>
          </cell>
          <cell r="AH7">
            <v>0.74877999994387689</v>
          </cell>
          <cell r="AI7">
            <v>0.62117730995989995</v>
          </cell>
          <cell r="AJ7">
            <v>69017895200</v>
          </cell>
          <cell r="AK7">
            <v>44044600320.509903</v>
          </cell>
          <cell r="AL7">
            <v>82649422923.379898</v>
          </cell>
          <cell r="AM7">
            <v>6093547935</v>
          </cell>
          <cell r="AN7">
            <v>14820780437</v>
          </cell>
          <cell r="AO7">
            <v>388578.52600000001</v>
          </cell>
          <cell r="AP7">
            <v>329672.75</v>
          </cell>
          <cell r="AQ7">
            <v>505608</v>
          </cell>
          <cell r="AR7">
            <v>0.53290874591273829</v>
          </cell>
          <cell r="AS7">
            <v>0.41114892437023692</v>
          </cell>
          <cell r="AT7">
            <v>0.76853713944399615</v>
          </cell>
          <cell r="AU7">
            <v>0.65203230565972059</v>
          </cell>
        </row>
        <row r="8">
          <cell r="D8" t="str">
            <v>대구광역시</v>
          </cell>
          <cell r="E8" t="str">
            <v>광역</v>
          </cell>
          <cell r="F8">
            <v>10346574900</v>
          </cell>
          <cell r="G8">
            <v>6917071677.3299999</v>
          </cell>
          <cell r="H8">
            <v>16468417970.4499</v>
          </cell>
          <cell r="I8">
            <v>925035034</v>
          </cell>
          <cell r="J8">
            <v>2949687972</v>
          </cell>
          <cell r="K8">
            <v>75230.698999999993</v>
          </cell>
          <cell r="L8">
            <v>2507.6899666666664</v>
          </cell>
          <cell r="M8">
            <v>65197</v>
          </cell>
          <cell r="N8">
            <v>2173.2333333333331</v>
          </cell>
          <cell r="O8">
            <v>92876</v>
          </cell>
          <cell r="P8">
            <v>3095.8666666666668</v>
          </cell>
          <cell r="Q8">
            <v>0.42002041056655504</v>
          </cell>
          <cell r="R8">
            <v>0.31360436859116025</v>
          </cell>
          <cell r="S8">
            <v>0.81001226366337908</v>
          </cell>
          <cell r="T8">
            <v>0.70197898272966108</v>
          </cell>
          <cell r="U8">
            <v>18050449300</v>
          </cell>
          <cell r="V8">
            <v>11866416022.98</v>
          </cell>
          <cell r="W8">
            <v>26875028374.299999</v>
          </cell>
          <cell r="X8">
            <v>1738567089</v>
          </cell>
          <cell r="Y8">
            <v>5076775628</v>
          </cell>
          <cell r="Z8">
            <v>137973.323</v>
          </cell>
          <cell r="AA8">
            <v>4599.1107666666667</v>
          </cell>
          <cell r="AB8">
            <v>112525.125</v>
          </cell>
          <cell r="AC8">
            <v>3750.8375000000001</v>
          </cell>
          <cell r="AD8">
            <v>189776</v>
          </cell>
          <cell r="AE8">
            <v>6325.8666666666668</v>
          </cell>
          <cell r="AF8">
            <v>0.44154059514696525</v>
          </cell>
          <cell r="AG8">
            <v>0.34245497859138396</v>
          </cell>
          <cell r="AH8">
            <v>0.72703251728353424</v>
          </cell>
          <cell r="AI8">
            <v>0.59293654097462267</v>
          </cell>
          <cell r="AJ8">
            <v>28397024200</v>
          </cell>
          <cell r="AK8">
            <v>18783487700.309998</v>
          </cell>
          <cell r="AL8">
            <v>43343446344.749901</v>
          </cell>
          <cell r="AM8">
            <v>2663602123</v>
          </cell>
          <cell r="AN8">
            <v>8026463600</v>
          </cell>
          <cell r="AO8">
            <v>213204.022</v>
          </cell>
          <cell r="AP8">
            <v>177722.125</v>
          </cell>
          <cell r="AQ8">
            <v>282652</v>
          </cell>
          <cell r="AR8">
            <v>0.43336396351383355</v>
          </cell>
          <cell r="AS8">
            <v>0.33185251385180392</v>
          </cell>
          <cell r="AT8">
            <v>0.75429864992994922</v>
          </cell>
          <cell r="AU8">
            <v>0.62876655746288723</v>
          </cell>
        </row>
        <row r="9">
          <cell r="D9" t="str">
            <v>인천광역시</v>
          </cell>
          <cell r="E9" t="str">
            <v>광역</v>
          </cell>
          <cell r="F9">
            <v>23541097100</v>
          </cell>
          <cell r="G9">
            <v>15574352012.1999</v>
          </cell>
          <cell r="H9">
            <v>27432636705.970001</v>
          </cell>
          <cell r="I9">
            <v>1786010479</v>
          </cell>
          <cell r="J9">
            <v>4305232237</v>
          </cell>
          <cell r="K9">
            <v>102091.068</v>
          </cell>
          <cell r="L9">
            <v>3403.0356000000002</v>
          </cell>
          <cell r="M9">
            <v>91632.875</v>
          </cell>
          <cell r="N9">
            <v>3054.4291666666668</v>
          </cell>
          <cell r="O9">
            <v>123621</v>
          </cell>
          <cell r="P9">
            <v>4120.7</v>
          </cell>
          <cell r="Q9">
            <v>0.56773077189516186</v>
          </cell>
          <cell r="R9">
            <v>0.41484648926733381</v>
          </cell>
          <cell r="S9">
            <v>0.82583920207731698</v>
          </cell>
          <cell r="T9">
            <v>0.74124036369225288</v>
          </cell>
          <cell r="U9">
            <v>31884871700</v>
          </cell>
          <cell r="V9">
            <v>20634043856.959999</v>
          </cell>
          <cell r="W9">
            <v>38746115725.199898</v>
          </cell>
          <cell r="X9">
            <v>2691294730</v>
          </cell>
          <cell r="Y9">
            <v>6608954092</v>
          </cell>
          <cell r="Z9">
            <v>176270.73499999999</v>
          </cell>
          <cell r="AA9">
            <v>5875.6911666666665</v>
          </cell>
          <cell r="AB9">
            <v>147697</v>
          </cell>
          <cell r="AC9">
            <v>4923.2333333333336</v>
          </cell>
          <cell r="AD9">
            <v>232825</v>
          </cell>
          <cell r="AE9">
            <v>7760.833333333333</v>
          </cell>
          <cell r="AF9">
            <v>0.53254483632122962</v>
          </cell>
          <cell r="AG9">
            <v>0.40721946204131693</v>
          </cell>
          <cell r="AH9">
            <v>0.75709539353591748</v>
          </cell>
          <cell r="AI9">
            <v>0.63436916138730803</v>
          </cell>
          <cell r="AJ9">
            <v>55425968800</v>
          </cell>
          <cell r="AK9">
            <v>36208395869.159897</v>
          </cell>
          <cell r="AL9">
            <v>66178752431.169899</v>
          </cell>
          <cell r="AM9">
            <v>4477305209</v>
          </cell>
          <cell r="AN9">
            <v>10914186329</v>
          </cell>
          <cell r="AO9">
            <v>278361.80299999996</v>
          </cell>
          <cell r="AP9">
            <v>239329.875</v>
          </cell>
          <cell r="AQ9">
            <v>356446</v>
          </cell>
          <cell r="AR9">
            <v>0.54713022743695461</v>
          </cell>
          <cell r="AS9">
            <v>0.41022803478289416</v>
          </cell>
          <cell r="AT9">
            <v>0.78093681230817558</v>
          </cell>
          <cell r="AU9">
            <v>0.67143375153599705</v>
          </cell>
        </row>
        <row r="10">
          <cell r="D10" t="str">
            <v>광주광역시</v>
          </cell>
          <cell r="E10" t="str">
            <v>광역</v>
          </cell>
          <cell r="F10">
            <v>10755525220</v>
          </cell>
          <cell r="G10">
            <v>7306879601.6799898</v>
          </cell>
          <cell r="H10">
            <v>12564914782.16</v>
          </cell>
          <cell r="I10">
            <v>928674567</v>
          </cell>
          <cell r="J10">
            <v>2125603484</v>
          </cell>
          <cell r="K10">
            <v>50067.856</v>
          </cell>
          <cell r="L10">
            <v>1668.9285333333332</v>
          </cell>
          <cell r="M10">
            <v>44943.125</v>
          </cell>
          <cell r="N10">
            <v>1498.1041666666667</v>
          </cell>
          <cell r="O10">
            <v>61105</v>
          </cell>
          <cell r="P10">
            <v>2036.8333333333333</v>
          </cell>
          <cell r="Q10">
            <v>0.58153037472681401</v>
          </cell>
          <cell r="R10">
            <v>0.43689924954978104</v>
          </cell>
          <cell r="S10">
            <v>0.81937412650355945</v>
          </cell>
          <cell r="T10">
            <v>0.73550650519597416</v>
          </cell>
          <cell r="U10">
            <v>17573718070</v>
          </cell>
          <cell r="V10">
            <v>11721333331.3999</v>
          </cell>
          <cell r="W10">
            <v>20616881939.409901</v>
          </cell>
          <cell r="X10">
            <v>1691105041</v>
          </cell>
          <cell r="Y10">
            <v>3663203581</v>
          </cell>
          <cell r="Z10">
            <v>95875.65</v>
          </cell>
          <cell r="AA10">
            <v>3195.855</v>
          </cell>
          <cell r="AB10">
            <v>81606.5</v>
          </cell>
          <cell r="AC10">
            <v>2720.2166666666667</v>
          </cell>
          <cell r="AD10">
            <v>127675</v>
          </cell>
          <cell r="AE10">
            <v>4255.833333333333</v>
          </cell>
          <cell r="AF10">
            <v>0.56853084602449788</v>
          </cell>
          <cell r="AG10">
            <v>0.46164648063003738</v>
          </cell>
          <cell r="AH10">
            <v>0.75093518699823769</v>
          </cell>
          <cell r="AI10">
            <v>0.63917368317994905</v>
          </cell>
          <cell r="AJ10">
            <v>28329243290</v>
          </cell>
          <cell r="AK10">
            <v>19028212933.079891</v>
          </cell>
          <cell r="AL10">
            <v>33181796721.569901</v>
          </cell>
          <cell r="AM10">
            <v>2619779608</v>
          </cell>
          <cell r="AN10">
            <v>5788807065</v>
          </cell>
          <cell r="AO10">
            <v>145943.50599999999</v>
          </cell>
          <cell r="AP10">
            <v>126549.625</v>
          </cell>
          <cell r="AQ10">
            <v>188780</v>
          </cell>
          <cell r="AR10">
            <v>0.57345336338313946</v>
          </cell>
          <cell r="AS10">
            <v>0.45255949603841217</v>
          </cell>
          <cell r="AT10">
            <v>0.77308775293993004</v>
          </cell>
          <cell r="AU10">
            <v>0.67035504290708758</v>
          </cell>
        </row>
        <row r="11">
          <cell r="D11" t="str">
            <v>대전광역시</v>
          </cell>
          <cell r="E11" t="str">
            <v>광역</v>
          </cell>
          <cell r="F11">
            <v>11451182040</v>
          </cell>
          <cell r="G11">
            <v>7138809750.6499901</v>
          </cell>
          <cell r="H11">
            <v>12966741303.07</v>
          </cell>
          <cell r="I11">
            <v>995477074</v>
          </cell>
          <cell r="J11">
            <v>2190124973</v>
          </cell>
          <cell r="K11">
            <v>52536.819000000003</v>
          </cell>
          <cell r="L11">
            <v>1751.2273</v>
          </cell>
          <cell r="M11">
            <v>46844.375</v>
          </cell>
          <cell r="N11">
            <v>1561.4791666666667</v>
          </cell>
          <cell r="O11">
            <v>65849</v>
          </cell>
          <cell r="P11">
            <v>2194.9666666666667</v>
          </cell>
          <cell r="Q11">
            <v>0.55054771154876114</v>
          </cell>
          <cell r="R11">
            <v>0.45452980367435863</v>
          </cell>
          <cell r="S11">
            <v>0.79783776519005611</v>
          </cell>
          <cell r="T11">
            <v>0.71139083357378241</v>
          </cell>
          <cell r="U11">
            <v>16023325720</v>
          </cell>
          <cell r="V11">
            <v>10051101777.33</v>
          </cell>
          <cell r="W11">
            <v>20780733497.630001</v>
          </cell>
          <cell r="X11">
            <v>1535990864</v>
          </cell>
          <cell r="Y11">
            <v>4074199709</v>
          </cell>
          <cell r="Z11">
            <v>107151.436</v>
          </cell>
          <cell r="AA11">
            <v>3571.7145333333333</v>
          </cell>
          <cell r="AB11">
            <v>90293.625</v>
          </cell>
          <cell r="AC11">
            <v>3009.7874999999999</v>
          </cell>
          <cell r="AD11">
            <v>142412</v>
          </cell>
          <cell r="AE11">
            <v>4747.0666666666666</v>
          </cell>
          <cell r="AF11">
            <v>0.48367406176862365</v>
          </cell>
          <cell r="AG11">
            <v>0.37700431341324803</v>
          </cell>
          <cell r="AH11">
            <v>0.7524045445608516</v>
          </cell>
          <cell r="AI11">
            <v>0.63403101564474906</v>
          </cell>
          <cell r="AJ11">
            <v>27474507760</v>
          </cell>
          <cell r="AK11">
            <v>17189911527.979988</v>
          </cell>
          <cell r="AL11">
            <v>33747474800.700001</v>
          </cell>
          <cell r="AM11">
            <v>2531467938</v>
          </cell>
          <cell r="AN11">
            <v>6264324682</v>
          </cell>
          <cell r="AO11">
            <v>159688.255</v>
          </cell>
          <cell r="AP11">
            <v>137138</v>
          </cell>
          <cell r="AQ11">
            <v>208261</v>
          </cell>
          <cell r="AR11">
            <v>0.5093688232822513</v>
          </cell>
          <cell r="AS11">
            <v>0.40410867356124691</v>
          </cell>
          <cell r="AT11">
            <v>0.76676984649070157</v>
          </cell>
          <cell r="AU11">
            <v>0.65849102808495108</v>
          </cell>
        </row>
        <row r="12">
          <cell r="D12" t="str">
            <v>울산광역시</v>
          </cell>
          <cell r="E12" t="str">
            <v>광역</v>
          </cell>
          <cell r="F12">
            <v>7729118400</v>
          </cell>
          <cell r="G12">
            <v>5108202038</v>
          </cell>
          <cell r="H12">
            <v>9439153422</v>
          </cell>
          <cell r="I12">
            <v>622379156</v>
          </cell>
          <cell r="J12">
            <v>1569492253</v>
          </cell>
          <cell r="K12">
            <v>38999.353999999999</v>
          </cell>
          <cell r="L12">
            <v>1299.9784666666667</v>
          </cell>
          <cell r="M12">
            <v>34392.25</v>
          </cell>
          <cell r="N12">
            <v>1146.4083333333333</v>
          </cell>
          <cell r="O12">
            <v>47665</v>
          </cell>
          <cell r="P12">
            <v>1588.8333333333333</v>
          </cell>
          <cell r="Q12">
            <v>0.54117162944869868</v>
          </cell>
          <cell r="R12">
            <v>0.39654809051166434</v>
          </cell>
          <cell r="S12">
            <v>0.81819687401657404</v>
          </cell>
          <cell r="T12">
            <v>0.72154096297073322</v>
          </cell>
          <cell r="U12">
            <v>11213677100</v>
          </cell>
          <cell r="V12">
            <v>7569156515</v>
          </cell>
          <cell r="W12">
            <v>15221178372</v>
          </cell>
          <cell r="X12">
            <v>966708983</v>
          </cell>
          <cell r="Y12">
            <v>2614072240</v>
          </cell>
          <cell r="Z12">
            <v>69378.794999999998</v>
          </cell>
          <cell r="AA12">
            <v>2312.6264999999999</v>
          </cell>
          <cell r="AB12">
            <v>58399.25</v>
          </cell>
          <cell r="AC12">
            <v>1946.6416666666667</v>
          </cell>
          <cell r="AD12">
            <v>91530</v>
          </cell>
          <cell r="AE12">
            <v>3051</v>
          </cell>
          <cell r="AF12">
            <v>0.4972779590392149</v>
          </cell>
          <cell r="AG12">
            <v>0.36980958988340734</v>
          </cell>
          <cell r="AH12">
            <v>0.7579896755162242</v>
          </cell>
          <cell r="AI12">
            <v>0.63803397793073313</v>
          </cell>
          <cell r="AJ12">
            <v>18942795500</v>
          </cell>
          <cell r="AK12">
            <v>12677358553</v>
          </cell>
          <cell r="AL12">
            <v>24660331794</v>
          </cell>
          <cell r="AM12">
            <v>1589088139</v>
          </cell>
          <cell r="AN12">
            <v>4183564493</v>
          </cell>
          <cell r="AO12">
            <v>108378.149</v>
          </cell>
          <cell r="AP12">
            <v>92791.5</v>
          </cell>
          <cell r="AQ12">
            <v>139195</v>
          </cell>
          <cell r="AR12">
            <v>0.51407899370131238</v>
          </cell>
          <cell r="AS12">
            <v>0.37984071756486248</v>
          </cell>
          <cell r="AT12">
            <v>0.77860662380114232</v>
          </cell>
          <cell r="AU12">
            <v>0.66662954847516076</v>
          </cell>
        </row>
        <row r="13">
          <cell r="D13" t="str">
            <v>세종특별자치시</v>
          </cell>
          <cell r="E13" t="str">
            <v>광역</v>
          </cell>
          <cell r="F13">
            <v>827184080</v>
          </cell>
          <cell r="G13">
            <v>479434937</v>
          </cell>
          <cell r="H13">
            <v>974488439</v>
          </cell>
          <cell r="I13">
            <v>46680090</v>
          </cell>
          <cell r="J13">
            <v>124987036</v>
          </cell>
          <cell r="K13">
            <v>2800.125</v>
          </cell>
          <cell r="L13">
            <v>93.337500000000006</v>
          </cell>
          <cell r="M13">
            <v>2547.75</v>
          </cell>
          <cell r="N13">
            <v>84.924999999999997</v>
          </cell>
          <cell r="O13">
            <v>3275</v>
          </cell>
          <cell r="P13">
            <v>109.16666666666667</v>
          </cell>
          <cell r="Q13">
            <v>0.49198627486231267</v>
          </cell>
          <cell r="R13">
            <v>0.37347945430116447</v>
          </cell>
          <cell r="S13">
            <v>0.85499999999999998</v>
          </cell>
          <cell r="T13">
            <v>0.77793893129770997</v>
          </cell>
          <cell r="U13">
            <v>1102419140</v>
          </cell>
          <cell r="V13">
            <v>650821212</v>
          </cell>
          <cell r="W13">
            <v>1368123340</v>
          </cell>
          <cell r="X13">
            <v>70273971</v>
          </cell>
          <cell r="Y13">
            <v>208927293</v>
          </cell>
          <cell r="Z13">
            <v>5620.0910000000003</v>
          </cell>
          <cell r="AA13">
            <v>187.33636666666669</v>
          </cell>
          <cell r="AB13">
            <v>4800.25</v>
          </cell>
          <cell r="AC13">
            <v>160.00833333333333</v>
          </cell>
          <cell r="AD13">
            <v>6803</v>
          </cell>
          <cell r="AE13">
            <v>226.76666666666668</v>
          </cell>
          <cell r="AF13">
            <v>0.47570361017304186</v>
          </cell>
          <cell r="AG13">
            <v>0.3363561073851658</v>
          </cell>
          <cell r="AH13">
            <v>0.82611950610024998</v>
          </cell>
          <cell r="AI13">
            <v>0.70560782007937672</v>
          </cell>
          <cell r="AJ13">
            <v>1929603220</v>
          </cell>
          <cell r="AK13">
            <v>1130256149</v>
          </cell>
          <cell r="AL13">
            <v>2342611779</v>
          </cell>
          <cell r="AM13">
            <v>116954061</v>
          </cell>
          <cell r="AN13">
            <v>333914329</v>
          </cell>
          <cell r="AO13">
            <v>8420.2160000000003</v>
          </cell>
          <cell r="AP13">
            <v>7348</v>
          </cell>
          <cell r="AQ13">
            <v>10078</v>
          </cell>
          <cell r="AR13">
            <v>0.48247693413480441</v>
          </cell>
          <cell r="AS13">
            <v>0.35025169884219015</v>
          </cell>
          <cell r="AT13">
            <v>0.83550466362373488</v>
          </cell>
          <cell r="AU13">
            <v>0.72911291923000598</v>
          </cell>
        </row>
        <row r="14">
          <cell r="D14" t="str">
            <v>경기도</v>
          </cell>
          <cell r="E14" t="str">
            <v>광역</v>
          </cell>
          <cell r="F14">
            <v>50585538950</v>
          </cell>
          <cell r="G14">
            <v>30872782481.389935</v>
          </cell>
          <cell r="H14">
            <v>55929072472.939941</v>
          </cell>
          <cell r="I14">
            <v>3553140582</v>
          </cell>
          <cell r="J14">
            <v>8852452521</v>
          </cell>
          <cell r="K14">
            <v>194775.57199999996</v>
          </cell>
          <cell r="L14">
            <v>6492.5190666666649</v>
          </cell>
          <cell r="M14">
            <v>176660.875</v>
          </cell>
          <cell r="N14">
            <v>5888.6958333333332</v>
          </cell>
          <cell r="O14">
            <v>228998</v>
          </cell>
          <cell r="P14">
            <v>7633.2666666666664</v>
          </cell>
          <cell r="Q14">
            <v>0.55199882845057113</v>
          </cell>
          <cell r="R14">
            <v>0.4013735824700731</v>
          </cell>
          <cell r="S14">
            <v>0.85055577777971836</v>
          </cell>
          <cell r="T14">
            <v>0.77145160656424949</v>
          </cell>
          <cell r="U14">
            <v>96417154489</v>
          </cell>
          <cell r="V14">
            <v>57140423630.249886</v>
          </cell>
          <cell r="W14">
            <v>119645991637.46988</v>
          </cell>
          <cell r="X14">
            <v>7382601632</v>
          </cell>
          <cell r="Y14">
            <v>20437004989</v>
          </cell>
          <cell r="Z14">
            <v>549499.37399999995</v>
          </cell>
          <cell r="AA14">
            <v>18316.645799999998</v>
          </cell>
          <cell r="AB14">
            <v>459033.875</v>
          </cell>
          <cell r="AC14">
            <v>15301.129166666668</v>
          </cell>
          <cell r="AD14">
            <v>715122</v>
          </cell>
          <cell r="AE14">
            <v>23837.4</v>
          </cell>
          <cell r="AF14">
            <v>0.4775790885112699</v>
          </cell>
          <cell r="AG14">
            <v>0.36123696382975912</v>
          </cell>
          <cell r="AH14">
            <v>0.76839948148707482</v>
          </cell>
          <cell r="AI14">
            <v>0.64189589328813823</v>
          </cell>
          <cell r="AJ14">
            <v>147002693439</v>
          </cell>
          <cell r="AK14">
            <v>88013206111.639816</v>
          </cell>
          <cell r="AL14">
            <v>175575064110.40982</v>
          </cell>
          <cell r="AM14">
            <v>10935742214</v>
          </cell>
          <cell r="AN14">
            <v>29289457510</v>
          </cell>
          <cell r="AO14">
            <v>744274.94599999988</v>
          </cell>
          <cell r="AP14">
            <v>635694.75</v>
          </cell>
          <cell r="AQ14">
            <v>944120</v>
          </cell>
          <cell r="AR14">
            <v>0.50128534229834021</v>
          </cell>
          <cell r="AS14">
            <v>0.37336786487992552</v>
          </cell>
          <cell r="AT14">
            <v>0.78832663856289442</v>
          </cell>
          <cell r="AU14">
            <v>0.67331986400033894</v>
          </cell>
        </row>
        <row r="15">
          <cell r="D15" t="str">
            <v>고양시</v>
          </cell>
          <cell r="E15" t="str">
            <v>시</v>
          </cell>
          <cell r="F15">
            <v>3799768800</v>
          </cell>
          <cell r="G15">
            <v>2646913279.3499999</v>
          </cell>
          <cell r="H15">
            <v>3444711818.8400002</v>
          </cell>
          <cell r="I15">
            <v>284388336</v>
          </cell>
          <cell r="J15">
            <v>468570075</v>
          </cell>
          <cell r="K15">
            <v>10515.329</v>
          </cell>
          <cell r="L15">
            <v>350.51096666666666</v>
          </cell>
          <cell r="M15">
            <v>8787.5</v>
          </cell>
          <cell r="N15">
            <v>292.91666666666669</v>
          </cell>
          <cell r="O15">
            <v>13826</v>
          </cell>
          <cell r="P15">
            <v>460.86666666666667</v>
          </cell>
          <cell r="Q15">
            <v>0.76839904716364416</v>
          </cell>
          <cell r="R15">
            <v>0.60692808007425569</v>
          </cell>
          <cell r="S15">
            <v>0.76054744683928832</v>
          </cell>
          <cell r="T15">
            <v>0.63557789671633158</v>
          </cell>
          <cell r="U15">
            <v>7234088500</v>
          </cell>
          <cell r="V15">
            <v>4841384558.2099895</v>
          </cell>
          <cell r="W15">
            <v>9040481129.6699905</v>
          </cell>
          <cell r="X15">
            <v>577505526</v>
          </cell>
          <cell r="Y15">
            <v>1571808603</v>
          </cell>
          <cell r="Z15">
            <v>42849.711000000003</v>
          </cell>
          <cell r="AA15">
            <v>1428.3237000000001</v>
          </cell>
          <cell r="AB15">
            <v>35287</v>
          </cell>
          <cell r="AC15">
            <v>1176.2333333333333</v>
          </cell>
          <cell r="AD15">
            <v>55903</v>
          </cell>
          <cell r="AE15">
            <v>1863.4333333333334</v>
          </cell>
          <cell r="AF15">
            <v>0.53552288741812981</v>
          </cell>
          <cell r="AG15">
            <v>0.3674146616183141</v>
          </cell>
          <cell r="AH15">
            <v>0.76650110011985051</v>
          </cell>
          <cell r="AI15">
            <v>0.63121836037421963</v>
          </cell>
          <cell r="AJ15">
            <v>11033857300</v>
          </cell>
          <cell r="AK15">
            <v>7488297837.5599899</v>
          </cell>
          <cell r="AL15">
            <v>12485192948.509991</v>
          </cell>
          <cell r="AM15">
            <v>861893862</v>
          </cell>
          <cell r="AN15">
            <v>2040378678</v>
          </cell>
          <cell r="AO15">
            <v>53365.04</v>
          </cell>
          <cell r="AP15">
            <v>44074.5</v>
          </cell>
          <cell r="AQ15">
            <v>69729</v>
          </cell>
          <cell r="AR15">
            <v>0.59977429811796856</v>
          </cell>
          <cell r="AS15">
            <v>0.42241857910652014</v>
          </cell>
          <cell r="AT15">
            <v>0.76532059831633903</v>
          </cell>
          <cell r="AU15">
            <v>0.63208277761046339</v>
          </cell>
        </row>
        <row r="16">
          <cell r="D16" t="str">
            <v>과천시</v>
          </cell>
          <cell r="E16" t="str">
            <v>시</v>
          </cell>
          <cell r="F16">
            <v>602770500</v>
          </cell>
          <cell r="G16">
            <v>374187436.32999903</v>
          </cell>
          <cell r="H16">
            <v>811279585.96999896</v>
          </cell>
          <cell r="I16">
            <v>44557393</v>
          </cell>
          <cell r="J16">
            <v>134783974</v>
          </cell>
          <cell r="K16">
            <v>3062.6129999999998</v>
          </cell>
          <cell r="L16">
            <v>102.08709999999999</v>
          </cell>
          <cell r="M16">
            <v>2769.125</v>
          </cell>
          <cell r="N16">
            <v>92.30416666666666</v>
          </cell>
          <cell r="O16">
            <v>3504</v>
          </cell>
          <cell r="P16">
            <v>116.8</v>
          </cell>
          <cell r="Q16">
            <v>0.46123117455569312</v>
          </cell>
          <cell r="R16">
            <v>0.33058376064798328</v>
          </cell>
          <cell r="S16">
            <v>0.87403339041095884</v>
          </cell>
          <cell r="T16">
            <v>0.790275399543379</v>
          </cell>
          <cell r="U16">
            <v>623670500</v>
          </cell>
          <cell r="V16">
            <v>376708949.06999999</v>
          </cell>
          <cell r="W16">
            <v>739580264.549999</v>
          </cell>
          <cell r="X16">
            <v>49314973</v>
          </cell>
          <cell r="Y16">
            <v>132278895</v>
          </cell>
          <cell r="Z16">
            <v>3491.085</v>
          </cell>
          <cell r="AA16">
            <v>116.3695</v>
          </cell>
          <cell r="AB16">
            <v>2911.125</v>
          </cell>
          <cell r="AC16">
            <v>97.037499999999994</v>
          </cell>
          <cell r="AD16">
            <v>4725</v>
          </cell>
          <cell r="AE16">
            <v>157.5</v>
          </cell>
          <cell r="AF16">
            <v>0.50935505870915887</v>
          </cell>
          <cell r="AG16">
            <v>0.37281059083537099</v>
          </cell>
          <cell r="AH16">
            <v>0.73885396825396821</v>
          </cell>
          <cell r="AI16">
            <v>0.61611111111111116</v>
          </cell>
          <cell r="AJ16">
            <v>1226441000</v>
          </cell>
          <cell r="AK16">
            <v>750896385.39999902</v>
          </cell>
          <cell r="AL16">
            <v>1550859850.5199981</v>
          </cell>
          <cell r="AM16">
            <v>93872366</v>
          </cell>
          <cell r="AN16">
            <v>267062869</v>
          </cell>
          <cell r="AO16">
            <v>6553.6980000000003</v>
          </cell>
          <cell r="AP16">
            <v>5680.25</v>
          </cell>
          <cell r="AQ16">
            <v>8229</v>
          </cell>
          <cell r="AR16">
            <v>0.48418068541024256</v>
          </cell>
          <cell r="AS16">
            <v>0.35149912959259044</v>
          </cell>
          <cell r="AT16">
            <v>0.79641487422530077</v>
          </cell>
          <cell r="AU16">
            <v>0.69027220804471989</v>
          </cell>
        </row>
        <row r="17">
          <cell r="D17" t="str">
            <v>광명시</v>
          </cell>
          <cell r="E17" t="str">
            <v>시</v>
          </cell>
          <cell r="F17">
            <v>1064757100</v>
          </cell>
          <cell r="G17">
            <v>715765262.53999901</v>
          </cell>
          <cell r="H17">
            <v>1381849348.1299901</v>
          </cell>
          <cell r="I17">
            <v>79352605</v>
          </cell>
          <cell r="J17">
            <v>210308840</v>
          </cell>
          <cell r="K17">
            <v>5090.4139999999998</v>
          </cell>
          <cell r="L17">
            <v>169.68046666666666</v>
          </cell>
          <cell r="M17">
            <v>4377.375</v>
          </cell>
          <cell r="N17">
            <v>145.91249999999999</v>
          </cell>
          <cell r="O17">
            <v>6708</v>
          </cell>
          <cell r="P17">
            <v>223.6</v>
          </cell>
          <cell r="Q17">
            <v>0.51797633621104922</v>
          </cell>
          <cell r="R17">
            <v>0.37731464354993349</v>
          </cell>
          <cell r="S17">
            <v>0.75885718545020864</v>
          </cell>
          <cell r="T17">
            <v>0.6525603756708408</v>
          </cell>
          <cell r="U17">
            <v>2746127100</v>
          </cell>
          <cell r="V17">
            <v>1751889490.3299899</v>
          </cell>
          <cell r="W17">
            <v>3711401112.7899899</v>
          </cell>
          <cell r="X17">
            <v>220171668</v>
          </cell>
          <cell r="Y17">
            <v>634467339</v>
          </cell>
          <cell r="Z17">
            <v>16529.011999999999</v>
          </cell>
          <cell r="AA17">
            <v>550.9670666666666</v>
          </cell>
          <cell r="AB17">
            <v>14031</v>
          </cell>
          <cell r="AC17">
            <v>467.7</v>
          </cell>
          <cell r="AD17">
            <v>21435</v>
          </cell>
          <cell r="AE17">
            <v>714.5</v>
          </cell>
          <cell r="AF17">
            <v>0.47202914400514184</v>
          </cell>
          <cell r="AG17">
            <v>0.34701812759505968</v>
          </cell>
          <cell r="AH17">
            <v>0.77112255656636342</v>
          </cell>
          <cell r="AI17">
            <v>0.6545836249125262</v>
          </cell>
          <cell r="AJ17">
            <v>3810884200</v>
          </cell>
          <cell r="AK17">
            <v>2467654752.8699889</v>
          </cell>
          <cell r="AL17">
            <v>5093250460.91998</v>
          </cell>
          <cell r="AM17">
            <v>299524273</v>
          </cell>
          <cell r="AN17">
            <v>844776179</v>
          </cell>
          <cell r="AO17">
            <v>21619.425999999999</v>
          </cell>
          <cell r="AP17">
            <v>18408.375</v>
          </cell>
          <cell r="AQ17">
            <v>28143</v>
          </cell>
          <cell r="AR17">
            <v>0.48449507280352028</v>
          </cell>
          <cell r="AS17">
            <v>0.3545605101632488</v>
          </cell>
          <cell r="AT17">
            <v>0.7681990548271328</v>
          </cell>
          <cell r="AU17">
            <v>0.65410137511992328</v>
          </cell>
        </row>
        <row r="18">
          <cell r="D18" t="str">
            <v>광주시</v>
          </cell>
          <cell r="E18" t="str">
            <v>시</v>
          </cell>
          <cell r="F18">
            <v>635137300</v>
          </cell>
          <cell r="G18">
            <v>385550848.92000002</v>
          </cell>
          <cell r="H18">
            <v>703510505</v>
          </cell>
          <cell r="I18">
            <v>39002849</v>
          </cell>
          <cell r="J18">
            <v>103929627</v>
          </cell>
          <cell r="K18">
            <v>2587.3989999999999</v>
          </cell>
          <cell r="L18">
            <v>86.246633333333335</v>
          </cell>
          <cell r="M18">
            <v>2309.375</v>
          </cell>
          <cell r="N18">
            <v>76.979166666666671</v>
          </cell>
          <cell r="O18">
            <v>3007</v>
          </cell>
          <cell r="P18">
            <v>100.23333333333333</v>
          </cell>
          <cell r="Q18">
            <v>0.54803850998642878</v>
          </cell>
          <cell r="R18">
            <v>0.3752813333968763</v>
          </cell>
          <cell r="S18">
            <v>0.86045859660791479</v>
          </cell>
          <cell r="T18">
            <v>0.76799966744263382</v>
          </cell>
          <cell r="U18">
            <v>1415929100</v>
          </cell>
          <cell r="V18">
            <v>828179239.23999906</v>
          </cell>
          <cell r="W18">
            <v>1943511657.3499999</v>
          </cell>
          <cell r="X18">
            <v>97865248</v>
          </cell>
          <cell r="Y18">
            <v>312008359</v>
          </cell>
          <cell r="Z18">
            <v>8342.4750000000004</v>
          </cell>
          <cell r="AA18">
            <v>278.08250000000004</v>
          </cell>
          <cell r="AB18">
            <v>7108.625</v>
          </cell>
          <cell r="AC18">
            <v>236.95416666666668</v>
          </cell>
          <cell r="AD18">
            <v>10377</v>
          </cell>
          <cell r="AE18">
            <v>345.9</v>
          </cell>
          <cell r="AF18">
            <v>0.42612517198339361</v>
          </cell>
          <cell r="AG18">
            <v>0.3136622631318669</v>
          </cell>
          <cell r="AH18">
            <v>0.8039389997108991</v>
          </cell>
          <cell r="AI18">
            <v>0.68503661944685357</v>
          </cell>
          <cell r="AJ18">
            <v>2051066400</v>
          </cell>
          <cell r="AK18">
            <v>1213730088.1599991</v>
          </cell>
          <cell r="AL18">
            <v>2647022162.3499999</v>
          </cell>
          <cell r="AM18">
            <v>136868097</v>
          </cell>
          <cell r="AN18">
            <v>415937986</v>
          </cell>
          <cell r="AO18">
            <v>10929.874</v>
          </cell>
          <cell r="AP18">
            <v>9418</v>
          </cell>
          <cell r="AQ18">
            <v>13384</v>
          </cell>
          <cell r="AR18">
            <v>0.45852660601921885</v>
          </cell>
          <cell r="AS18">
            <v>0.32905890206430916</v>
          </cell>
          <cell r="AT18">
            <v>0.81663732815301848</v>
          </cell>
          <cell r="AU18">
            <v>0.70367603108188881</v>
          </cell>
        </row>
        <row r="19">
          <cell r="D19" t="str">
            <v>구리시</v>
          </cell>
          <cell r="E19" t="str">
            <v>시</v>
          </cell>
          <cell r="F19">
            <v>805851700</v>
          </cell>
          <cell r="G19">
            <v>524748535</v>
          </cell>
          <cell r="H19">
            <v>916146246</v>
          </cell>
          <cell r="I19">
            <v>57740246</v>
          </cell>
          <cell r="J19">
            <v>134759414</v>
          </cell>
          <cell r="K19">
            <v>2852.82</v>
          </cell>
          <cell r="L19">
            <v>95.094000000000008</v>
          </cell>
          <cell r="M19">
            <v>2614.25</v>
          </cell>
          <cell r="N19">
            <v>87.141666666666666</v>
          </cell>
          <cell r="O19">
            <v>3225</v>
          </cell>
          <cell r="P19">
            <v>107.5</v>
          </cell>
          <cell r="Q19">
            <v>0.57277813153861901</v>
          </cell>
          <cell r="R19">
            <v>0.42846910865908039</v>
          </cell>
          <cell r="S19">
            <v>0.88459534883720936</v>
          </cell>
          <cell r="T19">
            <v>0.81062015503875973</v>
          </cell>
          <cell r="U19">
            <v>2051229200</v>
          </cell>
          <cell r="V19">
            <v>1291639020.1799901</v>
          </cell>
          <cell r="W19">
            <v>2835190149.7399902</v>
          </cell>
          <cell r="X19">
            <v>156763089</v>
          </cell>
          <cell r="Y19">
            <v>476255865</v>
          </cell>
          <cell r="Z19">
            <v>12617.316000000001</v>
          </cell>
          <cell r="AA19">
            <v>420.5772</v>
          </cell>
          <cell r="AB19">
            <v>10686</v>
          </cell>
          <cell r="AC19">
            <v>356.2</v>
          </cell>
          <cell r="AD19">
            <v>15870</v>
          </cell>
          <cell r="AE19">
            <v>529</v>
          </cell>
          <cell r="AF19">
            <v>0.45557403629468862</v>
          </cell>
          <cell r="AG19">
            <v>0.32915728817323858</v>
          </cell>
          <cell r="AH19">
            <v>0.79504196597353505</v>
          </cell>
          <cell r="AI19">
            <v>0.67334593572778823</v>
          </cell>
          <cell r="AJ19">
            <v>2857080900</v>
          </cell>
          <cell r="AK19">
            <v>1816387555.1799901</v>
          </cell>
          <cell r="AL19">
            <v>3751336395.7399902</v>
          </cell>
          <cell r="AM19">
            <v>214503335</v>
          </cell>
          <cell r="AN19">
            <v>611015279</v>
          </cell>
          <cell r="AO19">
            <v>15470.136</v>
          </cell>
          <cell r="AP19">
            <v>13300.25</v>
          </cell>
          <cell r="AQ19">
            <v>19095</v>
          </cell>
          <cell r="AR19">
            <v>0.48419746020182991</v>
          </cell>
          <cell r="AS19">
            <v>0.35106050924137366</v>
          </cell>
          <cell r="AT19">
            <v>0.81016684996072275</v>
          </cell>
          <cell r="AU19">
            <v>0.6965305053678974</v>
          </cell>
        </row>
        <row r="20">
          <cell r="D20" t="str">
            <v>군포시</v>
          </cell>
          <cell r="E20" t="str">
            <v>시</v>
          </cell>
          <cell r="F20">
            <v>413711600</v>
          </cell>
          <cell r="G20">
            <v>262103278.62</v>
          </cell>
          <cell r="H20">
            <v>438669208.41000003</v>
          </cell>
          <cell r="I20">
            <v>29884227</v>
          </cell>
          <cell r="J20">
            <v>70633686</v>
          </cell>
          <cell r="K20">
            <v>1644.818</v>
          </cell>
          <cell r="L20">
            <v>54.827266666666667</v>
          </cell>
          <cell r="M20">
            <v>1493</v>
          </cell>
          <cell r="N20">
            <v>49.766666666666666</v>
          </cell>
          <cell r="O20">
            <v>1884</v>
          </cell>
          <cell r="P20">
            <v>62.8</v>
          </cell>
          <cell r="Q20">
            <v>0.59749641323132596</v>
          </cell>
          <cell r="R20">
            <v>0.42308746282899634</v>
          </cell>
          <cell r="S20">
            <v>0.87304564755838643</v>
          </cell>
          <cell r="T20">
            <v>0.7924628450106157</v>
          </cell>
          <cell r="U20">
            <v>1357622900</v>
          </cell>
          <cell r="V20">
            <v>817801400.83000004</v>
          </cell>
          <cell r="W20">
            <v>1777137417.76999</v>
          </cell>
          <cell r="X20">
            <v>109601717</v>
          </cell>
          <cell r="Y20">
            <v>325606806</v>
          </cell>
          <cell r="Z20">
            <v>8653.3970000000008</v>
          </cell>
          <cell r="AA20">
            <v>288.44656666666668</v>
          </cell>
          <cell r="AB20">
            <v>7223.625</v>
          </cell>
          <cell r="AC20">
            <v>240.78749999999999</v>
          </cell>
          <cell r="AD20">
            <v>11423</v>
          </cell>
          <cell r="AE20">
            <v>380.76666666666665</v>
          </cell>
          <cell r="AF20">
            <v>0.46017904561156781</v>
          </cell>
          <cell r="AG20">
            <v>0.33660757386011153</v>
          </cell>
          <cell r="AH20">
            <v>0.75754153900026266</v>
          </cell>
          <cell r="AI20">
            <v>0.63237547054188914</v>
          </cell>
          <cell r="AJ20">
            <v>1771334500</v>
          </cell>
          <cell r="AK20">
            <v>1079904679.45</v>
          </cell>
          <cell r="AL20">
            <v>2215806626.1799898</v>
          </cell>
          <cell r="AM20">
            <v>139485944</v>
          </cell>
          <cell r="AN20">
            <v>396240492</v>
          </cell>
          <cell r="AO20">
            <v>10298.215</v>
          </cell>
          <cell r="AP20">
            <v>8716.625</v>
          </cell>
          <cell r="AQ20">
            <v>13307</v>
          </cell>
          <cell r="AR20">
            <v>0.4873641348892146</v>
          </cell>
          <cell r="AS20">
            <v>0.35202344741687835</v>
          </cell>
          <cell r="AT20">
            <v>0.77389456676936952</v>
          </cell>
          <cell r="AU20">
            <v>0.65504058014578792</v>
          </cell>
        </row>
        <row r="21">
          <cell r="D21" t="str">
            <v>김포시</v>
          </cell>
          <cell r="E21" t="str">
            <v>시</v>
          </cell>
          <cell r="F21">
            <v>1019124200</v>
          </cell>
          <cell r="G21">
            <v>712716560.78999901</v>
          </cell>
          <cell r="H21">
            <v>1210534092.8900001</v>
          </cell>
          <cell r="I21">
            <v>73818582</v>
          </cell>
          <cell r="J21">
            <v>184238813</v>
          </cell>
          <cell r="K21">
            <v>3623.9650000000001</v>
          </cell>
          <cell r="L21">
            <v>120.79883333333333</v>
          </cell>
          <cell r="M21">
            <v>3401.125</v>
          </cell>
          <cell r="N21">
            <v>113.37083333333334</v>
          </cell>
          <cell r="O21">
            <v>4109</v>
          </cell>
          <cell r="P21">
            <v>136.96666666666667</v>
          </cell>
          <cell r="Q21">
            <v>0.58876207202762587</v>
          </cell>
          <cell r="R21">
            <v>0.40066792006524704</v>
          </cell>
          <cell r="S21">
            <v>0.88195789729861285</v>
          </cell>
          <cell r="T21">
            <v>0.82772572402044298</v>
          </cell>
          <cell r="U21">
            <v>1731369200</v>
          </cell>
          <cell r="V21">
            <v>1161558353.79</v>
          </cell>
          <cell r="W21">
            <v>2377328956.8699999</v>
          </cell>
          <cell r="X21">
            <v>129834062</v>
          </cell>
          <cell r="Y21">
            <v>377305061</v>
          </cell>
          <cell r="Z21">
            <v>10058.728999999999</v>
          </cell>
          <cell r="AA21">
            <v>335.29096666666663</v>
          </cell>
          <cell r="AB21">
            <v>8407.625</v>
          </cell>
          <cell r="AC21">
            <v>280.25416666666666</v>
          </cell>
          <cell r="AD21">
            <v>13076</v>
          </cell>
          <cell r="AE21">
            <v>435.86666666666667</v>
          </cell>
          <cell r="AF21">
            <v>0.48859807576622127</v>
          </cell>
          <cell r="AG21">
            <v>0.34410898612356539</v>
          </cell>
          <cell r="AH21">
            <v>0.76925122361578457</v>
          </cell>
          <cell r="AI21">
            <v>0.64298141633527073</v>
          </cell>
          <cell r="AJ21">
            <v>2750493400</v>
          </cell>
          <cell r="AK21">
            <v>1874274914.579999</v>
          </cell>
          <cell r="AL21">
            <v>3587863049.7600002</v>
          </cell>
          <cell r="AM21">
            <v>203652644</v>
          </cell>
          <cell r="AN21">
            <v>561543874</v>
          </cell>
          <cell r="AO21">
            <v>13682.694</v>
          </cell>
          <cell r="AP21">
            <v>11808.75</v>
          </cell>
          <cell r="AQ21">
            <v>17185</v>
          </cell>
          <cell r="AR21">
            <v>0.52239310380182247</v>
          </cell>
          <cell r="AS21">
            <v>0.36266559645524687</v>
          </cell>
          <cell r="AT21">
            <v>0.79619982542915335</v>
          </cell>
          <cell r="AU21">
            <v>0.68715449519930172</v>
          </cell>
        </row>
        <row r="22">
          <cell r="D22" t="str">
            <v>남양주시</v>
          </cell>
          <cell r="E22" t="str">
            <v>시</v>
          </cell>
          <cell r="F22">
            <v>1963704200</v>
          </cell>
          <cell r="G22">
            <v>1287551047.3299999</v>
          </cell>
          <cell r="H22">
            <v>2207239162.4499998</v>
          </cell>
          <cell r="I22">
            <v>137546382</v>
          </cell>
          <cell r="J22">
            <v>325628387</v>
          </cell>
          <cell r="K22">
            <v>6661.201</v>
          </cell>
          <cell r="L22">
            <v>222.04003333333333</v>
          </cell>
          <cell r="M22">
            <v>6155.125</v>
          </cell>
          <cell r="N22">
            <v>205.17083333333332</v>
          </cell>
          <cell r="O22">
            <v>7493</v>
          </cell>
          <cell r="P22">
            <v>249.76666666666668</v>
          </cell>
          <cell r="Q22">
            <v>0.58333100881593591</v>
          </cell>
          <cell r="R22">
            <v>0.42240292152416059</v>
          </cell>
          <cell r="S22">
            <v>0.88898985720005341</v>
          </cell>
          <cell r="T22">
            <v>0.82145002001868406</v>
          </cell>
          <cell r="U22">
            <v>2652355300</v>
          </cell>
          <cell r="V22">
            <v>1660725138.3499899</v>
          </cell>
          <cell r="W22">
            <v>4082669341.3699999</v>
          </cell>
          <cell r="X22">
            <v>198470756</v>
          </cell>
          <cell r="Y22">
            <v>715244354</v>
          </cell>
          <cell r="Z22">
            <v>19515.715</v>
          </cell>
          <cell r="AA22">
            <v>650.5238333333333</v>
          </cell>
          <cell r="AB22">
            <v>16172.25</v>
          </cell>
          <cell r="AC22">
            <v>539.07500000000005</v>
          </cell>
          <cell r="AD22">
            <v>25262</v>
          </cell>
          <cell r="AE22">
            <v>842.06666666666672</v>
          </cell>
          <cell r="AF22">
            <v>0.40677434283539332</v>
          </cell>
          <cell r="AG22">
            <v>0.27748664479496193</v>
          </cell>
          <cell r="AH22">
            <v>0.7725324598210751</v>
          </cell>
          <cell r="AI22">
            <v>0.64018090412477235</v>
          </cell>
          <cell r="AJ22">
            <v>4616059500</v>
          </cell>
          <cell r="AK22">
            <v>2948276185.6799898</v>
          </cell>
          <cell r="AL22">
            <v>6289908503.8199997</v>
          </cell>
          <cell r="AM22">
            <v>336017138</v>
          </cell>
          <cell r="AN22">
            <v>1040872741</v>
          </cell>
          <cell r="AO22">
            <v>26176.916000000001</v>
          </cell>
          <cell r="AP22">
            <v>22327.375</v>
          </cell>
          <cell r="AQ22">
            <v>32755</v>
          </cell>
          <cell r="AR22">
            <v>0.46873117214494248</v>
          </cell>
          <cell r="AS22">
            <v>0.322822497664006</v>
          </cell>
          <cell r="AT22">
            <v>0.79917313387269118</v>
          </cell>
          <cell r="AU22">
            <v>0.6816478400244238</v>
          </cell>
        </row>
        <row r="23">
          <cell r="D23" t="str">
            <v>동두천시</v>
          </cell>
          <cell r="E23" t="str">
            <v>시</v>
          </cell>
          <cell r="F23">
            <v>1115560900</v>
          </cell>
          <cell r="G23">
            <v>525011650.72999901</v>
          </cell>
          <cell r="H23">
            <v>1219537949.98</v>
          </cell>
          <cell r="I23">
            <v>64187707</v>
          </cell>
          <cell r="J23">
            <v>247612397</v>
          </cell>
          <cell r="K23">
            <v>5683.009</v>
          </cell>
          <cell r="L23">
            <v>189.43363333333335</v>
          </cell>
          <cell r="M23">
            <v>5203.375</v>
          </cell>
          <cell r="N23">
            <v>173.44583333333333</v>
          </cell>
          <cell r="O23">
            <v>6751</v>
          </cell>
          <cell r="P23">
            <v>225.03333333333333</v>
          </cell>
          <cell r="Q23">
            <v>0.43050046186640523</v>
          </cell>
          <cell r="R23">
            <v>0.25922654833796549</v>
          </cell>
          <cell r="S23">
            <v>0.84180254777070063</v>
          </cell>
          <cell r="T23">
            <v>0.77075618426899717</v>
          </cell>
          <cell r="U23">
            <v>691548000</v>
          </cell>
          <cell r="V23">
            <v>319682190.489999</v>
          </cell>
          <cell r="W23">
            <v>788384217.22000003</v>
          </cell>
          <cell r="X23">
            <v>41392198</v>
          </cell>
          <cell r="Y23">
            <v>161021396</v>
          </cell>
          <cell r="Z23">
            <v>4209.2139999999999</v>
          </cell>
          <cell r="AA23">
            <v>140.30713333333333</v>
          </cell>
          <cell r="AB23">
            <v>3585.25</v>
          </cell>
          <cell r="AC23">
            <v>119.50833333333334</v>
          </cell>
          <cell r="AD23">
            <v>5454</v>
          </cell>
          <cell r="AE23">
            <v>181.8</v>
          </cell>
          <cell r="AF23">
            <v>0.40549034786269839</v>
          </cell>
          <cell r="AG23">
            <v>0.2570602356471931</v>
          </cell>
          <cell r="AH23">
            <v>0.77176640997433077</v>
          </cell>
          <cell r="AI23">
            <v>0.65736156949028235</v>
          </cell>
          <cell r="AJ23">
            <v>1807108900</v>
          </cell>
          <cell r="AK23">
            <v>844693841.219998</v>
          </cell>
          <cell r="AL23">
            <v>2007922167.2</v>
          </cell>
          <cell r="AM23">
            <v>105579905</v>
          </cell>
          <cell r="AN23">
            <v>408633793</v>
          </cell>
          <cell r="AO23">
            <v>9892.223</v>
          </cell>
          <cell r="AP23">
            <v>8788.625</v>
          </cell>
          <cell r="AQ23">
            <v>12205</v>
          </cell>
          <cell r="AR23">
            <v>0.42068056970450385</v>
          </cell>
          <cell r="AS23">
            <v>0.25837291679888058</v>
          </cell>
          <cell r="AT23">
            <v>0.81050577632117982</v>
          </cell>
          <cell r="AU23">
            <v>0.72008398197460055</v>
          </cell>
        </row>
        <row r="24">
          <cell r="D24" t="str">
            <v>부천시</v>
          </cell>
          <cell r="E24" t="str">
            <v>시</v>
          </cell>
          <cell r="F24">
            <v>2381096000</v>
          </cell>
          <cell r="G24">
            <v>1442184661.9299901</v>
          </cell>
          <cell r="H24">
            <v>2914621665.2199898</v>
          </cell>
          <cell r="I24">
            <v>183153173</v>
          </cell>
          <cell r="J24">
            <v>476910555</v>
          </cell>
          <cell r="K24">
            <v>11408.648999999999</v>
          </cell>
          <cell r="L24">
            <v>380.28829999999999</v>
          </cell>
          <cell r="M24">
            <v>10210.125</v>
          </cell>
          <cell r="N24">
            <v>340.33749999999998</v>
          </cell>
          <cell r="O24">
            <v>13544</v>
          </cell>
          <cell r="P24">
            <v>451.46666666666664</v>
          </cell>
          <cell r="Q24">
            <v>0.49481024557646552</v>
          </cell>
          <cell r="R24">
            <v>0.38404092985528493</v>
          </cell>
          <cell r="S24">
            <v>0.84233970761961008</v>
          </cell>
          <cell r="T24">
            <v>0.75384856763142349</v>
          </cell>
          <cell r="U24">
            <v>7231260600</v>
          </cell>
          <cell r="V24">
            <v>4093969390.8800001</v>
          </cell>
          <cell r="W24">
            <v>9463718033.2099991</v>
          </cell>
          <cell r="X24">
            <v>608243323</v>
          </cell>
          <cell r="Y24">
            <v>1725373214</v>
          </cell>
          <cell r="Z24">
            <v>47422.879000000001</v>
          </cell>
          <cell r="AA24">
            <v>1580.7626333333333</v>
          </cell>
          <cell r="AB24">
            <v>38745.625</v>
          </cell>
          <cell r="AC24">
            <v>1291.5208333333333</v>
          </cell>
          <cell r="AD24">
            <v>63342</v>
          </cell>
          <cell r="AE24">
            <v>2111.4</v>
          </cell>
          <cell r="AF24">
            <v>0.43259629846467079</v>
          </cell>
          <cell r="AG24">
            <v>0.35252855328029914</v>
          </cell>
          <cell r="AH24">
            <v>0.74867984907328478</v>
          </cell>
          <cell r="AI24">
            <v>0.61168932146127375</v>
          </cell>
          <cell r="AJ24">
            <v>9612356600</v>
          </cell>
          <cell r="AK24">
            <v>5536154052.8099899</v>
          </cell>
          <cell r="AL24">
            <v>12378339698.429989</v>
          </cell>
          <cell r="AM24">
            <v>791396496</v>
          </cell>
          <cell r="AN24">
            <v>2202283769</v>
          </cell>
          <cell r="AO24">
            <v>58831.527999999998</v>
          </cell>
          <cell r="AP24">
            <v>48955.75</v>
          </cell>
          <cell r="AQ24">
            <v>76886</v>
          </cell>
          <cell r="AR24">
            <v>0.44724528391413998</v>
          </cell>
          <cell r="AS24">
            <v>0.35935264435034758</v>
          </cell>
          <cell r="AT24">
            <v>0.76517868012381962</v>
          </cell>
          <cell r="AU24">
            <v>0.63673165465754489</v>
          </cell>
        </row>
        <row r="25">
          <cell r="D25" t="str">
            <v>성남시</v>
          </cell>
          <cell r="E25" t="str">
            <v>시</v>
          </cell>
          <cell r="F25">
            <v>4359296200</v>
          </cell>
          <cell r="G25">
            <v>2774303044.24999</v>
          </cell>
          <cell r="H25">
            <v>5571391333.3699903</v>
          </cell>
          <cell r="I25">
            <v>310255738</v>
          </cell>
          <cell r="J25">
            <v>867994010</v>
          </cell>
          <cell r="K25">
            <v>20235.784</v>
          </cell>
          <cell r="L25">
            <v>674.52613333333329</v>
          </cell>
          <cell r="M25">
            <v>18279.25</v>
          </cell>
          <cell r="N25">
            <v>609.30833333333328</v>
          </cell>
          <cell r="O25">
            <v>24207</v>
          </cell>
          <cell r="P25">
            <v>806.9</v>
          </cell>
          <cell r="Q25">
            <v>0.4979551566649485</v>
          </cell>
          <cell r="R25">
            <v>0.35743995284022756</v>
          </cell>
          <cell r="S25">
            <v>0.83594761845747101</v>
          </cell>
          <cell r="T25">
            <v>0.75512248523154457</v>
          </cell>
          <cell r="U25">
            <v>5870563760</v>
          </cell>
          <cell r="V25">
            <v>3566313211.6100001</v>
          </cell>
          <cell r="W25">
            <v>9856978704.5599995</v>
          </cell>
          <cell r="X25">
            <v>459949599</v>
          </cell>
          <cell r="Y25">
            <v>1639744693</v>
          </cell>
          <cell r="Z25">
            <v>43779.091999999997</v>
          </cell>
          <cell r="AA25">
            <v>1459.3030666666666</v>
          </cell>
          <cell r="AB25">
            <v>36328.625</v>
          </cell>
          <cell r="AC25">
            <v>1210.9541666666667</v>
          </cell>
          <cell r="AD25">
            <v>59695</v>
          </cell>
          <cell r="AE25">
            <v>1989.8333333333333</v>
          </cell>
          <cell r="AF25">
            <v>0.36180591624492048</v>
          </cell>
          <cell r="AG25">
            <v>0.28050073951359938</v>
          </cell>
          <cell r="AH25">
            <v>0.73337954602563027</v>
          </cell>
          <cell r="AI25">
            <v>0.60857065080827544</v>
          </cell>
          <cell r="AJ25">
            <v>10229859960</v>
          </cell>
          <cell r="AK25">
            <v>6340616255.8599901</v>
          </cell>
          <cell r="AL25">
            <v>15428370037.929989</v>
          </cell>
          <cell r="AM25">
            <v>770205337</v>
          </cell>
          <cell r="AN25">
            <v>2507738703</v>
          </cell>
          <cell r="AO25">
            <v>64014.875999999997</v>
          </cell>
          <cell r="AP25">
            <v>54607.875</v>
          </cell>
          <cell r="AQ25">
            <v>83902</v>
          </cell>
          <cell r="AR25">
            <v>0.4109712328827903</v>
          </cell>
          <cell r="AS25">
            <v>0.3071314152780773</v>
          </cell>
          <cell r="AT25">
            <v>0.76297199113251168</v>
          </cell>
          <cell r="AU25">
            <v>0.65085307859169028</v>
          </cell>
        </row>
        <row r="26">
          <cell r="D26" t="str">
            <v>수원시</v>
          </cell>
          <cell r="E26" t="str">
            <v>시</v>
          </cell>
          <cell r="F26">
            <v>7095594900</v>
          </cell>
          <cell r="G26">
            <v>4391141581.3199902</v>
          </cell>
          <cell r="H26">
            <v>7444265396.6599903</v>
          </cell>
          <cell r="I26">
            <v>547054720</v>
          </cell>
          <cell r="J26">
            <v>1261821074</v>
          </cell>
          <cell r="K26">
            <v>27857.241999999998</v>
          </cell>
          <cell r="L26">
            <v>928.57473333333326</v>
          </cell>
          <cell r="M26">
            <v>25366.625</v>
          </cell>
          <cell r="N26">
            <v>845.55416666666667</v>
          </cell>
          <cell r="O26">
            <v>32277</v>
          </cell>
          <cell r="P26">
            <v>1075.9000000000001</v>
          </cell>
          <cell r="Q26">
            <v>0.58986902633672333</v>
          </cell>
          <cell r="R26">
            <v>0.43354381320152208</v>
          </cell>
          <cell r="S26">
            <v>0.86306788115376265</v>
          </cell>
          <cell r="T26">
            <v>0.78590404932304736</v>
          </cell>
          <cell r="U26">
            <v>11827868600</v>
          </cell>
          <cell r="V26">
            <v>6949633508.5399904</v>
          </cell>
          <cell r="W26">
            <v>12829849382.43</v>
          </cell>
          <cell r="X26">
            <v>1022024031</v>
          </cell>
          <cell r="Y26">
            <v>2329047967</v>
          </cell>
          <cell r="Z26">
            <v>62365.489000000001</v>
          </cell>
          <cell r="AA26">
            <v>2078.8496333333333</v>
          </cell>
          <cell r="AB26">
            <v>52176.5</v>
          </cell>
          <cell r="AC26">
            <v>1739.2166666666667</v>
          </cell>
          <cell r="AD26">
            <v>82195</v>
          </cell>
          <cell r="AE26">
            <v>2739.8333333333335</v>
          </cell>
          <cell r="AF26">
            <v>0.54167693644613268</v>
          </cell>
          <cell r="AG26">
            <v>0.43881622254283092</v>
          </cell>
          <cell r="AH26">
            <v>0.75875039844272762</v>
          </cell>
          <cell r="AI26">
            <v>0.63478922075552036</v>
          </cell>
          <cell r="AJ26">
            <v>18923463500</v>
          </cell>
          <cell r="AK26">
            <v>11340775089.859982</v>
          </cell>
          <cell r="AL26">
            <v>20274114779.089989</v>
          </cell>
          <cell r="AM26">
            <v>1569078751</v>
          </cell>
          <cell r="AN26">
            <v>3590869041</v>
          </cell>
          <cell r="AO26">
            <v>90222.731</v>
          </cell>
          <cell r="AP26">
            <v>77543.125</v>
          </cell>
          <cell r="AQ26">
            <v>114472</v>
          </cell>
          <cell r="AR26">
            <v>0.55937214588310702</v>
          </cell>
          <cell r="AS26">
            <v>0.43696351303389125</v>
          </cell>
          <cell r="AT26">
            <v>0.78816418862254523</v>
          </cell>
          <cell r="AU26">
            <v>0.67739818470892443</v>
          </cell>
        </row>
        <row r="27">
          <cell r="D27" t="str">
            <v>시흥시</v>
          </cell>
          <cell r="E27" t="str">
            <v>시</v>
          </cell>
          <cell r="F27">
            <v>1633279800</v>
          </cell>
          <cell r="G27">
            <v>1022745856.76</v>
          </cell>
          <cell r="H27">
            <v>1806445661.22999</v>
          </cell>
          <cell r="I27">
            <v>117945662</v>
          </cell>
          <cell r="J27">
            <v>284106497</v>
          </cell>
          <cell r="K27">
            <v>6510.7179999999998</v>
          </cell>
          <cell r="L27">
            <v>217.02393333333333</v>
          </cell>
          <cell r="M27">
            <v>5856.75</v>
          </cell>
          <cell r="N27">
            <v>195.22499999999999</v>
          </cell>
          <cell r="O27">
            <v>7653</v>
          </cell>
          <cell r="P27">
            <v>255.1</v>
          </cell>
          <cell r="Q27">
            <v>0.56616475032170244</v>
          </cell>
          <cell r="R27">
            <v>0.41514595141412763</v>
          </cell>
          <cell r="S27">
            <v>0.85074062459166333</v>
          </cell>
          <cell r="T27">
            <v>0.76528812230497845</v>
          </cell>
          <cell r="U27">
            <v>3878766500</v>
          </cell>
          <cell r="V27">
            <v>2358967279.22999</v>
          </cell>
          <cell r="W27">
            <v>4568491533.6099901</v>
          </cell>
          <cell r="X27">
            <v>301334865</v>
          </cell>
          <cell r="Y27">
            <v>814499577</v>
          </cell>
          <cell r="Z27">
            <v>22197.080999999998</v>
          </cell>
          <cell r="AA27">
            <v>739.90269999999998</v>
          </cell>
          <cell r="AB27">
            <v>18529.375</v>
          </cell>
          <cell r="AC27">
            <v>617.64583333333337</v>
          </cell>
          <cell r="AD27">
            <v>28507</v>
          </cell>
          <cell r="AE27">
            <v>950.23333333333335</v>
          </cell>
          <cell r="AF27">
            <v>0.51635583909377425</v>
          </cell>
          <cell r="AG27">
            <v>0.36996319397720201</v>
          </cell>
          <cell r="AH27">
            <v>0.77865369909145121</v>
          </cell>
          <cell r="AI27">
            <v>0.64999386115690883</v>
          </cell>
          <cell r="AJ27">
            <v>5512046300</v>
          </cell>
          <cell r="AK27">
            <v>3381713135.9899902</v>
          </cell>
          <cell r="AL27">
            <v>6374937194.8399801</v>
          </cell>
          <cell r="AM27">
            <v>419280527</v>
          </cell>
          <cell r="AN27">
            <v>1098606074</v>
          </cell>
          <cell r="AO27">
            <v>28707.798999999999</v>
          </cell>
          <cell r="AP27">
            <v>24386.125</v>
          </cell>
          <cell r="AQ27">
            <v>36160</v>
          </cell>
          <cell r="AR27">
            <v>0.53047003172474017</v>
          </cell>
          <cell r="AS27">
            <v>0.3816477415543581</v>
          </cell>
          <cell r="AT27">
            <v>0.79391037057522118</v>
          </cell>
          <cell r="AU27">
            <v>0.67439504977876108</v>
          </cell>
        </row>
        <row r="28">
          <cell r="D28" t="str">
            <v>안산시</v>
          </cell>
          <cell r="E28" t="str">
            <v>시</v>
          </cell>
          <cell r="F28">
            <v>2495448700</v>
          </cell>
          <cell r="G28">
            <v>1417704142.8299899</v>
          </cell>
          <cell r="H28">
            <v>2595515748.76999</v>
          </cell>
          <cell r="I28">
            <v>184245273</v>
          </cell>
          <cell r="J28">
            <v>418188181</v>
          </cell>
          <cell r="K28">
            <v>9966.348</v>
          </cell>
          <cell r="L28">
            <v>332.21159999999998</v>
          </cell>
          <cell r="M28">
            <v>8879</v>
          </cell>
          <cell r="N28">
            <v>295.96666666666664</v>
          </cell>
          <cell r="O28">
            <v>12036</v>
          </cell>
          <cell r="P28">
            <v>401.2</v>
          </cell>
          <cell r="Q28">
            <v>0.54621288408742552</v>
          </cell>
          <cell r="R28">
            <v>0.44057981877780522</v>
          </cell>
          <cell r="S28">
            <v>0.82804486540378863</v>
          </cell>
          <cell r="T28">
            <v>0.73770355599867066</v>
          </cell>
          <cell r="U28">
            <v>8110395700</v>
          </cell>
          <cell r="V28">
            <v>4530023786.1000004</v>
          </cell>
          <cell r="W28">
            <v>9009445563.9499893</v>
          </cell>
          <cell r="X28">
            <v>644626045</v>
          </cell>
          <cell r="Y28">
            <v>1615122325</v>
          </cell>
          <cell r="Z28">
            <v>43651.036999999997</v>
          </cell>
          <cell r="AA28">
            <v>1455.0345666666665</v>
          </cell>
          <cell r="AB28">
            <v>36731</v>
          </cell>
          <cell r="AC28">
            <v>1224.3666666666666</v>
          </cell>
          <cell r="AD28">
            <v>55317</v>
          </cell>
          <cell r="AE28">
            <v>1843.9</v>
          </cell>
          <cell r="AF28">
            <v>0.50280827537559514</v>
          </cell>
          <cell r="AG28">
            <v>0.39911902338418859</v>
          </cell>
          <cell r="AH28">
            <v>0.78910709185241423</v>
          </cell>
          <cell r="AI28">
            <v>0.66400925574416547</v>
          </cell>
          <cell r="AJ28">
            <v>10605844400</v>
          </cell>
          <cell r="AK28">
            <v>5947727928.9299908</v>
          </cell>
          <cell r="AL28">
            <v>11604961312.719978</v>
          </cell>
          <cell r="AM28">
            <v>828871318</v>
          </cell>
          <cell r="AN28">
            <v>2033310506</v>
          </cell>
          <cell r="AO28">
            <v>53617.384999999995</v>
          </cell>
          <cell r="AP28">
            <v>45610</v>
          </cell>
          <cell r="AQ28">
            <v>67353</v>
          </cell>
          <cell r="AR28">
            <v>0.51251596353111484</v>
          </cell>
          <cell r="AS28">
            <v>0.40764620826682535</v>
          </cell>
          <cell r="AT28">
            <v>0.79606528291241663</v>
          </cell>
          <cell r="AU28">
            <v>0.67717844787908488</v>
          </cell>
        </row>
        <row r="29">
          <cell r="D29" t="str">
            <v>안성시</v>
          </cell>
          <cell r="E29" t="str">
            <v>시</v>
          </cell>
          <cell r="F29">
            <v>503095900</v>
          </cell>
          <cell r="G29">
            <v>259380039.71000001</v>
          </cell>
          <cell r="H29">
            <v>570187035.5</v>
          </cell>
          <cell r="I29">
            <v>27666856</v>
          </cell>
          <cell r="J29">
            <v>92512252</v>
          </cell>
          <cell r="K29">
            <v>2130.0630000000001</v>
          </cell>
          <cell r="L29">
            <v>71.002099999999999</v>
          </cell>
          <cell r="M29">
            <v>1923.625</v>
          </cell>
          <cell r="N29">
            <v>64.120833333333337</v>
          </cell>
          <cell r="O29">
            <v>2507</v>
          </cell>
          <cell r="P29">
            <v>83.566666666666663</v>
          </cell>
          <cell r="Q29">
            <v>0.45490343266494704</v>
          </cell>
          <cell r="R29">
            <v>0.29906153403335162</v>
          </cell>
          <cell r="S29">
            <v>0.84964619066613489</v>
          </cell>
          <cell r="T29">
            <v>0.76730155564419622</v>
          </cell>
          <cell r="U29">
            <v>1323749900</v>
          </cell>
          <cell r="V29">
            <v>696033157.14999902</v>
          </cell>
          <cell r="W29">
            <v>1603754131.6099999</v>
          </cell>
          <cell r="X29">
            <v>76491195</v>
          </cell>
          <cell r="Y29">
            <v>241720055</v>
          </cell>
          <cell r="Z29">
            <v>6486.1589999999997</v>
          </cell>
          <cell r="AA29">
            <v>216.20529999999999</v>
          </cell>
          <cell r="AB29">
            <v>5457.125</v>
          </cell>
          <cell r="AC29">
            <v>181.90416666666667</v>
          </cell>
          <cell r="AD29">
            <v>8128</v>
          </cell>
          <cell r="AE29">
            <v>270.93333333333334</v>
          </cell>
          <cell r="AF29">
            <v>0.43400240936636292</v>
          </cell>
          <cell r="AG29">
            <v>0.3164453814144631</v>
          </cell>
          <cell r="AH29">
            <v>0.79800184547244091</v>
          </cell>
          <cell r="AI29">
            <v>0.6713982529527559</v>
          </cell>
          <cell r="AJ29">
            <v>1826845800</v>
          </cell>
          <cell r="AK29">
            <v>955413196.85999906</v>
          </cell>
          <cell r="AL29">
            <v>2173941167.1099997</v>
          </cell>
          <cell r="AM29">
            <v>104158051</v>
          </cell>
          <cell r="AN29">
            <v>334232307</v>
          </cell>
          <cell r="AO29">
            <v>8616.2219999999998</v>
          </cell>
          <cell r="AP29">
            <v>7380.75</v>
          </cell>
          <cell r="AQ29">
            <v>10635</v>
          </cell>
          <cell r="AR29">
            <v>0.43948438500298015</v>
          </cell>
          <cell r="AS29">
            <v>0.31163370152604669</v>
          </cell>
          <cell r="AT29">
            <v>0.81017602256699572</v>
          </cell>
          <cell r="AU29">
            <v>0.69400564174894219</v>
          </cell>
        </row>
        <row r="30">
          <cell r="D30" t="str">
            <v>안양시</v>
          </cell>
          <cell r="E30" t="str">
            <v>시</v>
          </cell>
          <cell r="F30">
            <v>4714968300</v>
          </cell>
          <cell r="G30">
            <v>2939214711.5399899</v>
          </cell>
          <cell r="H30">
            <v>5154017067.0200005</v>
          </cell>
          <cell r="I30">
            <v>354917681</v>
          </cell>
          <cell r="J30">
            <v>839304007</v>
          </cell>
          <cell r="K30">
            <v>17924.386999999999</v>
          </cell>
          <cell r="L30">
            <v>597.47956666666664</v>
          </cell>
          <cell r="M30">
            <v>16497.125</v>
          </cell>
          <cell r="N30">
            <v>549.9041666666667</v>
          </cell>
          <cell r="O30">
            <v>20848</v>
          </cell>
          <cell r="P30">
            <v>694.93333333333328</v>
          </cell>
          <cell r="Q30">
            <v>0.57027648013579701</v>
          </cell>
          <cell r="R30">
            <v>0.42287142446586701</v>
          </cell>
          <cell r="S30">
            <v>0.85976530122793549</v>
          </cell>
          <cell r="T30">
            <v>0.79130492133537988</v>
          </cell>
          <cell r="U30">
            <v>6280725000</v>
          </cell>
          <cell r="V30">
            <v>3666336453.4699898</v>
          </cell>
          <cell r="W30">
            <v>7266953463.4300003</v>
          </cell>
          <cell r="X30">
            <v>512860526</v>
          </cell>
          <cell r="Y30">
            <v>1376639744</v>
          </cell>
          <cell r="Z30">
            <v>36645.766000000003</v>
          </cell>
          <cell r="AA30">
            <v>1221.5255333333334</v>
          </cell>
          <cell r="AB30">
            <v>30656.75</v>
          </cell>
          <cell r="AC30">
            <v>1021.8916666666667</v>
          </cell>
          <cell r="AD30">
            <v>48719</v>
          </cell>
          <cell r="AE30">
            <v>1623.9666666666667</v>
          </cell>
          <cell r="AF30">
            <v>0.50452180159407267</v>
          </cell>
          <cell r="AG30">
            <v>0.3725451979977123</v>
          </cell>
          <cell r="AH30">
            <v>0.75218633387384803</v>
          </cell>
          <cell r="AI30">
            <v>0.62925655288491145</v>
          </cell>
          <cell r="AJ30">
            <v>10995693300</v>
          </cell>
          <cell r="AK30">
            <v>6605551165.0099792</v>
          </cell>
          <cell r="AL30">
            <v>12420970530.450001</v>
          </cell>
          <cell r="AM30">
            <v>867778207</v>
          </cell>
          <cell r="AN30">
            <v>2215943751</v>
          </cell>
          <cell r="AO30">
            <v>54570.153000000006</v>
          </cell>
          <cell r="AP30">
            <v>47153.875</v>
          </cell>
          <cell r="AQ30">
            <v>69567</v>
          </cell>
          <cell r="AR30">
            <v>0.53180636318365582</v>
          </cell>
          <cell r="AS30">
            <v>0.39160660400716102</v>
          </cell>
          <cell r="AT30">
            <v>0.78442584846263319</v>
          </cell>
          <cell r="AU30">
            <v>0.67781958399816</v>
          </cell>
        </row>
        <row r="31">
          <cell r="D31" t="str">
            <v>양주시</v>
          </cell>
          <cell r="E31" t="str">
            <v>시</v>
          </cell>
          <cell r="F31">
            <v>445648400</v>
          </cell>
          <cell r="G31">
            <v>246270544.09999999</v>
          </cell>
          <cell r="H31">
            <v>582062957.68999898</v>
          </cell>
          <cell r="I31">
            <v>27478432</v>
          </cell>
          <cell r="J31">
            <v>92523740</v>
          </cell>
          <cell r="K31">
            <v>2274.3690000000001</v>
          </cell>
          <cell r="L31">
            <v>75.812300000000008</v>
          </cell>
          <cell r="M31">
            <v>2030.5</v>
          </cell>
          <cell r="N31">
            <v>67.683333333333337</v>
          </cell>
          <cell r="O31">
            <v>2727</v>
          </cell>
          <cell r="P31">
            <v>90.9</v>
          </cell>
          <cell r="Q31">
            <v>0.4230994961049579</v>
          </cell>
          <cell r="R31">
            <v>0.29698790818442922</v>
          </cell>
          <cell r="S31">
            <v>0.83401870187018712</v>
          </cell>
          <cell r="T31">
            <v>0.74459112577924458</v>
          </cell>
          <cell r="U31">
            <v>1303390000</v>
          </cell>
          <cell r="V31">
            <v>757252074.19999897</v>
          </cell>
          <cell r="W31">
            <v>1413398490.6799901</v>
          </cell>
          <cell r="X31">
            <v>86850115</v>
          </cell>
          <cell r="Y31">
            <v>224636333</v>
          </cell>
          <cell r="Z31">
            <v>5995.26</v>
          </cell>
          <cell r="AA31">
            <v>199.84200000000001</v>
          </cell>
          <cell r="AB31">
            <v>5006</v>
          </cell>
          <cell r="AC31">
            <v>166.86666666666667</v>
          </cell>
          <cell r="AD31">
            <v>7497</v>
          </cell>
          <cell r="AE31">
            <v>249.9</v>
          </cell>
          <cell r="AF31">
            <v>0.5357668620656888</v>
          </cell>
          <cell r="AG31">
            <v>0.38662541290682484</v>
          </cell>
          <cell r="AH31">
            <v>0.79968787515006001</v>
          </cell>
          <cell r="AI31">
            <v>0.66773376017073494</v>
          </cell>
          <cell r="AJ31">
            <v>1749038400</v>
          </cell>
          <cell r="AK31">
            <v>1003522618.299999</v>
          </cell>
          <cell r="AL31">
            <v>1995461448.3699889</v>
          </cell>
          <cell r="AM31">
            <v>114328547</v>
          </cell>
          <cell r="AN31">
            <v>317160073</v>
          </cell>
          <cell r="AO31">
            <v>8269.6290000000008</v>
          </cell>
          <cell r="AP31">
            <v>7036.5</v>
          </cell>
          <cell r="AQ31">
            <v>10224</v>
          </cell>
          <cell r="AR31">
            <v>0.50290253370704596</v>
          </cell>
          <cell r="AS31">
            <v>0.3604758503129743</v>
          </cell>
          <cell r="AT31">
            <v>0.80884477699530521</v>
          </cell>
          <cell r="AU31">
            <v>0.68823356807511737</v>
          </cell>
        </row>
        <row r="32">
          <cell r="D32" t="str">
            <v>여주시</v>
          </cell>
          <cell r="E32" t="str">
            <v>시</v>
          </cell>
          <cell r="F32">
            <v>392490400</v>
          </cell>
          <cell r="G32">
            <v>201144219.47999901</v>
          </cell>
          <cell r="H32">
            <v>458097845.97000003</v>
          </cell>
          <cell r="I32">
            <v>21067490</v>
          </cell>
          <cell r="J32">
            <v>77708519</v>
          </cell>
          <cell r="K32">
            <v>1801.961</v>
          </cell>
          <cell r="L32">
            <v>60.065366666666669</v>
          </cell>
          <cell r="M32">
            <v>1658.625</v>
          </cell>
          <cell r="N32">
            <v>55.287500000000001</v>
          </cell>
          <cell r="O32">
            <v>1955</v>
          </cell>
          <cell r="P32">
            <v>65.166666666666671</v>
          </cell>
          <cell r="Q32">
            <v>0.43908571334599023</v>
          </cell>
          <cell r="R32">
            <v>0.27110914313011164</v>
          </cell>
          <cell r="S32">
            <v>0.92171918158567778</v>
          </cell>
          <cell r="T32">
            <v>0.84840153452685418</v>
          </cell>
          <cell r="U32">
            <v>497944600</v>
          </cell>
          <cell r="V32">
            <v>257528176.27999899</v>
          </cell>
          <cell r="W32">
            <v>873693077.17999899</v>
          </cell>
          <cell r="X32">
            <v>28394538</v>
          </cell>
          <cell r="Y32">
            <v>133980847</v>
          </cell>
          <cell r="Z32">
            <v>3673.0239999999999</v>
          </cell>
          <cell r="AA32">
            <v>122.43413333333334</v>
          </cell>
          <cell r="AB32">
            <v>3065</v>
          </cell>
          <cell r="AC32">
            <v>102.16666666666667</v>
          </cell>
          <cell r="AD32">
            <v>4500</v>
          </cell>
          <cell r="AE32">
            <v>150</v>
          </cell>
          <cell r="AF32">
            <v>0.29475817424491602</v>
          </cell>
          <cell r="AG32">
            <v>0.21192982904489327</v>
          </cell>
          <cell r="AH32">
            <v>0.81622755555555548</v>
          </cell>
          <cell r="AI32">
            <v>0.68111111111111111</v>
          </cell>
          <cell r="AJ32">
            <v>890435000</v>
          </cell>
          <cell r="AK32">
            <v>458672395.75999796</v>
          </cell>
          <cell r="AL32">
            <v>1331790923.1499991</v>
          </cell>
          <cell r="AM32">
            <v>49462028</v>
          </cell>
          <cell r="AN32">
            <v>211689366</v>
          </cell>
          <cell r="AO32">
            <v>5474.9849999999997</v>
          </cell>
          <cell r="AP32">
            <v>4723.625</v>
          </cell>
          <cell r="AQ32">
            <v>6455</v>
          </cell>
          <cell r="AR32">
            <v>0.34440270449893873</v>
          </cell>
          <cell r="AS32">
            <v>0.23365381518502917</v>
          </cell>
          <cell r="AT32">
            <v>0.84817738187451586</v>
          </cell>
          <cell r="AU32">
            <v>0.73177769171185125</v>
          </cell>
        </row>
        <row r="33">
          <cell r="D33" t="str">
            <v>오산시</v>
          </cell>
          <cell r="E33" t="str">
            <v>시</v>
          </cell>
          <cell r="F33">
            <v>792476900</v>
          </cell>
          <cell r="G33">
            <v>475248773.81999898</v>
          </cell>
          <cell r="H33">
            <v>802339005.5</v>
          </cell>
          <cell r="I33">
            <v>53739482</v>
          </cell>
          <cell r="J33">
            <v>128757799</v>
          </cell>
          <cell r="K33">
            <v>3064.433</v>
          </cell>
          <cell r="L33">
            <v>102.14776666666667</v>
          </cell>
          <cell r="M33">
            <v>2694.5</v>
          </cell>
          <cell r="N33">
            <v>89.816666666666663</v>
          </cell>
          <cell r="O33">
            <v>3626</v>
          </cell>
          <cell r="P33">
            <v>120.86666666666666</v>
          </cell>
          <cell r="Q33">
            <v>0.59232914087709643</v>
          </cell>
          <cell r="R33">
            <v>0.41736875294055004</v>
          </cell>
          <cell r="S33">
            <v>0.84512768891340317</v>
          </cell>
          <cell r="T33">
            <v>0.74310535024820734</v>
          </cell>
          <cell r="U33">
            <v>2336503300</v>
          </cell>
          <cell r="V33">
            <v>1272957927.96999</v>
          </cell>
          <cell r="W33">
            <v>2512981730.9499898</v>
          </cell>
          <cell r="X33">
            <v>171203499</v>
          </cell>
          <cell r="Y33">
            <v>439856187</v>
          </cell>
          <cell r="Z33">
            <v>12105.713</v>
          </cell>
          <cell r="AA33">
            <v>403.52376666666663</v>
          </cell>
          <cell r="AB33">
            <v>9938.5</v>
          </cell>
          <cell r="AC33">
            <v>331.28333333333336</v>
          </cell>
          <cell r="AD33">
            <v>15207</v>
          </cell>
          <cell r="AE33">
            <v>506.9</v>
          </cell>
          <cell r="AF33">
            <v>0.50655279833203171</v>
          </cell>
          <cell r="AG33">
            <v>0.3892260790229603</v>
          </cell>
          <cell r="AH33">
            <v>0.79606187939764583</v>
          </cell>
          <cell r="AI33">
            <v>0.65354770829223385</v>
          </cell>
          <cell r="AJ33">
            <v>3128980200</v>
          </cell>
          <cell r="AK33">
            <v>1748206701.789989</v>
          </cell>
          <cell r="AL33">
            <v>3315320736.4499898</v>
          </cell>
          <cell r="AM33">
            <v>224942981</v>
          </cell>
          <cell r="AN33">
            <v>568613986</v>
          </cell>
          <cell r="AO33">
            <v>15170.146000000001</v>
          </cell>
          <cell r="AP33">
            <v>12633</v>
          </cell>
          <cell r="AQ33">
            <v>18833</v>
          </cell>
          <cell r="AR33">
            <v>0.52731148530200733</v>
          </cell>
          <cell r="AS33">
            <v>0.39559874807581674</v>
          </cell>
          <cell r="AT33">
            <v>0.80550873466787021</v>
          </cell>
          <cell r="AU33">
            <v>0.6707906334625392</v>
          </cell>
        </row>
        <row r="34">
          <cell r="D34" t="str">
            <v>용인시</v>
          </cell>
          <cell r="E34" t="str">
            <v>시</v>
          </cell>
          <cell r="F34">
            <v>1827465900</v>
          </cell>
          <cell r="G34">
            <v>1084179930.24</v>
          </cell>
          <cell r="H34">
            <v>1882162449.1099899</v>
          </cell>
          <cell r="I34">
            <v>120229843</v>
          </cell>
          <cell r="J34">
            <v>270864145</v>
          </cell>
          <cell r="K34">
            <v>5411.9470000000001</v>
          </cell>
          <cell r="L34">
            <v>180.39823333333334</v>
          </cell>
          <cell r="M34">
            <v>4998</v>
          </cell>
          <cell r="N34">
            <v>166.6</v>
          </cell>
          <cell r="O34">
            <v>6155</v>
          </cell>
          <cell r="P34">
            <v>205.16666666666666</v>
          </cell>
          <cell r="Q34">
            <v>0.57602888143511288</v>
          </cell>
          <cell r="R34">
            <v>0.44387507619363942</v>
          </cell>
          <cell r="S34">
            <v>0.87927652315190907</v>
          </cell>
          <cell r="T34">
            <v>0.81202274573517463</v>
          </cell>
          <cell r="U34">
            <v>6428750300</v>
          </cell>
          <cell r="V34">
            <v>3955665948.1199999</v>
          </cell>
          <cell r="W34">
            <v>7584546056.0099897</v>
          </cell>
          <cell r="X34">
            <v>456776839</v>
          </cell>
          <cell r="Y34">
            <v>1188857099</v>
          </cell>
          <cell r="Z34">
            <v>31717.735000000001</v>
          </cell>
          <cell r="AA34">
            <v>1057.2578333333333</v>
          </cell>
          <cell r="AB34">
            <v>26591.75</v>
          </cell>
          <cell r="AC34">
            <v>886.39166666666665</v>
          </cell>
          <cell r="AD34">
            <v>41332</v>
          </cell>
          <cell r="AE34">
            <v>1377.7333333333333</v>
          </cell>
          <cell r="AF34">
            <v>0.52154287401096766</v>
          </cell>
          <cell r="AG34">
            <v>0.38421509143884081</v>
          </cell>
          <cell r="AH34">
            <v>0.76738931094551444</v>
          </cell>
          <cell r="AI34">
            <v>0.64336954417884451</v>
          </cell>
          <cell r="AJ34">
            <v>8256216200</v>
          </cell>
          <cell r="AK34">
            <v>5039845878.3599997</v>
          </cell>
          <cell r="AL34">
            <v>9466708505.1199799</v>
          </cell>
          <cell r="AM34">
            <v>577006682</v>
          </cell>
          <cell r="AN34">
            <v>1459721244</v>
          </cell>
          <cell r="AO34">
            <v>37129.682000000001</v>
          </cell>
          <cell r="AP34">
            <v>31589.75</v>
          </cell>
          <cell r="AQ34">
            <v>47487</v>
          </cell>
          <cell r="AR34">
            <v>0.53237573287845996</v>
          </cell>
          <cell r="AS34">
            <v>0.39528552754281898</v>
          </cell>
          <cell r="AT34">
            <v>0.78189150714932509</v>
          </cell>
          <cell r="AU34">
            <v>0.66522943121275291</v>
          </cell>
        </row>
        <row r="35">
          <cell r="D35" t="str">
            <v>의왕시</v>
          </cell>
          <cell r="E35" t="str">
            <v>시</v>
          </cell>
          <cell r="F35">
            <v>287731000</v>
          </cell>
          <cell r="G35">
            <v>179918721.919999</v>
          </cell>
          <cell r="H35">
            <v>305169717.109999</v>
          </cell>
          <cell r="I35">
            <v>20495704</v>
          </cell>
          <cell r="J35">
            <v>49083097</v>
          </cell>
          <cell r="K35">
            <v>1269.635</v>
          </cell>
          <cell r="L35">
            <v>42.321166666666663</v>
          </cell>
          <cell r="M35">
            <v>1092.5</v>
          </cell>
          <cell r="N35">
            <v>36.416666666666664</v>
          </cell>
          <cell r="O35">
            <v>1606</v>
          </cell>
          <cell r="P35">
            <v>53.533333333333331</v>
          </cell>
          <cell r="Q35">
            <v>0.58956938330531317</v>
          </cell>
          <cell r="R35">
            <v>0.41757153180452328</v>
          </cell>
          <cell r="S35">
            <v>0.79055728518057289</v>
          </cell>
          <cell r="T35">
            <v>0.68026151930261525</v>
          </cell>
          <cell r="U35">
            <v>785155400</v>
          </cell>
          <cell r="V35">
            <v>478983209.75</v>
          </cell>
          <cell r="W35">
            <v>996000404.50999904</v>
          </cell>
          <cell r="X35">
            <v>64372879</v>
          </cell>
          <cell r="Y35">
            <v>184327140</v>
          </cell>
          <cell r="Z35">
            <v>4770.4080000000004</v>
          </cell>
          <cell r="AA35">
            <v>159.01360000000003</v>
          </cell>
          <cell r="AB35">
            <v>4045.25</v>
          </cell>
          <cell r="AC35">
            <v>134.84166666666667</v>
          </cell>
          <cell r="AD35">
            <v>6161</v>
          </cell>
          <cell r="AE35">
            <v>205.36666666666667</v>
          </cell>
          <cell r="AF35">
            <v>0.48090664178559717</v>
          </cell>
          <cell r="AG35">
            <v>0.34923169208831645</v>
          </cell>
          <cell r="AH35">
            <v>0.77429118649569884</v>
          </cell>
          <cell r="AI35">
            <v>0.65658983931180004</v>
          </cell>
          <cell r="AJ35">
            <v>1072886400</v>
          </cell>
          <cell r="AK35">
            <v>658901931.669999</v>
          </cell>
          <cell r="AL35">
            <v>1301170121.619998</v>
          </cell>
          <cell r="AM35">
            <v>84868583</v>
          </cell>
          <cell r="AN35">
            <v>233410237</v>
          </cell>
          <cell r="AO35">
            <v>6040.0430000000006</v>
          </cell>
          <cell r="AP35">
            <v>5137.75</v>
          </cell>
          <cell r="AQ35">
            <v>7767</v>
          </cell>
          <cell r="AR35">
            <v>0.50639183971550561</v>
          </cell>
          <cell r="AS35">
            <v>0.36360265980964668</v>
          </cell>
          <cell r="AT35">
            <v>0.77765456418179479</v>
          </cell>
          <cell r="AU35">
            <v>0.66148448564439299</v>
          </cell>
        </row>
        <row r="36">
          <cell r="D36" t="str">
            <v>의정부시</v>
          </cell>
          <cell r="E36" t="str">
            <v>시</v>
          </cell>
          <cell r="F36">
            <v>3004701800</v>
          </cell>
          <cell r="G36">
            <v>1705462580.3199999</v>
          </cell>
          <cell r="H36">
            <v>3398740172.3899999</v>
          </cell>
          <cell r="I36">
            <v>217358766</v>
          </cell>
          <cell r="J36">
            <v>575994636</v>
          </cell>
          <cell r="K36">
            <v>11999.213</v>
          </cell>
          <cell r="L36">
            <v>399.97376666666668</v>
          </cell>
          <cell r="M36">
            <v>11113</v>
          </cell>
          <cell r="N36">
            <v>370.43333333333334</v>
          </cell>
          <cell r="O36">
            <v>13605</v>
          </cell>
          <cell r="P36">
            <v>453.5</v>
          </cell>
          <cell r="Q36">
            <v>0.50179257425280488</v>
          </cell>
          <cell r="R36">
            <v>0.37736248293812236</v>
          </cell>
          <cell r="S36">
            <v>0.88197081955163537</v>
          </cell>
          <cell r="T36">
            <v>0.8168320470415289</v>
          </cell>
          <cell r="U36">
            <v>3176783000</v>
          </cell>
          <cell r="V36">
            <v>1780949613.69999</v>
          </cell>
          <cell r="W36">
            <v>3759836699.6500001</v>
          </cell>
          <cell r="X36">
            <v>255387164</v>
          </cell>
          <cell r="Y36">
            <v>656348200</v>
          </cell>
          <cell r="Z36">
            <v>17351.759999999998</v>
          </cell>
          <cell r="AA36">
            <v>578.39199999999994</v>
          </cell>
          <cell r="AB36">
            <v>14708.125</v>
          </cell>
          <cell r="AC36">
            <v>490.27083333333331</v>
          </cell>
          <cell r="AD36">
            <v>22992</v>
          </cell>
          <cell r="AE36">
            <v>766.4</v>
          </cell>
          <cell r="AF36">
            <v>0.47367738441027957</v>
          </cell>
          <cell r="AG36">
            <v>0.38910316810497841</v>
          </cell>
          <cell r="AH36">
            <v>0.75468684759916482</v>
          </cell>
          <cell r="AI36">
            <v>0.63970620215727214</v>
          </cell>
          <cell r="AJ36">
            <v>6181484800</v>
          </cell>
          <cell r="AK36">
            <v>3486412194.01999</v>
          </cell>
          <cell r="AL36">
            <v>7158576872.04</v>
          </cell>
          <cell r="AM36">
            <v>472745930</v>
          </cell>
          <cell r="AN36">
            <v>1232342836</v>
          </cell>
          <cell r="AO36">
            <v>29350.972999999998</v>
          </cell>
          <cell r="AP36">
            <v>25821.125</v>
          </cell>
          <cell r="AQ36">
            <v>36597</v>
          </cell>
          <cell r="AR36">
            <v>0.48702587907342781</v>
          </cell>
          <cell r="AS36">
            <v>0.38361559477593293</v>
          </cell>
          <cell r="AT36">
            <v>0.80200489111129325</v>
          </cell>
          <cell r="AU36">
            <v>0.70555305079651343</v>
          </cell>
        </row>
        <row r="37">
          <cell r="D37" t="str">
            <v>이천시</v>
          </cell>
          <cell r="E37" t="str">
            <v>시</v>
          </cell>
          <cell r="F37">
            <v>946060000</v>
          </cell>
          <cell r="G37">
            <v>491370294</v>
          </cell>
          <cell r="H37">
            <v>967358513</v>
          </cell>
          <cell r="I37">
            <v>54162500</v>
          </cell>
          <cell r="J37">
            <v>161465857</v>
          </cell>
          <cell r="K37">
            <v>3287.2869999999998</v>
          </cell>
          <cell r="L37">
            <v>109.57623333333332</v>
          </cell>
          <cell r="M37">
            <v>3063.625</v>
          </cell>
          <cell r="N37">
            <v>102.12083333333334</v>
          </cell>
          <cell r="O37">
            <v>3647</v>
          </cell>
          <cell r="P37">
            <v>121.56666666666666</v>
          </cell>
          <cell r="Q37">
            <v>0.50795055545244372</v>
          </cell>
          <cell r="R37">
            <v>0.33544243350468822</v>
          </cell>
          <cell r="S37">
            <v>0.90136742528105285</v>
          </cell>
          <cell r="T37">
            <v>0.84003975870578562</v>
          </cell>
          <cell r="U37">
            <v>1400836900</v>
          </cell>
          <cell r="V37">
            <v>726012799.73999906</v>
          </cell>
          <cell r="W37">
            <v>1663166042.0499899</v>
          </cell>
          <cell r="X37">
            <v>83835630</v>
          </cell>
          <cell r="Y37">
            <v>270791160</v>
          </cell>
          <cell r="Z37">
            <v>7243.5110000000004</v>
          </cell>
          <cell r="AA37">
            <v>241.45036666666667</v>
          </cell>
          <cell r="AB37">
            <v>6143.25</v>
          </cell>
          <cell r="AC37">
            <v>204.77500000000001</v>
          </cell>
          <cell r="AD37">
            <v>9156</v>
          </cell>
          <cell r="AE37">
            <v>305.2</v>
          </cell>
          <cell r="AF37">
            <v>0.43652454498477383</v>
          </cell>
          <cell r="AG37">
            <v>0.30959515074273475</v>
          </cell>
          <cell r="AH37">
            <v>0.79112177806902584</v>
          </cell>
          <cell r="AI37">
            <v>0.67095347313237219</v>
          </cell>
          <cell r="AJ37">
            <v>2346896900</v>
          </cell>
          <cell r="AK37">
            <v>1217383093.7399991</v>
          </cell>
          <cell r="AL37">
            <v>2630524555.0499897</v>
          </cell>
          <cell r="AM37">
            <v>137998130</v>
          </cell>
          <cell r="AN37">
            <v>432257017</v>
          </cell>
          <cell r="AO37">
            <v>10530.798000000001</v>
          </cell>
          <cell r="AP37">
            <v>9206.875</v>
          </cell>
          <cell r="AQ37">
            <v>12803</v>
          </cell>
          <cell r="AR37">
            <v>0.46279100166653425</v>
          </cell>
          <cell r="AS37">
            <v>0.31925017888142232</v>
          </cell>
          <cell r="AT37">
            <v>0.82252581426228233</v>
          </cell>
          <cell r="AU37">
            <v>0.71911856596110291</v>
          </cell>
        </row>
        <row r="38">
          <cell r="D38" t="str">
            <v>파주시</v>
          </cell>
          <cell r="E38" t="str">
            <v>시</v>
          </cell>
          <cell r="F38">
            <v>1692261900</v>
          </cell>
          <cell r="G38">
            <v>1182037175.28</v>
          </cell>
          <cell r="H38">
            <v>2373265525.8800001</v>
          </cell>
          <cell r="I38">
            <v>109747109</v>
          </cell>
          <cell r="J38">
            <v>333614259</v>
          </cell>
          <cell r="K38">
            <v>6020.9489999999996</v>
          </cell>
          <cell r="L38">
            <v>200.69829999999999</v>
          </cell>
          <cell r="M38">
            <v>5746.5</v>
          </cell>
          <cell r="N38">
            <v>191.55</v>
          </cell>
          <cell r="O38">
            <v>6690</v>
          </cell>
          <cell r="P38">
            <v>223</v>
          </cell>
          <cell r="Q38">
            <v>0.49806360156085105</v>
          </cell>
          <cell r="R38">
            <v>0.32896408363648511</v>
          </cell>
          <cell r="S38">
            <v>0.89999237668161425</v>
          </cell>
          <cell r="T38">
            <v>0.85896860986547086</v>
          </cell>
          <cell r="U38">
            <v>2180642800</v>
          </cell>
          <cell r="V38">
            <v>1463826919.3800001</v>
          </cell>
          <cell r="W38">
            <v>3129383756.7199898</v>
          </cell>
          <cell r="X38">
            <v>155389654</v>
          </cell>
          <cell r="Y38">
            <v>476868548</v>
          </cell>
          <cell r="Z38">
            <v>12658.648999999999</v>
          </cell>
          <cell r="AA38">
            <v>421.95496666666662</v>
          </cell>
          <cell r="AB38">
            <v>10804.625</v>
          </cell>
          <cell r="AC38">
            <v>360.15416666666664</v>
          </cell>
          <cell r="AD38">
            <v>15700</v>
          </cell>
          <cell r="AE38">
            <v>523.33333333333337</v>
          </cell>
          <cell r="AF38">
            <v>0.46776842764541138</v>
          </cell>
          <cell r="AG38">
            <v>0.3258542729473532</v>
          </cell>
          <cell r="AH38">
            <v>0.80628337579617826</v>
          </cell>
          <cell r="AI38">
            <v>0.68819267515923566</v>
          </cell>
          <cell r="AJ38">
            <v>3872904700</v>
          </cell>
          <cell r="AK38">
            <v>2645864094.6599998</v>
          </cell>
          <cell r="AL38">
            <v>5502649282.5999899</v>
          </cell>
          <cell r="AM38">
            <v>265136763</v>
          </cell>
          <cell r="AN38">
            <v>810482807</v>
          </cell>
          <cell r="AO38">
            <v>18679.597999999998</v>
          </cell>
          <cell r="AP38">
            <v>16551.125</v>
          </cell>
          <cell r="AQ38">
            <v>22390</v>
          </cell>
          <cell r="AR38">
            <v>0.48083458690099085</v>
          </cell>
          <cell r="AS38">
            <v>0.32713434598496055</v>
          </cell>
          <cell r="AT38">
            <v>0.83428307280035718</v>
          </cell>
          <cell r="AU38">
            <v>0.73921951764180438</v>
          </cell>
        </row>
        <row r="39">
          <cell r="D39" t="str">
            <v>평택시</v>
          </cell>
          <cell r="E39" t="str">
            <v>시</v>
          </cell>
          <cell r="F39">
            <v>3491349600</v>
          </cell>
          <cell r="G39">
            <v>1792260754.27</v>
          </cell>
          <cell r="H39">
            <v>3153594637.1500001</v>
          </cell>
          <cell r="I39">
            <v>207710938</v>
          </cell>
          <cell r="J39">
            <v>532957854</v>
          </cell>
          <cell r="K39">
            <v>10942.478999999999</v>
          </cell>
          <cell r="L39">
            <v>364.74930000000001</v>
          </cell>
          <cell r="M39">
            <v>10087.875</v>
          </cell>
          <cell r="N39">
            <v>336.26249999999999</v>
          </cell>
          <cell r="O39">
            <v>12881</v>
          </cell>
          <cell r="P39">
            <v>429.36666666666667</v>
          </cell>
          <cell r="Q39">
            <v>0.5683231234467474</v>
          </cell>
          <cell r="R39">
            <v>0.3897323896084286</v>
          </cell>
          <cell r="S39">
            <v>0.8495053955438242</v>
          </cell>
          <cell r="T39">
            <v>0.78315930440183212</v>
          </cell>
          <cell r="U39">
            <v>4642584030</v>
          </cell>
          <cell r="V39">
            <v>2477501062.1799998</v>
          </cell>
          <cell r="W39">
            <v>5111709494.8500004</v>
          </cell>
          <cell r="X39">
            <v>314056573</v>
          </cell>
          <cell r="Y39">
            <v>896318906</v>
          </cell>
          <cell r="Z39">
            <v>24465.523000000001</v>
          </cell>
          <cell r="AA39">
            <v>815.51743333333332</v>
          </cell>
          <cell r="AB39">
            <v>20297.25</v>
          </cell>
          <cell r="AC39">
            <v>676.57500000000005</v>
          </cell>
          <cell r="AD39">
            <v>31818</v>
          </cell>
          <cell r="AE39">
            <v>1060.5999999999999</v>
          </cell>
          <cell r="AF39">
            <v>0.48467172570664646</v>
          </cell>
          <cell r="AG39">
            <v>0.35038485844456796</v>
          </cell>
          <cell r="AH39">
            <v>0.76892083097617703</v>
          </cell>
          <cell r="AI39">
            <v>0.63791721666980949</v>
          </cell>
          <cell r="AJ39">
            <v>8133933630</v>
          </cell>
          <cell r="AK39">
            <v>4269761816.4499998</v>
          </cell>
          <cell r="AL39">
            <v>8265304132</v>
          </cell>
          <cell r="AM39">
            <v>521767511</v>
          </cell>
          <cell r="AN39">
            <v>1429276760</v>
          </cell>
          <cell r="AO39">
            <v>35408.002</v>
          </cell>
          <cell r="AP39">
            <v>30385.125</v>
          </cell>
          <cell r="AQ39">
            <v>44699</v>
          </cell>
          <cell r="AR39">
            <v>0.51658859108634192</v>
          </cell>
          <cell r="AS39">
            <v>0.3650570173687005</v>
          </cell>
          <cell r="AT39">
            <v>0.79214304570572047</v>
          </cell>
          <cell r="AU39">
            <v>0.67977191883487331</v>
          </cell>
        </row>
        <row r="40">
          <cell r="D40" t="str">
            <v>포천시</v>
          </cell>
          <cell r="E40" t="str">
            <v>시</v>
          </cell>
          <cell r="F40">
            <v>380322150</v>
          </cell>
          <cell r="G40">
            <v>198612756.22999999</v>
          </cell>
          <cell r="H40">
            <v>515343599.609999</v>
          </cell>
          <cell r="I40">
            <v>19676716</v>
          </cell>
          <cell r="J40">
            <v>75999541</v>
          </cell>
          <cell r="K40">
            <v>1667.62</v>
          </cell>
          <cell r="L40">
            <v>55.587333333333326</v>
          </cell>
          <cell r="M40">
            <v>1564</v>
          </cell>
          <cell r="N40">
            <v>52.133333333333333</v>
          </cell>
          <cell r="O40">
            <v>1795</v>
          </cell>
          <cell r="P40">
            <v>59.833333333333336</v>
          </cell>
          <cell r="Q40">
            <v>0.38539870560206019</v>
          </cell>
          <cell r="R40">
            <v>0.25890572154902886</v>
          </cell>
          <cell r="S40">
            <v>0.92903621169916428</v>
          </cell>
          <cell r="T40">
            <v>0.87130919220055714</v>
          </cell>
          <cell r="U40">
            <v>1225634800</v>
          </cell>
          <cell r="V40">
            <v>640163873.05999899</v>
          </cell>
          <cell r="W40">
            <v>1495744881.3599899</v>
          </cell>
          <cell r="X40">
            <v>66229337</v>
          </cell>
          <cell r="Y40">
            <v>215138872</v>
          </cell>
          <cell r="Z40">
            <v>5686.3980000000001</v>
          </cell>
          <cell r="AA40">
            <v>189.54660000000001</v>
          </cell>
          <cell r="AB40">
            <v>4869</v>
          </cell>
          <cell r="AC40">
            <v>162.30000000000001</v>
          </cell>
          <cell r="AD40">
            <v>6923</v>
          </cell>
          <cell r="AE40">
            <v>230.76666666666668</v>
          </cell>
          <cell r="AF40">
            <v>0.42799001423152916</v>
          </cell>
          <cell r="AG40">
            <v>0.30784458607740584</v>
          </cell>
          <cell r="AH40">
            <v>0.8213777264191825</v>
          </cell>
          <cell r="AI40">
            <v>0.70330781453127256</v>
          </cell>
          <cell r="AJ40">
            <v>1605956950</v>
          </cell>
          <cell r="AK40">
            <v>838776629.28999901</v>
          </cell>
          <cell r="AL40">
            <v>2011088480.9699888</v>
          </cell>
          <cell r="AM40">
            <v>85906053</v>
          </cell>
          <cell r="AN40">
            <v>291138413</v>
          </cell>
          <cell r="AO40">
            <v>7354.018</v>
          </cell>
          <cell r="AP40">
            <v>6433</v>
          </cell>
          <cell r="AQ40">
            <v>8718</v>
          </cell>
          <cell r="AR40">
            <v>0.41707594530372927</v>
          </cell>
          <cell r="AS40">
            <v>0.29506945550328323</v>
          </cell>
          <cell r="AT40">
            <v>0.84354416150493228</v>
          </cell>
          <cell r="AU40">
            <v>0.73789860059646706</v>
          </cell>
        </row>
        <row r="41">
          <cell r="D41" t="str">
            <v>하남시</v>
          </cell>
          <cell r="E41" t="str">
            <v>시</v>
          </cell>
          <cell r="F41">
            <v>381520900</v>
          </cell>
          <cell r="G41">
            <v>221990001.39999899</v>
          </cell>
          <cell r="H41">
            <v>391659858.20999902</v>
          </cell>
          <cell r="I41">
            <v>24092558</v>
          </cell>
          <cell r="J41">
            <v>56437970</v>
          </cell>
          <cell r="K41">
            <v>1258.211</v>
          </cell>
          <cell r="L41">
            <v>41.940366666666669</v>
          </cell>
          <cell r="M41">
            <v>1142.625</v>
          </cell>
          <cell r="N41">
            <v>38.087499999999999</v>
          </cell>
          <cell r="O41">
            <v>1440</v>
          </cell>
          <cell r="P41">
            <v>48</v>
          </cell>
          <cell r="Q41">
            <v>0.56679283502414246</v>
          </cell>
          <cell r="R41">
            <v>0.42688562327808743</v>
          </cell>
          <cell r="S41">
            <v>0.87375763888888891</v>
          </cell>
          <cell r="T41">
            <v>0.7934895833333333</v>
          </cell>
          <cell r="U41">
            <v>1045812300</v>
          </cell>
          <cell r="V41">
            <v>582205355.01999903</v>
          </cell>
          <cell r="W41">
            <v>1225405448.0899999</v>
          </cell>
          <cell r="X41">
            <v>72789165</v>
          </cell>
          <cell r="Y41">
            <v>211245629</v>
          </cell>
          <cell r="Z41">
            <v>5839.5280000000002</v>
          </cell>
          <cell r="AA41">
            <v>194.65093333333334</v>
          </cell>
          <cell r="AB41">
            <v>4792.5</v>
          </cell>
          <cell r="AC41">
            <v>159.75</v>
          </cell>
          <cell r="AD41">
            <v>7638</v>
          </cell>
          <cell r="AE41">
            <v>254.6</v>
          </cell>
          <cell r="AF41">
            <v>0.47511242579136875</v>
          </cell>
          <cell r="AG41">
            <v>0.34457122424057351</v>
          </cell>
          <cell r="AH41">
            <v>0.76453626603822988</v>
          </cell>
          <cell r="AI41">
            <v>0.62745483110761979</v>
          </cell>
          <cell r="AJ41">
            <v>1427333200</v>
          </cell>
          <cell r="AK41">
            <v>804195356.41999805</v>
          </cell>
          <cell r="AL41">
            <v>1617065306.299999</v>
          </cell>
          <cell r="AM41">
            <v>96881723</v>
          </cell>
          <cell r="AN41">
            <v>267683599</v>
          </cell>
          <cell r="AO41">
            <v>7097.7390000000005</v>
          </cell>
          <cell r="AP41">
            <v>5935.125</v>
          </cell>
          <cell r="AQ41">
            <v>9078</v>
          </cell>
          <cell r="AR41">
            <v>0.49731779742407212</v>
          </cell>
          <cell r="AS41">
            <v>0.3619262568268144</v>
          </cell>
          <cell r="AT41">
            <v>0.78186153337739595</v>
          </cell>
          <cell r="AU41">
            <v>0.6537921348314607</v>
          </cell>
        </row>
        <row r="42">
          <cell r="D42" t="str">
            <v>화성시</v>
          </cell>
          <cell r="E42" t="str">
            <v>시</v>
          </cell>
          <cell r="F42">
            <v>1701978800</v>
          </cell>
          <cell r="G42">
            <v>1073818641.0999999</v>
          </cell>
          <cell r="H42">
            <v>1996981170.9000001</v>
          </cell>
          <cell r="I42">
            <v>109731854</v>
          </cell>
          <cell r="J42">
            <v>280481591</v>
          </cell>
          <cell r="K42">
            <v>5818.6949999999997</v>
          </cell>
          <cell r="L42">
            <v>193.95649999999998</v>
          </cell>
          <cell r="M42">
            <v>5376.625</v>
          </cell>
          <cell r="N42">
            <v>179.22083333333333</v>
          </cell>
          <cell r="O42">
            <v>6631</v>
          </cell>
          <cell r="P42">
            <v>221.03333333333333</v>
          </cell>
          <cell r="Q42">
            <v>0.5377209643975015</v>
          </cell>
          <cell r="R42">
            <v>0.39122658142651506</v>
          </cell>
          <cell r="S42">
            <v>0.87749886894887641</v>
          </cell>
          <cell r="T42">
            <v>0.81083169959282164</v>
          </cell>
          <cell r="U42">
            <v>4840204300</v>
          </cell>
          <cell r="V42">
            <v>2998059551.7199898</v>
          </cell>
          <cell r="W42">
            <v>5973930058.8999901</v>
          </cell>
          <cell r="X42">
            <v>342500594</v>
          </cell>
          <cell r="Y42">
            <v>810569720</v>
          </cell>
          <cell r="Z42">
            <v>21842.414000000001</v>
          </cell>
          <cell r="AA42">
            <v>728.08046666666667</v>
          </cell>
          <cell r="AB42">
            <v>18507.375</v>
          </cell>
          <cell r="AC42">
            <v>616.91250000000002</v>
          </cell>
          <cell r="AD42">
            <v>27690</v>
          </cell>
          <cell r="AE42">
            <v>923</v>
          </cell>
          <cell r="AF42">
            <v>0.50185715637120087</v>
          </cell>
          <cell r="AG42">
            <v>0.42254304046788227</v>
          </cell>
          <cell r="AH42">
            <v>0.78881957385337664</v>
          </cell>
          <cell r="AI42">
            <v>0.66837757313109425</v>
          </cell>
          <cell r="AJ42">
            <v>6542183100</v>
          </cell>
          <cell r="AK42">
            <v>4071878192.8199897</v>
          </cell>
          <cell r="AL42">
            <v>7970911229.7999897</v>
          </cell>
          <cell r="AM42">
            <v>452232448</v>
          </cell>
          <cell r="AN42">
            <v>1091051311</v>
          </cell>
          <cell r="AO42">
            <v>27661.109</v>
          </cell>
          <cell r="AP42">
            <v>23884</v>
          </cell>
          <cell r="AQ42">
            <v>34321</v>
          </cell>
          <cell r="AR42">
            <v>0.51084224568916237</v>
          </cell>
          <cell r="AS42">
            <v>0.4144923739521541</v>
          </cell>
          <cell r="AT42">
            <v>0.8059528859881705</v>
          </cell>
          <cell r="AU42">
            <v>0.6959004691005507</v>
          </cell>
        </row>
        <row r="43">
          <cell r="D43" t="str">
            <v>가평군</v>
          </cell>
          <cell r="E43" t="str">
            <v>군</v>
          </cell>
          <cell r="F43">
            <v>255148100</v>
          </cell>
          <cell r="G43">
            <v>142797247</v>
          </cell>
          <cell r="H43">
            <v>288997552</v>
          </cell>
          <cell r="I43">
            <v>12719293</v>
          </cell>
          <cell r="J43">
            <v>36485603</v>
          </cell>
          <cell r="K43">
            <v>880.36800000000005</v>
          </cell>
          <cell r="L43">
            <v>29.345600000000001</v>
          </cell>
          <cell r="M43">
            <v>786.125</v>
          </cell>
          <cell r="N43">
            <v>26.204166666666666</v>
          </cell>
          <cell r="O43">
            <v>992</v>
          </cell>
          <cell r="P43">
            <v>33.06666666666667</v>
          </cell>
          <cell r="Q43">
            <v>0.49411230652915705</v>
          </cell>
          <cell r="R43">
            <v>0.34861128648469919</v>
          </cell>
          <cell r="S43">
            <v>0.88746774193548394</v>
          </cell>
          <cell r="T43">
            <v>0.7924647177419355</v>
          </cell>
          <cell r="U43">
            <v>564926600</v>
          </cell>
          <cell r="V43">
            <v>312829349.88999999</v>
          </cell>
          <cell r="W43">
            <v>678947998.54999995</v>
          </cell>
          <cell r="X43">
            <v>28291108</v>
          </cell>
          <cell r="Y43">
            <v>94872055</v>
          </cell>
          <cell r="Z43">
            <v>2584.585</v>
          </cell>
          <cell r="AA43">
            <v>86.152833333333334</v>
          </cell>
          <cell r="AB43">
            <v>2172.625</v>
          </cell>
          <cell r="AC43">
            <v>72.420833333333334</v>
          </cell>
          <cell r="AD43">
            <v>3157</v>
          </cell>
          <cell r="AE43">
            <v>105.23333333333333</v>
          </cell>
          <cell r="AF43">
            <v>0.46075597918853312</v>
          </cell>
          <cell r="AG43">
            <v>0.29820275317109973</v>
          </cell>
          <cell r="AH43">
            <v>0.8186838770985112</v>
          </cell>
          <cell r="AI43">
            <v>0.68819290465631933</v>
          </cell>
          <cell r="AJ43">
            <v>820074700</v>
          </cell>
          <cell r="AK43">
            <v>455626596.88999999</v>
          </cell>
          <cell r="AL43">
            <v>967945550.54999995</v>
          </cell>
          <cell r="AM43">
            <v>41010401</v>
          </cell>
          <cell r="AN43">
            <v>131357658</v>
          </cell>
          <cell r="AO43">
            <v>3464.953</v>
          </cell>
          <cell r="AP43">
            <v>2958.75</v>
          </cell>
          <cell r="AQ43">
            <v>4149</v>
          </cell>
          <cell r="AR43">
            <v>0.47071511060834642</v>
          </cell>
          <cell r="AS43">
            <v>0.31220411222617872</v>
          </cell>
          <cell r="AT43">
            <v>0.83512966979995173</v>
          </cell>
          <cell r="AU43">
            <v>0.71312364425162689</v>
          </cell>
        </row>
        <row r="44">
          <cell r="D44" t="str">
            <v>양평군</v>
          </cell>
          <cell r="E44" t="str">
            <v>군</v>
          </cell>
          <cell r="F44">
            <v>305512800</v>
          </cell>
          <cell r="G44">
            <v>154324723.5</v>
          </cell>
          <cell r="H44">
            <v>334139976.79000002</v>
          </cell>
          <cell r="I44">
            <v>15926897</v>
          </cell>
          <cell r="J44">
            <v>47791087</v>
          </cell>
          <cell r="K44">
            <v>1044.2729999999999</v>
          </cell>
          <cell r="L44">
            <v>34.809099999999994</v>
          </cell>
          <cell r="M44">
            <v>938.25</v>
          </cell>
          <cell r="N44">
            <v>31.274999999999999</v>
          </cell>
          <cell r="O44">
            <v>1342</v>
          </cell>
          <cell r="P44">
            <v>44.733333333333334</v>
          </cell>
          <cell r="Q44">
            <v>0.46185650990509841</v>
          </cell>
          <cell r="R44">
            <v>0.33326082329954121</v>
          </cell>
          <cell r="S44">
            <v>0.77814679582712365</v>
          </cell>
          <cell r="T44">
            <v>0.69914307004470944</v>
          </cell>
          <cell r="U44">
            <v>661674100</v>
          </cell>
          <cell r="V44">
            <v>355478613.56999898</v>
          </cell>
          <cell r="W44">
            <v>922121253.82000005</v>
          </cell>
          <cell r="X44">
            <v>35155000</v>
          </cell>
          <cell r="Y44">
            <v>143419813</v>
          </cell>
          <cell r="Z44">
            <v>3632.241</v>
          </cell>
          <cell r="AA44">
            <v>121.07469999999999</v>
          </cell>
          <cell r="AB44">
            <v>3116.625</v>
          </cell>
          <cell r="AC44">
            <v>103.8875</v>
          </cell>
          <cell r="AD44">
            <v>4560</v>
          </cell>
          <cell r="AE44">
            <v>152</v>
          </cell>
          <cell r="AF44">
            <v>0.38550094371796045</v>
          </cell>
          <cell r="AG44">
            <v>0.24511954983514028</v>
          </cell>
          <cell r="AH44">
            <v>0.79654407894736845</v>
          </cell>
          <cell r="AI44">
            <v>0.68347039473684212</v>
          </cell>
          <cell r="AJ44">
            <v>967186900</v>
          </cell>
          <cell r="AK44">
            <v>509803337.06999898</v>
          </cell>
          <cell r="AL44">
            <v>1256261230.6100001</v>
          </cell>
          <cell r="AM44">
            <v>51081897</v>
          </cell>
          <cell r="AN44">
            <v>191210900</v>
          </cell>
          <cell r="AO44">
            <v>4676.5140000000001</v>
          </cell>
          <cell r="AP44">
            <v>4054.875</v>
          </cell>
          <cell r="AQ44">
            <v>5902</v>
          </cell>
          <cell r="AR44">
            <v>0.40580997379219835</v>
          </cell>
          <cell r="AS44">
            <v>0.26714950350633776</v>
          </cell>
          <cell r="AT44">
            <v>0.79236089461199599</v>
          </cell>
          <cell r="AU44">
            <v>0.68703405625211789</v>
          </cell>
        </row>
        <row r="45">
          <cell r="D45" t="str">
            <v>연천군</v>
          </cell>
          <cell r="E45" t="str">
            <v>군</v>
          </cell>
          <cell r="F45">
            <v>77704200</v>
          </cell>
          <cell r="G45">
            <v>42124180.780000001</v>
          </cell>
          <cell r="H45">
            <v>89237666.189999998</v>
          </cell>
          <cell r="I45">
            <v>3285570</v>
          </cell>
          <cell r="J45">
            <v>10985034</v>
          </cell>
          <cell r="K45">
            <v>279.37299999999999</v>
          </cell>
          <cell r="L45">
            <v>9.3124333333333329</v>
          </cell>
          <cell r="M45">
            <v>245.375</v>
          </cell>
          <cell r="N45">
            <v>8.1791666666666671</v>
          </cell>
          <cell r="O45">
            <v>327</v>
          </cell>
          <cell r="P45">
            <v>10.9</v>
          </cell>
          <cell r="Q45">
            <v>0.47204485032487831</v>
          </cell>
          <cell r="R45">
            <v>0.29909511431644181</v>
          </cell>
          <cell r="S45">
            <v>0.85435168195718647</v>
          </cell>
          <cell r="T45">
            <v>0.75038226299694188</v>
          </cell>
          <cell r="U45">
            <v>299042199</v>
          </cell>
          <cell r="V45">
            <v>170164028.199999</v>
          </cell>
          <cell r="W45">
            <v>410251184.01999903</v>
          </cell>
          <cell r="X45">
            <v>14920716</v>
          </cell>
          <cell r="Y45">
            <v>41630227</v>
          </cell>
          <cell r="Z45">
            <v>1118.4680000000001</v>
          </cell>
          <cell r="AA45">
            <v>37.282266666666672</v>
          </cell>
          <cell r="AB45">
            <v>938.5</v>
          </cell>
          <cell r="AC45">
            <v>31.283333333333335</v>
          </cell>
          <cell r="AD45">
            <v>1363</v>
          </cell>
          <cell r="AE45">
            <v>45.43333333333333</v>
          </cell>
          <cell r="AF45">
            <v>0.41478010260100506</v>
          </cell>
          <cell r="AG45">
            <v>0.35841063273568025</v>
          </cell>
          <cell r="AH45">
            <v>0.82059280997798978</v>
          </cell>
          <cell r="AI45">
            <v>0.68855465884079237</v>
          </cell>
          <cell r="AJ45">
            <v>376746399</v>
          </cell>
          <cell r="AK45">
            <v>212288208.97999901</v>
          </cell>
          <cell r="AL45">
            <v>499488850.20999902</v>
          </cell>
          <cell r="AM45">
            <v>18206286</v>
          </cell>
          <cell r="AN45">
            <v>52615261</v>
          </cell>
          <cell r="AO45">
            <v>1397.8410000000001</v>
          </cell>
          <cell r="AP45">
            <v>1183.875</v>
          </cell>
          <cell r="AQ45">
            <v>1690</v>
          </cell>
          <cell r="AR45">
            <v>0.42501090643113881</v>
          </cell>
          <cell r="AS45">
            <v>0.3460267164692008</v>
          </cell>
          <cell r="AT45">
            <v>0.82712485207100594</v>
          </cell>
          <cell r="AU45">
            <v>0.70051775147928996</v>
          </cell>
        </row>
        <row r="46">
          <cell r="D46" t="str">
            <v>강원특별자치도</v>
          </cell>
          <cell r="E46" t="str">
            <v>광역</v>
          </cell>
          <cell r="F46">
            <v>10005999880</v>
          </cell>
          <cell r="G46">
            <v>4990699598.1099958</v>
          </cell>
          <cell r="H46">
            <v>11027349168.659998</v>
          </cell>
          <cell r="I46">
            <v>636931367</v>
          </cell>
          <cell r="J46">
            <v>2067307532</v>
          </cell>
          <cell r="K46">
            <v>50966.232999999993</v>
          </cell>
          <cell r="L46">
            <v>1698.8744333333332</v>
          </cell>
          <cell r="M46">
            <v>44896.625</v>
          </cell>
          <cell r="N46">
            <v>1496.5541666666666</v>
          </cell>
          <cell r="O46">
            <v>63282</v>
          </cell>
          <cell r="P46">
            <v>2109.4</v>
          </cell>
          <cell r="Q46">
            <v>0.45257473231134177</v>
          </cell>
          <cell r="R46">
            <v>0.30809705723067043</v>
          </cell>
          <cell r="S46">
            <v>0.80538277867324026</v>
          </cell>
          <cell r="T46">
            <v>0.70946912234126613</v>
          </cell>
          <cell r="U46">
            <v>17262788150</v>
          </cell>
          <cell r="V46">
            <v>8621981641.1999645</v>
          </cell>
          <cell r="W46">
            <v>19627994890.619965</v>
          </cell>
          <cell r="X46">
            <v>1132680004</v>
          </cell>
          <cell r="Y46">
            <v>3688667054</v>
          </cell>
          <cell r="Z46">
            <v>96507.37</v>
          </cell>
          <cell r="AA46">
            <v>3216.9123333333332</v>
          </cell>
          <cell r="AB46">
            <v>81345.625</v>
          </cell>
          <cell r="AC46">
            <v>2711.5208333333335</v>
          </cell>
          <cell r="AD46">
            <v>127825</v>
          </cell>
          <cell r="AE46">
            <v>4260.833333333333</v>
          </cell>
          <cell r="AF46">
            <v>0.43926960900730255</v>
          </cell>
          <cell r="AG46">
            <v>0.3070702742801682</v>
          </cell>
          <cell r="AH46">
            <v>0.7549960492861334</v>
          </cell>
          <cell r="AI46">
            <v>0.63638274985331511</v>
          </cell>
          <cell r="AJ46">
            <v>27268788030</v>
          </cell>
          <cell r="AK46">
            <v>13612681239.309959</v>
          </cell>
          <cell r="AL46">
            <v>30655344059.279961</v>
          </cell>
          <cell r="AM46">
            <v>1769611371</v>
          </cell>
          <cell r="AN46">
            <v>5755974586</v>
          </cell>
          <cell r="AO46">
            <v>147473.603</v>
          </cell>
          <cell r="AP46">
            <v>126242.25</v>
          </cell>
          <cell r="AQ46">
            <v>191107</v>
          </cell>
          <cell r="AR46">
            <v>0.44405573178322033</v>
          </cell>
          <cell r="AS46">
            <v>0.30743905216401524</v>
          </cell>
          <cell r="AT46">
            <v>0.77168080185445853</v>
          </cell>
          <cell r="AU46">
            <v>0.66058412303055358</v>
          </cell>
        </row>
        <row r="47">
          <cell r="D47" t="str">
            <v>강릉시</v>
          </cell>
          <cell r="E47" t="str">
            <v>시</v>
          </cell>
          <cell r="F47">
            <v>1701254200</v>
          </cell>
          <cell r="G47">
            <v>907140090.28999901</v>
          </cell>
          <cell r="H47">
            <v>1767679718.1400001</v>
          </cell>
          <cell r="I47">
            <v>117851818</v>
          </cell>
          <cell r="J47">
            <v>325335643</v>
          </cell>
          <cell r="K47">
            <v>8173.7790000000005</v>
          </cell>
          <cell r="L47">
            <v>272.45930000000004</v>
          </cell>
          <cell r="M47">
            <v>7143.875</v>
          </cell>
          <cell r="N47">
            <v>238.12916666666666</v>
          </cell>
          <cell r="O47">
            <v>10313</v>
          </cell>
          <cell r="P47">
            <v>343.76666666666665</v>
          </cell>
          <cell r="Q47">
            <v>0.5131812516605192</v>
          </cell>
          <cell r="R47">
            <v>0.36224686884369445</v>
          </cell>
          <cell r="S47">
            <v>0.79257044506933005</v>
          </cell>
          <cell r="T47">
            <v>0.69270580820323868</v>
          </cell>
          <cell r="U47">
            <v>2879202900</v>
          </cell>
          <cell r="V47">
            <v>1485413674.5499899</v>
          </cell>
          <cell r="W47">
            <v>3100738465.93999</v>
          </cell>
          <cell r="X47">
            <v>205273059</v>
          </cell>
          <cell r="Y47">
            <v>576150360</v>
          </cell>
          <cell r="Z47">
            <v>15429.315000000001</v>
          </cell>
          <cell r="AA47">
            <v>514.31050000000005</v>
          </cell>
          <cell r="AB47">
            <v>12875.25</v>
          </cell>
          <cell r="AC47">
            <v>429.17500000000001</v>
          </cell>
          <cell r="AD47">
            <v>20908</v>
          </cell>
          <cell r="AE47">
            <v>696.93333333333328</v>
          </cell>
          <cell r="AF47">
            <v>0.47905158428112904</v>
          </cell>
          <cell r="AG47">
            <v>0.35628383361593319</v>
          </cell>
          <cell r="AH47">
            <v>0.73796226324851733</v>
          </cell>
          <cell r="AI47">
            <v>0.61580495504113253</v>
          </cell>
          <cell r="AJ47">
            <v>4580457100</v>
          </cell>
          <cell r="AK47">
            <v>2392553764.8399887</v>
          </cell>
          <cell r="AL47">
            <v>4868418184.0799904</v>
          </cell>
          <cell r="AM47">
            <v>323124877</v>
          </cell>
          <cell r="AN47">
            <v>901486003</v>
          </cell>
          <cell r="AO47">
            <v>23603.094000000001</v>
          </cell>
          <cell r="AP47">
            <v>20019.125</v>
          </cell>
          <cell r="AQ47">
            <v>31221</v>
          </cell>
          <cell r="AR47">
            <v>0.49144376558771763</v>
          </cell>
          <cell r="AS47">
            <v>0.35843582254709727</v>
          </cell>
          <cell r="AT47">
            <v>0.7560005765350245</v>
          </cell>
          <cell r="AU47">
            <v>0.6412070401332437</v>
          </cell>
        </row>
        <row r="48">
          <cell r="D48" t="str">
            <v>동해시</v>
          </cell>
          <cell r="E48" t="str">
            <v>시</v>
          </cell>
          <cell r="F48">
            <v>386475200</v>
          </cell>
          <cell r="G48">
            <v>194000178.42999899</v>
          </cell>
          <cell r="H48">
            <v>515601218.94999999</v>
          </cell>
          <cell r="I48">
            <v>22110174</v>
          </cell>
          <cell r="J48">
            <v>117573045</v>
          </cell>
          <cell r="K48">
            <v>2906.5309999999999</v>
          </cell>
          <cell r="L48">
            <v>96.884366666666665</v>
          </cell>
          <cell r="M48">
            <v>2564.125</v>
          </cell>
          <cell r="N48">
            <v>85.470833333333331</v>
          </cell>
          <cell r="O48">
            <v>3370</v>
          </cell>
          <cell r="P48">
            <v>112.33333333333333</v>
          </cell>
          <cell r="Q48">
            <v>0.3762601237155182</v>
          </cell>
          <cell r="R48">
            <v>0.18805478755781141</v>
          </cell>
          <cell r="S48">
            <v>0.86247210682492581</v>
          </cell>
          <cell r="T48">
            <v>0.76086795252225514</v>
          </cell>
          <cell r="U48">
            <v>1061828500</v>
          </cell>
          <cell r="V48">
            <v>524489146.739999</v>
          </cell>
          <cell r="W48">
            <v>1096116524.8399999</v>
          </cell>
          <cell r="X48">
            <v>64725709</v>
          </cell>
          <cell r="Y48">
            <v>255266008</v>
          </cell>
          <cell r="Z48">
            <v>6720.3770000000004</v>
          </cell>
          <cell r="AA48">
            <v>224.01256666666669</v>
          </cell>
          <cell r="AB48">
            <v>5709.125</v>
          </cell>
          <cell r="AC48">
            <v>190.30416666666667</v>
          </cell>
          <cell r="AD48">
            <v>8445</v>
          </cell>
          <cell r="AE48">
            <v>281.5</v>
          </cell>
          <cell r="AF48">
            <v>0.47849761850507516</v>
          </cell>
          <cell r="AG48">
            <v>0.25356180208686463</v>
          </cell>
          <cell r="AH48">
            <v>0.79578176435760806</v>
          </cell>
          <cell r="AI48">
            <v>0.67603611604499703</v>
          </cell>
          <cell r="AJ48">
            <v>1448303700</v>
          </cell>
          <cell r="AK48">
            <v>718489325.16999793</v>
          </cell>
          <cell r="AL48">
            <v>1611717743.79</v>
          </cell>
          <cell r="AM48">
            <v>86835883</v>
          </cell>
          <cell r="AN48">
            <v>372839053</v>
          </cell>
          <cell r="AO48">
            <v>9626.9079999999994</v>
          </cell>
          <cell r="AP48">
            <v>8273.25</v>
          </cell>
          <cell r="AQ48">
            <v>11815</v>
          </cell>
          <cell r="AR48">
            <v>0.44579103750539467</v>
          </cell>
          <cell r="AS48">
            <v>0.23290447259021441</v>
          </cell>
          <cell r="AT48">
            <v>0.81480389335590342</v>
          </cell>
          <cell r="AU48">
            <v>0.7002327549724926</v>
          </cell>
        </row>
        <row r="49">
          <cell r="D49" t="str">
            <v>삼척시</v>
          </cell>
          <cell r="E49" t="str">
            <v>시</v>
          </cell>
          <cell r="F49">
            <v>315637780</v>
          </cell>
          <cell r="G49">
            <v>138390997.55999899</v>
          </cell>
          <cell r="H49">
            <v>375936320.81</v>
          </cell>
          <cell r="I49">
            <v>16706017</v>
          </cell>
          <cell r="J49">
            <v>76569950</v>
          </cell>
          <cell r="K49">
            <v>1737.462</v>
          </cell>
          <cell r="L49">
            <v>57.915399999999998</v>
          </cell>
          <cell r="M49">
            <v>1608.5</v>
          </cell>
          <cell r="N49">
            <v>53.616666666666667</v>
          </cell>
          <cell r="O49">
            <v>2126</v>
          </cell>
          <cell r="P49">
            <v>70.86666666666666</v>
          </cell>
          <cell r="Q49">
            <v>0.36812350895443929</v>
          </cell>
          <cell r="R49">
            <v>0.21817980813622054</v>
          </cell>
          <cell r="S49">
            <v>0.81724459078080902</v>
          </cell>
          <cell r="T49">
            <v>0.75658513640639702</v>
          </cell>
          <cell r="U49">
            <v>528626540</v>
          </cell>
          <cell r="V49">
            <v>232062052.079999</v>
          </cell>
          <cell r="W49">
            <v>544223377.08000004</v>
          </cell>
          <cell r="X49">
            <v>28623958</v>
          </cell>
          <cell r="Y49">
            <v>131755472</v>
          </cell>
          <cell r="Z49">
            <v>3409.6779999999999</v>
          </cell>
          <cell r="AA49">
            <v>113.65593333333332</v>
          </cell>
          <cell r="AB49">
            <v>2977</v>
          </cell>
          <cell r="AC49">
            <v>99.233333333333334</v>
          </cell>
          <cell r="AD49">
            <v>4075</v>
          </cell>
          <cell r="AE49">
            <v>135.83333333333334</v>
          </cell>
          <cell r="AF49">
            <v>0.42640956242106853</v>
          </cell>
          <cell r="AG49">
            <v>0.2172506201488163</v>
          </cell>
          <cell r="AH49">
            <v>0.83673079754601221</v>
          </cell>
          <cell r="AI49">
            <v>0.73055214723926376</v>
          </cell>
          <cell r="AJ49">
            <v>844264320</v>
          </cell>
          <cell r="AK49">
            <v>370453049.63999796</v>
          </cell>
          <cell r="AL49">
            <v>920159697.8900001</v>
          </cell>
          <cell r="AM49">
            <v>45329975</v>
          </cell>
          <cell r="AN49">
            <v>208325422</v>
          </cell>
          <cell r="AO49">
            <v>5147.1399999999994</v>
          </cell>
          <cell r="AP49">
            <v>4585.5</v>
          </cell>
          <cell r="AQ49">
            <v>6201</v>
          </cell>
          <cell r="AR49">
            <v>0.40259647373111046</v>
          </cell>
          <cell r="AS49">
            <v>0.21759214293107251</v>
          </cell>
          <cell r="AT49">
            <v>0.8300499919367843</v>
          </cell>
          <cell r="AU49">
            <v>0.739477503628447</v>
          </cell>
        </row>
        <row r="50">
          <cell r="D50" t="str">
            <v>속초시</v>
          </cell>
          <cell r="E50" t="str">
            <v>시</v>
          </cell>
          <cell r="F50">
            <v>779546180</v>
          </cell>
          <cell r="G50">
            <v>360922084.57999903</v>
          </cell>
          <cell r="H50">
            <v>758517765.41999996</v>
          </cell>
          <cell r="I50">
            <v>46861221</v>
          </cell>
          <cell r="J50">
            <v>138122946</v>
          </cell>
          <cell r="K50">
            <v>3505.114</v>
          </cell>
          <cell r="L50">
            <v>116.83713333333334</v>
          </cell>
          <cell r="M50">
            <v>3093.5</v>
          </cell>
          <cell r="N50">
            <v>103.11666666666666</v>
          </cell>
          <cell r="O50">
            <v>4288</v>
          </cell>
          <cell r="P50">
            <v>142.93333333333334</v>
          </cell>
          <cell r="Q50">
            <v>0.47582548627605625</v>
          </cell>
          <cell r="R50">
            <v>0.33927180354233105</v>
          </cell>
          <cell r="S50">
            <v>0.81742397388059707</v>
          </cell>
          <cell r="T50">
            <v>0.72143190298507465</v>
          </cell>
          <cell r="U50">
            <v>1431315390</v>
          </cell>
          <cell r="V50">
            <v>651029300.08000004</v>
          </cell>
          <cell r="W50">
            <v>1521327018.5</v>
          </cell>
          <cell r="X50">
            <v>92164393</v>
          </cell>
          <cell r="Y50">
            <v>296328790</v>
          </cell>
          <cell r="Z50">
            <v>8048.7070000000003</v>
          </cell>
          <cell r="AA50">
            <v>268.29023333333333</v>
          </cell>
          <cell r="AB50">
            <v>6625.125</v>
          </cell>
          <cell r="AC50">
            <v>220.83750000000001</v>
          </cell>
          <cell r="AD50">
            <v>10945</v>
          </cell>
          <cell r="AE50">
            <v>364.83333333333331</v>
          </cell>
          <cell r="AF50">
            <v>0.42793514620012651</v>
          </cell>
          <cell r="AG50">
            <v>0.31102071789919566</v>
          </cell>
          <cell r="AH50">
            <v>0.73537752398355416</v>
          </cell>
          <cell r="AI50">
            <v>0.60531064412973956</v>
          </cell>
          <cell r="AJ50">
            <v>2210861570</v>
          </cell>
          <cell r="AK50">
            <v>1011951384.6599991</v>
          </cell>
          <cell r="AL50">
            <v>2279844783.9200001</v>
          </cell>
          <cell r="AM50">
            <v>139025614</v>
          </cell>
          <cell r="AN50">
            <v>434451736</v>
          </cell>
          <cell r="AO50">
            <v>11553.821</v>
          </cell>
          <cell r="AP50">
            <v>9718.625</v>
          </cell>
          <cell r="AQ50">
            <v>15233</v>
          </cell>
          <cell r="AR50">
            <v>0.44386854394536213</v>
          </cell>
          <cell r="AS50">
            <v>0.32000243635808606</v>
          </cell>
          <cell r="AT50">
            <v>0.75847311757368874</v>
          </cell>
          <cell r="AU50">
            <v>0.63799809623842973</v>
          </cell>
        </row>
        <row r="51">
          <cell r="D51" t="str">
            <v>원주시</v>
          </cell>
          <cell r="E51" t="str">
            <v>시</v>
          </cell>
          <cell r="F51">
            <v>2887329670</v>
          </cell>
          <cell r="G51">
            <v>1519188134.5799999</v>
          </cell>
          <cell r="H51">
            <v>2876385158.6999998</v>
          </cell>
          <cell r="I51">
            <v>195519423</v>
          </cell>
          <cell r="J51">
            <v>558271839</v>
          </cell>
          <cell r="K51">
            <v>13738.072</v>
          </cell>
          <cell r="L51">
            <v>457.93573333333336</v>
          </cell>
          <cell r="M51">
            <v>12214.375</v>
          </cell>
          <cell r="N51">
            <v>407.14583333333331</v>
          </cell>
          <cell r="O51">
            <v>16400</v>
          </cell>
          <cell r="P51">
            <v>546.66666666666663</v>
          </cell>
          <cell r="Q51">
            <v>0.528158800286192</v>
          </cell>
          <cell r="R51">
            <v>0.35022261439914759</v>
          </cell>
          <cell r="S51">
            <v>0.83768731707317079</v>
          </cell>
          <cell r="T51">
            <v>0.74477896341463412</v>
          </cell>
          <cell r="U51">
            <v>4444141030</v>
          </cell>
          <cell r="V51">
            <v>2339022801.1399899</v>
          </cell>
          <cell r="W51">
            <v>5068264193.76999</v>
          </cell>
          <cell r="X51">
            <v>319184747</v>
          </cell>
          <cell r="Y51">
            <v>1011287603</v>
          </cell>
          <cell r="Z51">
            <v>25707.964</v>
          </cell>
          <cell r="AA51">
            <v>856.93213333333335</v>
          </cell>
          <cell r="AB51">
            <v>22177.25</v>
          </cell>
          <cell r="AC51">
            <v>739.24166666666667</v>
          </cell>
          <cell r="AD51">
            <v>33703</v>
          </cell>
          <cell r="AE51">
            <v>1123.4333333333334</v>
          </cell>
          <cell r="AF51">
            <v>0.46150372429581765</v>
          </cell>
          <cell r="AG51">
            <v>0.31562212970191034</v>
          </cell>
          <cell r="AH51">
            <v>0.76277969320238559</v>
          </cell>
          <cell r="AI51">
            <v>0.65802005756164139</v>
          </cell>
          <cell r="AJ51">
            <v>7331470700</v>
          </cell>
          <cell r="AK51">
            <v>3858210935.7199898</v>
          </cell>
          <cell r="AL51">
            <v>7944649352.4699898</v>
          </cell>
          <cell r="AM51">
            <v>514704170</v>
          </cell>
          <cell r="AN51">
            <v>1569559442</v>
          </cell>
          <cell r="AO51">
            <v>39446.036</v>
          </cell>
          <cell r="AP51">
            <v>34391.625</v>
          </cell>
          <cell r="AQ51">
            <v>50103</v>
          </cell>
          <cell r="AR51">
            <v>0.48563640313722251</v>
          </cell>
          <cell r="AS51">
            <v>0.32792907119474357</v>
          </cell>
          <cell r="AT51">
            <v>0.78729888429834538</v>
          </cell>
          <cell r="AU51">
            <v>0.68641847793545296</v>
          </cell>
        </row>
        <row r="52">
          <cell r="D52" t="str">
            <v>춘천시</v>
          </cell>
          <cell r="E52" t="str">
            <v>시</v>
          </cell>
          <cell r="F52">
            <v>2316771330</v>
          </cell>
          <cell r="G52">
            <v>1096365762.6900001</v>
          </cell>
          <cell r="H52">
            <v>2372097799.8699999</v>
          </cell>
          <cell r="I52">
            <v>168025543</v>
          </cell>
          <cell r="J52">
            <v>483341117</v>
          </cell>
          <cell r="K52">
            <v>11801.39</v>
          </cell>
          <cell r="L52">
            <v>393.37966666666665</v>
          </cell>
          <cell r="M52">
            <v>10354.25</v>
          </cell>
          <cell r="N52">
            <v>345.14166666666665</v>
          </cell>
          <cell r="O52">
            <v>15654</v>
          </cell>
          <cell r="P52">
            <v>521.79999999999995</v>
          </cell>
          <cell r="Q52">
            <v>0.46219247905802413</v>
          </cell>
          <cell r="R52">
            <v>0.3476334561456314</v>
          </cell>
          <cell r="S52">
            <v>0.7538897406413696</v>
          </cell>
          <cell r="T52">
            <v>0.66144435926919642</v>
          </cell>
          <cell r="U52">
            <v>3623264830</v>
          </cell>
          <cell r="V52">
            <v>1744859806.69999</v>
          </cell>
          <cell r="W52">
            <v>3752372526.8999901</v>
          </cell>
          <cell r="X52">
            <v>275282656</v>
          </cell>
          <cell r="Y52">
            <v>751184022</v>
          </cell>
          <cell r="Z52">
            <v>19524.478999999999</v>
          </cell>
          <cell r="AA52">
            <v>650.81596666666667</v>
          </cell>
          <cell r="AB52">
            <v>16377.25</v>
          </cell>
          <cell r="AC52">
            <v>545.9083333333333</v>
          </cell>
          <cell r="AD52">
            <v>26755</v>
          </cell>
          <cell r="AE52">
            <v>891.83333333333337</v>
          </cell>
          <cell r="AF52">
            <v>0.46500175400801691</v>
          </cell>
          <cell r="AG52">
            <v>0.36646500449659458</v>
          </cell>
          <cell r="AH52">
            <v>0.7297506634273967</v>
          </cell>
          <cell r="AI52">
            <v>0.61211923005045787</v>
          </cell>
          <cell r="AJ52">
            <v>5940036160</v>
          </cell>
          <cell r="AK52">
            <v>2841225569.3899899</v>
          </cell>
          <cell r="AL52">
            <v>6124470326.76999</v>
          </cell>
          <cell r="AM52">
            <v>443308199</v>
          </cell>
          <cell r="AN52">
            <v>1234525139</v>
          </cell>
          <cell r="AO52">
            <v>31325.868999999999</v>
          </cell>
          <cell r="AP52">
            <v>26731.5</v>
          </cell>
          <cell r="AQ52">
            <v>42409</v>
          </cell>
          <cell r="AR52">
            <v>0.46391368033428543</v>
          </cell>
          <cell r="AS52">
            <v>0.35909207920957531</v>
          </cell>
          <cell r="AT52">
            <v>0.73866087387111223</v>
          </cell>
          <cell r="AU52">
            <v>0.63032611002381567</v>
          </cell>
        </row>
        <row r="53">
          <cell r="D53" t="str">
            <v>태백시</v>
          </cell>
          <cell r="E53" t="str">
            <v>시</v>
          </cell>
          <cell r="F53">
            <v>172777000</v>
          </cell>
          <cell r="G53">
            <v>91371622.909999907</v>
          </cell>
          <cell r="H53">
            <v>337195851.75999999</v>
          </cell>
          <cell r="I53">
            <v>9284209</v>
          </cell>
          <cell r="J53">
            <v>54048763</v>
          </cell>
          <cell r="K53">
            <v>1379.3420000000001</v>
          </cell>
          <cell r="L53">
            <v>45.97806666666667</v>
          </cell>
          <cell r="M53">
            <v>1191</v>
          </cell>
          <cell r="N53">
            <v>39.700000000000003</v>
          </cell>
          <cell r="O53">
            <v>1679</v>
          </cell>
          <cell r="P53">
            <v>55.966666666666669</v>
          </cell>
          <cell r="Q53">
            <v>0.27097493172909459</v>
          </cell>
          <cell r="R53">
            <v>0.17177468057872111</v>
          </cell>
          <cell r="S53">
            <v>0.82152590827873739</v>
          </cell>
          <cell r="T53">
            <v>0.70935080405002982</v>
          </cell>
          <cell r="U53">
            <v>635413500</v>
          </cell>
          <cell r="V53">
            <v>337242597.17000002</v>
          </cell>
          <cell r="W53">
            <v>797329052.63999903</v>
          </cell>
          <cell r="X53">
            <v>35278106</v>
          </cell>
          <cell r="Y53">
            <v>139115549</v>
          </cell>
          <cell r="Z53">
            <v>3755.3969999999999</v>
          </cell>
          <cell r="AA53">
            <v>125.1799</v>
          </cell>
          <cell r="AB53">
            <v>3163.625</v>
          </cell>
          <cell r="AC53">
            <v>105.45416666666667</v>
          </cell>
          <cell r="AD53">
            <v>4680</v>
          </cell>
          <cell r="AE53">
            <v>156</v>
          </cell>
          <cell r="AF53">
            <v>0.42296539434173608</v>
          </cell>
          <cell r="AG53">
            <v>0.25358851870684851</v>
          </cell>
          <cell r="AH53">
            <v>0.80243525641025637</v>
          </cell>
          <cell r="AI53">
            <v>0.67598824786324785</v>
          </cell>
          <cell r="AJ53">
            <v>808190500</v>
          </cell>
          <cell r="AK53">
            <v>428614220.07999992</v>
          </cell>
          <cell r="AL53">
            <v>1134524904.3999991</v>
          </cell>
          <cell r="AM53">
            <v>44562315</v>
          </cell>
          <cell r="AN53">
            <v>193164312</v>
          </cell>
          <cell r="AO53">
            <v>5134.7389999999996</v>
          </cell>
          <cell r="AP53">
            <v>4354.625</v>
          </cell>
          <cell r="AQ53">
            <v>6359</v>
          </cell>
          <cell r="AR53">
            <v>0.37779181260606642</v>
          </cell>
          <cell r="AS53">
            <v>0.23069641870492102</v>
          </cell>
          <cell r="AT53">
            <v>0.80747586098443147</v>
          </cell>
          <cell r="AU53">
            <v>0.68479713791476648</v>
          </cell>
        </row>
        <row r="54">
          <cell r="D54" t="str">
            <v>고성군</v>
          </cell>
          <cell r="E54" t="str">
            <v>군</v>
          </cell>
          <cell r="F54">
            <v>22736300</v>
          </cell>
          <cell r="G54">
            <v>11872646.3199999</v>
          </cell>
          <cell r="H54">
            <v>87777000</v>
          </cell>
          <cell r="I54">
            <v>967515</v>
          </cell>
          <cell r="J54">
            <v>14560014</v>
          </cell>
          <cell r="K54">
            <v>345.34300000000002</v>
          </cell>
          <cell r="L54">
            <v>11.511433333333335</v>
          </cell>
          <cell r="M54">
            <v>311.125</v>
          </cell>
          <cell r="N54">
            <v>10.370833333333334</v>
          </cell>
          <cell r="O54">
            <v>396</v>
          </cell>
          <cell r="P54">
            <v>13.2</v>
          </cell>
          <cell r="Q54">
            <v>0.13525919454982399</v>
          </cell>
          <cell r="R54">
            <v>6.6450142149588595E-2</v>
          </cell>
          <cell r="S54">
            <v>0.87207828282828292</v>
          </cell>
          <cell r="T54">
            <v>0.78566919191919193</v>
          </cell>
          <cell r="U54">
            <v>258796600</v>
          </cell>
          <cell r="V54">
            <v>133895144.88</v>
          </cell>
          <cell r="W54">
            <v>383526000</v>
          </cell>
          <cell r="X54">
            <v>11029831</v>
          </cell>
          <cell r="Y54">
            <v>55498621</v>
          </cell>
          <cell r="Z54">
            <v>1396.626</v>
          </cell>
          <cell r="AA54">
            <v>46.554200000000002</v>
          </cell>
          <cell r="AB54">
            <v>1232</v>
          </cell>
          <cell r="AC54">
            <v>41.06666666666667</v>
          </cell>
          <cell r="AD54">
            <v>1619</v>
          </cell>
          <cell r="AE54">
            <v>53.966666666666669</v>
          </cell>
          <cell r="AF54">
            <v>0.34911621345097854</v>
          </cell>
          <cell r="AG54">
            <v>0.19874063177173357</v>
          </cell>
          <cell r="AH54">
            <v>0.8626473131562693</v>
          </cell>
          <cell r="AI54">
            <v>0.76096355775169855</v>
          </cell>
          <cell r="AJ54">
            <v>281532900</v>
          </cell>
          <cell r="AK54">
            <v>145767791.1999999</v>
          </cell>
          <cell r="AL54">
            <v>471303000</v>
          </cell>
          <cell r="AM54">
            <v>11997346</v>
          </cell>
          <cell r="AN54">
            <v>70058635</v>
          </cell>
          <cell r="AO54">
            <v>1741.9690000000001</v>
          </cell>
          <cell r="AP54">
            <v>1543.125</v>
          </cell>
          <cell r="AQ54">
            <v>2015</v>
          </cell>
          <cell r="AR54">
            <v>0.30928678832937601</v>
          </cell>
          <cell r="AS54">
            <v>0.17124721313796651</v>
          </cell>
          <cell r="AT54">
            <v>0.86450074441687352</v>
          </cell>
          <cell r="AU54">
            <v>0.76581885856079401</v>
          </cell>
        </row>
        <row r="55">
          <cell r="D55" t="str">
            <v>양구군</v>
          </cell>
          <cell r="E55" t="str">
            <v>군</v>
          </cell>
          <cell r="F55">
            <v>67296840</v>
          </cell>
          <cell r="G55">
            <v>35126392.520000003</v>
          </cell>
          <cell r="H55">
            <v>97746000</v>
          </cell>
          <cell r="I55">
            <v>2589910</v>
          </cell>
          <cell r="J55">
            <v>11339563</v>
          </cell>
          <cell r="K55">
            <v>313.10399999999998</v>
          </cell>
          <cell r="L55">
            <v>10.4368</v>
          </cell>
          <cell r="M55">
            <v>252.5</v>
          </cell>
          <cell r="N55">
            <v>8.4166666666666661</v>
          </cell>
          <cell r="O55">
            <v>412</v>
          </cell>
          <cell r="P55">
            <v>13.733333333333333</v>
          </cell>
          <cell r="Q55">
            <v>0.359363989523868</v>
          </cell>
          <cell r="R55">
            <v>0.22839592672133838</v>
          </cell>
          <cell r="S55">
            <v>0.75996116504854361</v>
          </cell>
          <cell r="T55">
            <v>0.61286407766990292</v>
          </cell>
          <cell r="U55">
            <v>109496980</v>
          </cell>
          <cell r="V55">
            <v>56831015.169999897</v>
          </cell>
          <cell r="W55">
            <v>149598000</v>
          </cell>
          <cell r="X55">
            <v>4528241</v>
          </cell>
          <cell r="Y55">
            <v>17782137</v>
          </cell>
          <cell r="Z55">
            <v>514.49900000000002</v>
          </cell>
          <cell r="AA55">
            <v>17.149966666666668</v>
          </cell>
          <cell r="AB55">
            <v>392.5</v>
          </cell>
          <cell r="AC55">
            <v>13.083333333333334</v>
          </cell>
          <cell r="AD55">
            <v>725</v>
          </cell>
          <cell r="AE55">
            <v>24.166666666666668</v>
          </cell>
          <cell r="AF55">
            <v>0.37989154380406087</v>
          </cell>
          <cell r="AG55">
            <v>0.2546511142052274</v>
          </cell>
          <cell r="AH55">
            <v>0.70965379310344834</v>
          </cell>
          <cell r="AI55">
            <v>0.54137931034482756</v>
          </cell>
          <cell r="AJ55">
            <v>176793820</v>
          </cell>
          <cell r="AK55">
            <v>91957407.689999908</v>
          </cell>
          <cell r="AL55">
            <v>247344000</v>
          </cell>
          <cell r="AM55">
            <v>7118151</v>
          </cell>
          <cell r="AN55">
            <v>29121700</v>
          </cell>
          <cell r="AO55">
            <v>827.60300000000007</v>
          </cell>
          <cell r="AP55">
            <v>645</v>
          </cell>
          <cell r="AQ55">
            <v>1137</v>
          </cell>
          <cell r="AR55">
            <v>0.37177941526780478</v>
          </cell>
          <cell r="AS55">
            <v>0.24442772915042735</v>
          </cell>
          <cell r="AT55">
            <v>0.72788302550571682</v>
          </cell>
          <cell r="AU55">
            <v>0.56728232189973615</v>
          </cell>
        </row>
        <row r="56">
          <cell r="D56" t="str">
            <v>양양군</v>
          </cell>
          <cell r="E56" t="str">
            <v>군</v>
          </cell>
          <cell r="F56">
            <v>88088020</v>
          </cell>
          <cell r="G56">
            <v>44895784.399999999</v>
          </cell>
          <cell r="H56">
            <v>118095000</v>
          </cell>
          <cell r="I56">
            <v>3459434</v>
          </cell>
          <cell r="J56">
            <v>20578905</v>
          </cell>
          <cell r="K56">
            <v>509.286</v>
          </cell>
          <cell r="L56">
            <v>16.976199999999999</v>
          </cell>
          <cell r="M56">
            <v>450.375</v>
          </cell>
          <cell r="N56">
            <v>15.012499999999999</v>
          </cell>
          <cell r="O56">
            <v>590</v>
          </cell>
          <cell r="P56">
            <v>19.666666666666668</v>
          </cell>
          <cell r="Q56">
            <v>0.38016668275540877</v>
          </cell>
          <cell r="R56">
            <v>0.16810583459129627</v>
          </cell>
          <cell r="S56">
            <v>0.86319661016949156</v>
          </cell>
          <cell r="T56">
            <v>0.76334745762711864</v>
          </cell>
          <cell r="U56">
            <v>249225800</v>
          </cell>
          <cell r="V56">
            <v>127208112.56999999</v>
          </cell>
          <cell r="W56">
            <v>312735576.21999902</v>
          </cell>
          <cell r="X56">
            <v>10197924</v>
          </cell>
          <cell r="Y56">
            <v>46469070</v>
          </cell>
          <cell r="Z56">
            <v>1234.94</v>
          </cell>
          <cell r="AA56">
            <v>41.164666666666669</v>
          </cell>
          <cell r="AB56">
            <v>1024.125</v>
          </cell>
          <cell r="AC56">
            <v>34.137500000000003</v>
          </cell>
          <cell r="AD56">
            <v>1629</v>
          </cell>
          <cell r="AE56">
            <v>54.3</v>
          </cell>
          <cell r="AF56">
            <v>0.40675932718480784</v>
          </cell>
          <cell r="AG56">
            <v>0.21945616729579481</v>
          </cell>
          <cell r="AH56">
            <v>0.75809699201964398</v>
          </cell>
          <cell r="AI56">
            <v>0.62868324125230202</v>
          </cell>
          <cell r="AJ56">
            <v>337313820</v>
          </cell>
          <cell r="AK56">
            <v>172103896.97</v>
          </cell>
          <cell r="AL56">
            <v>430830576.21999902</v>
          </cell>
          <cell r="AM56">
            <v>13657358</v>
          </cell>
          <cell r="AN56">
            <v>67047975</v>
          </cell>
          <cell r="AO56">
            <v>1744.2260000000001</v>
          </cell>
          <cell r="AP56">
            <v>1474.5</v>
          </cell>
          <cell r="AQ56">
            <v>2219</v>
          </cell>
          <cell r="AR56">
            <v>0.39947001552210398</v>
          </cell>
          <cell r="AS56">
            <v>0.20369530921701962</v>
          </cell>
          <cell r="AT56">
            <v>0.78604146011716991</v>
          </cell>
          <cell r="AU56">
            <v>0.66448850833708872</v>
          </cell>
        </row>
        <row r="57">
          <cell r="D57" t="str">
            <v>영월군</v>
          </cell>
          <cell r="E57" t="str">
            <v>군</v>
          </cell>
          <cell r="F57">
            <v>30724900</v>
          </cell>
          <cell r="G57">
            <v>13044690.599999901</v>
          </cell>
          <cell r="H57">
            <v>73101888.549999997</v>
          </cell>
          <cell r="I57">
            <v>1372376</v>
          </cell>
          <cell r="J57">
            <v>14033312</v>
          </cell>
          <cell r="K57">
            <v>352.77100000000002</v>
          </cell>
          <cell r="L57">
            <v>11.759033333333333</v>
          </cell>
          <cell r="M57">
            <v>306.625</v>
          </cell>
          <cell r="N57">
            <v>10.220833333333333</v>
          </cell>
          <cell r="O57">
            <v>434</v>
          </cell>
          <cell r="P57">
            <v>14.466666666666667</v>
          </cell>
          <cell r="Q57">
            <v>0.17844532964531601</v>
          </cell>
          <cell r="R57">
            <v>9.7794162917492322E-2</v>
          </cell>
          <cell r="S57">
            <v>0.81283640552995395</v>
          </cell>
          <cell r="T57">
            <v>0.70650921658986177</v>
          </cell>
          <cell r="U57">
            <v>260965100</v>
          </cell>
          <cell r="V57">
            <v>111957282.04000001</v>
          </cell>
          <cell r="W57">
            <v>460442194.5</v>
          </cell>
          <cell r="X57">
            <v>11668802</v>
          </cell>
          <cell r="Y57">
            <v>67096167</v>
          </cell>
          <cell r="Z57">
            <v>1677.625</v>
          </cell>
          <cell r="AA57">
            <v>55.920833333333334</v>
          </cell>
          <cell r="AB57">
            <v>1427.75</v>
          </cell>
          <cell r="AC57">
            <v>47.591666666666669</v>
          </cell>
          <cell r="AD57">
            <v>2216</v>
          </cell>
          <cell r="AE57">
            <v>73.86666666666666</v>
          </cell>
          <cell r="AF57">
            <v>0.24315165590237844</v>
          </cell>
          <cell r="AG57">
            <v>0.17391160362409375</v>
          </cell>
          <cell r="AH57">
            <v>0.75705099277978338</v>
          </cell>
          <cell r="AI57">
            <v>0.64429151624548742</v>
          </cell>
          <cell r="AJ57">
            <v>291690000</v>
          </cell>
          <cell r="AK57">
            <v>125001972.63999991</v>
          </cell>
          <cell r="AL57">
            <v>533544083.05000001</v>
          </cell>
          <cell r="AM57">
            <v>13041178</v>
          </cell>
          <cell r="AN57">
            <v>81129479</v>
          </cell>
          <cell r="AO57">
            <v>2030.396</v>
          </cell>
          <cell r="AP57">
            <v>1734.375</v>
          </cell>
          <cell r="AQ57">
            <v>2650</v>
          </cell>
          <cell r="AR57">
            <v>0.23428611920017414</v>
          </cell>
          <cell r="AS57">
            <v>0.16074524526405501</v>
          </cell>
          <cell r="AT57">
            <v>0.76618716981132073</v>
          </cell>
          <cell r="AU57">
            <v>0.65448113207547165</v>
          </cell>
        </row>
        <row r="58">
          <cell r="D58" t="str">
            <v>인제군</v>
          </cell>
          <cell r="E58" t="str">
            <v>군</v>
          </cell>
          <cell r="F58">
            <v>24387920</v>
          </cell>
          <cell r="G58">
            <v>12512963.1399999</v>
          </cell>
          <cell r="H58">
            <v>31950000</v>
          </cell>
          <cell r="I58">
            <v>808579</v>
          </cell>
          <cell r="J58">
            <v>2806478</v>
          </cell>
          <cell r="K58">
            <v>71.938999999999993</v>
          </cell>
          <cell r="L58">
            <v>2.3979666666666666</v>
          </cell>
          <cell r="M58">
            <v>59.375</v>
          </cell>
          <cell r="N58">
            <v>1.9791666666666667</v>
          </cell>
          <cell r="O58">
            <v>88</v>
          </cell>
          <cell r="P58">
            <v>2.9333333333333331</v>
          </cell>
          <cell r="Q58">
            <v>0.39164203881063847</v>
          </cell>
          <cell r="R58">
            <v>0.28811164741002782</v>
          </cell>
          <cell r="S58">
            <v>0.81748863636363633</v>
          </cell>
          <cell r="T58">
            <v>0.67471590909090906</v>
          </cell>
          <cell r="U58">
            <v>210740660</v>
          </cell>
          <cell r="V58">
            <v>111212067.56</v>
          </cell>
          <cell r="W58">
            <v>265166456.12999901</v>
          </cell>
          <cell r="X58">
            <v>7672344</v>
          </cell>
          <cell r="Y58">
            <v>33000747</v>
          </cell>
          <cell r="Z58">
            <v>900.13900000000001</v>
          </cell>
          <cell r="AA58">
            <v>30.004633333333334</v>
          </cell>
          <cell r="AB58">
            <v>711.75</v>
          </cell>
          <cell r="AC58">
            <v>23.725000000000001</v>
          </cell>
          <cell r="AD58">
            <v>1198</v>
          </cell>
          <cell r="AE58">
            <v>39.93333333333333</v>
          </cell>
          <cell r="AF58">
            <v>0.41940473611593543</v>
          </cell>
          <cell r="AG58">
            <v>0.23249000999886457</v>
          </cell>
          <cell r="AH58">
            <v>0.75136811352253752</v>
          </cell>
          <cell r="AI58">
            <v>0.59411519198664442</v>
          </cell>
          <cell r="AJ58">
            <v>235128580</v>
          </cell>
          <cell r="AK58">
            <v>123725030.6999999</v>
          </cell>
          <cell r="AL58">
            <v>297116456.12999904</v>
          </cell>
          <cell r="AM58">
            <v>8480923</v>
          </cell>
          <cell r="AN58">
            <v>35807225</v>
          </cell>
          <cell r="AO58">
            <v>972.07799999999997</v>
          </cell>
          <cell r="AP58">
            <v>771.125</v>
          </cell>
          <cell r="AQ58">
            <v>1286</v>
          </cell>
          <cell r="AR58">
            <v>0.41641931352959388</v>
          </cell>
          <cell r="AS58">
            <v>0.23684949057068791</v>
          </cell>
          <cell r="AT58">
            <v>0.75589269051321928</v>
          </cell>
          <cell r="AU58">
            <v>0.59963063763608082</v>
          </cell>
        </row>
        <row r="59">
          <cell r="D59" t="str">
            <v>정선군</v>
          </cell>
          <cell r="E59" t="str">
            <v>군</v>
          </cell>
          <cell r="F59">
            <v>402847800</v>
          </cell>
          <cell r="G59">
            <v>194714686.53999999</v>
          </cell>
          <cell r="H59">
            <v>596066547.27999997</v>
          </cell>
          <cell r="I59">
            <v>16232162</v>
          </cell>
          <cell r="J59">
            <v>84769604</v>
          </cell>
          <cell r="K59">
            <v>2074.502</v>
          </cell>
          <cell r="L59">
            <v>69.15006666666666</v>
          </cell>
          <cell r="M59">
            <v>1854.125</v>
          </cell>
          <cell r="N59">
            <v>61.804166666666667</v>
          </cell>
          <cell r="O59">
            <v>2427</v>
          </cell>
          <cell r="P59">
            <v>80.900000000000006</v>
          </cell>
          <cell r="Q59">
            <v>0.32666601980690174</v>
          </cell>
          <cell r="R59">
            <v>0.19148564148064204</v>
          </cell>
          <cell r="S59">
            <v>0.85475978574371647</v>
          </cell>
          <cell r="T59">
            <v>0.76395756077461885</v>
          </cell>
          <cell r="U59">
            <v>376592480</v>
          </cell>
          <cell r="V59">
            <v>187550151.579999</v>
          </cell>
          <cell r="W59">
            <v>634711396.05999899</v>
          </cell>
          <cell r="X59">
            <v>15887925</v>
          </cell>
          <cell r="Y59">
            <v>80958377</v>
          </cell>
          <cell r="Z59">
            <v>2117.768</v>
          </cell>
          <cell r="AA59">
            <v>70.592266666666674</v>
          </cell>
          <cell r="AB59">
            <v>1767.25</v>
          </cell>
          <cell r="AC59">
            <v>58.908333333333331</v>
          </cell>
          <cell r="AD59">
            <v>2871</v>
          </cell>
          <cell r="AE59">
            <v>95.7</v>
          </cell>
          <cell r="AF59">
            <v>0.29548886745097919</v>
          </cell>
          <cell r="AG59">
            <v>0.1962480670777281</v>
          </cell>
          <cell r="AH59">
            <v>0.73764123998606757</v>
          </cell>
          <cell r="AI59">
            <v>0.6155520724486242</v>
          </cell>
          <cell r="AJ59">
            <v>779440280</v>
          </cell>
          <cell r="AK59">
            <v>382264838.11999899</v>
          </cell>
          <cell r="AL59">
            <v>1230777943.339999</v>
          </cell>
          <cell r="AM59">
            <v>32120087</v>
          </cell>
          <cell r="AN59">
            <v>165727981</v>
          </cell>
          <cell r="AO59">
            <v>4192.2700000000004</v>
          </cell>
          <cell r="AP59">
            <v>3621.375</v>
          </cell>
          <cell r="AQ59">
            <v>5298</v>
          </cell>
          <cell r="AR59">
            <v>0.31058798233143131</v>
          </cell>
          <cell r="AS59">
            <v>0.19381209380689915</v>
          </cell>
          <cell r="AT59">
            <v>0.7912929407323519</v>
          </cell>
          <cell r="AU59">
            <v>0.68353624009060021</v>
          </cell>
        </row>
        <row r="60">
          <cell r="D60" t="str">
            <v>철원군</v>
          </cell>
          <cell r="E60" t="str">
            <v>군</v>
          </cell>
          <cell r="F60">
            <v>117511180</v>
          </cell>
          <cell r="G60">
            <v>54749105.390000001</v>
          </cell>
          <cell r="H60">
            <v>142104378.81999999</v>
          </cell>
          <cell r="I60">
            <v>4831158</v>
          </cell>
          <cell r="J60">
            <v>22443678</v>
          </cell>
          <cell r="K60">
            <v>618.23299999999995</v>
          </cell>
          <cell r="L60">
            <v>20.607766666666667</v>
          </cell>
          <cell r="M60">
            <v>503.875</v>
          </cell>
          <cell r="N60">
            <v>16.795833333333334</v>
          </cell>
          <cell r="O60">
            <v>834</v>
          </cell>
          <cell r="P60">
            <v>27.8</v>
          </cell>
          <cell r="Q60">
            <v>0.38527387997909129</v>
          </cell>
          <cell r="R60">
            <v>0.21525696456703755</v>
          </cell>
          <cell r="S60">
            <v>0.7412865707434052</v>
          </cell>
          <cell r="T60">
            <v>0.60416666666666663</v>
          </cell>
          <cell r="U60">
            <v>300543240</v>
          </cell>
          <cell r="V60">
            <v>148377899.28999901</v>
          </cell>
          <cell r="W60">
            <v>373937082.15999901</v>
          </cell>
          <cell r="X60">
            <v>12194608</v>
          </cell>
          <cell r="Y60">
            <v>54503835</v>
          </cell>
          <cell r="Z60">
            <v>1432.164</v>
          </cell>
          <cell r="AA60">
            <v>47.738799999999998</v>
          </cell>
          <cell r="AB60">
            <v>1114.875</v>
          </cell>
          <cell r="AC60">
            <v>37.162500000000001</v>
          </cell>
          <cell r="AD60">
            <v>1995</v>
          </cell>
          <cell r="AE60">
            <v>66.5</v>
          </cell>
          <cell r="AF60">
            <v>0.39679910436513366</v>
          </cell>
          <cell r="AG60">
            <v>0.22373853142627487</v>
          </cell>
          <cell r="AH60">
            <v>0.71787669172932334</v>
          </cell>
          <cell r="AI60">
            <v>0.55883458646616546</v>
          </cell>
          <cell r="AJ60">
            <v>418054420</v>
          </cell>
          <cell r="AK60">
            <v>203127004.67999899</v>
          </cell>
          <cell r="AL60">
            <v>516041460.97999901</v>
          </cell>
          <cell r="AM60">
            <v>17025766</v>
          </cell>
          <cell r="AN60">
            <v>76947513</v>
          </cell>
          <cell r="AO60">
            <v>2050.3969999999999</v>
          </cell>
          <cell r="AP60">
            <v>1618.75</v>
          </cell>
          <cell r="AQ60">
            <v>2829</v>
          </cell>
          <cell r="AR60">
            <v>0.39362535772657981</v>
          </cell>
          <cell r="AS60">
            <v>0.22126466907383999</v>
          </cell>
          <cell r="AT60">
            <v>0.72477801343230819</v>
          </cell>
          <cell r="AU60">
            <v>0.57219865676917636</v>
          </cell>
        </row>
        <row r="61">
          <cell r="D61" t="str">
            <v>평창군</v>
          </cell>
          <cell r="E61" t="str">
            <v>군</v>
          </cell>
          <cell r="F61">
            <v>135593980</v>
          </cell>
          <cell r="G61">
            <v>70718880</v>
          </cell>
          <cell r="H61">
            <v>202478442</v>
          </cell>
          <cell r="I61">
            <v>5313307</v>
          </cell>
          <cell r="J61">
            <v>21155861</v>
          </cell>
          <cell r="K61">
            <v>615.25699999999995</v>
          </cell>
          <cell r="L61">
            <v>20.508566666666663</v>
          </cell>
          <cell r="M61">
            <v>428.375</v>
          </cell>
          <cell r="N61">
            <v>14.279166666666667</v>
          </cell>
          <cell r="O61">
            <v>992</v>
          </cell>
          <cell r="P61">
            <v>33.06666666666667</v>
          </cell>
          <cell r="Q61">
            <v>0.34926621966006632</v>
          </cell>
          <cell r="R61">
            <v>0.25115059131840578</v>
          </cell>
          <cell r="S61">
            <v>0.62021874999999993</v>
          </cell>
          <cell r="T61">
            <v>0.43182963709677419</v>
          </cell>
          <cell r="U61">
            <v>238241020</v>
          </cell>
          <cell r="V61">
            <v>121362445</v>
          </cell>
          <cell r="W61">
            <v>331001561</v>
          </cell>
          <cell r="X61">
            <v>9637447</v>
          </cell>
          <cell r="Y61">
            <v>32765601</v>
          </cell>
          <cell r="Z61">
            <v>959.24599999999998</v>
          </cell>
          <cell r="AA61">
            <v>31.974866666666667</v>
          </cell>
          <cell r="AB61">
            <v>656</v>
          </cell>
          <cell r="AC61">
            <v>21.866666666666667</v>
          </cell>
          <cell r="AD61">
            <v>1613</v>
          </cell>
          <cell r="AE61">
            <v>53.766666666666666</v>
          </cell>
          <cell r="AF61">
            <v>0.36665218325057991</v>
          </cell>
          <cell r="AG61">
            <v>0.29413307572169972</v>
          </cell>
          <cell r="AH61">
            <v>0.59469683818970864</v>
          </cell>
          <cell r="AI61">
            <v>0.40669559826410417</v>
          </cell>
          <cell r="AJ61">
            <v>373835000</v>
          </cell>
          <cell r="AK61">
            <v>192081325</v>
          </cell>
          <cell r="AL61">
            <v>533480003</v>
          </cell>
          <cell r="AM61">
            <v>14950754</v>
          </cell>
          <cell r="AN61">
            <v>53921462</v>
          </cell>
          <cell r="AO61">
            <v>1574.5029999999999</v>
          </cell>
          <cell r="AP61">
            <v>1084.375</v>
          </cell>
          <cell r="AQ61">
            <v>2605</v>
          </cell>
          <cell r="AR61">
            <v>0.36005346764609658</v>
          </cell>
          <cell r="AS61">
            <v>0.27726907701426939</v>
          </cell>
          <cell r="AT61">
            <v>0.60441573896353162</v>
          </cell>
          <cell r="AU61">
            <v>0.41626679462571975</v>
          </cell>
        </row>
        <row r="62">
          <cell r="D62" t="str">
            <v>홍천군</v>
          </cell>
          <cell r="E62" t="str">
            <v>군</v>
          </cell>
          <cell r="F62">
            <v>398521300</v>
          </cell>
          <cell r="G62">
            <v>167592405.99000001</v>
          </cell>
          <cell r="H62">
            <v>412150463.42999899</v>
          </cell>
          <cell r="I62">
            <v>18091242</v>
          </cell>
          <cell r="J62">
            <v>76163394</v>
          </cell>
          <cell r="K62">
            <v>1741.1220000000001</v>
          </cell>
          <cell r="L62">
            <v>58.037400000000005</v>
          </cell>
          <cell r="M62">
            <v>1591.5</v>
          </cell>
          <cell r="N62">
            <v>53.05</v>
          </cell>
          <cell r="O62">
            <v>2041</v>
          </cell>
          <cell r="P62">
            <v>68.033333333333331</v>
          </cell>
          <cell r="Q62">
            <v>0.40662918244774571</v>
          </cell>
          <cell r="R62">
            <v>0.23753198288406108</v>
          </cell>
          <cell r="S62">
            <v>0.85307300342969139</v>
          </cell>
          <cell r="T62">
            <v>0.77976482116609502</v>
          </cell>
          <cell r="U62">
            <v>301985400</v>
          </cell>
          <cell r="V62">
            <v>136763507.019999</v>
          </cell>
          <cell r="W62">
            <v>344136644.47000003</v>
          </cell>
          <cell r="X62">
            <v>14028486</v>
          </cell>
          <cell r="Y62">
            <v>68614640</v>
          </cell>
          <cell r="Z62">
            <v>1789.2829999999999</v>
          </cell>
          <cell r="AA62">
            <v>59.642766666666667</v>
          </cell>
          <cell r="AB62">
            <v>1564.125</v>
          </cell>
          <cell r="AC62">
            <v>52.137500000000003</v>
          </cell>
          <cell r="AD62">
            <v>2077</v>
          </cell>
          <cell r="AE62">
            <v>69.233333333333334</v>
          </cell>
          <cell r="AF62">
            <v>0.39741047405929858</v>
          </cell>
          <cell r="AG62">
            <v>0.20445324787829536</v>
          </cell>
          <cell r="AH62">
            <v>0.86147472315840146</v>
          </cell>
          <cell r="AI62">
            <v>0.75306933076552718</v>
          </cell>
          <cell r="AJ62">
            <v>700506700</v>
          </cell>
          <cell r="AK62">
            <v>304355913.00999904</v>
          </cell>
          <cell r="AL62">
            <v>756287107.89999902</v>
          </cell>
          <cell r="AM62">
            <v>32119728</v>
          </cell>
          <cell r="AN62">
            <v>144778034</v>
          </cell>
          <cell r="AO62">
            <v>3530.4049999999997</v>
          </cell>
          <cell r="AP62">
            <v>3155.625</v>
          </cell>
          <cell r="AQ62">
            <v>4118</v>
          </cell>
          <cell r="AR62">
            <v>0.4024343530793637</v>
          </cell>
          <cell r="AS62">
            <v>0.22185498112234348</v>
          </cell>
          <cell r="AT62">
            <v>0.85731058766391444</v>
          </cell>
          <cell r="AU62">
            <v>0.76630038853812532</v>
          </cell>
        </row>
        <row r="63">
          <cell r="D63" t="str">
            <v>화천군</v>
          </cell>
          <cell r="E63" t="str">
            <v>군</v>
          </cell>
          <cell r="F63">
            <v>58281980</v>
          </cell>
          <cell r="G63">
            <v>29979992.3699999</v>
          </cell>
          <cell r="H63">
            <v>94681000</v>
          </cell>
          <cell r="I63">
            <v>2317756</v>
          </cell>
          <cell r="J63">
            <v>13332216</v>
          </cell>
          <cell r="K63">
            <v>353.47699999999998</v>
          </cell>
          <cell r="L63">
            <v>11.782566666666666</v>
          </cell>
          <cell r="M63">
            <v>306.25</v>
          </cell>
          <cell r="N63">
            <v>10.208333333333334</v>
          </cell>
          <cell r="O63">
            <v>414</v>
          </cell>
          <cell r="P63">
            <v>13.8</v>
          </cell>
          <cell r="Q63">
            <v>0.31664211795397068</v>
          </cell>
          <cell r="R63">
            <v>0.173846268317285</v>
          </cell>
          <cell r="S63">
            <v>0.85380917874396134</v>
          </cell>
          <cell r="T63">
            <v>0.73973429951690817</v>
          </cell>
          <cell r="U63">
            <v>152885780</v>
          </cell>
          <cell r="V63">
            <v>75053970.030000001</v>
          </cell>
          <cell r="W63">
            <v>182112902.18000001</v>
          </cell>
          <cell r="X63">
            <v>6260311</v>
          </cell>
          <cell r="Y63">
            <v>26374560</v>
          </cell>
          <cell r="Z63">
            <v>735.32</v>
          </cell>
          <cell r="AA63">
            <v>24.510666666666669</v>
          </cell>
          <cell r="AB63">
            <v>570</v>
          </cell>
          <cell r="AC63">
            <v>19</v>
          </cell>
          <cell r="AD63">
            <v>993</v>
          </cell>
          <cell r="AE63">
            <v>33.1</v>
          </cell>
          <cell r="AF63">
            <v>0.41212879006132591</v>
          </cell>
          <cell r="AG63">
            <v>0.23736172281167914</v>
          </cell>
          <cell r="AH63">
            <v>0.74050352467270897</v>
          </cell>
          <cell r="AI63">
            <v>0.57401812688821752</v>
          </cell>
          <cell r="AJ63">
            <v>211167760</v>
          </cell>
          <cell r="AK63">
            <v>105033962.3999999</v>
          </cell>
          <cell r="AL63">
            <v>276793902.18000001</v>
          </cell>
          <cell r="AM63">
            <v>8578067</v>
          </cell>
          <cell r="AN63">
            <v>39706776</v>
          </cell>
          <cell r="AO63">
            <v>1088.797</v>
          </cell>
          <cell r="AP63">
            <v>876.25</v>
          </cell>
          <cell r="AQ63">
            <v>1407</v>
          </cell>
          <cell r="AR63">
            <v>0.37946631617518783</v>
          </cell>
          <cell r="AS63">
            <v>0.21603534369045727</v>
          </cell>
          <cell r="AT63">
            <v>0.7738429282160626</v>
          </cell>
          <cell r="AU63">
            <v>0.62277896233120111</v>
          </cell>
        </row>
        <row r="64">
          <cell r="D64" t="str">
            <v>횡성군</v>
          </cell>
          <cell r="E64" t="str">
            <v>군</v>
          </cell>
          <cell r="F64">
            <v>100218300</v>
          </cell>
          <cell r="G64">
            <v>48113179.799999997</v>
          </cell>
          <cell r="H64">
            <v>167784614.93000001</v>
          </cell>
          <cell r="I64">
            <v>4589523</v>
          </cell>
          <cell r="J64">
            <v>32861204</v>
          </cell>
          <cell r="K64">
            <v>729.50900000000001</v>
          </cell>
          <cell r="L64">
            <v>24.316966666666666</v>
          </cell>
          <cell r="M64">
            <v>662.875</v>
          </cell>
          <cell r="N64">
            <v>22.095833333333335</v>
          </cell>
          <cell r="O64">
            <v>824</v>
          </cell>
          <cell r="P64">
            <v>27.466666666666665</v>
          </cell>
          <cell r="Q64">
            <v>0.28675561117491544</v>
          </cell>
          <cell r="R64">
            <v>0.13966387232798896</v>
          </cell>
          <cell r="S64">
            <v>0.88532645631067963</v>
          </cell>
          <cell r="T64">
            <v>0.80445995145631066</v>
          </cell>
          <cell r="U64">
            <v>199522400</v>
          </cell>
          <cell r="V64">
            <v>97650667.599999994</v>
          </cell>
          <cell r="W64">
            <v>310255918.23000002</v>
          </cell>
          <cell r="X64">
            <v>9041457</v>
          </cell>
          <cell r="Y64">
            <v>44515495</v>
          </cell>
          <cell r="Z64">
            <v>1153.8430000000001</v>
          </cell>
          <cell r="AA64">
            <v>38.461433333333339</v>
          </cell>
          <cell r="AB64">
            <v>980.625</v>
          </cell>
          <cell r="AC64">
            <v>32.6875</v>
          </cell>
          <cell r="AD64">
            <v>1378</v>
          </cell>
          <cell r="AE64">
            <v>45.93333333333333</v>
          </cell>
          <cell r="AF64">
            <v>0.31474232033056421</v>
          </cell>
          <cell r="AG64">
            <v>0.20310808629669286</v>
          </cell>
          <cell r="AH64">
            <v>0.83733164005805516</v>
          </cell>
          <cell r="AI64">
            <v>0.71162917271407833</v>
          </cell>
          <cell r="AJ64">
            <v>299740700</v>
          </cell>
          <cell r="AK64">
            <v>145763847.39999998</v>
          </cell>
          <cell r="AL64">
            <v>478040533.16000003</v>
          </cell>
          <cell r="AM64">
            <v>13630980</v>
          </cell>
          <cell r="AN64">
            <v>77376699</v>
          </cell>
          <cell r="AO64">
            <v>1883.3520000000001</v>
          </cell>
          <cell r="AP64">
            <v>1643.5</v>
          </cell>
          <cell r="AQ64">
            <v>2202</v>
          </cell>
          <cell r="AR64">
            <v>0.30491943107094827</v>
          </cell>
          <cell r="AS64">
            <v>0.17616388623660464</v>
          </cell>
          <cell r="AT64">
            <v>0.85529155313351501</v>
          </cell>
          <cell r="AU64">
            <v>0.74636693914623065</v>
          </cell>
        </row>
        <row r="65">
          <cell r="D65" t="str">
            <v>충청북도</v>
          </cell>
          <cell r="E65" t="str">
            <v>광역</v>
          </cell>
          <cell r="F65">
            <v>8896503001</v>
          </cell>
          <cell r="G65">
            <v>4908651420.2399883</v>
          </cell>
          <cell r="H65">
            <v>10077442531.249989</v>
          </cell>
          <cell r="I65">
            <v>602676173</v>
          </cell>
          <cell r="J65">
            <v>1654573298</v>
          </cell>
          <cell r="K65">
            <v>39345.26999999999</v>
          </cell>
          <cell r="L65">
            <v>1311.5089999999996</v>
          </cell>
          <cell r="M65">
            <v>35282</v>
          </cell>
          <cell r="N65">
            <v>1176.0666666666666</v>
          </cell>
          <cell r="O65">
            <v>47712</v>
          </cell>
          <cell r="P65">
            <v>1590.4</v>
          </cell>
          <cell r="Q65">
            <v>0.48709297076300245</v>
          </cell>
          <cell r="R65">
            <v>0.36424870008992494</v>
          </cell>
          <cell r="S65">
            <v>0.82464097082494947</v>
          </cell>
          <cell r="T65">
            <v>0.73947853789403084</v>
          </cell>
          <cell r="U65">
            <v>14106595080</v>
          </cell>
          <cell r="V65">
            <v>7905645135.3799877</v>
          </cell>
          <cell r="W65">
            <v>17426046666.999977</v>
          </cell>
          <cell r="X65">
            <v>1073524461</v>
          </cell>
          <cell r="Y65">
            <v>3030853205</v>
          </cell>
          <cell r="Z65">
            <v>82457.916000000012</v>
          </cell>
          <cell r="AA65">
            <v>2748.5972000000006</v>
          </cell>
          <cell r="AB65">
            <v>66808.625</v>
          </cell>
          <cell r="AC65">
            <v>2226.9541666666669</v>
          </cell>
          <cell r="AD65">
            <v>108099</v>
          </cell>
          <cell r="AE65">
            <v>3603.3</v>
          </cell>
          <cell r="AF65">
            <v>0.45366830965459609</v>
          </cell>
          <cell r="AG65">
            <v>0.35419876463466005</v>
          </cell>
          <cell r="AH65">
            <v>0.76279998889906486</v>
          </cell>
          <cell r="AI65">
            <v>0.61803185043339903</v>
          </cell>
          <cell r="AJ65">
            <v>23003098081</v>
          </cell>
          <cell r="AK65">
            <v>12814296555.619976</v>
          </cell>
          <cell r="AL65">
            <v>27503489198.249966</v>
          </cell>
          <cell r="AM65">
            <v>1676200634</v>
          </cell>
          <cell r="AN65">
            <v>4685426503</v>
          </cell>
          <cell r="AO65">
            <v>121803.186</v>
          </cell>
          <cell r="AP65">
            <v>102090.625</v>
          </cell>
          <cell r="AQ65">
            <v>155811</v>
          </cell>
          <cell r="AR65">
            <v>0.46591530490012678</v>
          </cell>
          <cell r="AS65">
            <v>0.35774771686777218</v>
          </cell>
          <cell r="AT65">
            <v>0.78173675799526354</v>
          </cell>
          <cell r="AU65">
            <v>0.65522090866498517</v>
          </cell>
        </row>
        <row r="66">
          <cell r="D66" t="str">
            <v>제천시</v>
          </cell>
          <cell r="E66" t="str">
            <v>시</v>
          </cell>
          <cell r="F66">
            <v>597116520</v>
          </cell>
          <cell r="G66">
            <v>290730354.68999898</v>
          </cell>
          <cell r="H66">
            <v>676575172.37999904</v>
          </cell>
          <cell r="I66">
            <v>38348143</v>
          </cell>
          <cell r="J66">
            <v>105857854</v>
          </cell>
          <cell r="K66">
            <v>2768.21</v>
          </cell>
          <cell r="L66">
            <v>92.273666666666671</v>
          </cell>
          <cell r="M66">
            <v>2327.75</v>
          </cell>
          <cell r="N66">
            <v>77.591666666666669</v>
          </cell>
          <cell r="O66">
            <v>3338</v>
          </cell>
          <cell r="P66">
            <v>111.26666666666667</v>
          </cell>
          <cell r="Q66">
            <v>0.42970887280313919</v>
          </cell>
          <cell r="R66">
            <v>0.36226072559528744</v>
          </cell>
          <cell r="S66">
            <v>0.82930197723187538</v>
          </cell>
          <cell r="T66">
            <v>0.69734871180347513</v>
          </cell>
          <cell r="U66">
            <v>1416445600</v>
          </cell>
          <cell r="V66">
            <v>722761266.54999995</v>
          </cell>
          <cell r="W66">
            <v>1813865974.8799901</v>
          </cell>
          <cell r="X66">
            <v>99479616</v>
          </cell>
          <cell r="Y66">
            <v>292860135</v>
          </cell>
          <cell r="Z66">
            <v>8291.1620000000003</v>
          </cell>
          <cell r="AA66">
            <v>276.37206666666668</v>
          </cell>
          <cell r="AB66">
            <v>6491.75</v>
          </cell>
          <cell r="AC66">
            <v>216.39166666666668</v>
          </cell>
          <cell r="AD66">
            <v>11281</v>
          </cell>
          <cell r="AE66">
            <v>376.03333333333336</v>
          </cell>
          <cell r="AF66">
            <v>0.39846453738006726</v>
          </cell>
          <cell r="AG66">
            <v>0.3396830230922348</v>
          </cell>
          <cell r="AH66">
            <v>0.73496693555535864</v>
          </cell>
          <cell r="AI66">
            <v>0.57545873592766594</v>
          </cell>
          <cell r="AJ66">
            <v>2013562120</v>
          </cell>
          <cell r="AK66">
            <v>1013491621.2399989</v>
          </cell>
          <cell r="AL66">
            <v>2490441147.2599893</v>
          </cell>
          <cell r="AM66">
            <v>137827759</v>
          </cell>
          <cell r="AN66">
            <v>398717989</v>
          </cell>
          <cell r="AO66">
            <v>11059.371999999999</v>
          </cell>
          <cell r="AP66">
            <v>8819.5</v>
          </cell>
          <cell r="AQ66">
            <v>14619</v>
          </cell>
          <cell r="AR66">
            <v>0.406952648672326</v>
          </cell>
          <cell r="AS66">
            <v>0.34567730276147635</v>
          </cell>
          <cell r="AT66">
            <v>0.75650673780696354</v>
          </cell>
          <cell r="AU66">
            <v>0.60329023873041931</v>
          </cell>
        </row>
        <row r="67">
          <cell r="D67" t="str">
            <v>청주시</v>
          </cell>
          <cell r="E67" t="str">
            <v>시</v>
          </cell>
          <cell r="F67">
            <v>5622157036</v>
          </cell>
          <cell r="G67">
            <v>3317205465.0899901</v>
          </cell>
          <cell r="H67">
            <v>6321728812.9499903</v>
          </cell>
          <cell r="I67">
            <v>426538673</v>
          </cell>
          <cell r="J67">
            <v>1051584999</v>
          </cell>
          <cell r="K67">
            <v>24965.572</v>
          </cell>
          <cell r="L67">
            <v>832.18573333333336</v>
          </cell>
          <cell r="M67">
            <v>22458</v>
          </cell>
          <cell r="N67">
            <v>748.6</v>
          </cell>
          <cell r="O67">
            <v>31060</v>
          </cell>
          <cell r="P67">
            <v>1035.3333333333333</v>
          </cell>
          <cell r="Q67">
            <v>0.5247307442696264</v>
          </cell>
          <cell r="R67">
            <v>0.4056150224714265</v>
          </cell>
          <cell r="S67">
            <v>0.80378531873792658</v>
          </cell>
          <cell r="T67">
            <v>0.72305215711526083</v>
          </cell>
          <cell r="U67">
            <v>7992067500</v>
          </cell>
          <cell r="V67">
            <v>4809387092.0699997</v>
          </cell>
          <cell r="W67">
            <v>9649500848</v>
          </cell>
          <cell r="X67">
            <v>694241928</v>
          </cell>
          <cell r="Y67">
            <v>1689860181</v>
          </cell>
          <cell r="Z67">
            <v>46063.767</v>
          </cell>
          <cell r="AA67">
            <v>1535.4589000000001</v>
          </cell>
          <cell r="AB67">
            <v>36927.125</v>
          </cell>
          <cell r="AC67">
            <v>1230.9041666666667</v>
          </cell>
          <cell r="AD67">
            <v>61246</v>
          </cell>
          <cell r="AE67">
            <v>2041.5333333333333</v>
          </cell>
          <cell r="AF67">
            <v>0.49840786252346053</v>
          </cell>
          <cell r="AG67">
            <v>0.41082802932794826</v>
          </cell>
          <cell r="AH67">
            <v>0.75211061946902658</v>
          </cell>
          <cell r="AI67">
            <v>0.60293121183424225</v>
          </cell>
          <cell r="AJ67">
            <v>13614224536</v>
          </cell>
          <cell r="AK67">
            <v>8126592557.1599903</v>
          </cell>
          <cell r="AL67">
            <v>15971229660.949989</v>
          </cell>
          <cell r="AM67">
            <v>1120780601</v>
          </cell>
          <cell r="AN67">
            <v>2741445180</v>
          </cell>
          <cell r="AO67">
            <v>71029.339000000007</v>
          </cell>
          <cell r="AP67">
            <v>59385.125</v>
          </cell>
          <cell r="AQ67">
            <v>92306</v>
          </cell>
          <cell r="AR67">
            <v>0.50882698011848704</v>
          </cell>
          <cell r="AS67">
            <v>0.40882838335654775</v>
          </cell>
          <cell r="AT67">
            <v>0.76949861330791069</v>
          </cell>
          <cell r="AU67">
            <v>0.64335064892856364</v>
          </cell>
        </row>
        <row r="68">
          <cell r="D68" t="str">
            <v>충주시</v>
          </cell>
          <cell r="E68" t="str">
            <v>시</v>
          </cell>
          <cell r="F68">
            <v>1035439120</v>
          </cell>
          <cell r="G68">
            <v>556428594</v>
          </cell>
          <cell r="H68">
            <v>1245198445</v>
          </cell>
          <cell r="I68">
            <v>65094408</v>
          </cell>
          <cell r="J68">
            <v>205911879</v>
          </cell>
          <cell r="K68">
            <v>5169.1760000000004</v>
          </cell>
          <cell r="L68">
            <v>172.30586666666667</v>
          </cell>
          <cell r="M68">
            <v>4586.875</v>
          </cell>
          <cell r="N68">
            <v>152.89583333333334</v>
          </cell>
          <cell r="O68">
            <v>6148</v>
          </cell>
          <cell r="P68">
            <v>204.93333333333334</v>
          </cell>
          <cell r="Q68">
            <v>0.44685937107799711</v>
          </cell>
          <cell r="R68">
            <v>0.3161275022894624</v>
          </cell>
          <cell r="S68">
            <v>0.84078985035784004</v>
          </cell>
          <cell r="T68">
            <v>0.74607595966167861</v>
          </cell>
          <cell r="U68">
            <v>2323664340</v>
          </cell>
          <cell r="V68">
            <v>1210947015.46999</v>
          </cell>
          <cell r="W68">
            <v>2694643140.4899902</v>
          </cell>
          <cell r="X68">
            <v>162145292</v>
          </cell>
          <cell r="Y68">
            <v>540814047</v>
          </cell>
          <cell r="Z68">
            <v>14495.31</v>
          </cell>
          <cell r="AA68">
            <v>483.17699999999996</v>
          </cell>
          <cell r="AB68">
            <v>12125.875</v>
          </cell>
          <cell r="AC68">
            <v>404.19583333333333</v>
          </cell>
          <cell r="AD68">
            <v>17948</v>
          </cell>
          <cell r="AE68">
            <v>598.26666666666665</v>
          </cell>
          <cell r="AF68">
            <v>0.44939049526602365</v>
          </cell>
          <cell r="AG68">
            <v>0.2998170866667596</v>
          </cell>
          <cell r="AH68">
            <v>0.80762814798306215</v>
          </cell>
          <cell r="AI68">
            <v>0.67561148874526411</v>
          </cell>
          <cell r="AJ68">
            <v>3359103460</v>
          </cell>
          <cell r="AK68">
            <v>1767375609.46999</v>
          </cell>
          <cell r="AL68">
            <v>3939841585.4899902</v>
          </cell>
          <cell r="AM68">
            <v>227239700</v>
          </cell>
          <cell r="AN68">
            <v>746725926</v>
          </cell>
          <cell r="AO68">
            <v>19664.486000000001</v>
          </cell>
          <cell r="AP68">
            <v>16712.75</v>
          </cell>
          <cell r="AQ68">
            <v>24096</v>
          </cell>
          <cell r="AR68">
            <v>0.44859052607065292</v>
          </cell>
          <cell r="AS68">
            <v>0.30431473193552944</v>
          </cell>
          <cell r="AT68">
            <v>0.81608922642762283</v>
          </cell>
          <cell r="AU68">
            <v>0.69359022244355906</v>
          </cell>
        </row>
        <row r="69">
          <cell r="D69" t="str">
            <v>괴산군</v>
          </cell>
          <cell r="E69" t="str">
            <v>군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>
            <v>217643640</v>
          </cell>
          <cell r="V69">
            <v>115986064</v>
          </cell>
          <cell r="W69">
            <v>292131705</v>
          </cell>
          <cell r="X69">
            <v>11857988</v>
          </cell>
          <cell r="Y69">
            <v>32921893</v>
          </cell>
          <cell r="Z69">
            <v>938.50400000000002</v>
          </cell>
          <cell r="AA69">
            <v>31.283466666666666</v>
          </cell>
          <cell r="AB69">
            <v>709.875</v>
          </cell>
          <cell r="AC69">
            <v>23.662500000000001</v>
          </cell>
          <cell r="AD69">
            <v>1453</v>
          </cell>
          <cell r="AE69">
            <v>48.43333333333333</v>
          </cell>
          <cell r="AF69">
            <v>0.39703346817491103</v>
          </cell>
          <cell r="AG69">
            <v>0.36018548508131049</v>
          </cell>
          <cell r="AH69">
            <v>0.64590777701307645</v>
          </cell>
          <cell r="AI69">
            <v>0.48855815554026155</v>
          </cell>
          <cell r="AJ69">
            <v>217643640</v>
          </cell>
          <cell r="AK69">
            <v>115986064</v>
          </cell>
          <cell r="AL69">
            <v>292131705</v>
          </cell>
          <cell r="AM69">
            <v>11857988</v>
          </cell>
          <cell r="AN69">
            <v>32921893</v>
          </cell>
          <cell r="AO69">
            <v>938.50400000000002</v>
          </cell>
          <cell r="AP69">
            <v>709.875</v>
          </cell>
          <cell r="AQ69">
            <v>1453</v>
          </cell>
          <cell r="AR69">
            <v>0.39703346817491103</v>
          </cell>
          <cell r="AS69">
            <v>0.36018548508131049</v>
          </cell>
          <cell r="AT69">
            <v>0.64590777701307645</v>
          </cell>
          <cell r="AU69">
            <v>0.48855815554026155</v>
          </cell>
        </row>
        <row r="70">
          <cell r="D70" t="str">
            <v>단양군</v>
          </cell>
          <cell r="E70" t="str">
            <v>군</v>
          </cell>
          <cell r="F70">
            <v>40923800</v>
          </cell>
          <cell r="G70">
            <v>22408095.2099999</v>
          </cell>
          <cell r="H70">
            <v>82644063.879999995</v>
          </cell>
          <cell r="I70">
            <v>2186963</v>
          </cell>
          <cell r="J70">
            <v>12355015</v>
          </cell>
          <cell r="K70">
            <v>338.72300000000001</v>
          </cell>
          <cell r="L70">
            <v>11.290766666666666</v>
          </cell>
          <cell r="M70">
            <v>282.75</v>
          </cell>
          <cell r="N70">
            <v>9.4250000000000007</v>
          </cell>
          <cell r="O70">
            <v>407</v>
          </cell>
          <cell r="P70">
            <v>13.566666666666666</v>
          </cell>
          <cell r="Q70">
            <v>0.27113980312653402</v>
          </cell>
          <cell r="R70">
            <v>0.17701014527299239</v>
          </cell>
          <cell r="S70">
            <v>0.83224324324324328</v>
          </cell>
          <cell r="T70">
            <v>0.69471744471744468</v>
          </cell>
          <cell r="U70">
            <v>187470900</v>
          </cell>
          <cell r="V70">
            <v>100760055.97999901</v>
          </cell>
          <cell r="W70">
            <v>311513300.169999</v>
          </cell>
          <cell r="X70">
            <v>10040719</v>
          </cell>
          <cell r="Y70">
            <v>49247890</v>
          </cell>
          <cell r="Z70">
            <v>1374.307</v>
          </cell>
          <cell r="AA70">
            <v>45.810233333333336</v>
          </cell>
          <cell r="AB70">
            <v>1099.125</v>
          </cell>
          <cell r="AC70">
            <v>36.637500000000003</v>
          </cell>
          <cell r="AD70">
            <v>1807</v>
          </cell>
          <cell r="AE70">
            <v>60.233333333333334</v>
          </cell>
          <cell r="AF70">
            <v>0.32345346386498502</v>
          </cell>
          <cell r="AG70">
            <v>0.20388120181392544</v>
          </cell>
          <cell r="AH70">
            <v>0.76054620918649696</v>
          </cell>
          <cell r="AI70">
            <v>0.60825954620918654</v>
          </cell>
          <cell r="AJ70">
            <v>228394700</v>
          </cell>
          <cell r="AK70">
            <v>123168151.18999891</v>
          </cell>
          <cell r="AL70">
            <v>394157364.049999</v>
          </cell>
          <cell r="AM70">
            <v>12227682</v>
          </cell>
          <cell r="AN70">
            <v>61602905</v>
          </cell>
          <cell r="AO70">
            <v>1713.03</v>
          </cell>
          <cell r="AP70">
            <v>1381.875</v>
          </cell>
          <cell r="AQ70">
            <v>2214</v>
          </cell>
          <cell r="AR70">
            <v>0.31248471403511563</v>
          </cell>
          <cell r="AS70">
            <v>0.19849197046795114</v>
          </cell>
          <cell r="AT70">
            <v>0.77372628726287263</v>
          </cell>
          <cell r="AU70">
            <v>0.62415311653116534</v>
          </cell>
        </row>
        <row r="71">
          <cell r="D71" t="str">
            <v>보은군</v>
          </cell>
          <cell r="E71" t="str">
            <v>군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 t="e">
            <v>#DIV/0!</v>
          </cell>
          <cell r="R71" t="e">
            <v>#DIV/0!</v>
          </cell>
          <cell r="S71" t="e">
            <v>#DIV/0!</v>
          </cell>
          <cell r="T71" t="e">
            <v>#DIV/0!</v>
          </cell>
          <cell r="U71">
            <v>167718310</v>
          </cell>
          <cell r="V71">
            <v>86656701</v>
          </cell>
          <cell r="W71">
            <v>311788457</v>
          </cell>
          <cell r="X71">
            <v>9201338</v>
          </cell>
          <cell r="Y71">
            <v>43949810</v>
          </cell>
          <cell r="Z71">
            <v>1210.24</v>
          </cell>
          <cell r="AA71">
            <v>40.341333333333331</v>
          </cell>
          <cell r="AB71">
            <v>907.875</v>
          </cell>
          <cell r="AC71">
            <v>30.262499999999999</v>
          </cell>
          <cell r="AD71">
            <v>1993</v>
          </cell>
          <cell r="AE71">
            <v>66.433333333333337</v>
          </cell>
          <cell r="AF71">
            <v>0.27793428221751004</v>
          </cell>
          <cell r="AG71">
            <v>0.20936013147724644</v>
          </cell>
          <cell r="AH71">
            <v>0.60724535875564478</v>
          </cell>
          <cell r="AI71">
            <v>0.45553186151530356</v>
          </cell>
          <cell r="AJ71">
            <v>167718310</v>
          </cell>
          <cell r="AK71">
            <v>86656701</v>
          </cell>
          <cell r="AL71">
            <v>311788457</v>
          </cell>
          <cell r="AM71">
            <v>9201338</v>
          </cell>
          <cell r="AN71">
            <v>43949810</v>
          </cell>
          <cell r="AO71">
            <v>1210.24</v>
          </cell>
          <cell r="AP71">
            <v>907.875</v>
          </cell>
          <cell r="AQ71">
            <v>1993</v>
          </cell>
          <cell r="AR71">
            <v>0.27793428221751004</v>
          </cell>
          <cell r="AS71">
            <v>0.20936013147724644</v>
          </cell>
          <cell r="AT71">
            <v>0.60724535875564478</v>
          </cell>
          <cell r="AU71">
            <v>0.45553186151530356</v>
          </cell>
        </row>
        <row r="72">
          <cell r="D72" t="str">
            <v>영동군</v>
          </cell>
          <cell r="E72" t="str">
            <v>군</v>
          </cell>
          <cell r="F72">
            <v>109981270</v>
          </cell>
          <cell r="G72">
            <v>47710601</v>
          </cell>
          <cell r="H72">
            <v>138423000</v>
          </cell>
          <cell r="I72">
            <v>4593795</v>
          </cell>
          <cell r="J72">
            <v>27873963</v>
          </cell>
          <cell r="K72">
            <v>729.66499999999996</v>
          </cell>
          <cell r="L72">
            <v>24.322166666666664</v>
          </cell>
          <cell r="M72">
            <v>630.375</v>
          </cell>
          <cell r="N72">
            <v>21.012499999999999</v>
          </cell>
          <cell r="O72">
            <v>827</v>
          </cell>
          <cell r="P72">
            <v>27.566666666666666</v>
          </cell>
          <cell r="Q72">
            <v>0.34467249662267108</v>
          </cell>
          <cell r="R72">
            <v>0.16480595170482218</v>
          </cell>
          <cell r="S72">
            <v>0.88230350665054413</v>
          </cell>
          <cell r="T72">
            <v>0.76224304715840385</v>
          </cell>
          <cell r="U72">
            <v>246076980</v>
          </cell>
          <cell r="V72">
            <v>119771739.349999</v>
          </cell>
          <cell r="W72">
            <v>374385847.27999997</v>
          </cell>
          <cell r="X72">
            <v>11363496</v>
          </cell>
          <cell r="Y72">
            <v>61780246</v>
          </cell>
          <cell r="Z72">
            <v>1686.588</v>
          </cell>
          <cell r="AA72">
            <v>56.2196</v>
          </cell>
          <cell r="AB72">
            <v>1389.625</v>
          </cell>
          <cell r="AC72">
            <v>46.320833333333333</v>
          </cell>
          <cell r="AD72">
            <v>2124</v>
          </cell>
          <cell r="AE72">
            <v>70.8</v>
          </cell>
          <cell r="AF72">
            <v>0.31991524311126734</v>
          </cell>
          <cell r="AG72">
            <v>0.18393413325029492</v>
          </cell>
          <cell r="AH72">
            <v>0.79406214689265531</v>
          </cell>
          <cell r="AI72">
            <v>0.65424905838041436</v>
          </cell>
          <cell r="AJ72">
            <v>356058250</v>
          </cell>
          <cell r="AK72">
            <v>167482340.34999901</v>
          </cell>
          <cell r="AL72">
            <v>512808847.27999997</v>
          </cell>
          <cell r="AM72">
            <v>15957291</v>
          </cell>
          <cell r="AN72">
            <v>89654209</v>
          </cell>
          <cell r="AO72">
            <v>2416.2529999999997</v>
          </cell>
          <cell r="AP72">
            <v>2020</v>
          </cell>
          <cell r="AQ72">
            <v>2951</v>
          </cell>
          <cell r="AR72">
            <v>0.32659799306963122</v>
          </cell>
          <cell r="AS72">
            <v>0.17798708145425721</v>
          </cell>
          <cell r="AT72">
            <v>0.8187912572009487</v>
          </cell>
          <cell r="AU72">
            <v>0.6845137241613013</v>
          </cell>
        </row>
        <row r="73">
          <cell r="D73" t="str">
            <v>옥천군</v>
          </cell>
          <cell r="E73" t="str">
            <v>군</v>
          </cell>
          <cell r="F73">
            <v>151585780</v>
          </cell>
          <cell r="G73">
            <v>60837008</v>
          </cell>
          <cell r="H73">
            <v>163678000</v>
          </cell>
          <cell r="I73">
            <v>7185640</v>
          </cell>
          <cell r="J73">
            <v>32005843</v>
          </cell>
          <cell r="K73">
            <v>729.61500000000001</v>
          </cell>
          <cell r="L73">
            <v>24.320499999999999</v>
          </cell>
          <cell r="M73">
            <v>661.25</v>
          </cell>
          <cell r="N73">
            <v>22.041666666666668</v>
          </cell>
          <cell r="O73">
            <v>806</v>
          </cell>
          <cell r="P73">
            <v>26.866666666666667</v>
          </cell>
          <cell r="Q73">
            <v>0.37168714182724616</v>
          </cell>
          <cell r="R73">
            <v>0.22451025583047446</v>
          </cell>
          <cell r="S73">
            <v>0.90522952853598015</v>
          </cell>
          <cell r="T73">
            <v>0.82040942928039706</v>
          </cell>
          <cell r="U73">
            <v>318663240</v>
          </cell>
          <cell r="V73">
            <v>138024580</v>
          </cell>
          <cell r="W73">
            <v>401807000</v>
          </cell>
          <cell r="X73">
            <v>16436193</v>
          </cell>
          <cell r="Y73">
            <v>75507627</v>
          </cell>
          <cell r="Z73">
            <v>2003.316</v>
          </cell>
          <cell r="AA73">
            <v>66.777200000000008</v>
          </cell>
          <cell r="AB73">
            <v>1687.125</v>
          </cell>
          <cell r="AC73">
            <v>56.237499999999997</v>
          </cell>
          <cell r="AD73">
            <v>2521</v>
          </cell>
          <cell r="AE73">
            <v>84.033333333333331</v>
          </cell>
          <cell r="AF73">
            <v>0.34350964517790877</v>
          </cell>
          <cell r="AG73">
            <v>0.21767593093608942</v>
          </cell>
          <cell r="AH73">
            <v>0.79465132883776279</v>
          </cell>
          <cell r="AI73">
            <v>0.66922848076160257</v>
          </cell>
          <cell r="AJ73">
            <v>470249020</v>
          </cell>
          <cell r="AK73">
            <v>198861588</v>
          </cell>
          <cell r="AL73">
            <v>565485000</v>
          </cell>
          <cell r="AM73">
            <v>23621833</v>
          </cell>
          <cell r="AN73">
            <v>107513470</v>
          </cell>
          <cell r="AO73">
            <v>2732.931</v>
          </cell>
          <cell r="AP73">
            <v>2348.375</v>
          </cell>
          <cell r="AQ73">
            <v>3327</v>
          </cell>
          <cell r="AR73">
            <v>0.35166554020000529</v>
          </cell>
          <cell r="AS73">
            <v>0.21971045116486335</v>
          </cell>
          <cell r="AT73">
            <v>0.82144003606853022</v>
          </cell>
          <cell r="AU73">
            <v>0.70585362188157497</v>
          </cell>
        </row>
        <row r="74">
          <cell r="D74" t="str">
            <v>음성군</v>
          </cell>
          <cell r="E74" t="str">
            <v>군</v>
          </cell>
          <cell r="F74">
            <v>613857210</v>
          </cell>
          <cell r="G74">
            <v>288681616</v>
          </cell>
          <cell r="H74">
            <v>678709196</v>
          </cell>
          <cell r="I74">
            <v>26032926</v>
          </cell>
          <cell r="J74">
            <v>100507374</v>
          </cell>
          <cell r="K74">
            <v>1977.1320000000001</v>
          </cell>
          <cell r="L74">
            <v>65.904399999999995</v>
          </cell>
          <cell r="M74">
            <v>1851.75</v>
          </cell>
          <cell r="N74">
            <v>61.725000000000001</v>
          </cell>
          <cell r="O74">
            <v>2129</v>
          </cell>
          <cell r="P74">
            <v>70.966666666666669</v>
          </cell>
          <cell r="Q74">
            <v>0.42533918458944825</v>
          </cell>
          <cell r="R74">
            <v>0.25901508480362845</v>
          </cell>
          <cell r="S74">
            <v>0.92866697980272428</v>
          </cell>
          <cell r="T74">
            <v>0.86977454203851579</v>
          </cell>
          <cell r="U74">
            <v>594246130</v>
          </cell>
          <cell r="V74">
            <v>297722940.75999999</v>
          </cell>
          <cell r="W74">
            <v>739367315.15999997</v>
          </cell>
          <cell r="X74">
            <v>27803018</v>
          </cell>
          <cell r="Y74">
            <v>109614359</v>
          </cell>
          <cell r="Z74">
            <v>2843.1909999999998</v>
          </cell>
          <cell r="AA74">
            <v>94.773033333333331</v>
          </cell>
          <cell r="AB74">
            <v>2440.75</v>
          </cell>
          <cell r="AC74">
            <v>81.358333333333334</v>
          </cell>
          <cell r="AD74">
            <v>3358</v>
          </cell>
          <cell r="AE74">
            <v>111.93333333333334</v>
          </cell>
          <cell r="AF74">
            <v>0.4026725751267114</v>
          </cell>
          <cell r="AG74">
            <v>0.25364394093660669</v>
          </cell>
          <cell r="AH74">
            <v>0.84669178082191776</v>
          </cell>
          <cell r="AI74">
            <v>0.7268463371054199</v>
          </cell>
          <cell r="AJ74">
            <v>1208103340</v>
          </cell>
          <cell r="AK74">
            <v>586404556.75999999</v>
          </cell>
          <cell r="AL74">
            <v>1418076511.1599998</v>
          </cell>
          <cell r="AM74">
            <v>53835944</v>
          </cell>
          <cell r="AN74">
            <v>210121733</v>
          </cell>
          <cell r="AO74">
            <v>4820.3230000000003</v>
          </cell>
          <cell r="AP74">
            <v>4292.5</v>
          </cell>
          <cell r="AQ74">
            <v>5487</v>
          </cell>
          <cell r="AR74">
            <v>0.41352109857620839</v>
          </cell>
          <cell r="AS74">
            <v>0.25621311623200821</v>
          </cell>
          <cell r="AT74">
            <v>0.87849881538181163</v>
          </cell>
          <cell r="AU74">
            <v>0.78230362675414611</v>
          </cell>
        </row>
        <row r="75">
          <cell r="D75" t="str">
            <v>증평군</v>
          </cell>
          <cell r="E75" t="str">
            <v>군</v>
          </cell>
          <cell r="F75">
            <v>238110060</v>
          </cell>
          <cell r="G75">
            <v>91565295</v>
          </cell>
          <cell r="H75">
            <v>274048000</v>
          </cell>
          <cell r="I75">
            <v>10703605</v>
          </cell>
          <cell r="J75">
            <v>47348914</v>
          </cell>
          <cell r="K75">
            <v>1107.079</v>
          </cell>
          <cell r="L75">
            <v>36.902633333333334</v>
          </cell>
          <cell r="M75">
            <v>1026.625</v>
          </cell>
          <cell r="N75">
            <v>34.220833333333331</v>
          </cell>
          <cell r="O75">
            <v>1257</v>
          </cell>
          <cell r="P75">
            <v>41.9</v>
          </cell>
          <cell r="Q75">
            <v>0.33412137654717422</v>
          </cell>
          <cell r="R75">
            <v>0.22605808868182278</v>
          </cell>
          <cell r="S75">
            <v>0.88073110580747804</v>
          </cell>
          <cell r="T75">
            <v>0.81672633253778837</v>
          </cell>
          <cell r="U75">
            <v>179288670</v>
          </cell>
          <cell r="V75">
            <v>81790186.799999893</v>
          </cell>
          <cell r="W75">
            <v>273994741.75999999</v>
          </cell>
          <cell r="X75">
            <v>9340285</v>
          </cell>
          <cell r="Y75">
            <v>52024159</v>
          </cell>
          <cell r="Z75">
            <v>1389.491</v>
          </cell>
          <cell r="AA75">
            <v>46.316366666666667</v>
          </cell>
          <cell r="AB75">
            <v>1162.125</v>
          </cell>
          <cell r="AC75">
            <v>38.737499999999997</v>
          </cell>
          <cell r="AD75">
            <v>1806</v>
          </cell>
          <cell r="AE75">
            <v>60.2</v>
          </cell>
          <cell r="AF75">
            <v>0.29851005999101365</v>
          </cell>
          <cell r="AG75">
            <v>0.17953745297449211</v>
          </cell>
          <cell r="AH75">
            <v>0.76937486157253598</v>
          </cell>
          <cell r="AI75">
            <v>0.64348006644518274</v>
          </cell>
          <cell r="AJ75">
            <v>417398730</v>
          </cell>
          <cell r="AK75">
            <v>173355481.79999989</v>
          </cell>
          <cell r="AL75">
            <v>548042741.75999999</v>
          </cell>
          <cell r="AM75">
            <v>20043890</v>
          </cell>
          <cell r="AN75">
            <v>99373073</v>
          </cell>
          <cell r="AO75">
            <v>2496.5699999999997</v>
          </cell>
          <cell r="AP75">
            <v>2188.75</v>
          </cell>
          <cell r="AQ75">
            <v>3063</v>
          </cell>
          <cell r="AR75">
            <v>0.31631744860497774</v>
          </cell>
          <cell r="AS75">
            <v>0.20170343328317925</v>
          </cell>
          <cell r="AT75">
            <v>0.81507345739471093</v>
          </cell>
          <cell r="AU75">
            <v>0.7145772118837741</v>
          </cell>
        </row>
        <row r="76">
          <cell r="D76" t="str">
            <v>진천군</v>
          </cell>
          <cell r="E76" t="str">
            <v>군</v>
          </cell>
          <cell r="F76">
            <v>487332205</v>
          </cell>
          <cell r="G76">
            <v>233084391.24999899</v>
          </cell>
          <cell r="H76">
            <v>496437841.03999901</v>
          </cell>
          <cell r="I76">
            <v>21992020</v>
          </cell>
          <cell r="J76">
            <v>71127457</v>
          </cell>
          <cell r="K76">
            <v>1560.098</v>
          </cell>
          <cell r="L76">
            <v>52.003266666666669</v>
          </cell>
          <cell r="M76">
            <v>1456.625</v>
          </cell>
          <cell r="N76">
            <v>48.554166666666667</v>
          </cell>
          <cell r="O76">
            <v>1740</v>
          </cell>
          <cell r="P76">
            <v>58</v>
          </cell>
          <cell r="Q76">
            <v>0.46951374770647047</v>
          </cell>
          <cell r="R76">
            <v>0.30919170918763483</v>
          </cell>
          <cell r="S76">
            <v>0.89660804597701149</v>
          </cell>
          <cell r="T76">
            <v>0.83714080459770113</v>
          </cell>
          <cell r="U76">
            <v>463309770</v>
          </cell>
          <cell r="V76">
            <v>221837493.40000001</v>
          </cell>
          <cell r="W76">
            <v>563048337.25999999</v>
          </cell>
          <cell r="X76">
            <v>21614588</v>
          </cell>
          <cell r="Y76">
            <v>82272858</v>
          </cell>
          <cell r="Z76">
            <v>2162.04</v>
          </cell>
          <cell r="AA76">
            <v>72.067999999999998</v>
          </cell>
          <cell r="AB76">
            <v>1867.375</v>
          </cell>
          <cell r="AC76">
            <v>62.24583333333333</v>
          </cell>
          <cell r="AD76">
            <v>2562</v>
          </cell>
          <cell r="AE76">
            <v>85.4</v>
          </cell>
          <cell r="AF76">
            <v>0.39399369240577592</v>
          </cell>
          <cell r="AG76">
            <v>0.26271833172490494</v>
          </cell>
          <cell r="AH76">
            <v>0.84388758782201401</v>
          </cell>
          <cell r="AI76">
            <v>0.72887392661982831</v>
          </cell>
          <cell r="AJ76">
            <v>950641975</v>
          </cell>
          <cell r="AK76">
            <v>454921884.64999902</v>
          </cell>
          <cell r="AL76">
            <v>1059486178.299999</v>
          </cell>
          <cell r="AM76">
            <v>43606608</v>
          </cell>
          <cell r="AN76">
            <v>153400315</v>
          </cell>
          <cell r="AO76">
            <v>3722.1379999999999</v>
          </cell>
          <cell r="AP76">
            <v>3324</v>
          </cell>
          <cell r="AQ76">
            <v>4302</v>
          </cell>
          <cell r="AR76">
            <v>0.42937972572699812</v>
          </cell>
          <cell r="AS76">
            <v>0.28426674352005077</v>
          </cell>
          <cell r="AT76">
            <v>0.86521106462110642</v>
          </cell>
          <cell r="AU76">
            <v>0.77266387726638774</v>
          </cell>
        </row>
        <row r="77">
          <cell r="D77" t="str">
            <v>충청남도</v>
          </cell>
          <cell r="E77" t="str">
            <v>광역</v>
          </cell>
          <cell r="F77">
            <v>9801188810</v>
          </cell>
          <cell r="G77">
            <v>5144126661.3099785</v>
          </cell>
          <cell r="H77">
            <v>11544691853.099979</v>
          </cell>
          <cell r="I77">
            <v>605476535</v>
          </cell>
          <cell r="J77">
            <v>1961582501</v>
          </cell>
          <cell r="K77">
            <v>42923.08400000001</v>
          </cell>
          <cell r="L77">
            <v>1430.7694666666671</v>
          </cell>
          <cell r="M77">
            <v>39163.375</v>
          </cell>
          <cell r="N77">
            <v>1305.4458333333334</v>
          </cell>
          <cell r="O77">
            <v>49293</v>
          </cell>
          <cell r="P77">
            <v>1643.1</v>
          </cell>
          <cell r="Q77">
            <v>0.44558371299695437</v>
          </cell>
          <cell r="R77">
            <v>0.30866738191808535</v>
          </cell>
          <cell r="S77">
            <v>0.87077443044651393</v>
          </cell>
          <cell r="T77">
            <v>0.79450175481305663</v>
          </cell>
          <cell r="U77">
            <v>12253534430</v>
          </cell>
          <cell r="V77">
            <v>6746018285.1299877</v>
          </cell>
          <cell r="W77">
            <v>15368796173.899979</v>
          </cell>
          <cell r="X77">
            <v>856504667</v>
          </cell>
          <cell r="Y77">
            <v>2790898873</v>
          </cell>
          <cell r="Z77">
            <v>73689.244000000006</v>
          </cell>
          <cell r="AA77">
            <v>2456.3081333333334</v>
          </cell>
          <cell r="AB77">
            <v>62882.125</v>
          </cell>
          <cell r="AC77">
            <v>2096.0708333333332</v>
          </cell>
          <cell r="AD77">
            <v>90329</v>
          </cell>
          <cell r="AE77">
            <v>3010.9666666666667</v>
          </cell>
          <cell r="AF77">
            <v>0.43894253061839661</v>
          </cell>
          <cell r="AG77">
            <v>0.30689204660408348</v>
          </cell>
          <cell r="AH77">
            <v>0.81578722226527478</v>
          </cell>
          <cell r="AI77">
            <v>0.69614547930343518</v>
          </cell>
          <cell r="AJ77">
            <v>22054723240</v>
          </cell>
          <cell r="AK77">
            <v>11890144946.439966</v>
          </cell>
          <cell r="AL77">
            <v>26913488026.999958</v>
          </cell>
          <cell r="AM77">
            <v>1461981202</v>
          </cell>
          <cell r="AN77">
            <v>4752481374</v>
          </cell>
          <cell r="AO77">
            <v>116612.32800000001</v>
          </cell>
          <cell r="AP77">
            <v>102045.5</v>
          </cell>
          <cell r="AQ77">
            <v>139622</v>
          </cell>
          <cell r="AR77">
            <v>0.441791303100944</v>
          </cell>
          <cell r="AS77">
            <v>0.30762481469117275</v>
          </cell>
          <cell r="AT77">
            <v>0.8352002406497544</v>
          </cell>
          <cell r="AU77">
            <v>0.73086977696924549</v>
          </cell>
        </row>
        <row r="78">
          <cell r="D78" t="str">
            <v>계룡시</v>
          </cell>
          <cell r="E78" t="str">
            <v>시</v>
          </cell>
          <cell r="F78">
            <v>189280290</v>
          </cell>
          <cell r="G78">
            <v>95003558</v>
          </cell>
          <cell r="H78">
            <v>213389056</v>
          </cell>
          <cell r="I78">
            <v>10100237</v>
          </cell>
          <cell r="J78">
            <v>35743900</v>
          </cell>
          <cell r="K78">
            <v>813.39300000000003</v>
          </cell>
          <cell r="L78">
            <v>27.113099999999999</v>
          </cell>
          <cell r="M78">
            <v>731.875</v>
          </cell>
          <cell r="N78">
            <v>24.395833333333332</v>
          </cell>
          <cell r="O78">
            <v>1065</v>
          </cell>
          <cell r="P78">
            <v>35.5</v>
          </cell>
          <cell r="Q78">
            <v>0.44521288851851898</v>
          </cell>
          <cell r="R78">
            <v>0.2825723270264297</v>
          </cell>
          <cell r="S78">
            <v>0.7637492957746479</v>
          </cell>
          <cell r="T78">
            <v>0.68720657276995301</v>
          </cell>
          <cell r="U78">
            <v>97092710</v>
          </cell>
          <cell r="V78">
            <v>49550531</v>
          </cell>
          <cell r="W78">
            <v>117756000</v>
          </cell>
          <cell r="X78">
            <v>5103031</v>
          </cell>
          <cell r="Y78">
            <v>17512862</v>
          </cell>
          <cell r="Z78">
            <v>449.572</v>
          </cell>
          <cell r="AA78">
            <v>14.985733333333334</v>
          </cell>
          <cell r="AB78">
            <v>387.25</v>
          </cell>
          <cell r="AC78">
            <v>12.908333333333333</v>
          </cell>
          <cell r="AD78">
            <v>588</v>
          </cell>
          <cell r="AE78">
            <v>19.600000000000001</v>
          </cell>
          <cell r="AF78">
            <v>0.4207898620877068</v>
          </cell>
          <cell r="AG78">
            <v>0.29138760986068413</v>
          </cell>
          <cell r="AH78">
            <v>0.76457823129251701</v>
          </cell>
          <cell r="AI78">
            <v>0.65858843537414968</v>
          </cell>
          <cell r="AJ78">
            <v>286373000</v>
          </cell>
          <cell r="AK78">
            <v>144554089</v>
          </cell>
          <cell r="AL78">
            <v>331145056</v>
          </cell>
          <cell r="AM78">
            <v>15203268</v>
          </cell>
          <cell r="AN78">
            <v>53256762</v>
          </cell>
          <cell r="AO78">
            <v>1262.9650000000001</v>
          </cell>
          <cell r="AP78">
            <v>1119.125</v>
          </cell>
          <cell r="AQ78">
            <v>1653</v>
          </cell>
          <cell r="AR78">
            <v>0.43652799998318564</v>
          </cell>
          <cell r="AS78">
            <v>0.28547112946896769</v>
          </cell>
          <cell r="AT78">
            <v>0.76404416212946169</v>
          </cell>
          <cell r="AU78">
            <v>0.67702661826981247</v>
          </cell>
        </row>
        <row r="79">
          <cell r="D79" t="str">
            <v>공주시</v>
          </cell>
          <cell r="E79" t="str">
            <v>시</v>
          </cell>
          <cell r="F79">
            <v>192113700</v>
          </cell>
          <cell r="G79">
            <v>94074254</v>
          </cell>
          <cell r="H79">
            <v>240606000</v>
          </cell>
          <cell r="I79">
            <v>10690109</v>
          </cell>
          <cell r="J79">
            <v>45121639</v>
          </cell>
          <cell r="K79">
            <v>1069.2660000000001</v>
          </cell>
          <cell r="L79">
            <v>35.642200000000003</v>
          </cell>
          <cell r="M79">
            <v>967.125</v>
          </cell>
          <cell r="N79">
            <v>32.237499999999997</v>
          </cell>
          <cell r="O79">
            <v>1230</v>
          </cell>
          <cell r="P79">
            <v>41</v>
          </cell>
          <cell r="Q79">
            <v>0.3909888115840835</v>
          </cell>
          <cell r="R79">
            <v>0.23691756853069987</v>
          </cell>
          <cell r="S79">
            <v>0.86932195121951228</v>
          </cell>
          <cell r="T79">
            <v>0.78628048780487803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e">
            <v>#DIV/0!</v>
          </cell>
          <cell r="AG79" t="e">
            <v>#DIV/0!</v>
          </cell>
          <cell r="AH79" t="e">
            <v>#DIV/0!</v>
          </cell>
          <cell r="AI79" t="e">
            <v>#DIV/0!</v>
          </cell>
          <cell r="AJ79">
            <v>192113700</v>
          </cell>
          <cell r="AK79">
            <v>94074254</v>
          </cell>
          <cell r="AL79">
            <v>240606000</v>
          </cell>
          <cell r="AM79">
            <v>10690109</v>
          </cell>
          <cell r="AN79">
            <v>45121639</v>
          </cell>
          <cell r="AO79">
            <v>1069.2660000000001</v>
          </cell>
          <cell r="AP79">
            <v>967.125</v>
          </cell>
          <cell r="AQ79">
            <v>1230</v>
          </cell>
          <cell r="AR79">
            <v>0.3909888115840835</v>
          </cell>
          <cell r="AS79">
            <v>0.23691756853069987</v>
          </cell>
          <cell r="AT79">
            <v>0.86932195121951228</v>
          </cell>
          <cell r="AU79">
            <v>0.78628048780487803</v>
          </cell>
        </row>
        <row r="80">
          <cell r="D80" t="str">
            <v>논산시</v>
          </cell>
          <cell r="E80" t="str">
            <v>시</v>
          </cell>
          <cell r="F80">
            <v>617002700</v>
          </cell>
          <cell r="G80">
            <v>324858533.74000001</v>
          </cell>
          <cell r="H80">
            <v>950776030.30999899</v>
          </cell>
          <cell r="I80">
            <v>34251070</v>
          </cell>
          <cell r="J80">
            <v>175192307</v>
          </cell>
          <cell r="K80">
            <v>4230.26</v>
          </cell>
          <cell r="L80">
            <v>141.00866666666667</v>
          </cell>
          <cell r="M80">
            <v>3744.75</v>
          </cell>
          <cell r="N80">
            <v>124.825</v>
          </cell>
          <cell r="O80">
            <v>5284</v>
          </cell>
          <cell r="P80">
            <v>176.13333333333333</v>
          </cell>
          <cell r="Q80">
            <v>0.34167724404461525</v>
          </cell>
          <cell r="R80">
            <v>0.19550555949925358</v>
          </cell>
          <cell r="S80">
            <v>0.80057910673732025</v>
          </cell>
          <cell r="T80">
            <v>0.70869606358819082</v>
          </cell>
          <cell r="U80">
            <v>580040600</v>
          </cell>
          <cell r="V80">
            <v>308657145.11000001</v>
          </cell>
          <cell r="W80">
            <v>722840488.42999899</v>
          </cell>
          <cell r="X80">
            <v>35208401</v>
          </cell>
          <cell r="Y80">
            <v>149904142</v>
          </cell>
          <cell r="Z80">
            <v>3677.5639999999999</v>
          </cell>
          <cell r="AA80">
            <v>122.58546666666666</v>
          </cell>
          <cell r="AB80">
            <v>3314.625</v>
          </cell>
          <cell r="AC80">
            <v>110.4875</v>
          </cell>
          <cell r="AD80">
            <v>4398</v>
          </cell>
          <cell r="AE80">
            <v>146.6</v>
          </cell>
          <cell r="AF80">
            <v>0.42700588864411798</v>
          </cell>
          <cell r="AG80">
            <v>0.23487276955962966</v>
          </cell>
          <cell r="AH80">
            <v>0.83619008640291037</v>
          </cell>
          <cell r="AI80">
            <v>0.75366643929058663</v>
          </cell>
          <cell r="AJ80">
            <v>1197043300</v>
          </cell>
          <cell r="AK80">
            <v>633515678.85000002</v>
          </cell>
          <cell r="AL80">
            <v>1673616518.7399979</v>
          </cell>
          <cell r="AM80">
            <v>69459471</v>
          </cell>
          <cell r="AN80">
            <v>325096449</v>
          </cell>
          <cell r="AO80">
            <v>7907.8240000000005</v>
          </cell>
          <cell r="AP80">
            <v>7059.375</v>
          </cell>
          <cell r="AQ80">
            <v>9682</v>
          </cell>
          <cell r="AR80">
            <v>0.3785309667754414</v>
          </cell>
          <cell r="AS80">
            <v>0.21365804275518246</v>
          </cell>
          <cell r="AT80">
            <v>0.81675521586449085</v>
          </cell>
          <cell r="AU80">
            <v>0.72912363148109893</v>
          </cell>
        </row>
        <row r="81">
          <cell r="D81" t="str">
            <v>당진시</v>
          </cell>
          <cell r="E81" t="str">
            <v>시</v>
          </cell>
          <cell r="F81">
            <v>552222500</v>
          </cell>
          <cell r="G81">
            <v>250294839.11000001</v>
          </cell>
          <cell r="H81">
            <v>611268639.96000004</v>
          </cell>
          <cell r="I81">
            <v>26405949</v>
          </cell>
          <cell r="J81">
            <v>100939848</v>
          </cell>
          <cell r="K81">
            <v>2426.2310000000002</v>
          </cell>
          <cell r="L81">
            <v>80.874366666666674</v>
          </cell>
          <cell r="M81">
            <v>2206.375</v>
          </cell>
          <cell r="N81">
            <v>73.545833333333334</v>
          </cell>
          <cell r="O81">
            <v>2707</v>
          </cell>
          <cell r="P81">
            <v>90.233333333333334</v>
          </cell>
          <cell r="Q81">
            <v>0.40946782273400889</v>
          </cell>
          <cell r="R81">
            <v>0.26160083973972303</v>
          </cell>
          <cell r="S81">
            <v>0.89628038418913936</v>
          </cell>
          <cell r="T81">
            <v>0.815062800147765</v>
          </cell>
          <cell r="U81">
            <v>1065469200</v>
          </cell>
          <cell r="V81">
            <v>500808944.21999902</v>
          </cell>
          <cell r="W81">
            <v>1118057705.6199999</v>
          </cell>
          <cell r="X81">
            <v>55547796</v>
          </cell>
          <cell r="Y81">
            <v>223993406</v>
          </cell>
          <cell r="Z81">
            <v>5466.1459999999997</v>
          </cell>
          <cell r="AA81">
            <v>182.20486666666665</v>
          </cell>
          <cell r="AB81">
            <v>4954.5</v>
          </cell>
          <cell r="AC81">
            <v>165.15</v>
          </cell>
          <cell r="AD81">
            <v>6151</v>
          </cell>
          <cell r="AE81">
            <v>205.03333333333333</v>
          </cell>
          <cell r="AF81">
            <v>0.4479276353113491</v>
          </cell>
          <cell r="AG81">
            <v>0.24798853230527687</v>
          </cell>
          <cell r="AH81">
            <v>0.88865973012518285</v>
          </cell>
          <cell r="AI81">
            <v>0.80547878393757111</v>
          </cell>
          <cell r="AJ81">
            <v>1617691700</v>
          </cell>
          <cell r="AK81">
            <v>751103783.32999897</v>
          </cell>
          <cell r="AL81">
            <v>1729326345.5799999</v>
          </cell>
          <cell r="AM81">
            <v>81953745</v>
          </cell>
          <cell r="AN81">
            <v>324933254</v>
          </cell>
          <cell r="AO81">
            <v>7892.3770000000004</v>
          </cell>
          <cell r="AP81">
            <v>7160.875</v>
          </cell>
          <cell r="AQ81">
            <v>8858</v>
          </cell>
          <cell r="AR81">
            <v>0.43433316403798022</v>
          </cell>
          <cell r="AS81">
            <v>0.25221716765252966</v>
          </cell>
          <cell r="AT81">
            <v>0.89098859787762474</v>
          </cell>
          <cell r="AU81">
            <v>0.80840765409799054</v>
          </cell>
        </row>
        <row r="82">
          <cell r="D82" t="str">
            <v>보령시</v>
          </cell>
          <cell r="E82" t="str">
            <v>시</v>
          </cell>
          <cell r="F82">
            <v>296919000</v>
          </cell>
          <cell r="G82">
            <v>134270638.16999999</v>
          </cell>
          <cell r="H82">
            <v>324342256.89999998</v>
          </cell>
          <cell r="I82">
            <v>14449783</v>
          </cell>
          <cell r="J82">
            <v>65526479</v>
          </cell>
          <cell r="K82">
            <v>1537.636</v>
          </cell>
          <cell r="L82">
            <v>51.254533333333335</v>
          </cell>
          <cell r="M82">
            <v>1410</v>
          </cell>
          <cell r="N82">
            <v>47</v>
          </cell>
          <cell r="O82">
            <v>1726</v>
          </cell>
          <cell r="P82">
            <v>57.533333333333331</v>
          </cell>
          <cell r="Q82">
            <v>0.4139782446275504</v>
          </cell>
          <cell r="R82">
            <v>0.22051822744817404</v>
          </cell>
          <cell r="S82">
            <v>0.89086674391657006</v>
          </cell>
          <cell r="T82">
            <v>0.81691772885283898</v>
          </cell>
          <cell r="U82">
            <v>798513800</v>
          </cell>
          <cell r="V82">
            <v>370879611.79000002</v>
          </cell>
          <cell r="W82">
            <v>951185981.13999999</v>
          </cell>
          <cell r="X82">
            <v>43808867</v>
          </cell>
          <cell r="Y82">
            <v>211164190</v>
          </cell>
          <cell r="Z82">
            <v>5311.1310000000003</v>
          </cell>
          <cell r="AA82">
            <v>177.0377</v>
          </cell>
          <cell r="AB82">
            <v>4718</v>
          </cell>
          <cell r="AC82">
            <v>157.26666666666668</v>
          </cell>
          <cell r="AD82">
            <v>6045</v>
          </cell>
          <cell r="AE82">
            <v>201.5</v>
          </cell>
          <cell r="AF82">
            <v>0.38991282372086628</v>
          </cell>
          <cell r="AG82">
            <v>0.20746352399997367</v>
          </cell>
          <cell r="AH82">
            <v>0.87859900744416874</v>
          </cell>
          <cell r="AI82">
            <v>0.78047973531844494</v>
          </cell>
          <cell r="AJ82">
            <v>1095432800</v>
          </cell>
          <cell r="AK82">
            <v>505150249.96000004</v>
          </cell>
          <cell r="AL82">
            <v>1275528238.04</v>
          </cell>
          <cell r="AM82">
            <v>58258650</v>
          </cell>
          <cell r="AN82">
            <v>276690669</v>
          </cell>
          <cell r="AO82">
            <v>6848.7669999999998</v>
          </cell>
          <cell r="AP82">
            <v>6128</v>
          </cell>
          <cell r="AQ82">
            <v>7771</v>
          </cell>
          <cell r="AR82">
            <v>0.39603219661857364</v>
          </cell>
          <cell r="AS82">
            <v>0.2105551669326442</v>
          </cell>
          <cell r="AT82">
            <v>0.8813237678548449</v>
          </cell>
          <cell r="AU82">
            <v>0.7885728992407669</v>
          </cell>
        </row>
        <row r="83">
          <cell r="D83" t="str">
            <v>서산시</v>
          </cell>
          <cell r="E83" t="str">
            <v>시</v>
          </cell>
          <cell r="F83">
            <v>725396200</v>
          </cell>
          <cell r="G83">
            <v>305589896.18999898</v>
          </cell>
          <cell r="H83">
            <v>672734738.48000002</v>
          </cell>
          <cell r="I83">
            <v>37230443</v>
          </cell>
          <cell r="J83">
            <v>130839881</v>
          </cell>
          <cell r="K83">
            <v>2766.549</v>
          </cell>
          <cell r="L83">
            <v>92.218299999999999</v>
          </cell>
          <cell r="M83">
            <v>2566.375</v>
          </cell>
          <cell r="N83">
            <v>85.545833333333334</v>
          </cell>
          <cell r="O83">
            <v>3012</v>
          </cell>
          <cell r="P83">
            <v>100.4</v>
          </cell>
          <cell r="Q83">
            <v>0.45425020994227128</v>
          </cell>
          <cell r="R83">
            <v>0.2845496550092399</v>
          </cell>
          <cell r="S83">
            <v>0.91850896414342631</v>
          </cell>
          <cell r="T83">
            <v>0.85205013280212483</v>
          </cell>
          <cell r="U83">
            <v>41216200</v>
          </cell>
          <cell r="V83">
            <v>16925515.169999901</v>
          </cell>
          <cell r="W83">
            <v>1291602990.68999</v>
          </cell>
          <cell r="X83">
            <v>2296259</v>
          </cell>
          <cell r="Y83">
            <v>228251554</v>
          </cell>
          <cell r="Z83">
            <v>5802.17</v>
          </cell>
          <cell r="AA83">
            <v>193.40566666666666</v>
          </cell>
          <cell r="AB83">
            <v>5052.375</v>
          </cell>
          <cell r="AC83">
            <v>168.41249999999999</v>
          </cell>
          <cell r="AD83">
            <v>6852</v>
          </cell>
          <cell r="AE83">
            <v>228.4</v>
          </cell>
          <cell r="AF83">
            <v>1.3104270655921976E-2</v>
          </cell>
          <cell r="AG83">
            <v>1.0060211901120287E-2</v>
          </cell>
          <cell r="AH83">
            <v>0.8467848803269119</v>
          </cell>
          <cell r="AI83">
            <v>0.73735770577933446</v>
          </cell>
          <cell r="AJ83">
            <v>766612400</v>
          </cell>
          <cell r="AK83">
            <v>322515411.35999888</v>
          </cell>
          <cell r="AL83">
            <v>1964337729.1699901</v>
          </cell>
          <cell r="AM83">
            <v>39526702</v>
          </cell>
          <cell r="AN83">
            <v>359091435</v>
          </cell>
          <cell r="AO83">
            <v>8568.719000000001</v>
          </cell>
          <cell r="AP83">
            <v>7618.75</v>
          </cell>
          <cell r="AQ83">
            <v>9864</v>
          </cell>
          <cell r="AR83">
            <v>0.16418531628788413</v>
          </cell>
          <cell r="AS83">
            <v>0.11007419879006582</v>
          </cell>
          <cell r="AT83">
            <v>0.8686860300081104</v>
          </cell>
          <cell r="AU83">
            <v>0.77237935928629364</v>
          </cell>
        </row>
        <row r="84">
          <cell r="D84" t="str">
            <v>아산시</v>
          </cell>
          <cell r="E84" t="str">
            <v>시</v>
          </cell>
          <cell r="F84">
            <v>1853981100</v>
          </cell>
          <cell r="G84">
            <v>1066782696.7999901</v>
          </cell>
          <cell r="H84">
            <v>2070863900.75999</v>
          </cell>
          <cell r="I84">
            <v>115642424</v>
          </cell>
          <cell r="J84">
            <v>331535732</v>
          </cell>
          <cell r="K84">
            <v>7434.058</v>
          </cell>
          <cell r="L84">
            <v>247.80193333333332</v>
          </cell>
          <cell r="M84">
            <v>6801.125</v>
          </cell>
          <cell r="N84">
            <v>226.70416666666668</v>
          </cell>
          <cell r="O84">
            <v>8466</v>
          </cell>
          <cell r="P84">
            <v>282.2</v>
          </cell>
          <cell r="Q84">
            <v>0.51513896997696929</v>
          </cell>
          <cell r="R84">
            <v>0.34880832694075942</v>
          </cell>
          <cell r="S84">
            <v>0.87810748877864397</v>
          </cell>
          <cell r="T84">
            <v>0.80334573588471536</v>
          </cell>
          <cell r="U84">
            <v>2810864900</v>
          </cell>
          <cell r="V84">
            <v>1689988771.1099899</v>
          </cell>
          <cell r="W84">
            <v>3281062959.2999902</v>
          </cell>
          <cell r="X84">
            <v>191764744</v>
          </cell>
          <cell r="Y84">
            <v>531731604</v>
          </cell>
          <cell r="Z84">
            <v>14363.85</v>
          </cell>
          <cell r="AA84">
            <v>478.79500000000002</v>
          </cell>
          <cell r="AB84">
            <v>12065.5</v>
          </cell>
          <cell r="AC84">
            <v>402.18333333333334</v>
          </cell>
          <cell r="AD84">
            <v>18201</v>
          </cell>
          <cell r="AE84">
            <v>606.70000000000005</v>
          </cell>
          <cell r="AF84">
            <v>0.515073557585907</v>
          </cell>
          <cell r="AG84">
            <v>0.36064199035271183</v>
          </cell>
          <cell r="AH84">
            <v>0.78917916597989124</v>
          </cell>
          <cell r="AI84">
            <v>0.66290313719026428</v>
          </cell>
          <cell r="AJ84">
            <v>4664846000</v>
          </cell>
          <cell r="AK84">
            <v>2756771467.9099798</v>
          </cell>
          <cell r="AL84">
            <v>5351926860.0599804</v>
          </cell>
          <cell r="AM84">
            <v>307407168</v>
          </cell>
          <cell r="AN84">
            <v>863267336</v>
          </cell>
          <cell r="AO84">
            <v>21797.907999999999</v>
          </cell>
          <cell r="AP84">
            <v>18866.625</v>
          </cell>
          <cell r="AQ84">
            <v>26667</v>
          </cell>
          <cell r="AR84">
            <v>0.51509886812599004</v>
          </cell>
          <cell r="AS84">
            <v>0.35609730054699995</v>
          </cell>
          <cell r="AT84">
            <v>0.81741133235834551</v>
          </cell>
          <cell r="AU84">
            <v>0.70748959388007648</v>
          </cell>
        </row>
        <row r="85">
          <cell r="D85" t="str">
            <v>천안시</v>
          </cell>
          <cell r="E85" t="str">
            <v>시</v>
          </cell>
          <cell r="F85">
            <v>4429005100</v>
          </cell>
          <cell r="G85">
            <v>2457745002.5599899</v>
          </cell>
          <cell r="H85">
            <v>5179074437.2599897</v>
          </cell>
          <cell r="I85">
            <v>314400242</v>
          </cell>
          <cell r="J85">
            <v>831044499</v>
          </cell>
          <cell r="K85">
            <v>16542.559000000001</v>
          </cell>
          <cell r="L85">
            <v>551.41863333333333</v>
          </cell>
          <cell r="M85">
            <v>15444.25</v>
          </cell>
          <cell r="N85">
            <v>514.80833333333328</v>
          </cell>
          <cell r="O85">
            <v>18757</v>
          </cell>
          <cell r="P85">
            <v>625.23333333333335</v>
          </cell>
          <cell r="Q85">
            <v>0.47455294036288653</v>
          </cell>
          <cell r="R85">
            <v>0.37831938287097666</v>
          </cell>
          <cell r="S85">
            <v>0.88194055552593709</v>
          </cell>
          <cell r="T85">
            <v>0.82338593591725751</v>
          </cell>
          <cell r="U85">
            <v>5881778000</v>
          </cell>
          <cell r="V85">
            <v>3351775572.4400001</v>
          </cell>
          <cell r="W85">
            <v>6479481956.6300001</v>
          </cell>
          <cell r="X85">
            <v>474473343</v>
          </cell>
          <cell r="Y85">
            <v>1128407312</v>
          </cell>
          <cell r="Z85">
            <v>31085.923999999999</v>
          </cell>
          <cell r="AA85">
            <v>1036.1974666666667</v>
          </cell>
          <cell r="AB85">
            <v>25889.875</v>
          </cell>
          <cell r="AC85">
            <v>862.99583333333328</v>
          </cell>
          <cell r="AD85">
            <v>38730</v>
          </cell>
          <cell r="AE85">
            <v>1291</v>
          </cell>
          <cell r="AF85">
            <v>0.51729067151894181</v>
          </cell>
          <cell r="AG85">
            <v>0.42048056402527106</v>
          </cell>
          <cell r="AH85">
            <v>0.80263165504776657</v>
          </cell>
          <cell r="AI85">
            <v>0.66847082365091659</v>
          </cell>
          <cell r="AJ85">
            <v>10310783100</v>
          </cell>
          <cell r="AK85">
            <v>5809520574.9999905</v>
          </cell>
          <cell r="AL85">
            <v>11658556393.88999</v>
          </cell>
          <cell r="AM85">
            <v>788873585</v>
          </cell>
          <cell r="AN85">
            <v>1959451811</v>
          </cell>
          <cell r="AO85">
            <v>47628.483</v>
          </cell>
          <cell r="AP85">
            <v>41334.125</v>
          </cell>
          <cell r="AQ85">
            <v>57487</v>
          </cell>
          <cell r="AR85">
            <v>0.49830531145731222</v>
          </cell>
          <cell r="AS85">
            <v>0.40259912521012747</v>
          </cell>
          <cell r="AT85">
            <v>0.82850875850192218</v>
          </cell>
          <cell r="AU85">
            <v>0.71901690817054287</v>
          </cell>
        </row>
        <row r="86">
          <cell r="D86" t="str">
            <v>금산군</v>
          </cell>
          <cell r="E86" t="str">
            <v>군</v>
          </cell>
          <cell r="F86">
            <v>25035550</v>
          </cell>
          <cell r="G86">
            <v>10903618.91</v>
          </cell>
          <cell r="H86">
            <v>37150000</v>
          </cell>
          <cell r="I86">
            <v>1072259</v>
          </cell>
          <cell r="J86">
            <v>5890662</v>
          </cell>
          <cell r="K86">
            <v>153.994</v>
          </cell>
          <cell r="L86">
            <v>5.1331333333333333</v>
          </cell>
          <cell r="M86">
            <v>131.5</v>
          </cell>
          <cell r="N86">
            <v>4.3833333333333337</v>
          </cell>
          <cell r="O86">
            <v>189</v>
          </cell>
          <cell r="P86">
            <v>6.3</v>
          </cell>
          <cell r="Q86">
            <v>0.2935025278600269</v>
          </cell>
          <cell r="R86">
            <v>0.18202690970895971</v>
          </cell>
          <cell r="S86">
            <v>0.81478306878306883</v>
          </cell>
          <cell r="T86">
            <v>0.69576719576719581</v>
          </cell>
          <cell r="U86">
            <v>241822020</v>
          </cell>
          <cell r="V86">
            <v>110425347.47</v>
          </cell>
          <cell r="W86">
            <v>377073000</v>
          </cell>
          <cell r="X86">
            <v>11593358</v>
          </cell>
          <cell r="Y86">
            <v>68255430</v>
          </cell>
          <cell r="Z86">
            <v>1778.4069999999999</v>
          </cell>
          <cell r="AA86">
            <v>59.280233333333328</v>
          </cell>
          <cell r="AB86">
            <v>1520.75</v>
          </cell>
          <cell r="AC86">
            <v>50.69166666666667</v>
          </cell>
          <cell r="AD86">
            <v>2200</v>
          </cell>
          <cell r="AE86">
            <v>73.333333333333329</v>
          </cell>
          <cell r="AF86">
            <v>0.29284872549877611</v>
          </cell>
          <cell r="AG86">
            <v>0.16985253773948827</v>
          </cell>
          <cell r="AH86">
            <v>0.8083668181818181</v>
          </cell>
          <cell r="AI86">
            <v>0.69125000000000003</v>
          </cell>
          <cell r="AJ86">
            <v>266857570</v>
          </cell>
          <cell r="AK86">
            <v>121328966.38</v>
          </cell>
          <cell r="AL86">
            <v>414223000</v>
          </cell>
          <cell r="AM86">
            <v>12665617</v>
          </cell>
          <cell r="AN86">
            <v>74146092</v>
          </cell>
          <cell r="AO86">
            <v>1932.4009999999998</v>
          </cell>
          <cell r="AP86">
            <v>1652.25</v>
          </cell>
          <cell r="AQ86">
            <v>2389</v>
          </cell>
          <cell r="AR86">
            <v>0.29290736241106841</v>
          </cell>
          <cell r="AS86">
            <v>0.17081975136329505</v>
          </cell>
          <cell r="AT86">
            <v>0.80887442444537461</v>
          </cell>
          <cell r="AU86">
            <v>0.69160736709920467</v>
          </cell>
        </row>
        <row r="87">
          <cell r="D87" t="str">
            <v>부여군</v>
          </cell>
          <cell r="E87" t="str">
            <v>군</v>
          </cell>
          <cell r="F87">
            <v>47891700</v>
          </cell>
          <cell r="G87">
            <v>23720417.52</v>
          </cell>
          <cell r="H87">
            <v>85418000</v>
          </cell>
          <cell r="I87">
            <v>2226631</v>
          </cell>
          <cell r="J87">
            <v>16485556</v>
          </cell>
          <cell r="K87">
            <v>396.851</v>
          </cell>
          <cell r="L87">
            <v>13.228366666666666</v>
          </cell>
          <cell r="M87">
            <v>355.125</v>
          </cell>
          <cell r="N87">
            <v>11.8375</v>
          </cell>
          <cell r="O87">
            <v>444</v>
          </cell>
          <cell r="P87">
            <v>14.8</v>
          </cell>
          <cell r="Q87">
            <v>0.27769811421480251</v>
          </cell>
          <cell r="R87">
            <v>0.13506556891378124</v>
          </cell>
          <cell r="S87">
            <v>0.89380855855855856</v>
          </cell>
          <cell r="T87">
            <v>0.79983108108108103</v>
          </cell>
          <cell r="U87">
            <v>331737300</v>
          </cell>
          <cell r="V87">
            <v>164899479.90999901</v>
          </cell>
          <cell r="W87">
            <v>470133585</v>
          </cell>
          <cell r="X87">
            <v>17064195</v>
          </cell>
          <cell r="Y87">
            <v>107645047</v>
          </cell>
          <cell r="Z87">
            <v>2683.9659999999999</v>
          </cell>
          <cell r="AA87">
            <v>89.465533333333326</v>
          </cell>
          <cell r="AB87">
            <v>2324</v>
          </cell>
          <cell r="AC87">
            <v>77.466666666666669</v>
          </cell>
          <cell r="AD87">
            <v>3292</v>
          </cell>
          <cell r="AE87">
            <v>109.73333333333333</v>
          </cell>
          <cell r="AF87">
            <v>0.35075026582072205</v>
          </cell>
          <cell r="AG87">
            <v>0.15852280690629453</v>
          </cell>
          <cell r="AH87">
            <v>0.8152995139732685</v>
          </cell>
          <cell r="AI87">
            <v>0.70595382746051027</v>
          </cell>
          <cell r="AJ87">
            <v>379629000</v>
          </cell>
          <cell r="AK87">
            <v>188619897.42999902</v>
          </cell>
          <cell r="AL87">
            <v>555551585</v>
          </cell>
          <cell r="AM87">
            <v>19290826</v>
          </cell>
          <cell r="AN87">
            <v>124130603</v>
          </cell>
          <cell r="AO87">
            <v>3080.817</v>
          </cell>
          <cell r="AP87">
            <v>2679.125</v>
          </cell>
          <cell r="AQ87">
            <v>3736</v>
          </cell>
          <cell r="AR87">
            <v>0.33951824191087315</v>
          </cell>
          <cell r="AS87">
            <v>0.15540749447579821</v>
          </cell>
          <cell r="AT87">
            <v>0.82462981798715207</v>
          </cell>
          <cell r="AU87">
            <v>0.71711054603854385</v>
          </cell>
        </row>
        <row r="88">
          <cell r="D88" t="str">
            <v>서천군</v>
          </cell>
          <cell r="E88" t="str">
            <v>군</v>
          </cell>
          <cell r="F88">
            <v>48998000</v>
          </cell>
          <cell r="G88">
            <v>25888210.289999999</v>
          </cell>
          <cell r="H88">
            <v>101534000</v>
          </cell>
          <cell r="I88">
            <v>2399857</v>
          </cell>
          <cell r="J88">
            <v>15481695</v>
          </cell>
          <cell r="K88">
            <v>434.03500000000003</v>
          </cell>
          <cell r="L88">
            <v>14.467833333333335</v>
          </cell>
          <cell r="M88">
            <v>362.875</v>
          </cell>
          <cell r="N88">
            <v>12.095833333333333</v>
          </cell>
          <cell r="O88">
            <v>479</v>
          </cell>
          <cell r="P88">
            <v>15.966666666666667</v>
          </cell>
          <cell r="Q88">
            <v>0.25497085006007841</v>
          </cell>
          <cell r="R88">
            <v>0.15501254869056649</v>
          </cell>
          <cell r="S88">
            <v>0.90612734864300637</v>
          </cell>
          <cell r="T88">
            <v>0.75756784968684765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e">
            <v>#DIV/0!</v>
          </cell>
          <cell r="AG88" t="e">
            <v>#DIV/0!</v>
          </cell>
          <cell r="AH88" t="e">
            <v>#DIV/0!</v>
          </cell>
          <cell r="AI88" t="e">
            <v>#DIV/0!</v>
          </cell>
          <cell r="AJ88">
            <v>48998000</v>
          </cell>
          <cell r="AK88">
            <v>25888210.289999999</v>
          </cell>
          <cell r="AL88">
            <v>101534000</v>
          </cell>
          <cell r="AM88">
            <v>2399857</v>
          </cell>
          <cell r="AN88">
            <v>15481695</v>
          </cell>
          <cell r="AO88">
            <v>434.03500000000003</v>
          </cell>
          <cell r="AP88">
            <v>362.875</v>
          </cell>
          <cell r="AQ88">
            <v>479</v>
          </cell>
          <cell r="AR88">
            <v>0.25497085006007841</v>
          </cell>
          <cell r="AS88">
            <v>0.15501254869056649</v>
          </cell>
          <cell r="AT88">
            <v>0.90612734864300637</v>
          </cell>
          <cell r="AU88">
            <v>0.75756784968684765</v>
          </cell>
        </row>
        <row r="89">
          <cell r="D89" t="str">
            <v>예산군</v>
          </cell>
          <cell r="E89" t="str">
            <v>군</v>
          </cell>
          <cell r="F89">
            <v>222170170</v>
          </cell>
          <cell r="G89">
            <v>92619839</v>
          </cell>
          <cell r="H89">
            <v>262238742</v>
          </cell>
          <cell r="I89">
            <v>9321616</v>
          </cell>
          <cell r="J89">
            <v>48211376</v>
          </cell>
          <cell r="K89">
            <v>1191.202</v>
          </cell>
          <cell r="L89">
            <v>39.706733333333332</v>
          </cell>
          <cell r="M89">
            <v>968.625</v>
          </cell>
          <cell r="N89">
            <v>32.287500000000001</v>
          </cell>
          <cell r="O89">
            <v>1328</v>
          </cell>
          <cell r="P89">
            <v>44.266666666666666</v>
          </cell>
          <cell r="Q89">
            <v>0.35318899981605312</v>
          </cell>
          <cell r="R89">
            <v>0.19334888927459776</v>
          </cell>
          <cell r="S89">
            <v>0.89698945783132533</v>
          </cell>
          <cell r="T89">
            <v>0.72938629518072284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 t="e">
            <v>#DIV/0!</v>
          </cell>
          <cell r="AG89" t="e">
            <v>#DIV/0!</v>
          </cell>
          <cell r="AH89" t="e">
            <v>#DIV/0!</v>
          </cell>
          <cell r="AI89" t="e">
            <v>#DIV/0!</v>
          </cell>
          <cell r="AJ89">
            <v>222170170</v>
          </cell>
          <cell r="AK89">
            <v>92619839</v>
          </cell>
          <cell r="AL89">
            <v>262238742</v>
          </cell>
          <cell r="AM89">
            <v>9321616</v>
          </cell>
          <cell r="AN89">
            <v>48211376</v>
          </cell>
          <cell r="AO89">
            <v>1191.202</v>
          </cell>
          <cell r="AP89">
            <v>968.625</v>
          </cell>
          <cell r="AQ89">
            <v>1328</v>
          </cell>
          <cell r="AR89">
            <v>0.35318899981605312</v>
          </cell>
          <cell r="AS89">
            <v>0.19334888927459776</v>
          </cell>
          <cell r="AT89">
            <v>0.89698945783132533</v>
          </cell>
          <cell r="AU89">
            <v>0.72938629518072284</v>
          </cell>
        </row>
        <row r="90">
          <cell r="D90" t="str">
            <v>청양군</v>
          </cell>
          <cell r="E90" t="str">
            <v>군</v>
          </cell>
          <cell r="F90">
            <v>15964200</v>
          </cell>
          <cell r="G90">
            <v>7195243.9199999897</v>
          </cell>
          <cell r="H90">
            <v>39175000</v>
          </cell>
          <cell r="I90">
            <v>690762</v>
          </cell>
          <cell r="J90">
            <v>7622172</v>
          </cell>
          <cell r="K90">
            <v>208.05099999999999</v>
          </cell>
          <cell r="L90">
            <v>6.9350333333333332</v>
          </cell>
          <cell r="M90">
            <v>154.5</v>
          </cell>
          <cell r="N90">
            <v>5.15</v>
          </cell>
          <cell r="O90">
            <v>317</v>
          </cell>
          <cell r="P90">
            <v>10.566666666666666</v>
          </cell>
          <cell r="Q90">
            <v>0.18366927683471576</v>
          </cell>
          <cell r="R90">
            <v>9.0625349309881753E-2</v>
          </cell>
          <cell r="S90">
            <v>0.65631230283911668</v>
          </cell>
          <cell r="T90">
            <v>0.48738170347003157</v>
          </cell>
          <cell r="U90">
            <v>86447000</v>
          </cell>
          <cell r="V90">
            <v>42315052.25</v>
          </cell>
          <cell r="W90">
            <v>176279149.31</v>
          </cell>
          <cell r="X90">
            <v>3859934</v>
          </cell>
          <cell r="Y90">
            <v>37529505</v>
          </cell>
          <cell r="Z90">
            <v>907.21600000000001</v>
          </cell>
          <cell r="AA90">
            <v>30.240533333333335</v>
          </cell>
          <cell r="AB90">
            <v>768.875</v>
          </cell>
          <cell r="AC90">
            <v>25.629166666666666</v>
          </cell>
          <cell r="AD90">
            <v>1298</v>
          </cell>
          <cell r="AE90">
            <v>43.266666666666666</v>
          </cell>
          <cell r="AF90">
            <v>0.24004570260085514</v>
          </cell>
          <cell r="AG90">
            <v>0.10285065044156591</v>
          </cell>
          <cell r="AH90">
            <v>0.69893374422187982</v>
          </cell>
          <cell r="AI90">
            <v>0.59235362095531585</v>
          </cell>
          <cell r="AJ90">
            <v>102411200</v>
          </cell>
          <cell r="AK90">
            <v>49510296.169999987</v>
          </cell>
          <cell r="AL90">
            <v>215454149.31</v>
          </cell>
          <cell r="AM90">
            <v>4550696</v>
          </cell>
          <cell r="AN90">
            <v>45151677</v>
          </cell>
          <cell r="AO90">
            <v>1115.2670000000001</v>
          </cell>
          <cell r="AP90">
            <v>923.375</v>
          </cell>
          <cell r="AQ90">
            <v>1615</v>
          </cell>
          <cell r="AR90">
            <v>0.22979504608548301</v>
          </cell>
          <cell r="AS90">
            <v>0.10078686556869194</v>
          </cell>
          <cell r="AT90">
            <v>0.69056780185758515</v>
          </cell>
          <cell r="AU90">
            <v>0.57174922600619194</v>
          </cell>
        </row>
        <row r="91">
          <cell r="D91" t="str">
            <v>태안군</v>
          </cell>
          <cell r="E91" t="str">
            <v>군</v>
          </cell>
          <cell r="F91">
            <v>182954000</v>
          </cell>
          <cell r="G91">
            <v>80327586.790000007</v>
          </cell>
          <cell r="H91">
            <v>276285332.08999997</v>
          </cell>
          <cell r="I91">
            <v>7772677</v>
          </cell>
          <cell r="J91">
            <v>52052814</v>
          </cell>
          <cell r="K91">
            <v>1311.0160000000001</v>
          </cell>
          <cell r="L91">
            <v>43.700533333333333</v>
          </cell>
          <cell r="M91">
            <v>1142.875</v>
          </cell>
          <cell r="N91">
            <v>38.095833333333331</v>
          </cell>
          <cell r="O91">
            <v>1548</v>
          </cell>
          <cell r="P91">
            <v>51.6</v>
          </cell>
          <cell r="Q91">
            <v>0.29074140918864738</v>
          </cell>
          <cell r="R91">
            <v>0.14932289731732851</v>
          </cell>
          <cell r="S91">
            <v>0.84690956072351431</v>
          </cell>
          <cell r="T91">
            <v>0.73829134366925064</v>
          </cell>
          <cell r="U91">
            <v>307085100</v>
          </cell>
          <cell r="V91">
            <v>134909355.91999999</v>
          </cell>
          <cell r="W91">
            <v>372274357.77999997</v>
          </cell>
          <cell r="X91">
            <v>15216279</v>
          </cell>
          <cell r="Y91">
            <v>84099505</v>
          </cell>
          <cell r="Z91">
            <v>2101.2550000000001</v>
          </cell>
          <cell r="AA91">
            <v>70.041833333333344</v>
          </cell>
          <cell r="AB91">
            <v>1835</v>
          </cell>
          <cell r="AC91">
            <v>61.166666666666664</v>
          </cell>
          <cell r="AD91">
            <v>2494</v>
          </cell>
          <cell r="AE91">
            <v>83.13333333333334</v>
          </cell>
          <cell r="AF91">
            <v>0.36239228703397913</v>
          </cell>
          <cell r="AG91">
            <v>0.18093184971778373</v>
          </cell>
          <cell r="AH91">
            <v>0.84252405773857264</v>
          </cell>
          <cell r="AI91">
            <v>0.73576583801122697</v>
          </cell>
          <cell r="AJ91">
            <v>490039100</v>
          </cell>
          <cell r="AK91">
            <v>215236942.70999998</v>
          </cell>
          <cell r="AL91">
            <v>648559689.86999989</v>
          </cell>
          <cell r="AM91">
            <v>22988956</v>
          </cell>
          <cell r="AN91">
            <v>136152319</v>
          </cell>
          <cell r="AO91">
            <v>3412.2710000000002</v>
          </cell>
          <cell r="AP91">
            <v>2977.875</v>
          </cell>
          <cell r="AQ91">
            <v>4042</v>
          </cell>
          <cell r="AR91">
            <v>0.33186913413188385</v>
          </cell>
          <cell r="AS91">
            <v>0.16884733340458197</v>
          </cell>
          <cell r="AT91">
            <v>0.84420361207323114</v>
          </cell>
          <cell r="AU91">
            <v>0.73673305294408709</v>
          </cell>
        </row>
        <row r="92">
          <cell r="D92" t="str">
            <v>홍성군</v>
          </cell>
          <cell r="E92" t="str">
            <v>군</v>
          </cell>
          <cell r="F92">
            <v>402254600</v>
          </cell>
          <cell r="G92">
            <v>174852326.30999899</v>
          </cell>
          <cell r="H92">
            <v>479835719.33999997</v>
          </cell>
          <cell r="I92">
            <v>18822476</v>
          </cell>
          <cell r="J92">
            <v>99893941</v>
          </cell>
          <cell r="K92">
            <v>2407.9830000000002</v>
          </cell>
          <cell r="L92">
            <v>80.266100000000009</v>
          </cell>
          <cell r="M92">
            <v>2176</v>
          </cell>
          <cell r="N92">
            <v>72.533333333333331</v>
          </cell>
          <cell r="O92">
            <v>2741</v>
          </cell>
          <cell r="P92">
            <v>91.36666666666666</v>
          </cell>
          <cell r="Q92">
            <v>0.36440039634919896</v>
          </cell>
          <cell r="R92">
            <v>0.18842460124783744</v>
          </cell>
          <cell r="S92">
            <v>0.87850529004013145</v>
          </cell>
          <cell r="T92">
            <v>0.79387085005472457</v>
          </cell>
          <cell r="U92">
            <v>11467600</v>
          </cell>
          <cell r="V92">
            <v>4882958.74</v>
          </cell>
          <cell r="W92">
            <v>11048000</v>
          </cell>
          <cell r="X92">
            <v>568460</v>
          </cell>
          <cell r="Y92">
            <v>2404316</v>
          </cell>
          <cell r="Z92">
            <v>62.042999999999999</v>
          </cell>
          <cell r="AA92">
            <v>2.0680999999999998</v>
          </cell>
          <cell r="AB92">
            <v>51.375</v>
          </cell>
          <cell r="AC92">
            <v>1.7124999999999999</v>
          </cell>
          <cell r="AD92">
            <v>80</v>
          </cell>
          <cell r="AE92">
            <v>2.6666666666666665</v>
          </cell>
          <cell r="AF92">
            <v>0.44197671433743668</v>
          </cell>
          <cell r="AG92">
            <v>0.2364331477226787</v>
          </cell>
          <cell r="AH92">
            <v>0.77553749999999999</v>
          </cell>
          <cell r="AI92">
            <v>0.64218750000000002</v>
          </cell>
          <cell r="AJ92">
            <v>413722200</v>
          </cell>
          <cell r="AK92">
            <v>179735285.049999</v>
          </cell>
          <cell r="AL92">
            <v>490883719.33999997</v>
          </cell>
          <cell r="AM92">
            <v>19390936</v>
          </cell>
          <cell r="AN92">
            <v>102298257</v>
          </cell>
          <cell r="AO92">
            <v>2470.0260000000003</v>
          </cell>
          <cell r="AP92">
            <v>2227.375</v>
          </cell>
          <cell r="AQ92">
            <v>2821</v>
          </cell>
          <cell r="AR92">
            <v>0.36614635598763717</v>
          </cell>
          <cell r="AS92">
            <v>0.18955294614648224</v>
          </cell>
          <cell r="AT92">
            <v>0.87558525345622129</v>
          </cell>
          <cell r="AU92">
            <v>0.78956930166607586</v>
          </cell>
        </row>
        <row r="93">
          <cell r="D93" t="str">
            <v>전북특별자치도</v>
          </cell>
          <cell r="E93" t="str">
            <v>광역</v>
          </cell>
          <cell r="F93">
            <v>8268381490</v>
          </cell>
          <cell r="G93">
            <v>4748146001.8599977</v>
          </cell>
          <cell r="H93">
            <v>10547857304.229988</v>
          </cell>
          <cell r="I93">
            <v>635810292</v>
          </cell>
          <cell r="J93">
            <v>1910329334</v>
          </cell>
          <cell r="K93">
            <v>46532.345000000008</v>
          </cell>
          <cell r="L93">
            <v>1551.0781666666669</v>
          </cell>
          <cell r="M93">
            <v>41681.25</v>
          </cell>
          <cell r="N93">
            <v>1389.375</v>
          </cell>
          <cell r="O93">
            <v>56698</v>
          </cell>
          <cell r="P93">
            <v>1889.9333333333334</v>
          </cell>
          <cell r="Q93">
            <v>0.45015265801480431</v>
          </cell>
          <cell r="R93">
            <v>0.33282758144570268</v>
          </cell>
          <cell r="S93">
            <v>0.82070522769762622</v>
          </cell>
          <cell r="T93">
            <v>0.73514497865885919</v>
          </cell>
          <cell r="U93">
            <v>14235042730</v>
          </cell>
          <cell r="V93">
            <v>7981353791.5399876</v>
          </cell>
          <cell r="W93">
            <v>18810093021.609978</v>
          </cell>
          <cell r="X93">
            <v>1156119953</v>
          </cell>
          <cell r="Y93">
            <v>3470965639</v>
          </cell>
          <cell r="Z93">
            <v>92547.232999999964</v>
          </cell>
          <cell r="AA93">
            <v>3084.9077666666653</v>
          </cell>
          <cell r="AB93">
            <v>76922.5</v>
          </cell>
          <cell r="AC93">
            <v>2564.0833333333335</v>
          </cell>
          <cell r="AD93">
            <v>124652</v>
          </cell>
          <cell r="AE93">
            <v>4155.0666666666666</v>
          </cell>
          <cell r="AF93">
            <v>0.42431229778452495</v>
          </cell>
          <cell r="AG93">
            <v>0.33308308789051655</v>
          </cell>
          <cell r="AH93">
            <v>0.74244483040785514</v>
          </cell>
          <cell r="AI93">
            <v>0.61709800083432276</v>
          </cell>
          <cell r="AJ93">
            <v>22503424220</v>
          </cell>
          <cell r="AK93">
            <v>12729499793.399986</v>
          </cell>
          <cell r="AL93">
            <v>29357950325.839966</v>
          </cell>
          <cell r="AM93">
            <v>1791930245</v>
          </cell>
          <cell r="AN93">
            <v>5381294973</v>
          </cell>
          <cell r="AO93">
            <v>139079.57799999998</v>
          </cell>
          <cell r="AP93">
            <v>118603.75</v>
          </cell>
          <cell r="AQ93">
            <v>181350</v>
          </cell>
          <cell r="AR93">
            <v>0.43359633939416647</v>
          </cell>
          <cell r="AS93">
            <v>0.33299238454513169</v>
          </cell>
          <cell r="AT93">
            <v>0.76691247863247847</v>
          </cell>
          <cell r="AU93">
            <v>0.65400468706920323</v>
          </cell>
        </row>
        <row r="94">
          <cell r="D94" t="str">
            <v>군산시</v>
          </cell>
          <cell r="E94" t="str">
            <v>시</v>
          </cell>
          <cell r="F94">
            <v>1390473600</v>
          </cell>
          <cell r="G94">
            <v>794149417.20999897</v>
          </cell>
          <cell r="H94">
            <v>1756759996.5</v>
          </cell>
          <cell r="I94">
            <v>93936197</v>
          </cell>
          <cell r="J94">
            <v>302504680</v>
          </cell>
          <cell r="K94">
            <v>7317.9740000000002</v>
          </cell>
          <cell r="L94">
            <v>243.93246666666667</v>
          </cell>
          <cell r="M94">
            <v>6630.75</v>
          </cell>
          <cell r="N94">
            <v>221.02500000000001</v>
          </cell>
          <cell r="O94">
            <v>8768</v>
          </cell>
          <cell r="P94">
            <v>292.26666666666665</v>
          </cell>
          <cell r="Q94">
            <v>0.45205344998302899</v>
          </cell>
          <cell r="R94">
            <v>0.31052807844162938</v>
          </cell>
          <cell r="S94">
            <v>0.83462294708029194</v>
          </cell>
          <cell r="T94">
            <v>0.75624429744525545</v>
          </cell>
          <cell r="U94">
            <v>3137555200</v>
          </cell>
          <cell r="V94">
            <v>1749007880</v>
          </cell>
          <cell r="W94">
            <v>3857659014.6399999</v>
          </cell>
          <cell r="X94">
            <v>240128865</v>
          </cell>
          <cell r="Y94">
            <v>703584829</v>
          </cell>
          <cell r="Z94">
            <v>19160.605</v>
          </cell>
          <cell r="AA94">
            <v>638.68683333333331</v>
          </cell>
          <cell r="AB94">
            <v>15780.375</v>
          </cell>
          <cell r="AC94">
            <v>526.01250000000005</v>
          </cell>
          <cell r="AD94">
            <v>25673</v>
          </cell>
          <cell r="AE94">
            <v>855.76666666666665</v>
          </cell>
          <cell r="AF94">
            <v>0.45338581594755567</v>
          </cell>
          <cell r="AG94">
            <v>0.34129340926991475</v>
          </cell>
          <cell r="AH94">
            <v>0.74633291785143929</v>
          </cell>
          <cell r="AI94">
            <v>0.61466813383710517</v>
          </cell>
          <cell r="AJ94">
            <v>4528028800</v>
          </cell>
          <cell r="AK94">
            <v>2543157297.2099991</v>
          </cell>
          <cell r="AL94">
            <v>5614419011.1399994</v>
          </cell>
          <cell r="AM94">
            <v>334065062</v>
          </cell>
          <cell r="AN94">
            <v>1006089509</v>
          </cell>
          <cell r="AO94">
            <v>26478.578999999998</v>
          </cell>
          <cell r="AP94">
            <v>22411.125</v>
          </cell>
          <cell r="AQ94">
            <v>34441</v>
          </cell>
          <cell r="AR94">
            <v>0.45296891667043832</v>
          </cell>
          <cell r="AS94">
            <v>0.33204308265975568</v>
          </cell>
          <cell r="AT94">
            <v>0.76880981969164652</v>
          </cell>
          <cell r="AU94">
            <v>0.650710635579687</v>
          </cell>
        </row>
        <row r="95">
          <cell r="D95" t="str">
            <v>김제시</v>
          </cell>
          <cell r="E95" t="str">
            <v>시</v>
          </cell>
          <cell r="F95">
            <v>110910200</v>
          </cell>
          <cell r="G95">
            <v>64518136.82</v>
          </cell>
          <cell r="H95">
            <v>217698000</v>
          </cell>
          <cell r="I95">
            <v>6622311</v>
          </cell>
          <cell r="J95">
            <v>33908518</v>
          </cell>
          <cell r="K95">
            <v>912.553</v>
          </cell>
          <cell r="L95">
            <v>30.418433333333333</v>
          </cell>
          <cell r="M95">
            <v>754</v>
          </cell>
          <cell r="N95">
            <v>25.133333333333333</v>
          </cell>
          <cell r="O95">
            <v>1167</v>
          </cell>
          <cell r="P95">
            <v>38.9</v>
          </cell>
          <cell r="Q95">
            <v>0.29636531718251891</v>
          </cell>
          <cell r="R95">
            <v>0.19529933452119613</v>
          </cell>
          <cell r="S95">
            <v>0.78196486718080549</v>
          </cell>
          <cell r="T95">
            <v>0.64610111396743786</v>
          </cell>
          <cell r="U95">
            <v>688887200</v>
          </cell>
          <cell r="V95">
            <v>354539196.11000001</v>
          </cell>
          <cell r="W95">
            <v>1141687472.51999</v>
          </cell>
          <cell r="X95">
            <v>42620293</v>
          </cell>
          <cell r="Y95">
            <v>196117558</v>
          </cell>
          <cell r="Z95">
            <v>5423.1220000000003</v>
          </cell>
          <cell r="AA95">
            <v>180.77073333333334</v>
          </cell>
          <cell r="AB95">
            <v>4301.25</v>
          </cell>
          <cell r="AC95">
            <v>143.375</v>
          </cell>
          <cell r="AD95">
            <v>7508</v>
          </cell>
          <cell r="AE95">
            <v>250.26666666666668</v>
          </cell>
          <cell r="AF95">
            <v>0.3105396219575251</v>
          </cell>
          <cell r="AG95">
            <v>0.21732012898100639</v>
          </cell>
          <cell r="AH95">
            <v>0.72231246670218441</v>
          </cell>
          <cell r="AI95">
            <v>0.57288891848694723</v>
          </cell>
          <cell r="AJ95">
            <v>799797400</v>
          </cell>
          <cell r="AK95">
            <v>419057332.93000001</v>
          </cell>
          <cell r="AL95">
            <v>1359385472.51999</v>
          </cell>
          <cell r="AM95">
            <v>49242604</v>
          </cell>
          <cell r="AN95">
            <v>230026076</v>
          </cell>
          <cell r="AO95">
            <v>6335.6750000000002</v>
          </cell>
          <cell r="AP95">
            <v>5055.25</v>
          </cell>
          <cell r="AQ95">
            <v>8675</v>
          </cell>
          <cell r="AR95">
            <v>0.30826968612012862</v>
          </cell>
          <cell r="AS95">
            <v>0.21407400785291839</v>
          </cell>
          <cell r="AT95">
            <v>0.73033717579250723</v>
          </cell>
          <cell r="AU95">
            <v>0.58273775216138324</v>
          </cell>
        </row>
        <row r="96">
          <cell r="D96" t="str">
            <v>남원시</v>
          </cell>
          <cell r="E96" t="str">
            <v>시</v>
          </cell>
          <cell r="F96">
            <v>153768000</v>
          </cell>
          <cell r="G96">
            <v>81955450.299999997</v>
          </cell>
          <cell r="H96">
            <v>306665194.5</v>
          </cell>
          <cell r="I96">
            <v>8826796</v>
          </cell>
          <cell r="J96">
            <v>61736804</v>
          </cell>
          <cell r="K96">
            <v>1496.5170000000001</v>
          </cell>
          <cell r="L96">
            <v>49.883900000000004</v>
          </cell>
          <cell r="M96">
            <v>1327.25</v>
          </cell>
          <cell r="N96">
            <v>44.241666666666667</v>
          </cell>
          <cell r="O96">
            <v>1853</v>
          </cell>
          <cell r="P96">
            <v>61.766666666666666</v>
          </cell>
          <cell r="Q96">
            <v>0.26724731651931893</v>
          </cell>
          <cell r="R96">
            <v>0.14297461851118823</v>
          </cell>
          <cell r="S96">
            <v>0.80761845655693476</v>
          </cell>
          <cell r="T96">
            <v>0.71627091203453863</v>
          </cell>
          <cell r="U96">
            <v>596075300</v>
          </cell>
          <cell r="V96">
            <v>304283683.92999899</v>
          </cell>
          <cell r="W96">
            <v>901964536.70999897</v>
          </cell>
          <cell r="X96">
            <v>36303952</v>
          </cell>
          <cell r="Y96">
            <v>188928028</v>
          </cell>
          <cell r="Z96">
            <v>4766.7700000000004</v>
          </cell>
          <cell r="AA96">
            <v>158.89233333333334</v>
          </cell>
          <cell r="AB96">
            <v>4084.125</v>
          </cell>
          <cell r="AC96">
            <v>136.13749999999999</v>
          </cell>
          <cell r="AD96">
            <v>6080</v>
          </cell>
          <cell r="AE96">
            <v>202.66666666666666</v>
          </cell>
          <cell r="AF96">
            <v>0.33735659390767464</v>
          </cell>
          <cell r="AG96">
            <v>0.19215757653491203</v>
          </cell>
          <cell r="AH96">
            <v>0.78400822368421064</v>
          </cell>
          <cell r="AI96">
            <v>0.67173108552631577</v>
          </cell>
          <cell r="AJ96">
            <v>749843300</v>
          </cell>
          <cell r="AK96">
            <v>386239134.22999901</v>
          </cell>
          <cell r="AL96">
            <v>1208629731.2099991</v>
          </cell>
          <cell r="AM96">
            <v>45130748</v>
          </cell>
          <cell r="AN96">
            <v>250664832</v>
          </cell>
          <cell r="AO96">
            <v>6263.2870000000003</v>
          </cell>
          <cell r="AP96">
            <v>5411.375</v>
          </cell>
          <cell r="AQ96">
            <v>7933</v>
          </cell>
          <cell r="AR96">
            <v>0.31956779173661587</v>
          </cell>
          <cell r="AS96">
            <v>0.18004419542985592</v>
          </cell>
          <cell r="AT96">
            <v>0.78952313122400108</v>
          </cell>
          <cell r="AU96">
            <v>0.682134753561074</v>
          </cell>
        </row>
        <row r="97">
          <cell r="D97" t="str">
            <v>익산시</v>
          </cell>
          <cell r="E97" t="str">
            <v>시</v>
          </cell>
          <cell r="F97">
            <v>1578956900</v>
          </cell>
          <cell r="G97">
            <v>901064428.91999996</v>
          </cell>
          <cell r="H97">
            <v>1913703728.9400001</v>
          </cell>
          <cell r="I97">
            <v>116697188</v>
          </cell>
          <cell r="J97">
            <v>363619427</v>
          </cell>
          <cell r="K97">
            <v>8950.43</v>
          </cell>
          <cell r="L97">
            <v>298.34766666666667</v>
          </cell>
          <cell r="M97">
            <v>7873.625</v>
          </cell>
          <cell r="N97">
            <v>262.45416666666665</v>
          </cell>
          <cell r="O97">
            <v>10627</v>
          </cell>
          <cell r="P97">
            <v>354.23333333333335</v>
          </cell>
          <cell r="Q97">
            <v>0.47084844706818818</v>
          </cell>
          <cell r="R97">
            <v>0.32093221465859689</v>
          </cell>
          <cell r="S97">
            <v>0.84223487343558867</v>
          </cell>
          <cell r="T97">
            <v>0.7409075938646843</v>
          </cell>
          <cell r="U97">
            <v>234862400</v>
          </cell>
          <cell r="V97">
            <v>126362517.469999</v>
          </cell>
          <cell r="W97">
            <v>611834475.32000005</v>
          </cell>
          <cell r="X97">
            <v>18076423</v>
          </cell>
          <cell r="Y97">
            <v>120839428</v>
          </cell>
          <cell r="Z97">
            <v>3227.5549999999998</v>
          </cell>
          <cell r="AA97">
            <v>107.58516666666667</v>
          </cell>
          <cell r="AB97">
            <v>2527.125</v>
          </cell>
          <cell r="AC97">
            <v>84.237499999999997</v>
          </cell>
          <cell r="AD97">
            <v>4454</v>
          </cell>
          <cell r="AE97">
            <v>148.46666666666667</v>
          </cell>
          <cell r="AF97">
            <v>0.20653056107031106</v>
          </cell>
          <cell r="AG97">
            <v>0.149590438312899</v>
          </cell>
          <cell r="AH97">
            <v>0.72464189492590925</v>
          </cell>
          <cell r="AI97">
            <v>0.56738325101032783</v>
          </cell>
          <cell r="AJ97">
            <v>1813819300</v>
          </cell>
          <cell r="AK97">
            <v>1027426946.3899989</v>
          </cell>
          <cell r="AL97">
            <v>2525538204.2600002</v>
          </cell>
          <cell r="AM97">
            <v>134773611</v>
          </cell>
          <cell r="AN97">
            <v>484458855</v>
          </cell>
          <cell r="AO97">
            <v>12177.985000000001</v>
          </cell>
          <cell r="AP97">
            <v>10400.75</v>
          </cell>
          <cell r="AQ97">
            <v>15081</v>
          </cell>
          <cell r="AR97">
            <v>0.4068150482368339</v>
          </cell>
          <cell r="AS97">
            <v>0.27819413270916477</v>
          </cell>
          <cell r="AT97">
            <v>0.80750513891651754</v>
          </cell>
          <cell r="AU97">
            <v>0.68965917379484121</v>
          </cell>
        </row>
        <row r="98">
          <cell r="D98" t="str">
            <v>전주시</v>
          </cell>
          <cell r="E98" t="str">
            <v>시</v>
          </cell>
          <cell r="F98">
            <v>4179212140</v>
          </cell>
          <cell r="G98">
            <v>2448370341.2600002</v>
          </cell>
          <cell r="H98">
            <v>4977420096.3099899</v>
          </cell>
          <cell r="I98">
            <v>357462824</v>
          </cell>
          <cell r="J98">
            <v>912774236</v>
          </cell>
          <cell r="K98">
            <v>22023.629000000001</v>
          </cell>
          <cell r="L98">
            <v>734.12096666666673</v>
          </cell>
          <cell r="M98">
            <v>20040.625</v>
          </cell>
          <cell r="N98">
            <v>668.02083333333337</v>
          </cell>
          <cell r="O98">
            <v>26649</v>
          </cell>
          <cell r="P98">
            <v>888.3</v>
          </cell>
          <cell r="Q98">
            <v>0.49189545866845746</v>
          </cell>
          <cell r="R98">
            <v>0.39162238580099451</v>
          </cell>
          <cell r="S98">
            <v>0.82643359975984088</v>
          </cell>
          <cell r="T98">
            <v>0.75202165184434688</v>
          </cell>
          <cell r="U98">
            <v>7698703440</v>
          </cell>
          <cell r="V98">
            <v>4436130990.7399902</v>
          </cell>
          <cell r="W98">
            <v>9138694161.0900002</v>
          </cell>
          <cell r="X98">
            <v>709792210</v>
          </cell>
          <cell r="Y98">
            <v>1760587313</v>
          </cell>
          <cell r="Z98">
            <v>46710.231</v>
          </cell>
          <cell r="AA98">
            <v>1557.0076999999999</v>
          </cell>
          <cell r="AB98">
            <v>39417.375</v>
          </cell>
          <cell r="AC98">
            <v>1313.9124999999999</v>
          </cell>
          <cell r="AD98">
            <v>61860</v>
          </cell>
          <cell r="AE98">
            <v>2062</v>
          </cell>
          <cell r="AF98">
            <v>0.48542285282155445</v>
          </cell>
          <cell r="AG98">
            <v>0.40315649485769073</v>
          </cell>
          <cell r="AH98">
            <v>0.7550958777885548</v>
          </cell>
          <cell r="AI98">
            <v>0.63720295829291951</v>
          </cell>
          <cell r="AJ98">
            <v>11877915580</v>
          </cell>
          <cell r="AK98">
            <v>6884501331.9999905</v>
          </cell>
          <cell r="AL98">
            <v>14116114257.39999</v>
          </cell>
          <cell r="AM98">
            <v>1067255034</v>
          </cell>
          <cell r="AN98">
            <v>2673361549</v>
          </cell>
          <cell r="AO98">
            <v>68733.86</v>
          </cell>
          <cell r="AP98">
            <v>59458</v>
          </cell>
          <cell r="AQ98">
            <v>88509</v>
          </cell>
          <cell r="AR98">
            <v>0.48770512950410394</v>
          </cell>
          <cell r="AS98">
            <v>0.39921836775097569</v>
          </cell>
          <cell r="AT98">
            <v>0.77657481160108011</v>
          </cell>
          <cell r="AU98">
            <v>0.67177349196126945</v>
          </cell>
        </row>
        <row r="99">
          <cell r="D99" t="str">
            <v>정읍시</v>
          </cell>
          <cell r="E99" t="str">
            <v>시</v>
          </cell>
          <cell r="F99">
            <v>503447100</v>
          </cell>
          <cell r="G99">
            <v>264987312.19</v>
          </cell>
          <cell r="H99">
            <v>755564013.89999998</v>
          </cell>
          <cell r="I99">
            <v>30645156</v>
          </cell>
          <cell r="J99">
            <v>140261136</v>
          </cell>
          <cell r="K99">
            <v>3443.6309999999999</v>
          </cell>
          <cell r="L99">
            <v>114.7877</v>
          </cell>
          <cell r="M99">
            <v>3018.625</v>
          </cell>
          <cell r="N99">
            <v>100.62083333333334</v>
          </cell>
          <cell r="O99">
            <v>4508</v>
          </cell>
          <cell r="P99">
            <v>150.26666666666668</v>
          </cell>
          <cell r="Q99">
            <v>0.35071457522468963</v>
          </cell>
          <cell r="R99">
            <v>0.21848643803940102</v>
          </cell>
          <cell r="S99">
            <v>0.76389330079858031</v>
          </cell>
          <cell r="T99">
            <v>0.66961512866015971</v>
          </cell>
          <cell r="U99">
            <v>770302300</v>
          </cell>
          <cell r="V99">
            <v>404143641.12999898</v>
          </cell>
          <cell r="W99">
            <v>1216587394.1799901</v>
          </cell>
          <cell r="X99">
            <v>50286130</v>
          </cell>
          <cell r="Y99">
            <v>229543236</v>
          </cell>
          <cell r="Z99">
            <v>5994.2879999999996</v>
          </cell>
          <cell r="AA99">
            <v>199.80959999999999</v>
          </cell>
          <cell r="AB99">
            <v>4959.375</v>
          </cell>
          <cell r="AC99">
            <v>165.3125</v>
          </cell>
          <cell r="AD99">
            <v>8917</v>
          </cell>
          <cell r="AE99">
            <v>297.23333333333335</v>
          </cell>
          <cell r="AF99">
            <v>0.33219450001156864</v>
          </cell>
          <cell r="AG99">
            <v>0.21907040641354381</v>
          </cell>
          <cell r="AH99">
            <v>0.67223146798250533</v>
          </cell>
          <cell r="AI99">
            <v>0.55617079735336994</v>
          </cell>
          <cell r="AJ99">
            <v>1273749400</v>
          </cell>
          <cell r="AK99">
            <v>669130953.31999898</v>
          </cell>
          <cell r="AL99">
            <v>1972151408.0799899</v>
          </cell>
          <cell r="AM99">
            <v>80931286</v>
          </cell>
          <cell r="AN99">
            <v>369804372</v>
          </cell>
          <cell r="AO99">
            <v>9437.9189999999999</v>
          </cell>
          <cell r="AP99">
            <v>7978</v>
          </cell>
          <cell r="AQ99">
            <v>13425</v>
          </cell>
          <cell r="AR99">
            <v>0.3392898489327647</v>
          </cell>
          <cell r="AS99">
            <v>0.2188489161507263</v>
          </cell>
          <cell r="AT99">
            <v>0.70301072625698324</v>
          </cell>
          <cell r="AU99">
            <v>0.59426443202979518</v>
          </cell>
        </row>
        <row r="100">
          <cell r="D100" t="str">
            <v>고창군</v>
          </cell>
          <cell r="E100" t="str">
            <v>군</v>
          </cell>
          <cell r="F100">
            <v>25790200</v>
          </cell>
          <cell r="G100">
            <v>12931016</v>
          </cell>
          <cell r="H100">
            <v>47540394</v>
          </cell>
          <cell r="I100">
            <v>1230407</v>
          </cell>
          <cell r="J100">
            <v>7693011</v>
          </cell>
          <cell r="K100">
            <v>203.642</v>
          </cell>
          <cell r="L100">
            <v>6.7880666666666665</v>
          </cell>
          <cell r="M100">
            <v>166.25</v>
          </cell>
          <cell r="N100">
            <v>5.541666666666667</v>
          </cell>
          <cell r="O100">
            <v>262</v>
          </cell>
          <cell r="P100">
            <v>8.7333333333333325</v>
          </cell>
          <cell r="Q100">
            <v>0.27200060647372842</v>
          </cell>
          <cell r="R100">
            <v>0.159938286842434</v>
          </cell>
          <cell r="S100">
            <v>0.77725954198473279</v>
          </cell>
          <cell r="T100">
            <v>0.63454198473282442</v>
          </cell>
          <cell r="U100">
            <v>5901900</v>
          </cell>
          <cell r="V100">
            <v>2537765</v>
          </cell>
          <cell r="W100">
            <v>7456000</v>
          </cell>
          <cell r="X100">
            <v>254059</v>
          </cell>
          <cell r="Y100">
            <v>921831</v>
          </cell>
          <cell r="Z100">
            <v>24.677</v>
          </cell>
          <cell r="AA100">
            <v>0.82256666666666667</v>
          </cell>
          <cell r="AB100">
            <v>20.625</v>
          </cell>
          <cell r="AC100">
            <v>0.6875</v>
          </cell>
          <cell r="AD100">
            <v>30</v>
          </cell>
          <cell r="AE100">
            <v>1</v>
          </cell>
          <cell r="AF100">
            <v>0.34036547746781115</v>
          </cell>
          <cell r="AG100">
            <v>0.27560257791287124</v>
          </cell>
          <cell r="AH100">
            <v>0.82256666666666667</v>
          </cell>
          <cell r="AI100">
            <v>0.6875</v>
          </cell>
          <cell r="AJ100">
            <v>31692100</v>
          </cell>
          <cell r="AK100">
            <v>15468781</v>
          </cell>
          <cell r="AL100">
            <v>54996394</v>
          </cell>
          <cell r="AM100">
            <v>1484466</v>
          </cell>
          <cell r="AN100">
            <v>8614842</v>
          </cell>
          <cell r="AO100">
            <v>228.31899999999999</v>
          </cell>
          <cell r="AP100">
            <v>186.875</v>
          </cell>
          <cell r="AQ100">
            <v>292</v>
          </cell>
          <cell r="AR100">
            <v>0.28126900465510518</v>
          </cell>
          <cell r="AS100">
            <v>0.17231494205001091</v>
          </cell>
          <cell r="AT100">
            <v>0.78191438356164378</v>
          </cell>
          <cell r="AU100">
            <v>0.63998287671232879</v>
          </cell>
        </row>
        <row r="101">
          <cell r="D101" t="str">
            <v>무주군</v>
          </cell>
          <cell r="E101" t="str">
            <v>군</v>
          </cell>
          <cell r="F101">
            <v>16251480</v>
          </cell>
          <cell r="G101">
            <v>9399776.25</v>
          </cell>
          <cell r="H101">
            <v>100366814.70999999</v>
          </cell>
          <cell r="I101">
            <v>846482</v>
          </cell>
          <cell r="J101">
            <v>10459686</v>
          </cell>
          <cell r="K101">
            <v>296.23</v>
          </cell>
          <cell r="L101">
            <v>9.8743333333333343</v>
          </cell>
          <cell r="M101">
            <v>205.5</v>
          </cell>
          <cell r="N101">
            <v>6.85</v>
          </cell>
          <cell r="O101">
            <v>542</v>
          </cell>
          <cell r="P101">
            <v>18.066666666666666</v>
          </cell>
          <cell r="Q101">
            <v>9.3654225026067892E-2</v>
          </cell>
          <cell r="R101">
            <v>8.092805080381954E-2</v>
          </cell>
          <cell r="S101">
            <v>0.54654981549815507</v>
          </cell>
          <cell r="T101">
            <v>0.37915129151291516</v>
          </cell>
          <cell r="U101">
            <v>90840920</v>
          </cell>
          <cell r="V101">
            <v>50537952.560000002</v>
          </cell>
          <cell r="W101">
            <v>162430000</v>
          </cell>
          <cell r="X101">
            <v>4707800</v>
          </cell>
          <cell r="Y101">
            <v>17742642</v>
          </cell>
          <cell r="Z101">
            <v>492.86599999999999</v>
          </cell>
          <cell r="AA101">
            <v>16.428866666666668</v>
          </cell>
          <cell r="AB101">
            <v>348.625</v>
          </cell>
          <cell r="AC101">
            <v>11.620833333333334</v>
          </cell>
          <cell r="AD101">
            <v>887</v>
          </cell>
          <cell r="AE101">
            <v>29.566666666666666</v>
          </cell>
          <cell r="AF101">
            <v>0.31113681315028013</v>
          </cell>
          <cell r="AG101">
            <v>0.26533816102472224</v>
          </cell>
          <cell r="AH101">
            <v>0.55565501691093577</v>
          </cell>
          <cell r="AI101">
            <v>0.39303833145434047</v>
          </cell>
          <cell r="AJ101">
            <v>107092400</v>
          </cell>
          <cell r="AK101">
            <v>59937728.810000002</v>
          </cell>
          <cell r="AL101">
            <v>262796814.70999998</v>
          </cell>
          <cell r="AM101">
            <v>5554282</v>
          </cell>
          <cell r="AN101">
            <v>28202328</v>
          </cell>
          <cell r="AO101">
            <v>789.096</v>
          </cell>
          <cell r="AP101">
            <v>554.125</v>
          </cell>
          <cell r="AQ101">
            <v>1429</v>
          </cell>
          <cell r="AR101">
            <v>0.22807631392390407</v>
          </cell>
          <cell r="AS101">
            <v>0.19694409624623896</v>
          </cell>
          <cell r="AT101">
            <v>0.55220153953813855</v>
          </cell>
          <cell r="AU101">
            <v>0.3877711686494052</v>
          </cell>
        </row>
        <row r="102">
          <cell r="D102" t="str">
            <v>부안군</v>
          </cell>
          <cell r="E102" t="str">
            <v>군</v>
          </cell>
          <cell r="F102">
            <v>59044500</v>
          </cell>
          <cell r="G102">
            <v>27177329.289999899</v>
          </cell>
          <cell r="H102">
            <v>100044876.709999</v>
          </cell>
          <cell r="I102">
            <v>2857556</v>
          </cell>
          <cell r="J102">
            <v>18924496</v>
          </cell>
          <cell r="K102">
            <v>442.75799999999998</v>
          </cell>
          <cell r="L102">
            <v>14.758599999999999</v>
          </cell>
          <cell r="M102">
            <v>406.75</v>
          </cell>
          <cell r="N102">
            <v>13.558333333333334</v>
          </cell>
          <cell r="O102">
            <v>505</v>
          </cell>
          <cell r="P102">
            <v>16.833333333333332</v>
          </cell>
          <cell r="Q102">
            <v>0.27165138469588074</v>
          </cell>
          <cell r="R102">
            <v>0.15099773330819483</v>
          </cell>
          <cell r="S102">
            <v>0.87674851485148508</v>
          </cell>
          <cell r="T102">
            <v>0.80544554455445549</v>
          </cell>
          <cell r="U102">
            <v>303152700</v>
          </cell>
          <cell r="V102">
            <v>162622402.41</v>
          </cell>
          <cell r="W102">
            <v>552976630.70000005</v>
          </cell>
          <cell r="X102">
            <v>15082983</v>
          </cell>
          <cell r="Y102">
            <v>93646170</v>
          </cell>
          <cell r="Z102">
            <v>2531.652</v>
          </cell>
          <cell r="AA102">
            <v>84.388400000000004</v>
          </cell>
          <cell r="AB102">
            <v>2094.125</v>
          </cell>
          <cell r="AC102">
            <v>69.80416666666666</v>
          </cell>
          <cell r="AD102">
            <v>3327</v>
          </cell>
          <cell r="AE102">
            <v>110.9</v>
          </cell>
          <cell r="AF102">
            <v>0.29408548821338099</v>
          </cell>
          <cell r="AG102">
            <v>0.16106353308416138</v>
          </cell>
          <cell r="AH102">
            <v>0.76094138863841299</v>
          </cell>
          <cell r="AI102">
            <v>0.62943342350465881</v>
          </cell>
          <cell r="AJ102">
            <v>362197200</v>
          </cell>
          <cell r="AK102">
            <v>189799731.6999999</v>
          </cell>
          <cell r="AL102">
            <v>653021507.40999901</v>
          </cell>
          <cell r="AM102">
            <v>17940539</v>
          </cell>
          <cell r="AN102">
            <v>112570666</v>
          </cell>
          <cell r="AO102">
            <v>2974.41</v>
          </cell>
          <cell r="AP102">
            <v>2500.875</v>
          </cell>
          <cell r="AQ102">
            <v>3832</v>
          </cell>
          <cell r="AR102">
            <v>0.29064851547199394</v>
          </cell>
          <cell r="AS102">
            <v>0.1593713499038906</v>
          </cell>
          <cell r="AT102">
            <v>0.77620302713987466</v>
          </cell>
          <cell r="AU102">
            <v>0.65262917536534448</v>
          </cell>
        </row>
        <row r="103">
          <cell r="D103" t="str">
            <v>순창군</v>
          </cell>
          <cell r="E103" t="str">
            <v>군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 t="e">
            <v>#DIV/0!</v>
          </cell>
          <cell r="R103" t="e">
            <v>#DIV/0!</v>
          </cell>
          <cell r="S103" t="e">
            <v>#DIV/0!</v>
          </cell>
          <cell r="T103" t="e">
            <v>#DIV/0!</v>
          </cell>
          <cell r="U103">
            <v>135083200</v>
          </cell>
          <cell r="V103">
            <v>77706036.409999907</v>
          </cell>
          <cell r="W103">
            <v>231862914.27999899</v>
          </cell>
          <cell r="X103">
            <v>7234894</v>
          </cell>
          <cell r="Y103">
            <v>34361666</v>
          </cell>
          <cell r="Z103">
            <v>845.69200000000001</v>
          </cell>
          <cell r="AA103">
            <v>28.189733333333333</v>
          </cell>
          <cell r="AB103">
            <v>665.75</v>
          </cell>
          <cell r="AC103">
            <v>22.191666666666666</v>
          </cell>
          <cell r="AD103">
            <v>1242</v>
          </cell>
          <cell r="AE103">
            <v>41.4</v>
          </cell>
          <cell r="AF103">
            <v>0.33513784061284441</v>
          </cell>
          <cell r="AG103">
            <v>0.21055131610906178</v>
          </cell>
          <cell r="AH103">
            <v>0.68091143317230274</v>
          </cell>
          <cell r="AI103">
            <v>0.53603059581320456</v>
          </cell>
          <cell r="AJ103">
            <v>135083200</v>
          </cell>
          <cell r="AK103">
            <v>77706036.409999907</v>
          </cell>
          <cell r="AL103">
            <v>231862914.27999899</v>
          </cell>
          <cell r="AM103">
            <v>7234894</v>
          </cell>
          <cell r="AN103">
            <v>34361666</v>
          </cell>
          <cell r="AO103">
            <v>845.69200000000001</v>
          </cell>
          <cell r="AP103">
            <v>665.75</v>
          </cell>
          <cell r="AQ103">
            <v>1242</v>
          </cell>
          <cell r="AR103">
            <v>0.33513784061284441</v>
          </cell>
          <cell r="AS103">
            <v>0.21055131610906178</v>
          </cell>
          <cell r="AT103">
            <v>0.68091143317230274</v>
          </cell>
          <cell r="AU103">
            <v>0.53603059581320456</v>
          </cell>
        </row>
        <row r="104">
          <cell r="D104" t="str">
            <v>완주군</v>
          </cell>
          <cell r="E104" t="str">
            <v>군</v>
          </cell>
          <cell r="F104">
            <v>234503170</v>
          </cell>
          <cell r="G104">
            <v>135269475.61999899</v>
          </cell>
          <cell r="H104">
            <v>338369188.65999901</v>
          </cell>
          <cell r="I104">
            <v>15530124</v>
          </cell>
          <cell r="J104">
            <v>54654395</v>
          </cell>
          <cell r="K104">
            <v>1340.76</v>
          </cell>
          <cell r="L104">
            <v>44.692</v>
          </cell>
          <cell r="M104">
            <v>1177.5</v>
          </cell>
          <cell r="N104">
            <v>39.25</v>
          </cell>
          <cell r="O104">
            <v>1641</v>
          </cell>
          <cell r="P104">
            <v>54.7</v>
          </cell>
          <cell r="Q104">
            <v>0.39976889194814014</v>
          </cell>
          <cell r="R104">
            <v>0.28415142094245122</v>
          </cell>
          <cell r="S104">
            <v>0.81703839122486288</v>
          </cell>
          <cell r="T104">
            <v>0.71755027422303475</v>
          </cell>
          <cell r="U104">
            <v>331060580</v>
          </cell>
          <cell r="V104">
            <v>172667610.78</v>
          </cell>
          <cell r="W104">
            <v>487943237.169999</v>
          </cell>
          <cell r="X104">
            <v>17991252</v>
          </cell>
          <cell r="Y104">
            <v>71468813</v>
          </cell>
          <cell r="Z104">
            <v>1913.6089999999999</v>
          </cell>
          <cell r="AA104">
            <v>63.786966666666665</v>
          </cell>
          <cell r="AB104">
            <v>1596</v>
          </cell>
          <cell r="AC104">
            <v>53.2</v>
          </cell>
          <cell r="AD104">
            <v>2371</v>
          </cell>
          <cell r="AE104">
            <v>79.033333333333331</v>
          </cell>
          <cell r="AF104">
            <v>0.3538682322588329</v>
          </cell>
          <cell r="AG104">
            <v>0.25173570463525119</v>
          </cell>
          <cell r="AH104">
            <v>0.80708941374947274</v>
          </cell>
          <cell r="AI104">
            <v>0.67313369886123997</v>
          </cell>
          <cell r="AJ104">
            <v>565563750</v>
          </cell>
          <cell r="AK104">
            <v>307937086.39999902</v>
          </cell>
          <cell r="AL104">
            <v>826312425.82999802</v>
          </cell>
          <cell r="AM104">
            <v>33521376</v>
          </cell>
          <cell r="AN104">
            <v>126123208</v>
          </cell>
          <cell r="AO104">
            <v>3254.3689999999997</v>
          </cell>
          <cell r="AP104">
            <v>2773.5</v>
          </cell>
          <cell r="AQ104">
            <v>4012</v>
          </cell>
          <cell r="AR104">
            <v>0.37266423301173096</v>
          </cell>
          <cell r="AS104">
            <v>0.26578277330211897</v>
          </cell>
          <cell r="AT104">
            <v>0.81115877367896305</v>
          </cell>
          <cell r="AU104">
            <v>0.69130109670987039</v>
          </cell>
        </row>
        <row r="105">
          <cell r="D105" t="str">
            <v>임실군</v>
          </cell>
          <cell r="E105" t="str">
            <v>군</v>
          </cell>
          <cell r="F105">
            <v>3705700</v>
          </cell>
          <cell r="G105">
            <v>2048378</v>
          </cell>
          <cell r="H105">
            <v>7027000</v>
          </cell>
          <cell r="I105">
            <v>222474</v>
          </cell>
          <cell r="J105">
            <v>635380</v>
          </cell>
          <cell r="K105">
            <v>20.068000000000001</v>
          </cell>
          <cell r="L105">
            <v>0.66893333333333338</v>
          </cell>
          <cell r="M105">
            <v>14.25</v>
          </cell>
          <cell r="N105">
            <v>0.47499999999999998</v>
          </cell>
          <cell r="O105">
            <v>30</v>
          </cell>
          <cell r="P105">
            <v>1</v>
          </cell>
          <cell r="Q105">
            <v>0.29150106731179737</v>
          </cell>
          <cell r="R105">
            <v>0.35014322137933207</v>
          </cell>
          <cell r="S105">
            <v>0.66893333333333338</v>
          </cell>
          <cell r="T105">
            <v>0.47499999999999998</v>
          </cell>
          <cell r="U105">
            <v>99404100</v>
          </cell>
          <cell r="V105">
            <v>59739736</v>
          </cell>
          <cell r="W105">
            <v>167382491</v>
          </cell>
          <cell r="X105">
            <v>5586011</v>
          </cell>
          <cell r="Y105">
            <v>18145834</v>
          </cell>
          <cell r="Z105">
            <v>498.81299999999999</v>
          </cell>
          <cell r="AA105">
            <v>16.627099999999999</v>
          </cell>
          <cell r="AB105">
            <v>366</v>
          </cell>
          <cell r="AC105">
            <v>12.2</v>
          </cell>
          <cell r="AD105">
            <v>872</v>
          </cell>
          <cell r="AE105">
            <v>29.066666666666666</v>
          </cell>
          <cell r="AF105">
            <v>0.35690552603856279</v>
          </cell>
          <cell r="AG105">
            <v>0.30783986010232434</v>
          </cell>
          <cell r="AH105">
            <v>0.57203325688073392</v>
          </cell>
          <cell r="AI105">
            <v>0.41972477064220182</v>
          </cell>
          <cell r="AJ105">
            <v>103109800</v>
          </cell>
          <cell r="AK105">
            <v>61788114</v>
          </cell>
          <cell r="AL105">
            <v>174409491</v>
          </cell>
          <cell r="AM105">
            <v>5808485</v>
          </cell>
          <cell r="AN105">
            <v>18781214</v>
          </cell>
          <cell r="AO105">
            <v>518.88099999999997</v>
          </cell>
          <cell r="AP105">
            <v>380.25</v>
          </cell>
          <cell r="AQ105">
            <v>902</v>
          </cell>
          <cell r="AR105">
            <v>0.35427036479339302</v>
          </cell>
          <cell r="AS105">
            <v>0.30927100878569402</v>
          </cell>
          <cell r="AT105">
            <v>0.57525609756097562</v>
          </cell>
          <cell r="AU105">
            <v>0.42156319290465633</v>
          </cell>
        </row>
        <row r="106">
          <cell r="D106" t="str">
            <v>장수군</v>
          </cell>
          <cell r="E106" t="str">
            <v>군</v>
          </cell>
          <cell r="F106">
            <v>10161530</v>
          </cell>
          <cell r="G106">
            <v>5200587</v>
          </cell>
          <cell r="H106">
            <v>20969000</v>
          </cell>
          <cell r="I106">
            <v>852930</v>
          </cell>
          <cell r="J106">
            <v>2231782</v>
          </cell>
          <cell r="K106">
            <v>59.222000000000001</v>
          </cell>
          <cell r="L106">
            <v>1.9740666666666666</v>
          </cell>
          <cell r="M106">
            <v>44.125</v>
          </cell>
          <cell r="N106">
            <v>1.4708333333333334</v>
          </cell>
          <cell r="O106">
            <v>116</v>
          </cell>
          <cell r="P106">
            <v>3.8666666666666667</v>
          </cell>
          <cell r="Q106">
            <v>0.24801311459773953</v>
          </cell>
          <cell r="R106">
            <v>0.38217442384605665</v>
          </cell>
          <cell r="S106">
            <v>0.51053448275862068</v>
          </cell>
          <cell r="T106">
            <v>0.38038793103448276</v>
          </cell>
          <cell r="U106">
            <v>38913200</v>
          </cell>
          <cell r="V106">
            <v>23808619</v>
          </cell>
          <cell r="W106">
            <v>138879000</v>
          </cell>
          <cell r="X106">
            <v>2051618</v>
          </cell>
          <cell r="Y106">
            <v>12283511</v>
          </cell>
          <cell r="Z106">
            <v>328.93799999999999</v>
          </cell>
          <cell r="AA106">
            <v>10.964599999999999</v>
          </cell>
          <cell r="AB106">
            <v>252.375</v>
          </cell>
          <cell r="AC106">
            <v>8.4124999999999996</v>
          </cell>
          <cell r="AD106">
            <v>577</v>
          </cell>
          <cell r="AE106">
            <v>19.233333333333334</v>
          </cell>
          <cell r="AF106">
            <v>0.17143426291951988</v>
          </cell>
          <cell r="AG106">
            <v>0.1670221160708856</v>
          </cell>
          <cell r="AH106">
            <v>0.57008318890814558</v>
          </cell>
          <cell r="AI106">
            <v>0.43739168110918542</v>
          </cell>
          <cell r="AJ106">
            <v>49074730</v>
          </cell>
          <cell r="AK106">
            <v>29009206</v>
          </cell>
          <cell r="AL106">
            <v>159848000</v>
          </cell>
          <cell r="AM106">
            <v>2904548</v>
          </cell>
          <cell r="AN106">
            <v>14515293</v>
          </cell>
          <cell r="AO106">
            <v>388.15999999999997</v>
          </cell>
          <cell r="AP106">
            <v>296.5</v>
          </cell>
          <cell r="AQ106">
            <v>693</v>
          </cell>
          <cell r="AR106">
            <v>0.18147994344627397</v>
          </cell>
          <cell r="AS106">
            <v>0.20010260902070665</v>
          </cell>
          <cell r="AT106">
            <v>0.56011544011544012</v>
          </cell>
          <cell r="AU106">
            <v>0.42784992784992787</v>
          </cell>
        </row>
        <row r="107">
          <cell r="D107" t="str">
            <v>진안군</v>
          </cell>
          <cell r="E107" t="str">
            <v>군</v>
          </cell>
          <cell r="F107">
            <v>2156970</v>
          </cell>
          <cell r="G107">
            <v>1074353</v>
          </cell>
          <cell r="H107">
            <v>5729000</v>
          </cell>
          <cell r="I107">
            <v>79847</v>
          </cell>
          <cell r="J107">
            <v>925783</v>
          </cell>
          <cell r="K107">
            <v>24.931000000000001</v>
          </cell>
          <cell r="L107">
            <v>0.8310333333333334</v>
          </cell>
          <cell r="M107">
            <v>22</v>
          </cell>
          <cell r="N107">
            <v>0.73333333333333328</v>
          </cell>
          <cell r="O107">
            <v>30</v>
          </cell>
          <cell r="P107">
            <v>1</v>
          </cell>
          <cell r="Q107">
            <v>0.18752888811310875</v>
          </cell>
          <cell r="R107">
            <v>8.6248073252587265E-2</v>
          </cell>
          <cell r="S107">
            <v>0.8310333333333334</v>
          </cell>
          <cell r="T107">
            <v>0.73333333333333328</v>
          </cell>
          <cell r="U107">
            <v>104300290</v>
          </cell>
          <cell r="V107">
            <v>57265760</v>
          </cell>
          <cell r="W107">
            <v>192735694</v>
          </cell>
          <cell r="X107">
            <v>6003463</v>
          </cell>
          <cell r="Y107">
            <v>22794780</v>
          </cell>
          <cell r="Z107">
            <v>628.41499999999996</v>
          </cell>
          <cell r="AA107">
            <v>20.947166666666664</v>
          </cell>
          <cell r="AB107">
            <v>509.375</v>
          </cell>
          <cell r="AC107">
            <v>16.979166666666668</v>
          </cell>
          <cell r="AD107">
            <v>854</v>
          </cell>
          <cell r="AE107">
            <v>28.466666666666665</v>
          </cell>
          <cell r="AF107">
            <v>0.29712067760525979</v>
          </cell>
          <cell r="AG107">
            <v>0.26337007858816797</v>
          </cell>
          <cell r="AH107">
            <v>0.73584894613583129</v>
          </cell>
          <cell r="AI107">
            <v>0.59645784543325531</v>
          </cell>
          <cell r="AJ107">
            <v>106457260</v>
          </cell>
          <cell r="AK107">
            <v>58340113</v>
          </cell>
          <cell r="AL107">
            <v>198464694</v>
          </cell>
          <cell r="AM107">
            <v>6083310</v>
          </cell>
          <cell r="AN107">
            <v>23720563</v>
          </cell>
          <cell r="AO107">
            <v>653.346</v>
          </cell>
          <cell r="AP107">
            <v>531.375</v>
          </cell>
          <cell r="AQ107">
            <v>884</v>
          </cell>
          <cell r="AR107">
            <v>0.29395713577146371</v>
          </cell>
          <cell r="AS107">
            <v>0.25645723501588052</v>
          </cell>
          <cell r="AT107">
            <v>0.739079185520362</v>
          </cell>
          <cell r="AU107">
            <v>0.60110294117647056</v>
          </cell>
        </row>
        <row r="108">
          <cell r="D108" t="str">
            <v>전라남도</v>
          </cell>
          <cell r="E108" t="str">
            <v>광역</v>
          </cell>
          <cell r="F108">
            <v>8505893870</v>
          </cell>
          <cell r="G108">
            <v>4719727367.5699892</v>
          </cell>
          <cell r="H108">
            <v>11290384578.27</v>
          </cell>
          <cell r="I108">
            <v>581686135</v>
          </cell>
          <cell r="J108">
            <v>1877414170</v>
          </cell>
          <cell r="K108">
            <v>45644.250999999989</v>
          </cell>
          <cell r="L108">
            <v>1521.4750333333329</v>
          </cell>
          <cell r="M108">
            <v>39479</v>
          </cell>
          <cell r="N108">
            <v>1315.9666666666667</v>
          </cell>
          <cell r="O108">
            <v>58005</v>
          </cell>
          <cell r="P108">
            <v>1933.5</v>
          </cell>
          <cell r="Q108">
            <v>0.41803069991555436</v>
          </cell>
          <cell r="R108">
            <v>0.30983367671077078</v>
          </cell>
          <cell r="S108">
            <v>0.78690200844754743</v>
          </cell>
          <cell r="T108">
            <v>0.6806137401948108</v>
          </cell>
          <cell r="U108">
            <v>9102348650</v>
          </cell>
          <cell r="V108">
            <v>4995605649.4400005</v>
          </cell>
          <cell r="W108">
            <v>12691424104.549995</v>
          </cell>
          <cell r="X108">
            <v>632973796</v>
          </cell>
          <cell r="Y108">
            <v>2088102579</v>
          </cell>
          <cell r="Z108">
            <v>56564.380000000012</v>
          </cell>
          <cell r="AA108">
            <v>1885.4793333333337</v>
          </cell>
          <cell r="AB108">
            <v>44814.5</v>
          </cell>
          <cell r="AC108">
            <v>1493.8166666666666</v>
          </cell>
          <cell r="AD108">
            <v>75764</v>
          </cell>
          <cell r="AE108">
            <v>2525.4666666666667</v>
          </cell>
          <cell r="AF108">
            <v>0.39362057467207551</v>
          </cell>
          <cell r="AG108">
            <v>0.30313347742864888</v>
          </cell>
          <cell r="AH108">
            <v>0.7465865054643368</v>
          </cell>
          <cell r="AI108">
            <v>0.59150124069478904</v>
          </cell>
          <cell r="AJ108">
            <v>17608242520</v>
          </cell>
          <cell r="AK108">
            <v>9715333017.0099907</v>
          </cell>
          <cell r="AL108">
            <v>23981808682.819996</v>
          </cell>
          <cell r="AM108">
            <v>1214659931</v>
          </cell>
          <cell r="AN108">
            <v>3965516749</v>
          </cell>
          <cell r="AO108">
            <v>102208.63099999999</v>
          </cell>
          <cell r="AP108">
            <v>84293.5</v>
          </cell>
          <cell r="AQ108">
            <v>133769</v>
          </cell>
          <cell r="AR108">
            <v>0.40511260620512862</v>
          </cell>
          <cell r="AS108">
            <v>0.30630558584989098</v>
          </cell>
          <cell r="AT108">
            <v>0.76406813985303013</v>
          </cell>
          <cell r="AU108">
            <v>0.63014226016491115</v>
          </cell>
        </row>
        <row r="109">
          <cell r="D109" t="str">
            <v>광양시</v>
          </cell>
          <cell r="E109" t="str">
            <v>시</v>
          </cell>
          <cell r="F109">
            <v>618600180</v>
          </cell>
          <cell r="G109">
            <v>356750633.94999999</v>
          </cell>
          <cell r="H109">
            <v>749130493.69000006</v>
          </cell>
          <cell r="I109">
            <v>39145900</v>
          </cell>
          <cell r="J109">
            <v>138020076</v>
          </cell>
          <cell r="K109">
            <v>2968.37</v>
          </cell>
          <cell r="L109">
            <v>98.945666666666668</v>
          </cell>
          <cell r="M109">
            <v>2726.5</v>
          </cell>
          <cell r="N109">
            <v>90.88333333333334</v>
          </cell>
          <cell r="O109">
            <v>3536</v>
          </cell>
          <cell r="P109">
            <v>117.86666666666666</v>
          </cell>
          <cell r="Q109">
            <v>0.47621961321151085</v>
          </cell>
          <cell r="R109">
            <v>0.28362468080368253</v>
          </cell>
          <cell r="S109">
            <v>0.83947115384615378</v>
          </cell>
          <cell r="T109">
            <v>0.77106900452488691</v>
          </cell>
          <cell r="U109">
            <v>655854970</v>
          </cell>
          <cell r="V109">
            <v>379433452</v>
          </cell>
          <cell r="W109">
            <v>767740988</v>
          </cell>
          <cell r="X109">
            <v>43365932</v>
          </cell>
          <cell r="Y109">
            <v>145449933</v>
          </cell>
          <cell r="Z109">
            <v>3816.136</v>
          </cell>
          <cell r="AA109">
            <v>127.20453333333333</v>
          </cell>
          <cell r="AB109">
            <v>3279.625</v>
          </cell>
          <cell r="AC109">
            <v>109.32083333333334</v>
          </cell>
          <cell r="AD109">
            <v>4655</v>
          </cell>
          <cell r="AE109">
            <v>155.16666666666666</v>
          </cell>
          <cell r="AF109">
            <v>0.49422065244743713</v>
          </cell>
          <cell r="AG109">
            <v>0.29815023703036014</v>
          </cell>
          <cell r="AH109">
            <v>0.81979291084854999</v>
          </cell>
          <cell r="AI109">
            <v>0.70453813104189045</v>
          </cell>
          <cell r="AJ109">
            <v>1274455150</v>
          </cell>
          <cell r="AK109">
            <v>736184085.95000005</v>
          </cell>
          <cell r="AL109">
            <v>1516871481.6900001</v>
          </cell>
          <cell r="AM109">
            <v>82511832</v>
          </cell>
          <cell r="AN109">
            <v>283470009</v>
          </cell>
          <cell r="AO109">
            <v>6784.5059999999994</v>
          </cell>
          <cell r="AP109">
            <v>6006.125</v>
          </cell>
          <cell r="AQ109">
            <v>8191</v>
          </cell>
          <cell r="AR109">
            <v>0.48533056019339976</v>
          </cell>
          <cell r="AS109">
            <v>0.29107781910007985</v>
          </cell>
          <cell r="AT109">
            <v>0.82828787693810269</v>
          </cell>
          <cell r="AU109">
            <v>0.73325906482724945</v>
          </cell>
        </row>
        <row r="110">
          <cell r="D110" t="str">
            <v>나주시</v>
          </cell>
          <cell r="E110" t="str">
            <v>시</v>
          </cell>
          <cell r="F110">
            <v>324679320</v>
          </cell>
          <cell r="G110">
            <v>193850544</v>
          </cell>
          <cell r="H110">
            <v>438512829</v>
          </cell>
          <cell r="I110">
            <v>17208584</v>
          </cell>
          <cell r="J110">
            <v>54682964</v>
          </cell>
          <cell r="K110">
            <v>1367.5509999999999</v>
          </cell>
          <cell r="L110">
            <v>45.585033333333328</v>
          </cell>
          <cell r="M110">
            <v>1104</v>
          </cell>
          <cell r="N110">
            <v>36.799999999999997</v>
          </cell>
          <cell r="O110">
            <v>2262</v>
          </cell>
          <cell r="P110">
            <v>75.400000000000006</v>
          </cell>
          <cell r="Q110">
            <v>0.44206356389176471</v>
          </cell>
          <cell r="R110">
            <v>0.31469735254292358</v>
          </cell>
          <cell r="S110">
            <v>0.6045760389036251</v>
          </cell>
          <cell r="T110">
            <v>0.48806366047745359</v>
          </cell>
          <cell r="U110">
            <v>444598240</v>
          </cell>
          <cell r="V110">
            <v>262254484</v>
          </cell>
          <cell r="W110">
            <v>554563332</v>
          </cell>
          <cell r="X110">
            <v>25769132</v>
          </cell>
          <cell r="Y110">
            <v>66669540</v>
          </cell>
          <cell r="Z110">
            <v>1756.1179999999999</v>
          </cell>
          <cell r="AA110">
            <v>58.537266666666667</v>
          </cell>
          <cell r="AB110">
            <v>1273.875</v>
          </cell>
          <cell r="AC110">
            <v>42.462499999999999</v>
          </cell>
          <cell r="AD110">
            <v>3502</v>
          </cell>
          <cell r="AE110">
            <v>116.73333333333333</v>
          </cell>
          <cell r="AF110">
            <v>0.47290267651522261</v>
          </cell>
          <cell r="AG110">
            <v>0.386520320974166</v>
          </cell>
          <cell r="AH110">
            <v>0.5014614505996573</v>
          </cell>
          <cell r="AI110">
            <v>0.36375642490005711</v>
          </cell>
          <cell r="AJ110">
            <v>769277560</v>
          </cell>
          <cell r="AK110">
            <v>456105028</v>
          </cell>
          <cell r="AL110">
            <v>993076161</v>
          </cell>
          <cell r="AM110">
            <v>42977716</v>
          </cell>
          <cell r="AN110">
            <v>121352504</v>
          </cell>
          <cell r="AO110">
            <v>3123.6689999999999</v>
          </cell>
          <cell r="AP110">
            <v>2377.875</v>
          </cell>
          <cell r="AQ110">
            <v>5764</v>
          </cell>
          <cell r="AR110">
            <v>0.45928504369767065</v>
          </cell>
          <cell r="AS110">
            <v>0.35415598840877649</v>
          </cell>
          <cell r="AT110">
            <v>0.54192730742539896</v>
          </cell>
          <cell r="AU110">
            <v>0.4125390353920888</v>
          </cell>
        </row>
        <row r="111">
          <cell r="D111" t="str">
            <v>목포시</v>
          </cell>
          <cell r="E111" t="str">
            <v>시</v>
          </cell>
          <cell r="F111">
            <v>2174980950</v>
          </cell>
          <cell r="G111">
            <v>1129026762</v>
          </cell>
          <cell r="H111">
            <v>2435096317</v>
          </cell>
          <cell r="I111">
            <v>160973802</v>
          </cell>
          <cell r="J111">
            <v>428656902</v>
          </cell>
          <cell r="K111">
            <v>10335.59</v>
          </cell>
          <cell r="L111">
            <v>344.51966666666669</v>
          </cell>
          <cell r="M111">
            <v>8912.5</v>
          </cell>
          <cell r="N111">
            <v>297.08333333333331</v>
          </cell>
          <cell r="O111">
            <v>12135</v>
          </cell>
          <cell r="P111">
            <v>404.5</v>
          </cell>
          <cell r="Q111">
            <v>0.46364768166170239</v>
          </cell>
          <cell r="R111">
            <v>0.37553064291963739</v>
          </cell>
          <cell r="S111">
            <v>0.85171734651833542</v>
          </cell>
          <cell r="T111">
            <v>0.73444581788215901</v>
          </cell>
          <cell r="U111">
            <v>2734383350</v>
          </cell>
          <cell r="V111">
            <v>1384671113</v>
          </cell>
          <cell r="W111">
            <v>3235043978</v>
          </cell>
          <cell r="X111">
            <v>216736774</v>
          </cell>
          <cell r="Y111">
            <v>593846895</v>
          </cell>
          <cell r="Z111">
            <v>16440.273000000001</v>
          </cell>
          <cell r="AA111">
            <v>548.00909999999999</v>
          </cell>
          <cell r="AB111">
            <v>11761.125</v>
          </cell>
          <cell r="AC111">
            <v>392.03750000000002</v>
          </cell>
          <cell r="AD111">
            <v>22157</v>
          </cell>
          <cell r="AE111">
            <v>738.56666666666672</v>
          </cell>
          <cell r="AF111">
            <v>0.42802234603810385</v>
          </cell>
          <cell r="AG111">
            <v>0.36497079605004923</v>
          </cell>
          <cell r="AH111">
            <v>0.74199002572550443</v>
          </cell>
          <cell r="AI111">
            <v>0.5308085480886402</v>
          </cell>
          <cell r="AJ111">
            <v>4909364300</v>
          </cell>
          <cell r="AK111">
            <v>2513697875</v>
          </cell>
          <cell r="AL111">
            <v>5670140295</v>
          </cell>
          <cell r="AM111">
            <v>377710576</v>
          </cell>
          <cell r="AN111">
            <v>1022503797</v>
          </cell>
          <cell r="AO111">
            <v>26775.863000000001</v>
          </cell>
          <cell r="AP111">
            <v>20673.625</v>
          </cell>
          <cell r="AQ111">
            <v>34292</v>
          </cell>
          <cell r="AR111">
            <v>0.44332198926658128</v>
          </cell>
          <cell r="AS111">
            <v>0.3693977245934863</v>
          </cell>
          <cell r="AT111">
            <v>0.78081952058789228</v>
          </cell>
          <cell r="AU111">
            <v>0.60287020296279015</v>
          </cell>
        </row>
        <row r="112">
          <cell r="D112" t="str">
            <v>순천시</v>
          </cell>
          <cell r="E112" t="str">
            <v>시</v>
          </cell>
          <cell r="F112">
            <v>1781643980</v>
          </cell>
          <cell r="G112">
            <v>1004202342</v>
          </cell>
          <cell r="H112">
            <v>1979848457</v>
          </cell>
          <cell r="I112">
            <v>130584522</v>
          </cell>
          <cell r="J112">
            <v>356654605</v>
          </cell>
          <cell r="K112">
            <v>8448.06</v>
          </cell>
          <cell r="L112">
            <v>281.60199999999998</v>
          </cell>
          <cell r="M112">
            <v>7549.875</v>
          </cell>
          <cell r="N112">
            <v>251.66249999999999</v>
          </cell>
          <cell r="O112">
            <v>10170</v>
          </cell>
          <cell r="P112">
            <v>339</v>
          </cell>
          <cell r="Q112">
            <v>0.50721172039684048</v>
          </cell>
          <cell r="R112">
            <v>0.36613720997658222</v>
          </cell>
          <cell r="S112">
            <v>0.8306843657817109</v>
          </cell>
          <cell r="T112">
            <v>0.74236725663716818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e">
            <v>#DIV/0!</v>
          </cell>
          <cell r="AG112" t="e">
            <v>#DIV/0!</v>
          </cell>
          <cell r="AH112" t="e">
            <v>#DIV/0!</v>
          </cell>
          <cell r="AI112" t="e">
            <v>#DIV/0!</v>
          </cell>
          <cell r="AJ112">
            <v>1781643980</v>
          </cell>
          <cell r="AK112">
            <v>1004202342</v>
          </cell>
          <cell r="AL112">
            <v>1979848457</v>
          </cell>
          <cell r="AM112">
            <v>130584522</v>
          </cell>
          <cell r="AN112">
            <v>356654605</v>
          </cell>
          <cell r="AO112">
            <v>8448.06</v>
          </cell>
          <cell r="AP112">
            <v>7549.875</v>
          </cell>
          <cell r="AQ112">
            <v>10170</v>
          </cell>
          <cell r="AR112">
            <v>0.50721172039684048</v>
          </cell>
          <cell r="AS112">
            <v>0.36613720997658222</v>
          </cell>
          <cell r="AT112">
            <v>0.8306843657817109</v>
          </cell>
          <cell r="AU112">
            <v>0.74236725663716818</v>
          </cell>
        </row>
        <row r="113">
          <cell r="D113" t="str">
            <v>여수시</v>
          </cell>
          <cell r="E113" t="str">
            <v>시</v>
          </cell>
          <cell r="F113">
            <v>2236917400</v>
          </cell>
          <cell r="G113">
            <v>1334539441.4199901</v>
          </cell>
          <cell r="H113">
            <v>2808169574.3400002</v>
          </cell>
          <cell r="I113">
            <v>166135403</v>
          </cell>
          <cell r="J113">
            <v>484009348</v>
          </cell>
          <cell r="K113">
            <v>11739.833000000001</v>
          </cell>
          <cell r="L113">
            <v>391.32776666666666</v>
          </cell>
          <cell r="M113">
            <v>10486</v>
          </cell>
          <cell r="N113">
            <v>349.53333333333336</v>
          </cell>
          <cell r="O113">
            <v>14935</v>
          </cell>
          <cell r="P113">
            <v>497.83333333333331</v>
          </cell>
          <cell r="Q113">
            <v>0.47523463455145681</v>
          </cell>
          <cell r="R113">
            <v>0.34324833536066335</v>
          </cell>
          <cell r="S113">
            <v>0.78606180113826585</v>
          </cell>
          <cell r="T113">
            <v>0.7021091396049548</v>
          </cell>
          <cell r="U113">
            <v>2965159600</v>
          </cell>
          <cell r="V113">
            <v>1771480834.74</v>
          </cell>
          <cell r="W113">
            <v>3685769830.3200002</v>
          </cell>
          <cell r="X113">
            <v>231633986</v>
          </cell>
          <cell r="Y113">
            <v>656346190</v>
          </cell>
          <cell r="Z113">
            <v>17786.538</v>
          </cell>
          <cell r="AA113">
            <v>592.88459999999998</v>
          </cell>
          <cell r="AB113">
            <v>15021.375</v>
          </cell>
          <cell r="AC113">
            <v>500.71249999999998</v>
          </cell>
          <cell r="AD113">
            <v>22308</v>
          </cell>
          <cell r="AE113">
            <v>743.6</v>
          </cell>
          <cell r="AF113">
            <v>0.48062709184045799</v>
          </cell>
          <cell r="AG113">
            <v>0.35291434540055761</v>
          </cell>
          <cell r="AH113">
            <v>0.7973165680473373</v>
          </cell>
          <cell r="AI113">
            <v>0.67336269499731038</v>
          </cell>
          <cell r="AJ113">
            <v>5202077000</v>
          </cell>
          <cell r="AK113">
            <v>3106020276.1599903</v>
          </cell>
          <cell r="AL113">
            <v>6493939404.6599998</v>
          </cell>
          <cell r="AM113">
            <v>397769389</v>
          </cell>
          <cell r="AN113">
            <v>1140355538</v>
          </cell>
          <cell r="AO113">
            <v>29526.370999999999</v>
          </cell>
          <cell r="AP113">
            <v>25507.375</v>
          </cell>
          <cell r="AQ113">
            <v>37243</v>
          </cell>
          <cell r="AR113">
            <v>0.47829523538995983</v>
          </cell>
          <cell r="AS113">
            <v>0.34881173085511863</v>
          </cell>
          <cell r="AT113">
            <v>0.79280323819241194</v>
          </cell>
          <cell r="AU113">
            <v>0.68489044921193243</v>
          </cell>
        </row>
        <row r="114">
          <cell r="D114" t="str">
            <v>강진군</v>
          </cell>
          <cell r="E114" t="str">
            <v>군</v>
          </cell>
          <cell r="F114">
            <v>1562100</v>
          </cell>
          <cell r="G114">
            <v>1015639.10999999</v>
          </cell>
          <cell r="H114">
            <v>147251000</v>
          </cell>
          <cell r="I114">
            <v>132980</v>
          </cell>
          <cell r="J114">
            <v>20674184</v>
          </cell>
          <cell r="K114">
            <v>527.42100000000005</v>
          </cell>
          <cell r="L114">
            <v>17.5807</v>
          </cell>
          <cell r="M114">
            <v>414.125</v>
          </cell>
          <cell r="N114">
            <v>13.804166666666667</v>
          </cell>
          <cell r="O114">
            <v>822</v>
          </cell>
          <cell r="P114">
            <v>27.4</v>
          </cell>
          <cell r="Q114">
            <v>6.8973325138708052E-3</v>
          </cell>
          <cell r="R114">
            <v>6.4321764767112455E-3</v>
          </cell>
          <cell r="S114">
            <v>0.64163138686131393</v>
          </cell>
          <cell r="T114">
            <v>0.50380170316301698</v>
          </cell>
          <cell r="U114">
            <v>133808310</v>
          </cell>
          <cell r="V114">
            <v>68560331.489999905</v>
          </cell>
          <cell r="W114">
            <v>301525000</v>
          </cell>
          <cell r="X114">
            <v>6295409</v>
          </cell>
          <cell r="Y114">
            <v>36327720</v>
          </cell>
          <cell r="Z114">
            <v>1023.394</v>
          </cell>
          <cell r="AA114">
            <v>34.11313333333333</v>
          </cell>
          <cell r="AB114">
            <v>778</v>
          </cell>
          <cell r="AC114">
            <v>25.933333333333334</v>
          </cell>
          <cell r="AD114">
            <v>1451</v>
          </cell>
          <cell r="AE114">
            <v>48.366666666666667</v>
          </cell>
          <cell r="AF114">
            <v>0.22737859709808442</v>
          </cell>
          <cell r="AG114">
            <v>0.17329491088347962</v>
          </cell>
          <cell r="AH114">
            <v>0.70530254996554098</v>
          </cell>
          <cell r="AI114">
            <v>0.53618194348725012</v>
          </cell>
          <cell r="AJ114">
            <v>135370410</v>
          </cell>
          <cell r="AK114">
            <v>69575970.59999989</v>
          </cell>
          <cell r="AL114">
            <v>448776000</v>
          </cell>
          <cell r="AM114">
            <v>6428389</v>
          </cell>
          <cell r="AN114">
            <v>57001904</v>
          </cell>
          <cell r="AO114">
            <v>1550.8150000000001</v>
          </cell>
          <cell r="AP114">
            <v>1192.125</v>
          </cell>
          <cell r="AQ114">
            <v>2273</v>
          </cell>
          <cell r="AR114">
            <v>0.15503496309963075</v>
          </cell>
          <cell r="AS114">
            <v>0.11277498730568719</v>
          </cell>
          <cell r="AT114">
            <v>0.68227672679278484</v>
          </cell>
          <cell r="AU114">
            <v>0.52447206335239771</v>
          </cell>
        </row>
        <row r="115">
          <cell r="D115" t="str">
            <v>고흥군</v>
          </cell>
          <cell r="E115" t="str">
            <v>군</v>
          </cell>
          <cell r="F115">
            <v>27795400</v>
          </cell>
          <cell r="G115">
            <v>15344213</v>
          </cell>
          <cell r="H115">
            <v>64185703</v>
          </cell>
          <cell r="I115">
            <v>1329180</v>
          </cell>
          <cell r="J115">
            <v>7251985</v>
          </cell>
          <cell r="K115">
            <v>173.81</v>
          </cell>
          <cell r="L115">
            <v>5.7936666666666667</v>
          </cell>
          <cell r="M115">
            <v>138.875</v>
          </cell>
          <cell r="N115">
            <v>4.6291666666666664</v>
          </cell>
          <cell r="O115">
            <v>365</v>
          </cell>
          <cell r="P115">
            <v>12.166666666666666</v>
          </cell>
          <cell r="Q115">
            <v>0.23905967034434444</v>
          </cell>
          <cell r="R115">
            <v>0.18328499024749775</v>
          </cell>
          <cell r="S115">
            <v>0.47619178082191782</v>
          </cell>
          <cell r="T115">
            <v>0.3804794520547945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e">
            <v>#DIV/0!</v>
          </cell>
          <cell r="AG115" t="e">
            <v>#DIV/0!</v>
          </cell>
          <cell r="AH115" t="e">
            <v>#DIV/0!</v>
          </cell>
          <cell r="AI115" t="e">
            <v>#DIV/0!</v>
          </cell>
          <cell r="AJ115">
            <v>27795400</v>
          </cell>
          <cell r="AK115">
            <v>15344213</v>
          </cell>
          <cell r="AL115">
            <v>64185703</v>
          </cell>
          <cell r="AM115">
            <v>1329180</v>
          </cell>
          <cell r="AN115">
            <v>7251985</v>
          </cell>
          <cell r="AO115">
            <v>173.81</v>
          </cell>
          <cell r="AP115">
            <v>138.875</v>
          </cell>
          <cell r="AQ115">
            <v>365</v>
          </cell>
          <cell r="AR115">
            <v>0.23905967034434444</v>
          </cell>
          <cell r="AS115">
            <v>0.18328499024749775</v>
          </cell>
          <cell r="AT115">
            <v>0.47619178082191782</v>
          </cell>
          <cell r="AU115">
            <v>0.3804794520547945</v>
          </cell>
        </row>
        <row r="116">
          <cell r="D116" t="str">
            <v>곡성군</v>
          </cell>
          <cell r="E116" t="str">
            <v>군</v>
          </cell>
          <cell r="F116">
            <v>22456300</v>
          </cell>
          <cell r="G116">
            <v>13179825.619999999</v>
          </cell>
          <cell r="H116">
            <v>89251657.849999994</v>
          </cell>
          <cell r="I116">
            <v>1178242</v>
          </cell>
          <cell r="J116">
            <v>13256605</v>
          </cell>
          <cell r="K116">
            <v>345.36599999999999</v>
          </cell>
          <cell r="L116">
            <v>11.5122</v>
          </cell>
          <cell r="M116">
            <v>281</v>
          </cell>
          <cell r="N116">
            <v>9.3666666666666671</v>
          </cell>
          <cell r="O116">
            <v>477</v>
          </cell>
          <cell r="P116">
            <v>15.9</v>
          </cell>
          <cell r="Q116">
            <v>0.1476703731615894</v>
          </cell>
          <cell r="R116">
            <v>8.8879618876778782E-2</v>
          </cell>
          <cell r="S116">
            <v>0.72403773584905662</v>
          </cell>
          <cell r="T116">
            <v>0.58909853249475896</v>
          </cell>
          <cell r="U116">
            <v>62668000</v>
          </cell>
          <cell r="V116">
            <v>35478070.969999999</v>
          </cell>
          <cell r="W116">
            <v>170605408.27000001</v>
          </cell>
          <cell r="X116">
            <v>3124686</v>
          </cell>
          <cell r="Y116">
            <v>22027669</v>
          </cell>
          <cell r="Z116">
            <v>599.404</v>
          </cell>
          <cell r="AA116">
            <v>19.980133333333335</v>
          </cell>
          <cell r="AB116">
            <v>448.75</v>
          </cell>
          <cell r="AC116">
            <v>14.958333333333334</v>
          </cell>
          <cell r="AD116">
            <v>955</v>
          </cell>
          <cell r="AE116">
            <v>31.833333333333332</v>
          </cell>
          <cell r="AF116">
            <v>0.20795396423689233</v>
          </cell>
          <cell r="AG116">
            <v>0.14185277616074582</v>
          </cell>
          <cell r="AH116">
            <v>0.627648167539267</v>
          </cell>
          <cell r="AI116">
            <v>0.46989528795811519</v>
          </cell>
          <cell r="AJ116">
            <v>85124300</v>
          </cell>
          <cell r="AK116">
            <v>48657896.589999996</v>
          </cell>
          <cell r="AL116">
            <v>259857066.12</v>
          </cell>
          <cell r="AM116">
            <v>4302928</v>
          </cell>
          <cell r="AN116">
            <v>35284274</v>
          </cell>
          <cell r="AO116">
            <v>944.77</v>
          </cell>
          <cell r="AP116">
            <v>729.75</v>
          </cell>
          <cell r="AQ116">
            <v>1432</v>
          </cell>
          <cell r="AR116">
            <v>0.18724869527900448</v>
          </cell>
          <cell r="AS116">
            <v>0.12195030568008852</v>
          </cell>
          <cell r="AT116">
            <v>0.65975558659217881</v>
          </cell>
          <cell r="AU116">
            <v>0.5096019553072626</v>
          </cell>
        </row>
        <row r="117">
          <cell r="D117" t="str">
            <v>구례군</v>
          </cell>
          <cell r="E117" t="str">
            <v>군</v>
          </cell>
          <cell r="F117">
            <v>48547610</v>
          </cell>
          <cell r="G117">
            <v>22808506.7099999</v>
          </cell>
          <cell r="H117">
            <v>105602000</v>
          </cell>
          <cell r="I117">
            <v>2143814</v>
          </cell>
          <cell r="J117">
            <v>19109258</v>
          </cell>
          <cell r="K117">
            <v>484.92399999999998</v>
          </cell>
          <cell r="L117">
            <v>16.164133333333332</v>
          </cell>
          <cell r="M117">
            <v>406.625</v>
          </cell>
          <cell r="N117">
            <v>13.554166666666667</v>
          </cell>
          <cell r="O117">
            <v>638</v>
          </cell>
          <cell r="P117">
            <v>21.266666666666666</v>
          </cell>
          <cell r="Q117">
            <v>0.21598555623946422</v>
          </cell>
          <cell r="R117">
            <v>0.11218719219762484</v>
          </cell>
          <cell r="S117">
            <v>0.76006896551724135</v>
          </cell>
          <cell r="T117">
            <v>0.63734326018808773</v>
          </cell>
          <cell r="U117">
            <v>8383660</v>
          </cell>
          <cell r="V117">
            <v>4284473.9800000004</v>
          </cell>
          <cell r="W117">
            <v>149209244.72999999</v>
          </cell>
          <cell r="X117">
            <v>402827</v>
          </cell>
          <cell r="Y117">
            <v>24006945</v>
          </cell>
          <cell r="Z117">
            <v>677.63199999999995</v>
          </cell>
          <cell r="AA117">
            <v>22.587733333333333</v>
          </cell>
          <cell r="AB117">
            <v>503.875</v>
          </cell>
          <cell r="AC117">
            <v>16.795833333333334</v>
          </cell>
          <cell r="AD117">
            <v>1100</v>
          </cell>
          <cell r="AE117">
            <v>36.666666666666664</v>
          </cell>
          <cell r="AF117">
            <v>2.8714534328974889E-2</v>
          </cell>
          <cell r="AG117">
            <v>1.6779602735791665E-2</v>
          </cell>
          <cell r="AH117">
            <v>0.61602909090909086</v>
          </cell>
          <cell r="AI117">
            <v>0.45806818181818182</v>
          </cell>
          <cell r="AJ117">
            <v>56931270</v>
          </cell>
          <cell r="AK117">
            <v>27092980.689999901</v>
          </cell>
          <cell r="AL117">
            <v>254811244.72999999</v>
          </cell>
          <cell r="AM117">
            <v>2546641</v>
          </cell>
          <cell r="AN117">
            <v>43116203</v>
          </cell>
          <cell r="AO117">
            <v>1162.556</v>
          </cell>
          <cell r="AP117">
            <v>910.5</v>
          </cell>
          <cell r="AQ117">
            <v>1738</v>
          </cell>
          <cell r="AR117">
            <v>0.10632568715210287</v>
          </cell>
          <cell r="AS117">
            <v>5.9064593419786988E-2</v>
          </cell>
          <cell r="AT117">
            <v>0.66890448791714618</v>
          </cell>
          <cell r="AU117">
            <v>0.52387802071346379</v>
          </cell>
        </row>
        <row r="118">
          <cell r="D118" t="str">
            <v>담양군</v>
          </cell>
          <cell r="E118" t="str">
            <v>군</v>
          </cell>
          <cell r="F118">
            <v>101044540</v>
          </cell>
          <cell r="G118">
            <v>55048130</v>
          </cell>
          <cell r="H118">
            <v>144971744</v>
          </cell>
          <cell r="I118">
            <v>5446450</v>
          </cell>
          <cell r="J118">
            <v>26370963</v>
          </cell>
          <cell r="K118">
            <v>606.43899999999996</v>
          </cell>
          <cell r="L118">
            <v>20.214633333333332</v>
          </cell>
          <cell r="M118">
            <v>515.375</v>
          </cell>
          <cell r="N118">
            <v>17.179166666666667</v>
          </cell>
          <cell r="O118">
            <v>905</v>
          </cell>
          <cell r="P118">
            <v>30.166666666666668</v>
          </cell>
          <cell r="Q118">
            <v>0.37971627077894571</v>
          </cell>
          <cell r="R118">
            <v>0.20653208606754331</v>
          </cell>
          <cell r="S118">
            <v>0.67009834254143641</v>
          </cell>
          <cell r="T118">
            <v>0.56947513812154693</v>
          </cell>
          <cell r="U118">
            <v>122052800</v>
          </cell>
          <cell r="V118">
            <v>65482136</v>
          </cell>
          <cell r="W118">
            <v>186416124</v>
          </cell>
          <cell r="X118">
            <v>6628676</v>
          </cell>
          <cell r="Y118">
            <v>28409860</v>
          </cell>
          <cell r="Z118">
            <v>696.375</v>
          </cell>
          <cell r="AA118">
            <v>23.212499999999999</v>
          </cell>
          <cell r="AB118">
            <v>573.375</v>
          </cell>
          <cell r="AC118">
            <v>19.112500000000001</v>
          </cell>
          <cell r="AD118">
            <v>1064</v>
          </cell>
          <cell r="AE118">
            <v>35.466666666666669</v>
          </cell>
          <cell r="AF118">
            <v>0.35126862738547232</v>
          </cell>
          <cell r="AG118">
            <v>0.23332307867761404</v>
          </cell>
          <cell r="AH118">
            <v>0.65448778195488722</v>
          </cell>
          <cell r="AI118">
            <v>0.53888627819548873</v>
          </cell>
          <cell r="AJ118">
            <v>223097340</v>
          </cell>
          <cell r="AK118">
            <v>120530266</v>
          </cell>
          <cell r="AL118">
            <v>331387868</v>
          </cell>
          <cell r="AM118">
            <v>12075126</v>
          </cell>
          <cell r="AN118">
            <v>54780823</v>
          </cell>
          <cell r="AO118">
            <v>1302.8139999999999</v>
          </cell>
          <cell r="AP118">
            <v>1088.75</v>
          </cell>
          <cell r="AQ118">
            <v>1969</v>
          </cell>
          <cell r="AR118">
            <v>0.36371357445107194</v>
          </cell>
          <cell r="AS118">
            <v>0.22042615168450463</v>
          </cell>
          <cell r="AT118">
            <v>0.66166277298120868</v>
          </cell>
          <cell r="AU118">
            <v>0.55294565769426107</v>
          </cell>
        </row>
        <row r="119">
          <cell r="D119" t="str">
            <v>무안군</v>
          </cell>
          <cell r="E119" t="str">
            <v>군</v>
          </cell>
          <cell r="F119">
            <v>113469580</v>
          </cell>
          <cell r="G119">
            <v>62554085.929999903</v>
          </cell>
          <cell r="H119">
            <v>230735331.81</v>
          </cell>
          <cell r="I119">
            <v>7215547</v>
          </cell>
          <cell r="J119">
            <v>36856420</v>
          </cell>
          <cell r="K119">
            <v>939.57500000000005</v>
          </cell>
          <cell r="L119">
            <v>31.319166666666668</v>
          </cell>
          <cell r="M119">
            <v>795.375</v>
          </cell>
          <cell r="N119">
            <v>26.512499999999999</v>
          </cell>
          <cell r="O119">
            <v>1136</v>
          </cell>
          <cell r="P119">
            <v>37.866666666666667</v>
          </cell>
          <cell r="Q119">
            <v>0.27110753017015327</v>
          </cell>
          <cell r="R119">
            <v>0.19577449464706556</v>
          </cell>
          <cell r="S119">
            <v>0.82709066901408457</v>
          </cell>
          <cell r="T119">
            <v>0.70015404929577463</v>
          </cell>
          <cell r="U119">
            <v>417308130</v>
          </cell>
          <cell r="V119">
            <v>227920034.13999999</v>
          </cell>
          <cell r="W119">
            <v>588104879.419999</v>
          </cell>
          <cell r="X119">
            <v>22754124</v>
          </cell>
          <cell r="Y119">
            <v>71871043</v>
          </cell>
          <cell r="Z119">
            <v>2022.0409999999999</v>
          </cell>
          <cell r="AA119">
            <v>67.401366666666661</v>
          </cell>
          <cell r="AB119">
            <v>1608.875</v>
          </cell>
          <cell r="AC119">
            <v>53.62916666666667</v>
          </cell>
          <cell r="AD119">
            <v>2696</v>
          </cell>
          <cell r="AE119">
            <v>89.86666666666666</v>
          </cell>
          <cell r="AF119">
            <v>0.38754997980084666</v>
          </cell>
          <cell r="AG119">
            <v>0.31659654640047452</v>
          </cell>
          <cell r="AH119">
            <v>0.75001520771513353</v>
          </cell>
          <cell r="AI119">
            <v>0.59676372403560829</v>
          </cell>
          <cell r="AJ119">
            <v>530777710</v>
          </cell>
          <cell r="AK119">
            <v>290474120.06999987</v>
          </cell>
          <cell r="AL119">
            <v>818840211.22999907</v>
          </cell>
          <cell r="AM119">
            <v>29969671</v>
          </cell>
          <cell r="AN119">
            <v>108727463</v>
          </cell>
          <cell r="AO119">
            <v>2961.616</v>
          </cell>
          <cell r="AP119">
            <v>2404.25</v>
          </cell>
          <cell r="AQ119">
            <v>3832</v>
          </cell>
          <cell r="AR119">
            <v>0.35473846555932065</v>
          </cell>
          <cell r="AS119">
            <v>0.27564030441876491</v>
          </cell>
          <cell r="AT119">
            <v>0.77286430062630485</v>
          </cell>
          <cell r="AU119">
            <v>0.62741388308977031</v>
          </cell>
        </row>
        <row r="120">
          <cell r="D120" t="str">
            <v>보성군</v>
          </cell>
          <cell r="E120" t="str">
            <v>군</v>
          </cell>
          <cell r="F120">
            <v>91900590</v>
          </cell>
          <cell r="G120">
            <v>47913249</v>
          </cell>
          <cell r="H120">
            <v>168124071</v>
          </cell>
          <cell r="I120">
            <v>4257552</v>
          </cell>
          <cell r="J120">
            <v>18695057</v>
          </cell>
          <cell r="K120">
            <v>542.64700000000005</v>
          </cell>
          <cell r="L120">
            <v>18.088233333333335</v>
          </cell>
          <cell r="M120">
            <v>387.5</v>
          </cell>
          <cell r="N120">
            <v>12.916666666666666</v>
          </cell>
          <cell r="O120">
            <v>855</v>
          </cell>
          <cell r="P120">
            <v>28.5</v>
          </cell>
          <cell r="Q120">
            <v>0.28498744239901258</v>
          </cell>
          <cell r="R120">
            <v>0.22773677555516414</v>
          </cell>
          <cell r="S120">
            <v>0.63467485380116961</v>
          </cell>
          <cell r="T120">
            <v>0.45321637426900585</v>
          </cell>
          <cell r="U120">
            <v>121514100</v>
          </cell>
          <cell r="V120">
            <v>68845191</v>
          </cell>
          <cell r="W120">
            <v>190354254</v>
          </cell>
          <cell r="X120">
            <v>5724398</v>
          </cell>
          <cell r="Y120">
            <v>18549778</v>
          </cell>
          <cell r="Z120">
            <v>537.95899999999995</v>
          </cell>
          <cell r="AA120">
            <v>17.931966666666664</v>
          </cell>
          <cell r="AB120">
            <v>407.75</v>
          </cell>
          <cell r="AC120">
            <v>13.591666666666667</v>
          </cell>
          <cell r="AD120">
            <v>784</v>
          </cell>
          <cell r="AE120">
            <v>26.133333333333333</v>
          </cell>
          <cell r="AF120">
            <v>0.36166878098768418</v>
          </cell>
          <cell r="AG120">
            <v>0.30859657727440187</v>
          </cell>
          <cell r="AH120">
            <v>0.68617219387755091</v>
          </cell>
          <cell r="AI120">
            <v>0.5200892857142857</v>
          </cell>
          <cell r="AJ120">
            <v>213414690</v>
          </cell>
          <cell r="AK120">
            <v>116758440</v>
          </cell>
          <cell r="AL120">
            <v>358478325</v>
          </cell>
          <cell r="AM120">
            <v>9981950</v>
          </cell>
          <cell r="AN120">
            <v>37244835</v>
          </cell>
          <cell r="AO120">
            <v>1080.606</v>
          </cell>
          <cell r="AP120">
            <v>795.25</v>
          </cell>
          <cell r="AQ120">
            <v>1639</v>
          </cell>
          <cell r="AR120">
            <v>0.32570571735404086</v>
          </cell>
          <cell r="AS120">
            <v>0.26800897359325127</v>
          </cell>
          <cell r="AT120">
            <v>0.6593081147040879</v>
          </cell>
          <cell r="AU120">
            <v>0.48520439292251372</v>
          </cell>
        </row>
        <row r="121">
          <cell r="D121" t="str">
            <v>신안군</v>
          </cell>
          <cell r="E121" t="str">
            <v>군</v>
          </cell>
          <cell r="F121">
            <v>24533190</v>
          </cell>
          <cell r="G121">
            <v>12028783.83</v>
          </cell>
          <cell r="H121">
            <v>39629000</v>
          </cell>
          <cell r="I121">
            <v>1663076</v>
          </cell>
          <cell r="J121">
            <v>5990645</v>
          </cell>
          <cell r="K121">
            <v>166.30699999999999</v>
          </cell>
          <cell r="L121">
            <v>5.5435666666666661</v>
          </cell>
          <cell r="M121">
            <v>131.125</v>
          </cell>
          <cell r="N121">
            <v>4.3708333333333336</v>
          </cell>
          <cell r="O121">
            <v>236</v>
          </cell>
          <cell r="P121">
            <v>7.8666666666666663</v>
          </cell>
          <cell r="Q121">
            <v>0.30353488177849552</v>
          </cell>
          <cell r="R121">
            <v>0.27761217698595059</v>
          </cell>
          <cell r="S121">
            <v>0.70469067796610163</v>
          </cell>
          <cell r="T121">
            <v>0.55561440677966101</v>
          </cell>
          <cell r="U121">
            <v>97381340</v>
          </cell>
          <cell r="V121">
            <v>49245155.409999996</v>
          </cell>
          <cell r="W121">
            <v>232644000</v>
          </cell>
          <cell r="X121">
            <v>5015973</v>
          </cell>
          <cell r="Y121">
            <v>27026512</v>
          </cell>
          <cell r="Z121">
            <v>778.87400000000002</v>
          </cell>
          <cell r="AA121">
            <v>25.962466666666668</v>
          </cell>
          <cell r="AB121">
            <v>532</v>
          </cell>
          <cell r="AC121">
            <v>17.733333333333334</v>
          </cell>
          <cell r="AD121">
            <v>1344</v>
          </cell>
          <cell r="AE121">
            <v>44.8</v>
          </cell>
          <cell r="AF121">
            <v>0.21167601747734735</v>
          </cell>
          <cell r="AG121">
            <v>0.1855945376895102</v>
          </cell>
          <cell r="AH121">
            <v>0.57951934523809523</v>
          </cell>
          <cell r="AI121">
            <v>0.39583333333333331</v>
          </cell>
          <cell r="AJ121">
            <v>121914530</v>
          </cell>
          <cell r="AK121">
            <v>61273939.239999995</v>
          </cell>
          <cell r="AL121">
            <v>272273000</v>
          </cell>
          <cell r="AM121">
            <v>6679049</v>
          </cell>
          <cell r="AN121">
            <v>33017157</v>
          </cell>
          <cell r="AO121">
            <v>945.18100000000004</v>
          </cell>
          <cell r="AP121">
            <v>663.125</v>
          </cell>
          <cell r="AQ121">
            <v>1580</v>
          </cell>
          <cell r="AR121">
            <v>0.22504596210421157</v>
          </cell>
          <cell r="AS121">
            <v>0.20229025170156231</v>
          </cell>
          <cell r="AT121">
            <v>0.59821582278481011</v>
          </cell>
          <cell r="AU121">
            <v>0.41969936708860761</v>
          </cell>
        </row>
        <row r="122">
          <cell r="D122" t="str">
            <v>영광군</v>
          </cell>
          <cell r="E122" t="str">
            <v>군</v>
          </cell>
          <cell r="F122">
            <v>114973350</v>
          </cell>
          <cell r="G122">
            <v>50871799.960000001</v>
          </cell>
          <cell r="H122">
            <v>220928033.00999999</v>
          </cell>
          <cell r="I122">
            <v>4686004</v>
          </cell>
          <cell r="J122">
            <v>41140668</v>
          </cell>
          <cell r="K122">
            <v>874.971</v>
          </cell>
          <cell r="L122">
            <v>29.165700000000001</v>
          </cell>
          <cell r="M122">
            <v>776</v>
          </cell>
          <cell r="N122">
            <v>25.866666666666667</v>
          </cell>
          <cell r="O122">
            <v>1011</v>
          </cell>
          <cell r="P122">
            <v>33.700000000000003</v>
          </cell>
          <cell r="Q122">
            <v>0.23026412387285122</v>
          </cell>
          <cell r="R122">
            <v>0.11390199109066484</v>
          </cell>
          <cell r="S122">
            <v>0.86545103857566763</v>
          </cell>
          <cell r="T122">
            <v>0.7675568743818002</v>
          </cell>
          <cell r="U122">
            <v>173185590</v>
          </cell>
          <cell r="V122">
            <v>88209236.849999994</v>
          </cell>
          <cell r="W122">
            <v>354642682.72000003</v>
          </cell>
          <cell r="X122">
            <v>8897717</v>
          </cell>
          <cell r="Y122">
            <v>68534795</v>
          </cell>
          <cell r="Z122">
            <v>1623.3219999999999</v>
          </cell>
          <cell r="AA122">
            <v>54.110733333333329</v>
          </cell>
          <cell r="AB122">
            <v>1450.625</v>
          </cell>
          <cell r="AC122">
            <v>48.354166666666664</v>
          </cell>
          <cell r="AD122">
            <v>2005</v>
          </cell>
          <cell r="AE122">
            <v>66.833333333333329</v>
          </cell>
          <cell r="AF122">
            <v>0.24872707417353812</v>
          </cell>
          <cell r="AG122">
            <v>0.12982773203013157</v>
          </cell>
          <cell r="AH122">
            <v>0.80963690773067332</v>
          </cell>
          <cell r="AI122">
            <v>0.72350374064837908</v>
          </cell>
          <cell r="AJ122">
            <v>288158940</v>
          </cell>
          <cell r="AK122">
            <v>139081036.81</v>
          </cell>
          <cell r="AL122">
            <v>575570715.73000002</v>
          </cell>
          <cell r="AM122">
            <v>13583721</v>
          </cell>
          <cell r="AN122">
            <v>109675463</v>
          </cell>
          <cell r="AO122">
            <v>2498.2929999999997</v>
          </cell>
          <cell r="AP122">
            <v>2226.625</v>
          </cell>
          <cell r="AQ122">
            <v>3016</v>
          </cell>
          <cell r="AR122">
            <v>0.24164022423135728</v>
          </cell>
          <cell r="AS122">
            <v>0.12385378304717072</v>
          </cell>
          <cell r="AT122">
            <v>0.82834648541114042</v>
          </cell>
          <cell r="AU122">
            <v>0.73827088859416445</v>
          </cell>
        </row>
        <row r="123">
          <cell r="D123" t="str">
            <v>영암군</v>
          </cell>
          <cell r="E123" t="str">
            <v>군</v>
          </cell>
          <cell r="F123">
            <v>51643940</v>
          </cell>
          <cell r="G123">
            <v>28010895.82</v>
          </cell>
          <cell r="H123">
            <v>226243000</v>
          </cell>
          <cell r="I123">
            <v>2503422</v>
          </cell>
          <cell r="J123">
            <v>24396919</v>
          </cell>
          <cell r="K123">
            <v>686.30600000000004</v>
          </cell>
          <cell r="L123">
            <v>22.876866666666668</v>
          </cell>
          <cell r="M123">
            <v>491.75</v>
          </cell>
          <cell r="N123">
            <v>16.391666666666666</v>
          </cell>
          <cell r="O123">
            <v>1150</v>
          </cell>
          <cell r="P123">
            <v>38.333333333333336</v>
          </cell>
          <cell r="Q123">
            <v>0.123808894949236</v>
          </cell>
          <cell r="R123">
            <v>0.10261221919046418</v>
          </cell>
          <cell r="S123">
            <v>0.59678782608695657</v>
          </cell>
          <cell r="T123">
            <v>0.42760869565217391</v>
          </cell>
          <cell r="U123">
            <v>142980200</v>
          </cell>
          <cell r="V123">
            <v>78602851</v>
          </cell>
          <cell r="W123">
            <v>266668279.56</v>
          </cell>
          <cell r="X123">
            <v>6635355</v>
          </cell>
          <cell r="Y123">
            <v>27892001</v>
          </cell>
          <cell r="Z123">
            <v>796.38300000000004</v>
          </cell>
          <cell r="AA123">
            <v>26.546100000000003</v>
          </cell>
          <cell r="AB123">
            <v>565.375</v>
          </cell>
          <cell r="AC123">
            <v>18.845833333333335</v>
          </cell>
          <cell r="AD123">
            <v>1274</v>
          </cell>
          <cell r="AE123">
            <v>42.466666666666669</v>
          </cell>
          <cell r="AF123">
            <v>0.29475890844495611</v>
          </cell>
          <cell r="AG123">
            <v>0.23789454905010221</v>
          </cell>
          <cell r="AH123">
            <v>0.62510439560439568</v>
          </cell>
          <cell r="AI123">
            <v>0.44377943485086341</v>
          </cell>
          <cell r="AJ123">
            <v>194624140</v>
          </cell>
          <cell r="AK123">
            <v>106613746.81999999</v>
          </cell>
          <cell r="AL123">
            <v>492911279.56</v>
          </cell>
          <cell r="AM123">
            <v>9138777</v>
          </cell>
          <cell r="AN123">
            <v>52288920</v>
          </cell>
          <cell r="AO123">
            <v>1482.6890000000001</v>
          </cell>
          <cell r="AP123">
            <v>1057.125</v>
          </cell>
          <cell r="AQ123">
            <v>2424</v>
          </cell>
          <cell r="AR123">
            <v>0.21629398888004622</v>
          </cell>
          <cell r="AS123">
            <v>0.17477463676817193</v>
          </cell>
          <cell r="AT123">
            <v>0.61167037953795378</v>
          </cell>
          <cell r="AU123">
            <v>0.43610767326732675</v>
          </cell>
        </row>
        <row r="124">
          <cell r="D124" t="str">
            <v>완도군</v>
          </cell>
          <cell r="E124" t="str">
            <v>군</v>
          </cell>
          <cell r="F124">
            <v>113815200</v>
          </cell>
          <cell r="G124">
            <v>55473319.629999898</v>
          </cell>
          <cell r="H124">
            <v>237857859.25</v>
          </cell>
          <cell r="I124">
            <v>5574676</v>
          </cell>
          <cell r="J124">
            <v>31531429</v>
          </cell>
          <cell r="K124">
            <v>901.66899999999998</v>
          </cell>
          <cell r="L124">
            <v>30.055633333333333</v>
          </cell>
          <cell r="M124">
            <v>679.375</v>
          </cell>
          <cell r="N124">
            <v>22.645833333333332</v>
          </cell>
          <cell r="O124">
            <v>1315</v>
          </cell>
          <cell r="P124">
            <v>43.833333333333336</v>
          </cell>
          <cell r="Q124">
            <v>0.23322046118179673</v>
          </cell>
          <cell r="R124">
            <v>0.1767974423233403</v>
          </cell>
          <cell r="S124">
            <v>0.68567984790874525</v>
          </cell>
          <cell r="T124">
            <v>0.51663498098859317</v>
          </cell>
          <cell r="U124">
            <v>128963900</v>
          </cell>
          <cell r="V124">
            <v>62261649.079999998</v>
          </cell>
          <cell r="W124">
            <v>370660000</v>
          </cell>
          <cell r="X124">
            <v>6178393</v>
          </cell>
          <cell r="Y124">
            <v>54183660</v>
          </cell>
          <cell r="Z124">
            <v>1496.6590000000001</v>
          </cell>
          <cell r="AA124">
            <v>49.888633333333338</v>
          </cell>
          <cell r="AB124">
            <v>1197.75</v>
          </cell>
          <cell r="AC124">
            <v>39.924999999999997</v>
          </cell>
          <cell r="AD124">
            <v>2029</v>
          </cell>
          <cell r="AE124">
            <v>67.63333333333334</v>
          </cell>
          <cell r="AF124">
            <v>0.16797509599093507</v>
          </cell>
          <cell r="AG124">
            <v>0.11402686714038882</v>
          </cell>
          <cell r="AH124">
            <v>0.73763380975850179</v>
          </cell>
          <cell r="AI124">
            <v>0.59031542631838341</v>
          </cell>
          <cell r="AJ124">
            <v>242779100</v>
          </cell>
          <cell r="AK124">
            <v>117734968.70999989</v>
          </cell>
          <cell r="AL124">
            <v>608517859.25</v>
          </cell>
          <cell r="AM124">
            <v>11753069</v>
          </cell>
          <cell r="AN124">
            <v>85715089</v>
          </cell>
          <cell r="AO124">
            <v>2398.328</v>
          </cell>
          <cell r="AP124">
            <v>1877.125</v>
          </cell>
          <cell r="AQ124">
            <v>3344</v>
          </cell>
          <cell r="AR124">
            <v>0.19347824705606598</v>
          </cell>
          <cell r="AS124">
            <v>0.13711785331051807</v>
          </cell>
          <cell r="AT124">
            <v>0.71720334928229668</v>
          </cell>
          <cell r="AU124">
            <v>0.56134120813397126</v>
          </cell>
        </row>
        <row r="125">
          <cell r="D125" t="str">
            <v>장성군</v>
          </cell>
          <cell r="E125" t="str">
            <v>군</v>
          </cell>
          <cell r="F125">
            <v>42918300</v>
          </cell>
          <cell r="G125">
            <v>22801750</v>
          </cell>
          <cell r="H125">
            <v>74943027</v>
          </cell>
          <cell r="I125">
            <v>2077677</v>
          </cell>
          <cell r="J125">
            <v>14138264</v>
          </cell>
          <cell r="K125">
            <v>329.24200000000002</v>
          </cell>
          <cell r="L125">
            <v>10.974733333333335</v>
          </cell>
          <cell r="M125">
            <v>295.625</v>
          </cell>
          <cell r="N125">
            <v>9.8541666666666661</v>
          </cell>
          <cell r="O125">
            <v>424</v>
          </cell>
          <cell r="P125">
            <v>14.133333333333333</v>
          </cell>
          <cell r="Q125">
            <v>0.30425445718919253</v>
          </cell>
          <cell r="R125">
            <v>0.14695418051325113</v>
          </cell>
          <cell r="S125">
            <v>0.77651415094339626</v>
          </cell>
          <cell r="T125">
            <v>0.69722877358490565</v>
          </cell>
          <cell r="U125">
            <v>195295210</v>
          </cell>
          <cell r="V125">
            <v>104594762</v>
          </cell>
          <cell r="W125">
            <v>333856239</v>
          </cell>
          <cell r="X125">
            <v>9783205</v>
          </cell>
          <cell r="Y125">
            <v>62416143</v>
          </cell>
          <cell r="Z125">
            <v>1549.2750000000001</v>
          </cell>
          <cell r="AA125">
            <v>51.642500000000005</v>
          </cell>
          <cell r="AB125">
            <v>1373.375</v>
          </cell>
          <cell r="AC125">
            <v>45.779166666666669</v>
          </cell>
          <cell r="AD125">
            <v>1807</v>
          </cell>
          <cell r="AE125">
            <v>60.233333333333334</v>
          </cell>
          <cell r="AF125">
            <v>0.31329281823006461</v>
          </cell>
          <cell r="AG125">
            <v>0.15674158206155098</v>
          </cell>
          <cell r="AH125">
            <v>0.85737410071942455</v>
          </cell>
          <cell r="AI125">
            <v>0.76003043718871055</v>
          </cell>
          <cell r="AJ125">
            <v>238213510</v>
          </cell>
          <cell r="AK125">
            <v>127396512</v>
          </cell>
          <cell r="AL125">
            <v>408799266</v>
          </cell>
          <cell r="AM125">
            <v>11860882</v>
          </cell>
          <cell r="AN125">
            <v>76554407</v>
          </cell>
          <cell r="AO125">
            <v>1878.5170000000001</v>
          </cell>
          <cell r="AP125">
            <v>1669</v>
          </cell>
          <cell r="AQ125">
            <v>2231</v>
          </cell>
          <cell r="AR125">
            <v>0.31163586286869704</v>
          </cell>
          <cell r="AS125">
            <v>0.1549340196704809</v>
          </cell>
          <cell r="AT125">
            <v>0.84200672344240257</v>
          </cell>
          <cell r="AU125">
            <v>0.74809502465262212</v>
          </cell>
        </row>
        <row r="126">
          <cell r="D126" t="str">
            <v>장흥군</v>
          </cell>
          <cell r="E126" t="str">
            <v>군</v>
          </cell>
          <cell r="F126">
            <v>86610700</v>
          </cell>
          <cell r="G126">
            <v>44392572</v>
          </cell>
          <cell r="H126">
            <v>167775864</v>
          </cell>
          <cell r="I126">
            <v>3486847</v>
          </cell>
          <cell r="J126">
            <v>17561649</v>
          </cell>
          <cell r="K126">
            <v>480.38099999999997</v>
          </cell>
          <cell r="L126">
            <v>16.012699999999999</v>
          </cell>
          <cell r="M126">
            <v>359.375</v>
          </cell>
          <cell r="N126">
            <v>11.979166666666666</v>
          </cell>
          <cell r="O126">
            <v>802</v>
          </cell>
          <cell r="P126">
            <v>26.733333333333334</v>
          </cell>
          <cell r="Q126">
            <v>0.2645945068713817</v>
          </cell>
          <cell r="R126">
            <v>0.19854895175276535</v>
          </cell>
          <cell r="S126">
            <v>0.59897880299251871</v>
          </cell>
          <cell r="T126">
            <v>0.44809850374064836</v>
          </cell>
          <cell r="U126">
            <v>98523640</v>
          </cell>
          <cell r="V126">
            <v>48889464</v>
          </cell>
          <cell r="W126">
            <v>219314169</v>
          </cell>
          <cell r="X126">
            <v>4494557</v>
          </cell>
          <cell r="Y126">
            <v>27940825</v>
          </cell>
          <cell r="Z126">
            <v>758.92899999999997</v>
          </cell>
          <cell r="AA126">
            <v>25.297633333333334</v>
          </cell>
          <cell r="AB126">
            <v>592.375</v>
          </cell>
          <cell r="AC126">
            <v>19.745833333333334</v>
          </cell>
          <cell r="AD126">
            <v>1057</v>
          </cell>
          <cell r="AE126">
            <v>35.233333333333334</v>
          </cell>
          <cell r="AF126">
            <v>0.22291976949286846</v>
          </cell>
          <cell r="AG126">
            <v>0.16085985292130781</v>
          </cell>
          <cell r="AH126">
            <v>0.71800283822138122</v>
          </cell>
          <cell r="AI126">
            <v>0.56043046357615889</v>
          </cell>
          <cell r="AJ126">
            <v>185134340</v>
          </cell>
          <cell r="AK126">
            <v>93282036</v>
          </cell>
          <cell r="AL126">
            <v>387090033</v>
          </cell>
          <cell r="AM126">
            <v>7981404</v>
          </cell>
          <cell r="AN126">
            <v>45502474</v>
          </cell>
          <cell r="AO126">
            <v>1239.31</v>
          </cell>
          <cell r="AP126">
            <v>951.75</v>
          </cell>
          <cell r="AQ126">
            <v>1859</v>
          </cell>
          <cell r="AR126">
            <v>0.24098278965503614</v>
          </cell>
          <cell r="AS126">
            <v>0.17540593507069527</v>
          </cell>
          <cell r="AT126">
            <v>0.66665411511565353</v>
          </cell>
          <cell r="AU126">
            <v>0.51196880043033888</v>
          </cell>
        </row>
        <row r="127">
          <cell r="D127" t="str">
            <v>진도군</v>
          </cell>
          <cell r="E127" t="str">
            <v>군</v>
          </cell>
          <cell r="F127">
            <v>94871540</v>
          </cell>
          <cell r="G127">
            <v>51181751.719999902</v>
          </cell>
          <cell r="H127">
            <v>199415000</v>
          </cell>
          <cell r="I127">
            <v>4428028</v>
          </cell>
          <cell r="J127">
            <v>21709675</v>
          </cell>
          <cell r="K127">
            <v>631.76099999999997</v>
          </cell>
          <cell r="L127">
            <v>21.058699999999998</v>
          </cell>
          <cell r="M127">
            <v>463.625</v>
          </cell>
          <cell r="N127">
            <v>15.454166666666667</v>
          </cell>
          <cell r="O127">
            <v>915</v>
          </cell>
          <cell r="P127">
            <v>30.5</v>
          </cell>
          <cell r="Q127">
            <v>0.25665948760123314</v>
          </cell>
          <cell r="R127">
            <v>0.20396565125917362</v>
          </cell>
          <cell r="S127">
            <v>0.69044918032786884</v>
          </cell>
          <cell r="T127">
            <v>0.50669398907103824</v>
          </cell>
          <cell r="U127">
            <v>92109880</v>
          </cell>
          <cell r="V127">
            <v>50747422.009999901</v>
          </cell>
          <cell r="W127">
            <v>221272854.78</v>
          </cell>
          <cell r="X127">
            <v>4301882</v>
          </cell>
          <cell r="Y127">
            <v>24257871</v>
          </cell>
          <cell r="Z127">
            <v>711.74099999999999</v>
          </cell>
          <cell r="AA127">
            <v>23.724699999999999</v>
          </cell>
          <cell r="AB127">
            <v>493.25</v>
          </cell>
          <cell r="AC127">
            <v>16.441666666666666</v>
          </cell>
          <cell r="AD127">
            <v>1141</v>
          </cell>
          <cell r="AE127">
            <v>38.033333333333331</v>
          </cell>
          <cell r="AF127">
            <v>0.22934318834750608</v>
          </cell>
          <cell r="AG127">
            <v>0.17733963545275674</v>
          </cell>
          <cell r="AH127">
            <v>0.62378702892199822</v>
          </cell>
          <cell r="AI127">
            <v>0.432296231375986</v>
          </cell>
          <cell r="AJ127">
            <v>186981420</v>
          </cell>
          <cell r="AK127">
            <v>101929173.72999981</v>
          </cell>
          <cell r="AL127">
            <v>420687854.77999997</v>
          </cell>
          <cell r="AM127">
            <v>8729910</v>
          </cell>
          <cell r="AN127">
            <v>45967546</v>
          </cell>
          <cell r="AO127">
            <v>1343.502</v>
          </cell>
          <cell r="AP127">
            <v>956.875</v>
          </cell>
          <cell r="AQ127">
            <v>2056</v>
          </cell>
          <cell r="AR127">
            <v>0.24229169578309787</v>
          </cell>
          <cell r="AS127">
            <v>0.18991464108177539</v>
          </cell>
          <cell r="AT127">
            <v>0.653454280155642</v>
          </cell>
          <cell r="AU127">
            <v>0.46540612840466927</v>
          </cell>
        </row>
        <row r="128">
          <cell r="D128" t="str">
            <v>함평군</v>
          </cell>
          <cell r="E128" t="str">
            <v>군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 t="e">
            <v>#DIV/0!</v>
          </cell>
          <cell r="R128" t="e">
            <v>#DIV/0!</v>
          </cell>
          <cell r="S128" t="e">
            <v>#DIV/0!</v>
          </cell>
          <cell r="T128" t="e">
            <v>#DIV/0!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 t="e">
            <v>#DIV/0!</v>
          </cell>
          <cell r="AG128" t="e">
            <v>#DIV/0!</v>
          </cell>
          <cell r="AH128" t="e">
            <v>#DIV/0!</v>
          </cell>
          <cell r="AI128" t="e">
            <v>#DIV/0!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 t="e">
            <v>#DIV/0!</v>
          </cell>
          <cell r="AS128" t="e">
            <v>#DIV/0!</v>
          </cell>
          <cell r="AT128" t="e">
            <v>#DIV/0!</v>
          </cell>
          <cell r="AU128" t="e">
            <v>#DIV/0!</v>
          </cell>
        </row>
        <row r="129">
          <cell r="D129" t="str">
            <v>해남군</v>
          </cell>
          <cell r="E129" t="str">
            <v>군</v>
          </cell>
          <cell r="F129">
            <v>215791970</v>
          </cell>
          <cell r="G129">
            <v>120078958.88</v>
          </cell>
          <cell r="H129">
            <v>485923000</v>
          </cell>
          <cell r="I129">
            <v>10372947</v>
          </cell>
          <cell r="J129">
            <v>55489878</v>
          </cell>
          <cell r="K129">
            <v>1567.93</v>
          </cell>
          <cell r="L129">
            <v>52.264333333333333</v>
          </cell>
          <cell r="M129">
            <v>1210</v>
          </cell>
          <cell r="N129">
            <v>40.333333333333336</v>
          </cell>
          <cell r="O129">
            <v>2151</v>
          </cell>
          <cell r="P129">
            <v>71.7</v>
          </cell>
          <cell r="Q129">
            <v>0.24711519907475052</v>
          </cell>
          <cell r="R129">
            <v>0.1869340386727828</v>
          </cell>
          <cell r="S129">
            <v>0.72893072989307306</v>
          </cell>
          <cell r="T129">
            <v>0.56252905625290561</v>
          </cell>
          <cell r="U129">
            <v>295535180</v>
          </cell>
          <cell r="V129">
            <v>146593257.38999999</v>
          </cell>
          <cell r="W129">
            <v>550826610.23000002</v>
          </cell>
          <cell r="X129">
            <v>14300787</v>
          </cell>
          <cell r="Y129">
            <v>69532028</v>
          </cell>
          <cell r="Z129">
            <v>1906.277</v>
          </cell>
          <cell r="AA129">
            <v>63.542566666666666</v>
          </cell>
          <cell r="AB129">
            <v>1538.625</v>
          </cell>
          <cell r="AC129">
            <v>51.287500000000001</v>
          </cell>
          <cell r="AD129">
            <v>2592</v>
          </cell>
          <cell r="AE129">
            <v>86.4</v>
          </cell>
          <cell r="AF129">
            <v>0.266133216274336</v>
          </cell>
          <cell r="AG129">
            <v>0.20567193869277048</v>
          </cell>
          <cell r="AH129">
            <v>0.73544637345679009</v>
          </cell>
          <cell r="AI129">
            <v>0.59360532407407407</v>
          </cell>
          <cell r="AJ129">
            <v>511327150</v>
          </cell>
          <cell r="AK129">
            <v>266672216.26999998</v>
          </cell>
          <cell r="AL129">
            <v>1036749610.23</v>
          </cell>
          <cell r="AM129">
            <v>24673734</v>
          </cell>
          <cell r="AN129">
            <v>125021906</v>
          </cell>
          <cell r="AO129">
            <v>3474.2070000000003</v>
          </cell>
          <cell r="AP129">
            <v>2748.625</v>
          </cell>
          <cell r="AQ129">
            <v>4743</v>
          </cell>
          <cell r="AR129">
            <v>0.25721949990493798</v>
          </cell>
          <cell r="AS129">
            <v>0.19735528588085996</v>
          </cell>
          <cell r="AT129">
            <v>0.73249146110056929</v>
          </cell>
          <cell r="AU129">
            <v>0.57951191229179844</v>
          </cell>
        </row>
        <row r="130">
          <cell r="D130" t="str">
            <v>화순군</v>
          </cell>
          <cell r="E130" t="str">
            <v>군</v>
          </cell>
          <cell r="F130">
            <v>217137730</v>
          </cell>
          <cell r="G130">
            <v>98654162.989999995</v>
          </cell>
          <cell r="H130">
            <v>276790616.31999999</v>
          </cell>
          <cell r="I130">
            <v>11141482</v>
          </cell>
          <cell r="J130">
            <v>61216676</v>
          </cell>
          <cell r="K130">
            <v>1526.098</v>
          </cell>
          <cell r="L130">
            <v>50.869933333333329</v>
          </cell>
          <cell r="M130">
            <v>1354.375</v>
          </cell>
          <cell r="N130">
            <v>45.145833333333336</v>
          </cell>
          <cell r="O130">
            <v>1765</v>
          </cell>
          <cell r="P130">
            <v>58.833333333333336</v>
          </cell>
          <cell r="Q130">
            <v>0.35642163127360171</v>
          </cell>
          <cell r="R130">
            <v>0.18200076724191949</v>
          </cell>
          <cell r="S130">
            <v>0.86464475920679884</v>
          </cell>
          <cell r="T130">
            <v>0.7673512747875354</v>
          </cell>
          <cell r="U130">
            <v>212642550</v>
          </cell>
          <cell r="V130">
            <v>98051730.379999995</v>
          </cell>
          <cell r="W130">
            <v>312206230.51999903</v>
          </cell>
          <cell r="X130">
            <v>10929983</v>
          </cell>
          <cell r="Y130">
            <v>62813171</v>
          </cell>
          <cell r="Z130">
            <v>1587.05</v>
          </cell>
          <cell r="AA130">
            <v>52.901666666666664</v>
          </cell>
          <cell r="AB130">
            <v>1414.5</v>
          </cell>
          <cell r="AC130">
            <v>47.15</v>
          </cell>
          <cell r="AD130">
            <v>1843</v>
          </cell>
          <cell r="AE130">
            <v>61.43333333333333</v>
          </cell>
          <cell r="AF130">
            <v>0.31406077392077891</v>
          </cell>
          <cell r="AG130">
            <v>0.17400782074829496</v>
          </cell>
          <cell r="AH130">
            <v>0.86112316874660877</v>
          </cell>
          <cell r="AI130">
            <v>0.7674986435160065</v>
          </cell>
          <cell r="AJ130">
            <v>429780280</v>
          </cell>
          <cell r="AK130">
            <v>196705893.37</v>
          </cell>
          <cell r="AL130">
            <v>588996846.83999896</v>
          </cell>
          <cell r="AM130">
            <v>22071465</v>
          </cell>
          <cell r="AN130">
            <v>124029847</v>
          </cell>
          <cell r="AO130">
            <v>3113.1480000000001</v>
          </cell>
          <cell r="AP130">
            <v>2768.875</v>
          </cell>
          <cell r="AQ130">
            <v>3608</v>
          </cell>
          <cell r="AR130">
            <v>0.33396765097358011</v>
          </cell>
          <cell r="AS130">
            <v>0.17795285194538699</v>
          </cell>
          <cell r="AT130">
            <v>0.86284589800443467</v>
          </cell>
          <cell r="AU130">
            <v>0.76742655210643018</v>
          </cell>
        </row>
        <row r="131">
          <cell r="D131" t="str">
            <v>경상북도</v>
          </cell>
          <cell r="E131" t="str">
            <v>광역</v>
          </cell>
          <cell r="F131">
            <v>8549807605</v>
          </cell>
          <cell r="G131">
            <v>5024336118.5799885</v>
          </cell>
          <cell r="H131">
            <v>11597406353.629997</v>
          </cell>
          <cell r="I131">
            <v>597593601</v>
          </cell>
          <cell r="J131">
            <v>1934932552</v>
          </cell>
          <cell r="K131">
            <v>46934.430999999997</v>
          </cell>
          <cell r="L131">
            <v>1564.4810333333332</v>
          </cell>
          <cell r="M131">
            <v>41077.875</v>
          </cell>
          <cell r="N131">
            <v>1369.2625</v>
          </cell>
          <cell r="O131">
            <v>59489</v>
          </cell>
          <cell r="P131">
            <v>1982.9666666666667</v>
          </cell>
          <cell r="Q131">
            <v>0.43322928984094511</v>
          </cell>
          <cell r="R131">
            <v>0.30884466767707774</v>
          </cell>
          <cell r="S131">
            <v>0.78895982450537072</v>
          </cell>
          <cell r="T131">
            <v>0.69051211148279512</v>
          </cell>
          <cell r="U131">
            <v>11362762365</v>
          </cell>
          <cell r="V131">
            <v>6598161479.1299858</v>
          </cell>
          <cell r="W131">
            <v>17310938470.439987</v>
          </cell>
          <cell r="X131">
            <v>802661678</v>
          </cell>
          <cell r="Y131">
            <v>2916256596</v>
          </cell>
          <cell r="Z131">
            <v>77983.901999999958</v>
          </cell>
          <cell r="AA131">
            <v>2599.4633999999987</v>
          </cell>
          <cell r="AB131">
            <v>63324.625</v>
          </cell>
          <cell r="AC131">
            <v>2110.8208333333332</v>
          </cell>
          <cell r="AD131">
            <v>111967</v>
          </cell>
          <cell r="AE131">
            <v>3732.2333333333331</v>
          </cell>
          <cell r="AF131">
            <v>0.38115561963304018</v>
          </cell>
          <cell r="AG131">
            <v>0.27523698672501862</v>
          </cell>
          <cell r="AH131">
            <v>0.69649005510552175</v>
          </cell>
          <cell r="AI131">
            <v>0.5655650772102494</v>
          </cell>
          <cell r="AJ131">
            <v>19912569970</v>
          </cell>
          <cell r="AK131">
            <v>11622497597.709974</v>
          </cell>
          <cell r="AL131">
            <v>28908344824.069984</v>
          </cell>
          <cell r="AM131">
            <v>1400255279</v>
          </cell>
          <cell r="AN131">
            <v>4851189148</v>
          </cell>
          <cell r="AO131">
            <v>124918.33299999996</v>
          </cell>
          <cell r="AP131">
            <v>104402.5</v>
          </cell>
          <cell r="AQ131">
            <v>171456</v>
          </cell>
          <cell r="AR131">
            <v>0.40204645642778974</v>
          </cell>
          <cell r="AS131">
            <v>0.28864165801023928</v>
          </cell>
          <cell r="AT131">
            <v>0.72857370404068655</v>
          </cell>
          <cell r="AU131">
            <v>0.60891715658827916</v>
          </cell>
        </row>
        <row r="132">
          <cell r="D132" t="str">
            <v>경산시</v>
          </cell>
          <cell r="E132" t="str">
            <v>시</v>
          </cell>
          <cell r="F132">
            <v>686359200</v>
          </cell>
          <cell r="G132">
            <v>416199383.489999</v>
          </cell>
          <cell r="H132">
            <v>847640708</v>
          </cell>
          <cell r="I132">
            <v>49151532</v>
          </cell>
          <cell r="J132">
            <v>141914182</v>
          </cell>
          <cell r="K132">
            <v>3581.1559999999999</v>
          </cell>
          <cell r="L132">
            <v>119.37186666666666</v>
          </cell>
          <cell r="M132">
            <v>3077</v>
          </cell>
          <cell r="N132">
            <v>102.56666666666666</v>
          </cell>
          <cell r="O132">
            <v>4367</v>
          </cell>
          <cell r="P132">
            <v>145.56666666666666</v>
          </cell>
          <cell r="Q132">
            <v>0.49100919713025276</v>
          </cell>
          <cell r="R132">
            <v>0.34634686475520821</v>
          </cell>
          <cell r="S132">
            <v>0.82004946187313943</v>
          </cell>
          <cell r="T132">
            <v>0.70460270208381037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 t="e">
            <v>#DIV/0!</v>
          </cell>
          <cell r="AG132" t="e">
            <v>#DIV/0!</v>
          </cell>
          <cell r="AH132" t="e">
            <v>#DIV/0!</v>
          </cell>
          <cell r="AI132" t="e">
            <v>#DIV/0!</v>
          </cell>
          <cell r="AJ132">
            <v>686359200</v>
          </cell>
          <cell r="AK132">
            <v>416199383.489999</v>
          </cell>
          <cell r="AL132">
            <v>847640708</v>
          </cell>
          <cell r="AM132">
            <v>49151532</v>
          </cell>
          <cell r="AN132">
            <v>141914182</v>
          </cell>
          <cell r="AO132">
            <v>3581.1559999999999</v>
          </cell>
          <cell r="AP132">
            <v>3077</v>
          </cell>
          <cell r="AQ132">
            <v>4367</v>
          </cell>
          <cell r="AR132">
            <v>0.49100919713025276</v>
          </cell>
          <cell r="AS132">
            <v>0.34634686475520821</v>
          </cell>
          <cell r="AT132">
            <v>0.82004946187313943</v>
          </cell>
          <cell r="AU132">
            <v>0.70460270208381037</v>
          </cell>
        </row>
        <row r="133">
          <cell r="D133" t="str">
            <v>경주시</v>
          </cell>
          <cell r="E133" t="str">
            <v>시</v>
          </cell>
          <cell r="F133">
            <v>1261976600</v>
          </cell>
          <cell r="G133">
            <v>762724739.05999994</v>
          </cell>
          <cell r="H133">
            <v>1825428973.2</v>
          </cell>
          <cell r="I133">
            <v>81527734</v>
          </cell>
          <cell r="J133">
            <v>278273229</v>
          </cell>
          <cell r="K133">
            <v>6748.6570000000002</v>
          </cell>
          <cell r="L133">
            <v>224.95523333333333</v>
          </cell>
          <cell r="M133">
            <v>6049.875</v>
          </cell>
          <cell r="N133">
            <v>201.66249999999999</v>
          </cell>
          <cell r="O133">
            <v>8451</v>
          </cell>
          <cell r="P133">
            <v>281.7</v>
          </cell>
          <cell r="Q133">
            <v>0.41783315059524551</v>
          </cell>
          <cell r="R133">
            <v>0.2929772809730109</v>
          </cell>
          <cell r="S133">
            <v>0.7985631286238315</v>
          </cell>
          <cell r="T133">
            <v>0.71587681931132408</v>
          </cell>
          <cell r="U133">
            <v>2634094420</v>
          </cell>
          <cell r="V133">
            <v>1575384940</v>
          </cell>
          <cell r="W133">
            <v>3559755104</v>
          </cell>
          <cell r="X133">
            <v>178183580</v>
          </cell>
          <cell r="Y133">
            <v>572855361</v>
          </cell>
          <cell r="Z133">
            <v>15458.244000000001</v>
          </cell>
          <cell r="AA133">
            <v>515.27480000000003</v>
          </cell>
          <cell r="AB133">
            <v>12839.875</v>
          </cell>
          <cell r="AC133">
            <v>427.99583333333334</v>
          </cell>
          <cell r="AD133">
            <v>20602</v>
          </cell>
          <cell r="AE133">
            <v>686.73333333333335</v>
          </cell>
          <cell r="AF133">
            <v>0.44255430330861323</v>
          </cell>
          <cell r="AG133">
            <v>0.31104462335650551</v>
          </cell>
          <cell r="AH133">
            <v>0.75032734685952818</v>
          </cell>
          <cell r="AI133">
            <v>0.62323439471895936</v>
          </cell>
          <cell r="AJ133">
            <v>3896071020</v>
          </cell>
          <cell r="AK133">
            <v>2338109679.0599999</v>
          </cell>
          <cell r="AL133">
            <v>5385184077.1999998</v>
          </cell>
          <cell r="AM133">
            <v>259711314</v>
          </cell>
          <cell r="AN133">
            <v>851128590</v>
          </cell>
          <cell r="AO133">
            <v>22206.901000000002</v>
          </cell>
          <cell r="AP133">
            <v>18889.75</v>
          </cell>
          <cell r="AQ133">
            <v>29053</v>
          </cell>
          <cell r="AR133">
            <v>0.43417451391479428</v>
          </cell>
          <cell r="AS133">
            <v>0.30513757504021805</v>
          </cell>
          <cell r="AT133">
            <v>0.7643582762537432</v>
          </cell>
          <cell r="AU133">
            <v>0.65018242522286851</v>
          </cell>
        </row>
        <row r="134">
          <cell r="D134" t="str">
            <v>구미시</v>
          </cell>
          <cell r="E134" t="str">
            <v>시</v>
          </cell>
          <cell r="F134">
            <v>1216600100</v>
          </cell>
          <cell r="G134">
            <v>739844622</v>
          </cell>
          <cell r="H134">
            <v>1367663258</v>
          </cell>
          <cell r="I134">
            <v>93004440</v>
          </cell>
          <cell r="J134">
            <v>237413942</v>
          </cell>
          <cell r="K134">
            <v>5654.2629999999999</v>
          </cell>
          <cell r="L134">
            <v>188.47543333333334</v>
          </cell>
          <cell r="M134">
            <v>5079.5</v>
          </cell>
          <cell r="N134">
            <v>169.31666666666666</v>
          </cell>
          <cell r="O134">
            <v>6673</v>
          </cell>
          <cell r="P134">
            <v>222.43333333333334</v>
          </cell>
          <cell r="Q134">
            <v>0.54095525172030323</v>
          </cell>
          <cell r="R134">
            <v>0.391739588739064</v>
          </cell>
          <cell r="S134">
            <v>0.84733448224187025</v>
          </cell>
          <cell r="T134">
            <v>0.76120185823467701</v>
          </cell>
          <cell r="U134">
            <v>10499900</v>
          </cell>
          <cell r="V134">
            <v>6460973</v>
          </cell>
          <cell r="W134">
            <v>13356000</v>
          </cell>
          <cell r="X134">
            <v>903176</v>
          </cell>
          <cell r="Y134">
            <v>3002109</v>
          </cell>
          <cell r="Z134">
            <v>80.102000000000004</v>
          </cell>
          <cell r="AA134">
            <v>2.6700666666666666</v>
          </cell>
          <cell r="AB134">
            <v>72.125</v>
          </cell>
          <cell r="AC134">
            <v>2.4041666666666668</v>
          </cell>
          <cell r="AD134">
            <v>90</v>
          </cell>
          <cell r="AE134">
            <v>3</v>
          </cell>
          <cell r="AF134">
            <v>0.48375059898173106</v>
          </cell>
          <cell r="AG134">
            <v>0.30084717110537956</v>
          </cell>
          <cell r="AH134">
            <v>0.89002222222222227</v>
          </cell>
          <cell r="AI134">
            <v>0.80138888888888893</v>
          </cell>
          <cell r="AJ134">
            <v>1227100000</v>
          </cell>
          <cell r="AK134">
            <v>746305595</v>
          </cell>
          <cell r="AL134">
            <v>1381019258</v>
          </cell>
          <cell r="AM134">
            <v>93907616</v>
          </cell>
          <cell r="AN134">
            <v>240416051</v>
          </cell>
          <cell r="AO134">
            <v>5734.3649999999998</v>
          </cell>
          <cell r="AP134">
            <v>5151.625</v>
          </cell>
          <cell r="AQ134">
            <v>6763</v>
          </cell>
          <cell r="AR134">
            <v>0.54040201878198568</v>
          </cell>
          <cell r="AS134">
            <v>0.39060460235244443</v>
          </cell>
          <cell r="AT134">
            <v>0.84790255803637438</v>
          </cell>
          <cell r="AU134">
            <v>0.76173665533047463</v>
          </cell>
        </row>
        <row r="135">
          <cell r="D135" t="str">
            <v>김천시</v>
          </cell>
          <cell r="E135" t="str">
            <v>시</v>
          </cell>
          <cell r="F135">
            <v>380991000</v>
          </cell>
          <cell r="G135">
            <v>217895804.97</v>
          </cell>
          <cell r="H135">
            <v>589210971.38</v>
          </cell>
          <cell r="I135">
            <v>23127168</v>
          </cell>
          <cell r="J135">
            <v>106656092</v>
          </cell>
          <cell r="K135">
            <v>2486.625</v>
          </cell>
          <cell r="L135">
            <v>82.887500000000003</v>
          </cell>
          <cell r="M135">
            <v>2235.25</v>
          </cell>
          <cell r="N135">
            <v>74.50833333333334</v>
          </cell>
          <cell r="O135">
            <v>3018</v>
          </cell>
          <cell r="P135">
            <v>100.6</v>
          </cell>
          <cell r="Q135">
            <v>0.3698094834515096</v>
          </cell>
          <cell r="R135">
            <v>0.2168386968463086</v>
          </cell>
          <cell r="S135">
            <v>0.82393141153081506</v>
          </cell>
          <cell r="T135">
            <v>0.7406394963552021</v>
          </cell>
          <cell r="U135">
            <v>1039100500</v>
          </cell>
          <cell r="V135">
            <v>600532151.17999899</v>
          </cell>
          <cell r="W135">
            <v>1284576204.5699999</v>
          </cell>
          <cell r="X135">
            <v>65806484</v>
          </cell>
          <cell r="Y135">
            <v>262320764</v>
          </cell>
          <cell r="Z135">
            <v>6562.23</v>
          </cell>
          <cell r="AA135">
            <v>218.74099999999999</v>
          </cell>
          <cell r="AB135">
            <v>5722</v>
          </cell>
          <cell r="AC135">
            <v>190.73333333333332</v>
          </cell>
          <cell r="AD135">
            <v>7850</v>
          </cell>
          <cell r="AE135">
            <v>261.66666666666669</v>
          </cell>
          <cell r="AF135">
            <v>0.46749437600007671</v>
          </cell>
          <cell r="AG135">
            <v>0.25086265759732235</v>
          </cell>
          <cell r="AH135">
            <v>0.83595286624203813</v>
          </cell>
          <cell r="AI135">
            <v>0.72891719745222927</v>
          </cell>
          <cell r="AJ135">
            <v>1420091500</v>
          </cell>
          <cell r="AK135">
            <v>818427956.14999902</v>
          </cell>
          <cell r="AL135">
            <v>1873787175.9499998</v>
          </cell>
          <cell r="AM135">
            <v>88933652</v>
          </cell>
          <cell r="AN135">
            <v>368976856</v>
          </cell>
          <cell r="AO135">
            <v>9048.8549999999996</v>
          </cell>
          <cell r="AP135">
            <v>7957.25</v>
          </cell>
          <cell r="AQ135">
            <v>10868</v>
          </cell>
          <cell r="AR135">
            <v>0.43677743484131837</v>
          </cell>
          <cell r="AS135">
            <v>0.24102772451397331</v>
          </cell>
          <cell r="AT135">
            <v>0.83261455649613536</v>
          </cell>
          <cell r="AU135">
            <v>0.73217243283032751</v>
          </cell>
        </row>
        <row r="136">
          <cell r="D136" t="str">
            <v>문경시</v>
          </cell>
          <cell r="E136" t="str">
            <v>시</v>
          </cell>
          <cell r="F136">
            <v>261120700</v>
          </cell>
          <cell r="G136">
            <v>128438875.73</v>
          </cell>
          <cell r="H136">
            <v>334998511.47999901</v>
          </cell>
          <cell r="I136">
            <v>14558553</v>
          </cell>
          <cell r="J136">
            <v>71687282</v>
          </cell>
          <cell r="K136">
            <v>1760.123</v>
          </cell>
          <cell r="L136">
            <v>58.670766666666665</v>
          </cell>
          <cell r="M136">
            <v>1550.625</v>
          </cell>
          <cell r="N136">
            <v>51.6875</v>
          </cell>
          <cell r="O136">
            <v>2155</v>
          </cell>
          <cell r="P136">
            <v>71.833333333333329</v>
          </cell>
          <cell r="Q136">
            <v>0.3834013326285135</v>
          </cell>
          <cell r="R136">
            <v>0.20308418165442513</v>
          </cell>
          <cell r="S136">
            <v>0.81676241299303942</v>
          </cell>
          <cell r="T136">
            <v>0.71954756380510443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 t="e">
            <v>#DIV/0!</v>
          </cell>
          <cell r="AG136" t="e">
            <v>#DIV/0!</v>
          </cell>
          <cell r="AH136" t="e">
            <v>#DIV/0!</v>
          </cell>
          <cell r="AI136" t="e">
            <v>#DIV/0!</v>
          </cell>
          <cell r="AJ136">
            <v>261120700</v>
          </cell>
          <cell r="AK136">
            <v>128438875.73</v>
          </cell>
          <cell r="AL136">
            <v>334998511.47999901</v>
          </cell>
          <cell r="AM136">
            <v>14558553</v>
          </cell>
          <cell r="AN136">
            <v>71687282</v>
          </cell>
          <cell r="AO136">
            <v>1760.123</v>
          </cell>
          <cell r="AP136">
            <v>1550.625</v>
          </cell>
          <cell r="AQ136">
            <v>2155</v>
          </cell>
          <cell r="AR136">
            <v>0.3834013326285135</v>
          </cell>
          <cell r="AS136">
            <v>0.20308418165442513</v>
          </cell>
          <cell r="AT136">
            <v>0.81676241299303942</v>
          </cell>
          <cell r="AU136">
            <v>0.71954756380510443</v>
          </cell>
        </row>
        <row r="137">
          <cell r="D137" t="str">
            <v>상주시</v>
          </cell>
          <cell r="E137" t="str">
            <v>시</v>
          </cell>
          <cell r="F137">
            <v>201752400</v>
          </cell>
          <cell r="G137">
            <v>94242645.519999996</v>
          </cell>
          <cell r="H137">
            <v>367626158.82999998</v>
          </cell>
          <cell r="I137">
            <v>11473670</v>
          </cell>
          <cell r="J137">
            <v>73055038</v>
          </cell>
          <cell r="K137">
            <v>1865.13</v>
          </cell>
          <cell r="L137">
            <v>62.171000000000006</v>
          </cell>
          <cell r="M137">
            <v>1602</v>
          </cell>
          <cell r="N137">
            <v>53.4</v>
          </cell>
          <cell r="O137">
            <v>2310</v>
          </cell>
          <cell r="P137">
            <v>77</v>
          </cell>
          <cell r="Q137">
            <v>0.25635456905442977</v>
          </cell>
          <cell r="R137">
            <v>0.15705515066599512</v>
          </cell>
          <cell r="S137">
            <v>0.80741558441558448</v>
          </cell>
          <cell r="T137">
            <v>0.69350649350649352</v>
          </cell>
          <cell r="U137">
            <v>477498800</v>
          </cell>
          <cell r="V137">
            <v>215440804.669999</v>
          </cell>
          <cell r="W137">
            <v>663676252.23000002</v>
          </cell>
          <cell r="X137">
            <v>29483593</v>
          </cell>
          <cell r="Y137">
            <v>161839469</v>
          </cell>
          <cell r="Z137">
            <v>4074.0259999999998</v>
          </cell>
          <cell r="AA137">
            <v>135.80086666666665</v>
          </cell>
          <cell r="AB137">
            <v>3486.125</v>
          </cell>
          <cell r="AC137">
            <v>116.20416666666667</v>
          </cell>
          <cell r="AD137">
            <v>5153</v>
          </cell>
          <cell r="AE137">
            <v>171.76666666666668</v>
          </cell>
          <cell r="AF137">
            <v>0.3246173174738472</v>
          </cell>
          <cell r="AG137">
            <v>0.18217801369578146</v>
          </cell>
          <cell r="AH137">
            <v>0.79061245876188624</v>
          </cell>
          <cell r="AI137">
            <v>0.67652338443625071</v>
          </cell>
          <cell r="AJ137">
            <v>679251200</v>
          </cell>
          <cell r="AK137">
            <v>309683450.18999898</v>
          </cell>
          <cell r="AL137">
            <v>1031302411.0599999</v>
          </cell>
          <cell r="AM137">
            <v>40957263</v>
          </cell>
          <cell r="AN137">
            <v>234894507</v>
          </cell>
          <cell r="AO137">
            <v>5939.1559999999999</v>
          </cell>
          <cell r="AP137">
            <v>5088.125</v>
          </cell>
          <cell r="AQ137">
            <v>7463</v>
          </cell>
          <cell r="AR137">
            <v>0.30028384193507135</v>
          </cell>
          <cell r="AS137">
            <v>0.17436449886842181</v>
          </cell>
          <cell r="AT137">
            <v>0.79581347983384698</v>
          </cell>
          <cell r="AU137">
            <v>0.68178011523516013</v>
          </cell>
        </row>
        <row r="138">
          <cell r="D138" t="str">
            <v>안동시</v>
          </cell>
          <cell r="E138" t="str">
            <v>시</v>
          </cell>
          <cell r="F138">
            <v>463184100</v>
          </cell>
          <cell r="G138">
            <v>253125654.63999999</v>
          </cell>
          <cell r="H138">
            <v>827480868.66999996</v>
          </cell>
          <cell r="I138">
            <v>31025589</v>
          </cell>
          <cell r="J138">
            <v>146735348</v>
          </cell>
          <cell r="K138">
            <v>3528.625</v>
          </cell>
          <cell r="L138">
            <v>117.62083333333334</v>
          </cell>
          <cell r="M138">
            <v>3137.25</v>
          </cell>
          <cell r="N138">
            <v>104.575</v>
          </cell>
          <cell r="O138">
            <v>4488</v>
          </cell>
          <cell r="P138">
            <v>149.6</v>
          </cell>
          <cell r="Q138">
            <v>0.30589910198992976</v>
          </cell>
          <cell r="R138">
            <v>0.21143909373493291</v>
          </cell>
          <cell r="S138">
            <v>0.78623551693404636</v>
          </cell>
          <cell r="T138">
            <v>0.69903074866310155</v>
          </cell>
          <cell r="U138">
            <v>53249600</v>
          </cell>
          <cell r="V138">
            <v>28707197</v>
          </cell>
          <cell r="W138">
            <v>91067000</v>
          </cell>
          <cell r="X138">
            <v>3195783</v>
          </cell>
          <cell r="Y138">
            <v>12009033</v>
          </cell>
          <cell r="Z138">
            <v>292.07400000000001</v>
          </cell>
          <cell r="AA138">
            <v>9.7358000000000011</v>
          </cell>
          <cell r="AB138">
            <v>201</v>
          </cell>
          <cell r="AC138">
            <v>6.7</v>
          </cell>
          <cell r="AD138">
            <v>741</v>
          </cell>
          <cell r="AE138">
            <v>24.7</v>
          </cell>
          <cell r="AF138">
            <v>0.31523160969396158</v>
          </cell>
          <cell r="AG138">
            <v>0.26611493198494834</v>
          </cell>
          <cell r="AH138">
            <v>0.39416194331983806</v>
          </cell>
          <cell r="AI138">
            <v>0.27125506072874495</v>
          </cell>
          <cell r="AJ138">
            <v>516433700</v>
          </cell>
          <cell r="AK138">
            <v>281832851.63999999</v>
          </cell>
          <cell r="AL138">
            <v>918547868.66999996</v>
          </cell>
          <cell r="AM138">
            <v>34221372</v>
          </cell>
          <cell r="AN138">
            <v>158744381</v>
          </cell>
          <cell r="AO138">
            <v>3820.6990000000001</v>
          </cell>
          <cell r="AP138">
            <v>3338.25</v>
          </cell>
          <cell r="AQ138">
            <v>5229</v>
          </cell>
          <cell r="AR138">
            <v>0.30682434879314063</v>
          </cell>
          <cell r="AS138">
            <v>0.21557532798593987</v>
          </cell>
          <cell r="AT138">
            <v>0.73067489003633579</v>
          </cell>
          <cell r="AU138">
            <v>0.63841078600114742</v>
          </cell>
        </row>
        <row r="139">
          <cell r="D139" t="str">
            <v>영주시</v>
          </cell>
          <cell r="E139" t="str">
            <v>시</v>
          </cell>
          <cell r="F139">
            <v>275125700</v>
          </cell>
          <cell r="G139">
            <v>138622738.00999999</v>
          </cell>
          <cell r="H139">
            <v>438147782.94</v>
          </cell>
          <cell r="I139">
            <v>17373462</v>
          </cell>
          <cell r="J139">
            <v>87021091</v>
          </cell>
          <cell r="K139">
            <v>2199.2179999999998</v>
          </cell>
          <cell r="L139">
            <v>73.307266666666663</v>
          </cell>
          <cell r="M139">
            <v>1913</v>
          </cell>
          <cell r="N139">
            <v>63.766666666666666</v>
          </cell>
          <cell r="O139">
            <v>2760</v>
          </cell>
          <cell r="P139">
            <v>92</v>
          </cell>
          <cell r="Q139">
            <v>0.31638352037258399</v>
          </cell>
          <cell r="R139">
            <v>0.19964656614107493</v>
          </cell>
          <cell r="S139">
            <v>0.79681811594202889</v>
          </cell>
          <cell r="T139">
            <v>0.69311594202898552</v>
          </cell>
          <cell r="U139">
            <v>979728000</v>
          </cell>
          <cell r="V139">
            <v>454481935.94999897</v>
          </cell>
          <cell r="W139">
            <v>1214781305.4400001</v>
          </cell>
          <cell r="X139">
            <v>65181666</v>
          </cell>
          <cell r="Y139">
            <v>237281307</v>
          </cell>
          <cell r="Z139">
            <v>6430.8980000000001</v>
          </cell>
          <cell r="AA139">
            <v>214.36326666666668</v>
          </cell>
          <cell r="AB139">
            <v>5276.375</v>
          </cell>
          <cell r="AC139">
            <v>175.87916666666666</v>
          </cell>
          <cell r="AD139">
            <v>8991</v>
          </cell>
          <cell r="AE139">
            <v>299.7</v>
          </cell>
          <cell r="AF139">
            <v>0.37412654764668385</v>
          </cell>
          <cell r="AG139">
            <v>0.27470206913518053</v>
          </cell>
          <cell r="AH139">
            <v>0.71525948170392617</v>
          </cell>
          <cell r="AI139">
            <v>0.58685073962851741</v>
          </cell>
          <cell r="AJ139">
            <v>1254853700</v>
          </cell>
          <cell r="AK139">
            <v>593104673.95999897</v>
          </cell>
          <cell r="AL139">
            <v>1652929088.3800001</v>
          </cell>
          <cell r="AM139">
            <v>82555128</v>
          </cell>
          <cell r="AN139">
            <v>324302398</v>
          </cell>
          <cell r="AO139">
            <v>8630.116</v>
          </cell>
          <cell r="AP139">
            <v>7189.375</v>
          </cell>
          <cell r="AQ139">
            <v>11751</v>
          </cell>
          <cell r="AR139">
            <v>0.35882039836402657</v>
          </cell>
          <cell r="AS139">
            <v>0.25456218797370717</v>
          </cell>
          <cell r="AT139">
            <v>0.73441545400391461</v>
          </cell>
          <cell r="AU139">
            <v>0.61180963322270443</v>
          </cell>
        </row>
        <row r="140">
          <cell r="D140" t="str">
            <v>영천시</v>
          </cell>
          <cell r="E140" t="str">
            <v>시</v>
          </cell>
          <cell r="F140">
            <v>396259820</v>
          </cell>
          <cell r="G140">
            <v>204867221</v>
          </cell>
          <cell r="H140">
            <v>517701403</v>
          </cell>
          <cell r="I140">
            <v>23829482</v>
          </cell>
          <cell r="J140">
            <v>92175929</v>
          </cell>
          <cell r="K140">
            <v>2254.7429999999999</v>
          </cell>
          <cell r="L140">
            <v>75.158100000000005</v>
          </cell>
          <cell r="M140">
            <v>1996.875</v>
          </cell>
          <cell r="N140">
            <v>66.5625</v>
          </cell>
          <cell r="O140">
            <v>2684</v>
          </cell>
          <cell r="P140">
            <v>89.466666666666669</v>
          </cell>
          <cell r="Q140">
            <v>0.39572467799551242</v>
          </cell>
          <cell r="R140">
            <v>0.25852174486898855</v>
          </cell>
          <cell r="S140">
            <v>0.84006818181818177</v>
          </cell>
          <cell r="T140">
            <v>0.74399217585693</v>
          </cell>
          <cell r="U140">
            <v>484776470</v>
          </cell>
          <cell r="V140">
            <v>250155185</v>
          </cell>
          <cell r="W140">
            <v>529469690</v>
          </cell>
          <cell r="X140">
            <v>30951218</v>
          </cell>
          <cell r="Y140">
            <v>68866392</v>
          </cell>
          <cell r="Z140">
            <v>1651.4749999999999</v>
          </cell>
          <cell r="AA140">
            <v>55.049166666666665</v>
          </cell>
          <cell r="AB140">
            <v>966.25</v>
          </cell>
          <cell r="AC140">
            <v>32.208333333333336</v>
          </cell>
          <cell r="AD140">
            <v>4858</v>
          </cell>
          <cell r="AE140">
            <v>161.93333333333334</v>
          </cell>
          <cell r="AF140">
            <v>0.47246365509610189</v>
          </cell>
          <cell r="AG140">
            <v>0.44943864635742786</v>
          </cell>
          <cell r="AH140">
            <v>0.33994956772334289</v>
          </cell>
          <cell r="AI140">
            <v>0.19889872375463152</v>
          </cell>
          <cell r="AJ140">
            <v>881036290</v>
          </cell>
          <cell r="AK140">
            <v>455022406</v>
          </cell>
          <cell r="AL140">
            <v>1047171093</v>
          </cell>
          <cell r="AM140">
            <v>54780700</v>
          </cell>
          <cell r="AN140">
            <v>161042321</v>
          </cell>
          <cell r="AO140">
            <v>3906.2179999999998</v>
          </cell>
          <cell r="AP140">
            <v>2963.125</v>
          </cell>
          <cell r="AQ140">
            <v>7542</v>
          </cell>
          <cell r="AR140">
            <v>0.43452536938966096</v>
          </cell>
          <cell r="AS140">
            <v>0.34016337854445106</v>
          </cell>
          <cell r="AT140">
            <v>0.5179286661363034</v>
          </cell>
          <cell r="AU140">
            <v>0.39288318748342616</v>
          </cell>
        </row>
        <row r="141">
          <cell r="D141" t="str">
            <v>포항시</v>
          </cell>
          <cell r="E141" t="str">
            <v>시</v>
          </cell>
          <cell r="F141">
            <v>2660037250</v>
          </cell>
          <cell r="G141">
            <v>1678279504.8199899</v>
          </cell>
          <cell r="H141">
            <v>3158436876</v>
          </cell>
          <cell r="I141">
            <v>217278467</v>
          </cell>
          <cell r="J141">
            <v>535770488</v>
          </cell>
          <cell r="K141">
            <v>12657.781000000001</v>
          </cell>
          <cell r="L141">
            <v>421.92603333333335</v>
          </cell>
          <cell r="M141">
            <v>11148.625</v>
          </cell>
          <cell r="N141">
            <v>371.62083333333334</v>
          </cell>
          <cell r="O141">
            <v>16129</v>
          </cell>
          <cell r="P141">
            <v>537.63333333333333</v>
          </cell>
          <cell r="Q141">
            <v>0.53136395334436626</v>
          </cell>
          <cell r="R141">
            <v>0.40554392574157611</v>
          </cell>
          <cell r="S141">
            <v>0.78478399156798317</v>
          </cell>
          <cell r="T141">
            <v>0.69121613243226487</v>
          </cell>
          <cell r="U141">
            <v>4056855430</v>
          </cell>
          <cell r="V141">
            <v>2645386837.5399899</v>
          </cell>
          <cell r="W141">
            <v>7335719383.5599899</v>
          </cell>
          <cell r="X141">
            <v>349019734</v>
          </cell>
          <cell r="Y141">
            <v>1257775537</v>
          </cell>
          <cell r="Z141">
            <v>34087.057000000001</v>
          </cell>
          <cell r="AA141">
            <v>1136.2352333333333</v>
          </cell>
          <cell r="AB141">
            <v>27693</v>
          </cell>
          <cell r="AC141">
            <v>923.1</v>
          </cell>
          <cell r="AD141">
            <v>49026</v>
          </cell>
          <cell r="AE141">
            <v>1634.2</v>
          </cell>
          <cell r="AF141">
            <v>0.36061723455078459</v>
          </cell>
          <cell r="AG141">
            <v>0.27748968216735159</v>
          </cell>
          <cell r="AH141">
            <v>0.69528529759719337</v>
          </cell>
          <cell r="AI141">
            <v>0.56486354179414999</v>
          </cell>
          <cell r="AJ141">
            <v>6716892680</v>
          </cell>
          <cell r="AK141">
            <v>4323666342.3599796</v>
          </cell>
          <cell r="AL141">
            <v>10494156259.55999</v>
          </cell>
          <cell r="AM141">
            <v>566298201</v>
          </cell>
          <cell r="AN141">
            <v>1793546025</v>
          </cell>
          <cell r="AO141">
            <v>46744.838000000003</v>
          </cell>
          <cell r="AP141">
            <v>38841.625</v>
          </cell>
          <cell r="AQ141">
            <v>65155</v>
          </cell>
          <cell r="AR141">
            <v>0.41200704805793192</v>
          </cell>
          <cell r="AS141">
            <v>0.31574221854719342</v>
          </cell>
          <cell r="AT141">
            <v>0.7174405341109662</v>
          </cell>
          <cell r="AU141">
            <v>0.59614189241040594</v>
          </cell>
        </row>
        <row r="142">
          <cell r="D142" t="str">
            <v>고령군</v>
          </cell>
          <cell r="E142" t="str">
            <v>군</v>
          </cell>
          <cell r="F142">
            <v>24690400</v>
          </cell>
          <cell r="G142">
            <v>13722173</v>
          </cell>
          <cell r="H142">
            <v>37547000</v>
          </cell>
          <cell r="I142">
            <v>1107171</v>
          </cell>
          <cell r="J142">
            <v>5007733</v>
          </cell>
          <cell r="K142">
            <v>120.881</v>
          </cell>
          <cell r="L142">
            <v>4.0293666666666663</v>
          </cell>
          <cell r="M142">
            <v>108.625</v>
          </cell>
          <cell r="N142">
            <v>3.6208333333333331</v>
          </cell>
          <cell r="O142">
            <v>141</v>
          </cell>
          <cell r="P142">
            <v>4.7</v>
          </cell>
          <cell r="Q142">
            <v>0.36546656190907395</v>
          </cell>
          <cell r="R142">
            <v>0.22109225871267499</v>
          </cell>
          <cell r="S142">
            <v>0.8573120567375887</v>
          </cell>
          <cell r="T142">
            <v>0.77039007092198586</v>
          </cell>
          <cell r="U142">
            <v>88598800</v>
          </cell>
          <cell r="V142">
            <v>50197222</v>
          </cell>
          <cell r="W142">
            <v>155263240</v>
          </cell>
          <cell r="X142">
            <v>4215448</v>
          </cell>
          <cell r="Y142">
            <v>14570900</v>
          </cell>
          <cell r="Z142">
            <v>409.08600000000001</v>
          </cell>
          <cell r="AA142">
            <v>13.636200000000001</v>
          </cell>
          <cell r="AB142">
            <v>305.375</v>
          </cell>
          <cell r="AC142">
            <v>10.179166666666667</v>
          </cell>
          <cell r="AD142">
            <v>604</v>
          </cell>
          <cell r="AE142">
            <v>20.133333333333333</v>
          </cell>
          <cell r="AF142">
            <v>0.32330397072739175</v>
          </cell>
          <cell r="AG142">
            <v>0.28930594541174531</v>
          </cell>
          <cell r="AH142">
            <v>0.67729470198675501</v>
          </cell>
          <cell r="AI142">
            <v>0.50558774834437081</v>
          </cell>
          <cell r="AJ142">
            <v>113289200</v>
          </cell>
          <cell r="AK142">
            <v>63919395</v>
          </cell>
          <cell r="AL142">
            <v>192810240</v>
          </cell>
          <cell r="AM142">
            <v>5322619</v>
          </cell>
          <cell r="AN142">
            <v>19578633</v>
          </cell>
          <cell r="AO142">
            <v>529.96699999999998</v>
          </cell>
          <cell r="AP142">
            <v>414</v>
          </cell>
          <cell r="AQ142">
            <v>745</v>
          </cell>
          <cell r="AR142">
            <v>0.33151452433231759</v>
          </cell>
          <cell r="AS142">
            <v>0.27185856132039454</v>
          </cell>
          <cell r="AT142">
            <v>0.71136510067114089</v>
          </cell>
          <cell r="AU142">
            <v>0.55570469798657718</v>
          </cell>
        </row>
        <row r="143">
          <cell r="D143" t="str">
            <v>봉화군</v>
          </cell>
          <cell r="E143" t="str">
            <v>군</v>
          </cell>
          <cell r="F143">
            <v>24004000</v>
          </cell>
          <cell r="G143">
            <v>10722466</v>
          </cell>
          <cell r="H143">
            <v>80793000</v>
          </cell>
          <cell r="I143">
            <v>827716</v>
          </cell>
          <cell r="J143">
            <v>8297629</v>
          </cell>
          <cell r="K143">
            <v>237.083</v>
          </cell>
          <cell r="L143">
            <v>7.9027666666666665</v>
          </cell>
          <cell r="M143">
            <v>150.25</v>
          </cell>
          <cell r="N143">
            <v>5.0083333333333337</v>
          </cell>
          <cell r="O143">
            <v>468</v>
          </cell>
          <cell r="P143">
            <v>15.6</v>
          </cell>
          <cell r="Q143">
            <v>0.13271528474001459</v>
          </cell>
          <cell r="R143">
            <v>9.9753315073498702E-2</v>
          </cell>
          <cell r="S143">
            <v>0.50658760683760684</v>
          </cell>
          <cell r="T143">
            <v>0.32104700854700857</v>
          </cell>
          <cell r="U143">
            <v>77435400</v>
          </cell>
          <cell r="V143">
            <v>43372505.530000001</v>
          </cell>
          <cell r="W143">
            <v>164691029.31999999</v>
          </cell>
          <cell r="X143">
            <v>3706799</v>
          </cell>
          <cell r="Y143">
            <v>19501911</v>
          </cell>
          <cell r="Z143">
            <v>562.51300000000003</v>
          </cell>
          <cell r="AA143">
            <v>18.750433333333334</v>
          </cell>
          <cell r="AB143">
            <v>400.75</v>
          </cell>
          <cell r="AC143">
            <v>13.358333333333333</v>
          </cell>
          <cell r="AD143">
            <v>892</v>
          </cell>
          <cell r="AE143">
            <v>29.733333333333334</v>
          </cell>
          <cell r="AF143">
            <v>0.26335681857768839</v>
          </cell>
          <cell r="AG143">
            <v>0.19007362919459533</v>
          </cell>
          <cell r="AH143">
            <v>0.63061995515695068</v>
          </cell>
          <cell r="AI143">
            <v>0.4492713004484305</v>
          </cell>
          <cell r="AJ143">
            <v>101439400</v>
          </cell>
          <cell r="AK143">
            <v>54094971.530000001</v>
          </cell>
          <cell r="AL143">
            <v>245484029.31999999</v>
          </cell>
          <cell r="AM143">
            <v>4534515</v>
          </cell>
          <cell r="AN143">
            <v>27799540</v>
          </cell>
          <cell r="AO143">
            <v>799.596</v>
          </cell>
          <cell r="AP143">
            <v>551</v>
          </cell>
          <cell r="AQ143">
            <v>1360</v>
          </cell>
          <cell r="AR143">
            <v>0.22036045147150757</v>
          </cell>
          <cell r="AS143">
            <v>0.16311474938074516</v>
          </cell>
          <cell r="AT143">
            <v>0.58793823529411759</v>
          </cell>
          <cell r="AU143">
            <v>0.40514705882352942</v>
          </cell>
        </row>
        <row r="144">
          <cell r="D144" t="str">
            <v>성주군</v>
          </cell>
          <cell r="E144" t="str">
            <v>군</v>
          </cell>
          <cell r="F144">
            <v>24020100</v>
          </cell>
          <cell r="G144">
            <v>13411767.800000001</v>
          </cell>
          <cell r="H144">
            <v>160759030.33000001</v>
          </cell>
          <cell r="I144">
            <v>1031644</v>
          </cell>
          <cell r="J144">
            <v>17177431</v>
          </cell>
          <cell r="K144">
            <v>474.06599999999997</v>
          </cell>
          <cell r="L144">
            <v>15.802199999999999</v>
          </cell>
          <cell r="M144">
            <v>361.875</v>
          </cell>
          <cell r="N144">
            <v>12.0625</v>
          </cell>
          <cell r="O144">
            <v>650</v>
          </cell>
          <cell r="P144">
            <v>21.666666666666668</v>
          </cell>
          <cell r="Q144">
            <v>8.3427772439712E-2</v>
          </cell>
          <cell r="R144">
            <v>6.0058107641358015E-2</v>
          </cell>
          <cell r="S144">
            <v>0.72933230769230761</v>
          </cell>
          <cell r="T144">
            <v>0.55673076923076925</v>
          </cell>
          <cell r="U144">
            <v>86329600</v>
          </cell>
          <cell r="V144">
            <v>45755731.270000003</v>
          </cell>
          <cell r="W144">
            <v>150343000</v>
          </cell>
          <cell r="X144">
            <v>4097727</v>
          </cell>
          <cell r="Y144">
            <v>15551870</v>
          </cell>
          <cell r="Z144">
            <v>441.30200000000002</v>
          </cell>
          <cell r="AA144">
            <v>14.710066666666668</v>
          </cell>
          <cell r="AB144">
            <v>324.375</v>
          </cell>
          <cell r="AC144">
            <v>10.8125</v>
          </cell>
          <cell r="AD144">
            <v>694</v>
          </cell>
          <cell r="AE144">
            <v>23.133333333333333</v>
          </cell>
          <cell r="AF144">
            <v>0.30434227912174167</v>
          </cell>
          <cell r="AG144">
            <v>0.26348773491547961</v>
          </cell>
          <cell r="AH144">
            <v>0.63588184438040352</v>
          </cell>
          <cell r="AI144">
            <v>0.46739913544668588</v>
          </cell>
          <cell r="AJ144">
            <v>110349700</v>
          </cell>
          <cell r="AK144">
            <v>59167499.070000008</v>
          </cell>
          <cell r="AL144">
            <v>311102030.33000004</v>
          </cell>
          <cell r="AM144">
            <v>5129371</v>
          </cell>
          <cell r="AN144">
            <v>32729301</v>
          </cell>
          <cell r="AO144">
            <v>915.36799999999994</v>
          </cell>
          <cell r="AP144">
            <v>686.25</v>
          </cell>
          <cell r="AQ144">
            <v>1344</v>
          </cell>
          <cell r="AR144">
            <v>0.19018679822577292</v>
          </cell>
          <cell r="AS144">
            <v>0.15672106776738068</v>
          </cell>
          <cell r="AT144">
            <v>0.68107738095238091</v>
          </cell>
          <cell r="AU144">
            <v>0.5106026785714286</v>
          </cell>
        </row>
        <row r="145">
          <cell r="D145" t="str">
            <v>영덕군</v>
          </cell>
          <cell r="E145" t="str">
            <v>군</v>
          </cell>
          <cell r="F145">
            <v>23018070</v>
          </cell>
          <cell r="G145">
            <v>9880439.77999999</v>
          </cell>
          <cell r="H145">
            <v>49594000</v>
          </cell>
          <cell r="I145">
            <v>955788</v>
          </cell>
          <cell r="J145">
            <v>4928755</v>
          </cell>
          <cell r="K145">
            <v>128.386</v>
          </cell>
          <cell r="L145">
            <v>4.2795333333333332</v>
          </cell>
          <cell r="M145">
            <v>82.25</v>
          </cell>
          <cell r="N145">
            <v>2.7416666666666667</v>
          </cell>
          <cell r="O145">
            <v>342</v>
          </cell>
          <cell r="P145">
            <v>11.4</v>
          </cell>
          <cell r="Q145">
            <v>0.19922651490099588</v>
          </cell>
          <cell r="R145">
            <v>0.19392077715366254</v>
          </cell>
          <cell r="S145">
            <v>0.37539766081871345</v>
          </cell>
          <cell r="T145">
            <v>0.24049707602339182</v>
          </cell>
          <cell r="U145">
            <v>158491970</v>
          </cell>
          <cell r="V145">
            <v>76454738.249999896</v>
          </cell>
          <cell r="W145">
            <v>249495000</v>
          </cell>
          <cell r="X145">
            <v>6653735</v>
          </cell>
          <cell r="Y145">
            <v>22583234</v>
          </cell>
          <cell r="Z145">
            <v>607.25199999999995</v>
          </cell>
          <cell r="AA145">
            <v>20.241733333333332</v>
          </cell>
          <cell r="AB145">
            <v>363</v>
          </cell>
          <cell r="AC145">
            <v>12.1</v>
          </cell>
          <cell r="AD145">
            <v>1485</v>
          </cell>
          <cell r="AE145">
            <v>49.5</v>
          </cell>
          <cell r="AF145">
            <v>0.3064379576745021</v>
          </cell>
          <cell r="AG145">
            <v>0.29463162804760379</v>
          </cell>
          <cell r="AH145">
            <v>0.40892390572390569</v>
          </cell>
          <cell r="AI145">
            <v>0.24444444444444444</v>
          </cell>
          <cell r="AJ145">
            <v>181510040</v>
          </cell>
          <cell r="AK145">
            <v>86335178.029999882</v>
          </cell>
          <cell r="AL145">
            <v>299089000</v>
          </cell>
          <cell r="AM145">
            <v>7609523</v>
          </cell>
          <cell r="AN145">
            <v>27511989</v>
          </cell>
          <cell r="AO145">
            <v>735.63799999999992</v>
          </cell>
          <cell r="AP145">
            <v>445.25</v>
          </cell>
          <cell r="AQ145">
            <v>1827</v>
          </cell>
          <cell r="AR145">
            <v>0.28866049246210956</v>
          </cell>
          <cell r="AS145">
            <v>0.2765893443763735</v>
          </cell>
          <cell r="AT145">
            <v>0.40264805692391897</v>
          </cell>
          <cell r="AU145">
            <v>0.24370552818828681</v>
          </cell>
        </row>
        <row r="146">
          <cell r="D146" t="str">
            <v>영양군</v>
          </cell>
          <cell r="E146" t="str">
            <v>군</v>
          </cell>
          <cell r="F146">
            <v>62941200</v>
          </cell>
          <cell r="G146">
            <v>36515095</v>
          </cell>
          <cell r="H146">
            <v>89507202</v>
          </cell>
          <cell r="I146">
            <v>3202917</v>
          </cell>
          <cell r="J146">
            <v>7883382</v>
          </cell>
          <cell r="K146">
            <v>221.63300000000001</v>
          </cell>
          <cell r="L146">
            <v>7.3877666666666668</v>
          </cell>
          <cell r="M146">
            <v>148.375</v>
          </cell>
          <cell r="N146">
            <v>4.9458333333333337</v>
          </cell>
          <cell r="O146">
            <v>443</v>
          </cell>
          <cell r="P146">
            <v>14.766666666666667</v>
          </cell>
          <cell r="Q146">
            <v>0.407957060259799</v>
          </cell>
          <cell r="R146">
            <v>0.40628717471765291</v>
          </cell>
          <cell r="S146">
            <v>0.50030022573363431</v>
          </cell>
          <cell r="T146">
            <v>0.33493227990970653</v>
          </cell>
          <cell r="U146">
            <v>60932000</v>
          </cell>
          <cell r="V146">
            <v>35671598</v>
          </cell>
          <cell r="W146">
            <v>100923000</v>
          </cell>
          <cell r="X146">
            <v>3143740</v>
          </cell>
          <cell r="Y146">
            <v>11245315</v>
          </cell>
          <cell r="Z146">
            <v>286.20999999999998</v>
          </cell>
          <cell r="AA146">
            <v>9.5403333333333329</v>
          </cell>
          <cell r="AB146">
            <v>213.75</v>
          </cell>
          <cell r="AC146">
            <v>7.125</v>
          </cell>
          <cell r="AD146">
            <v>476</v>
          </cell>
          <cell r="AE146">
            <v>15.866666666666667</v>
          </cell>
          <cell r="AF146">
            <v>0.35345360324207564</v>
          </cell>
          <cell r="AG146">
            <v>0.27955997675476407</v>
          </cell>
          <cell r="AH146">
            <v>0.60128151260504192</v>
          </cell>
          <cell r="AI146">
            <v>0.44905462184873951</v>
          </cell>
          <cell r="AJ146">
            <v>123873200</v>
          </cell>
          <cell r="AK146">
            <v>72186693</v>
          </cell>
          <cell r="AL146">
            <v>190430202</v>
          </cell>
          <cell r="AM146">
            <v>6346657</v>
          </cell>
          <cell r="AN146">
            <v>19128697</v>
          </cell>
          <cell r="AO146">
            <v>507.84299999999996</v>
          </cell>
          <cell r="AP146">
            <v>362.125</v>
          </cell>
          <cell r="AQ146">
            <v>919</v>
          </cell>
          <cell r="AR146">
            <v>0.37907166112232554</v>
          </cell>
          <cell r="AS146">
            <v>0.33178720955222407</v>
          </cell>
          <cell r="AT146">
            <v>0.55260391730141456</v>
          </cell>
          <cell r="AU146">
            <v>0.3940424374319913</v>
          </cell>
        </row>
        <row r="147">
          <cell r="D147" t="str">
            <v>예천군</v>
          </cell>
          <cell r="E147" t="str">
            <v>군</v>
          </cell>
          <cell r="F147">
            <v>137181700</v>
          </cell>
          <cell r="G147">
            <v>64571417</v>
          </cell>
          <cell r="H147">
            <v>250984000</v>
          </cell>
          <cell r="I147">
            <v>5632997</v>
          </cell>
          <cell r="J147">
            <v>32441574</v>
          </cell>
          <cell r="K147">
            <v>913.02700000000004</v>
          </cell>
          <cell r="L147">
            <v>30.434233333333335</v>
          </cell>
          <cell r="M147">
            <v>683</v>
          </cell>
          <cell r="N147">
            <v>22.766666666666666</v>
          </cell>
          <cell r="O147">
            <v>1385</v>
          </cell>
          <cell r="P147">
            <v>46.166666666666664</v>
          </cell>
          <cell r="Q147">
            <v>0.2572730413094062</v>
          </cell>
          <cell r="R147">
            <v>0.17363513250004453</v>
          </cell>
          <cell r="S147">
            <v>0.65922527075812276</v>
          </cell>
          <cell r="T147">
            <v>0.49314079422382673</v>
          </cell>
          <cell r="U147">
            <v>1801900</v>
          </cell>
          <cell r="V147">
            <v>912478</v>
          </cell>
          <cell r="W147">
            <v>3898000</v>
          </cell>
          <cell r="X147">
            <v>88694</v>
          </cell>
          <cell r="Y147">
            <v>650075</v>
          </cell>
          <cell r="Z147">
            <v>15.15</v>
          </cell>
          <cell r="AA147">
            <v>0.505</v>
          </cell>
          <cell r="AB147">
            <v>13.125</v>
          </cell>
          <cell r="AC147">
            <v>0.4375</v>
          </cell>
          <cell r="AD147">
            <v>27</v>
          </cell>
          <cell r="AE147">
            <v>0.9</v>
          </cell>
          <cell r="AF147">
            <v>0.23408876346844534</v>
          </cell>
          <cell r="AG147">
            <v>0.1364365650117294</v>
          </cell>
          <cell r="AH147">
            <v>0.56111111111111112</v>
          </cell>
          <cell r="AI147">
            <v>0.4861111111111111</v>
          </cell>
          <cell r="AJ147">
            <v>138983600</v>
          </cell>
          <cell r="AK147">
            <v>65483895</v>
          </cell>
          <cell r="AL147">
            <v>254882000</v>
          </cell>
          <cell r="AM147">
            <v>5721691</v>
          </cell>
          <cell r="AN147">
            <v>33091649</v>
          </cell>
          <cell r="AO147">
            <v>928.17700000000002</v>
          </cell>
          <cell r="AP147">
            <v>696.125</v>
          </cell>
          <cell r="AQ147">
            <v>1412</v>
          </cell>
          <cell r="AR147">
            <v>0.25691847600065915</v>
          </cell>
          <cell r="AS147">
            <v>0.17290437838259434</v>
          </cell>
          <cell r="AT147">
            <v>0.65734915014164308</v>
          </cell>
          <cell r="AU147">
            <v>0.49300637393767704</v>
          </cell>
        </row>
        <row r="148">
          <cell r="D148" t="str">
            <v>울릉군</v>
          </cell>
          <cell r="E148" t="str">
            <v>군</v>
          </cell>
          <cell r="F148">
            <v>33274970</v>
          </cell>
          <cell r="G148">
            <v>11926613.4699999</v>
          </cell>
          <cell r="H148">
            <v>75687000</v>
          </cell>
          <cell r="I148">
            <v>1802870</v>
          </cell>
          <cell r="J148">
            <v>9867518</v>
          </cell>
          <cell r="K148">
            <v>276.755</v>
          </cell>
          <cell r="L148">
            <v>9.2251666666666665</v>
          </cell>
          <cell r="M148">
            <v>218.625</v>
          </cell>
          <cell r="N148">
            <v>7.2874999999999996</v>
          </cell>
          <cell r="O148">
            <v>393</v>
          </cell>
          <cell r="P148">
            <v>13.1</v>
          </cell>
          <cell r="Q148">
            <v>0.15757809755968527</v>
          </cell>
          <cell r="R148">
            <v>0.18270754611240639</v>
          </cell>
          <cell r="S148">
            <v>0.70421119592875314</v>
          </cell>
          <cell r="T148">
            <v>0.55629770992366412</v>
          </cell>
          <cell r="U148">
            <v>63266300</v>
          </cell>
          <cell r="V148">
            <v>23009047.43</v>
          </cell>
          <cell r="W148">
            <v>92814672.680000007</v>
          </cell>
          <cell r="X148">
            <v>3463276</v>
          </cell>
          <cell r="Y148">
            <v>18811934</v>
          </cell>
          <cell r="Z148">
            <v>521.52099999999996</v>
          </cell>
          <cell r="AA148">
            <v>17.384033333333331</v>
          </cell>
          <cell r="AB148">
            <v>387.375</v>
          </cell>
          <cell r="AC148">
            <v>12.9125</v>
          </cell>
          <cell r="AD148">
            <v>822</v>
          </cell>
          <cell r="AE148">
            <v>27.4</v>
          </cell>
          <cell r="AF148">
            <v>0.24790312528848751</v>
          </cell>
          <cell r="AG148">
            <v>0.18409994421626186</v>
          </cell>
          <cell r="AH148">
            <v>0.63445377128953762</v>
          </cell>
          <cell r="AI148">
            <v>0.47125912408759124</v>
          </cell>
          <cell r="AJ148">
            <v>96541270</v>
          </cell>
          <cell r="AK148">
            <v>34935660.899999902</v>
          </cell>
          <cell r="AL148">
            <v>168501672.68000001</v>
          </cell>
          <cell r="AM148">
            <v>5266146</v>
          </cell>
          <cell r="AN148">
            <v>28679452</v>
          </cell>
          <cell r="AO148">
            <v>798.27599999999995</v>
          </cell>
          <cell r="AP148">
            <v>606</v>
          </cell>
          <cell r="AQ148">
            <v>1215</v>
          </cell>
          <cell r="AR148">
            <v>0.20733124095655653</v>
          </cell>
          <cell r="AS148">
            <v>0.18362087253271087</v>
          </cell>
          <cell r="AT148">
            <v>0.6570172839506172</v>
          </cell>
          <cell r="AU148">
            <v>0.49876543209876545</v>
          </cell>
        </row>
        <row r="149">
          <cell r="D149" t="str">
            <v>울진군</v>
          </cell>
          <cell r="E149" t="str">
            <v>군</v>
          </cell>
          <cell r="F149">
            <v>83750470</v>
          </cell>
          <cell r="G149">
            <v>40729575.059999898</v>
          </cell>
          <cell r="H149">
            <v>129764000</v>
          </cell>
          <cell r="I149">
            <v>3096197</v>
          </cell>
          <cell r="J149">
            <v>15772686</v>
          </cell>
          <cell r="K149">
            <v>423.75400000000002</v>
          </cell>
          <cell r="L149">
            <v>14.125133333333334</v>
          </cell>
          <cell r="M149">
            <v>333.375</v>
          </cell>
          <cell r="N149">
            <v>11.112500000000001</v>
          </cell>
          <cell r="O149">
            <v>642</v>
          </cell>
          <cell r="P149">
            <v>21.4</v>
          </cell>
          <cell r="Q149">
            <v>0.31387422597946962</v>
          </cell>
          <cell r="R149">
            <v>0.1963011880157888</v>
          </cell>
          <cell r="S149">
            <v>0.66005295950155762</v>
          </cell>
          <cell r="T149">
            <v>0.51927570093457942</v>
          </cell>
          <cell r="U149">
            <v>209667740</v>
          </cell>
          <cell r="V149">
            <v>88993857</v>
          </cell>
          <cell r="W149">
            <v>320362000</v>
          </cell>
          <cell r="X149">
            <v>7730410</v>
          </cell>
          <cell r="Y149">
            <v>38661071</v>
          </cell>
          <cell r="Z149">
            <v>1094.037</v>
          </cell>
          <cell r="AA149">
            <v>36.4679</v>
          </cell>
          <cell r="AB149">
            <v>777.75</v>
          </cell>
          <cell r="AC149">
            <v>25.925000000000001</v>
          </cell>
          <cell r="AD149">
            <v>1783</v>
          </cell>
          <cell r="AE149">
            <v>59.43333333333333</v>
          </cell>
          <cell r="AF149">
            <v>0.27779155143244205</v>
          </cell>
          <cell r="AG149">
            <v>0.19995333290171916</v>
          </cell>
          <cell r="AH149">
            <v>0.61359338194054969</v>
          </cell>
          <cell r="AI149">
            <v>0.43620302860347726</v>
          </cell>
          <cell r="AJ149">
            <v>293418210</v>
          </cell>
          <cell r="AK149">
            <v>129723432.0599999</v>
          </cell>
          <cell r="AL149">
            <v>450126000</v>
          </cell>
          <cell r="AM149">
            <v>10826607</v>
          </cell>
          <cell r="AN149">
            <v>54433757</v>
          </cell>
          <cell r="AO149">
            <v>1517.7910000000002</v>
          </cell>
          <cell r="AP149">
            <v>1111.125</v>
          </cell>
          <cell r="AQ149">
            <v>2425</v>
          </cell>
          <cell r="AR149">
            <v>0.28819359925887394</v>
          </cell>
          <cell r="AS149">
            <v>0.19889509004495134</v>
          </cell>
          <cell r="AT149">
            <v>0.62589319587628878</v>
          </cell>
          <cell r="AU149">
            <v>0.45819587628865982</v>
          </cell>
        </row>
        <row r="150">
          <cell r="D150" t="str">
            <v>의성군</v>
          </cell>
          <cell r="E150" t="str">
            <v>군</v>
          </cell>
          <cell r="F150">
            <v>42839425</v>
          </cell>
          <cell r="G150">
            <v>21318783</v>
          </cell>
          <cell r="H150">
            <v>108682335</v>
          </cell>
          <cell r="I150">
            <v>1819663</v>
          </cell>
          <cell r="J150">
            <v>13735751</v>
          </cell>
          <cell r="K150">
            <v>349.65499999999997</v>
          </cell>
          <cell r="L150">
            <v>11.655166666666666</v>
          </cell>
          <cell r="M150">
            <v>270.375</v>
          </cell>
          <cell r="N150">
            <v>9.0124999999999993</v>
          </cell>
          <cell r="O150">
            <v>548</v>
          </cell>
          <cell r="P150">
            <v>18.266666666666666</v>
          </cell>
          <cell r="Q150">
            <v>0.1961568363432751</v>
          </cell>
          <cell r="R150">
            <v>0.13247641137350263</v>
          </cell>
          <cell r="S150">
            <v>0.63805656934306565</v>
          </cell>
          <cell r="T150">
            <v>0.49338503649635035</v>
          </cell>
          <cell r="U150">
            <v>112817935</v>
          </cell>
          <cell r="V150">
            <v>53975898</v>
          </cell>
          <cell r="W150">
            <v>273662968</v>
          </cell>
          <cell r="X150">
            <v>4867755</v>
          </cell>
          <cell r="Y150">
            <v>32083269</v>
          </cell>
          <cell r="Z150">
            <v>878.87699999999995</v>
          </cell>
          <cell r="AA150">
            <v>29.2959</v>
          </cell>
          <cell r="AB150">
            <v>607.875</v>
          </cell>
          <cell r="AC150">
            <v>20.262499999999999</v>
          </cell>
          <cell r="AD150">
            <v>1618</v>
          </cell>
          <cell r="AE150">
            <v>53.93333333333333</v>
          </cell>
          <cell r="AF150">
            <v>0.19723493607655385</v>
          </cell>
          <cell r="AG150">
            <v>0.1517225379994788</v>
          </cell>
          <cell r="AH150">
            <v>0.54318726823238561</v>
          </cell>
          <cell r="AI150">
            <v>0.37569530284301605</v>
          </cell>
          <cell r="AJ150">
            <v>155657360</v>
          </cell>
          <cell r="AK150">
            <v>75294681</v>
          </cell>
          <cell r="AL150">
            <v>382345303</v>
          </cell>
          <cell r="AM150">
            <v>6687418</v>
          </cell>
          <cell r="AN150">
            <v>45819020</v>
          </cell>
          <cell r="AO150">
            <v>1228.5319999999999</v>
          </cell>
          <cell r="AP150">
            <v>878.25</v>
          </cell>
          <cell r="AQ150">
            <v>2166</v>
          </cell>
          <cell r="AR150">
            <v>0.19692848430257817</v>
          </cell>
          <cell r="AS150">
            <v>0.14595288157625372</v>
          </cell>
          <cell r="AT150">
            <v>0.56718928901200361</v>
          </cell>
          <cell r="AU150">
            <v>0.40547091412742381</v>
          </cell>
        </row>
        <row r="151">
          <cell r="D151" t="str">
            <v>청도군</v>
          </cell>
          <cell r="E151" t="str">
            <v>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>
            <v>51469600</v>
          </cell>
          <cell r="V151">
            <v>26040842</v>
          </cell>
          <cell r="W151">
            <v>93735082</v>
          </cell>
          <cell r="X151">
            <v>2728505</v>
          </cell>
          <cell r="Y151">
            <v>12244099</v>
          </cell>
          <cell r="Z151">
            <v>339.55200000000002</v>
          </cell>
          <cell r="AA151">
            <v>11.3184</v>
          </cell>
          <cell r="AB151">
            <v>231.625</v>
          </cell>
          <cell r="AC151">
            <v>7.7208333333333332</v>
          </cell>
          <cell r="AD151">
            <v>665</v>
          </cell>
          <cell r="AE151">
            <v>22.166666666666668</v>
          </cell>
          <cell r="AF151">
            <v>0.27781318844954977</v>
          </cell>
          <cell r="AG151">
            <v>0.22284244843168943</v>
          </cell>
          <cell r="AH151">
            <v>0.51060451127819551</v>
          </cell>
          <cell r="AI151">
            <v>0.34830827067669173</v>
          </cell>
          <cell r="AJ151">
            <v>51469600</v>
          </cell>
          <cell r="AK151">
            <v>26040842</v>
          </cell>
          <cell r="AL151">
            <v>93735082</v>
          </cell>
          <cell r="AM151">
            <v>2728505</v>
          </cell>
          <cell r="AN151">
            <v>12244099</v>
          </cell>
          <cell r="AO151">
            <v>339.55200000000002</v>
          </cell>
          <cell r="AP151">
            <v>231.625</v>
          </cell>
          <cell r="AQ151">
            <v>665</v>
          </cell>
          <cell r="AR151">
            <v>0.27781318844954977</v>
          </cell>
          <cell r="AS151">
            <v>0.22284244843168943</v>
          </cell>
          <cell r="AT151">
            <v>0.51060451127819551</v>
          </cell>
          <cell r="AU151">
            <v>0.34830827067669173</v>
          </cell>
        </row>
        <row r="152">
          <cell r="D152" t="str">
            <v>청송군</v>
          </cell>
          <cell r="E152" t="str">
            <v>군</v>
          </cell>
          <cell r="F152">
            <v>39249500</v>
          </cell>
          <cell r="G152">
            <v>21332684</v>
          </cell>
          <cell r="H152">
            <v>76329000</v>
          </cell>
          <cell r="I152">
            <v>1751133</v>
          </cell>
          <cell r="J152">
            <v>7990830</v>
          </cell>
          <cell r="K152">
            <v>173.827</v>
          </cell>
          <cell r="L152">
            <v>5.7942333333333336</v>
          </cell>
          <cell r="M152">
            <v>111.5</v>
          </cell>
          <cell r="N152">
            <v>3.7166666666666668</v>
          </cell>
          <cell r="O152">
            <v>438</v>
          </cell>
          <cell r="P152">
            <v>14.6</v>
          </cell>
          <cell r="Q152">
            <v>0.27948334184910062</v>
          </cell>
          <cell r="R152">
            <v>0.21914281745450723</v>
          </cell>
          <cell r="S152">
            <v>0.39686529680365296</v>
          </cell>
          <cell r="T152">
            <v>0.2545662100456621</v>
          </cell>
          <cell r="U152">
            <v>62724200</v>
          </cell>
          <cell r="V152">
            <v>32518153</v>
          </cell>
          <cell r="W152">
            <v>105250000</v>
          </cell>
          <cell r="X152">
            <v>3042826</v>
          </cell>
          <cell r="Y152">
            <v>11063787</v>
          </cell>
          <cell r="Z152">
            <v>292.87700000000001</v>
          </cell>
          <cell r="AA152">
            <v>9.7625666666666664</v>
          </cell>
          <cell r="AB152">
            <v>209.625</v>
          </cell>
          <cell r="AC152">
            <v>6.9874999999999998</v>
          </cell>
          <cell r="AD152">
            <v>594</v>
          </cell>
          <cell r="AE152">
            <v>19.8</v>
          </cell>
          <cell r="AF152">
            <v>0.30896107363420428</v>
          </cell>
          <cell r="AG152">
            <v>0.27502572130139524</v>
          </cell>
          <cell r="AH152">
            <v>0.49305892255892259</v>
          </cell>
          <cell r="AI152">
            <v>0.35290404040404039</v>
          </cell>
          <cell r="AJ152">
            <v>101973700</v>
          </cell>
          <cell r="AK152">
            <v>53850837</v>
          </cell>
          <cell r="AL152">
            <v>181579000</v>
          </cell>
          <cell r="AM152">
            <v>4793959</v>
          </cell>
          <cell r="AN152">
            <v>19054617</v>
          </cell>
          <cell r="AO152">
            <v>466.70400000000001</v>
          </cell>
          <cell r="AP152">
            <v>321.125</v>
          </cell>
          <cell r="AQ152">
            <v>1032</v>
          </cell>
          <cell r="AR152">
            <v>0.29656974099427796</v>
          </cell>
          <cell r="AS152">
            <v>0.25159041506843199</v>
          </cell>
          <cell r="AT152">
            <v>0.45223255813953489</v>
          </cell>
          <cell r="AU152">
            <v>0.31116763565891475</v>
          </cell>
        </row>
        <row r="153">
          <cell r="D153" t="str">
            <v>칠곡군</v>
          </cell>
          <cell r="E153" t="str">
            <v>군</v>
          </cell>
          <cell r="F153">
            <v>251430900</v>
          </cell>
          <cell r="G153">
            <v>145963915.22999999</v>
          </cell>
          <cell r="H153">
            <v>263424274.80000001</v>
          </cell>
          <cell r="I153">
            <v>14015408</v>
          </cell>
          <cell r="J153">
            <v>41126642</v>
          </cell>
          <cell r="K153">
            <v>879.04300000000001</v>
          </cell>
          <cell r="L153">
            <v>29.301433333333332</v>
          </cell>
          <cell r="M153">
            <v>819.625</v>
          </cell>
          <cell r="N153">
            <v>27.320833333333333</v>
          </cell>
          <cell r="O153">
            <v>1004</v>
          </cell>
          <cell r="P153">
            <v>33.466666666666669</v>
          </cell>
          <cell r="Q153">
            <v>0.55410199132490878</v>
          </cell>
          <cell r="R153">
            <v>0.34078658792517025</v>
          </cell>
          <cell r="S153">
            <v>0.87554083665338645</v>
          </cell>
          <cell r="T153">
            <v>0.81635956175298807</v>
          </cell>
          <cell r="U153">
            <v>653423800</v>
          </cell>
          <cell r="V153">
            <v>344709384.30999899</v>
          </cell>
          <cell r="W153">
            <v>908099538.63999903</v>
          </cell>
          <cell r="X153">
            <v>36197529</v>
          </cell>
          <cell r="Y153">
            <v>143339159</v>
          </cell>
          <cell r="Z153">
            <v>3899.4189999999999</v>
          </cell>
          <cell r="AA153">
            <v>129.98063333333332</v>
          </cell>
          <cell r="AB153">
            <v>3233.25</v>
          </cell>
          <cell r="AC153">
            <v>107.77500000000001</v>
          </cell>
          <cell r="AD153">
            <v>4996</v>
          </cell>
          <cell r="AE153">
            <v>166.53333333333333</v>
          </cell>
          <cell r="AF153">
            <v>0.37959427314129857</v>
          </cell>
          <cell r="AG153">
            <v>0.25253063609784399</v>
          </cell>
          <cell r="AH153">
            <v>0.78050820656525222</v>
          </cell>
          <cell r="AI153">
            <v>0.64716773418734985</v>
          </cell>
          <cell r="AJ153">
            <v>904854700</v>
          </cell>
          <cell r="AK153">
            <v>490673299.53999901</v>
          </cell>
          <cell r="AL153">
            <v>1171523813.4399991</v>
          </cell>
          <cell r="AM153">
            <v>50212937</v>
          </cell>
          <cell r="AN153">
            <v>184465801</v>
          </cell>
          <cell r="AO153">
            <v>4778.4619999999995</v>
          </cell>
          <cell r="AP153">
            <v>4052.875</v>
          </cell>
          <cell r="AQ153">
            <v>6000</v>
          </cell>
          <cell r="AR153">
            <v>0.41883339793086449</v>
          </cell>
          <cell r="AS153">
            <v>0.27220729657092374</v>
          </cell>
          <cell r="AT153">
            <v>0.79641033333333322</v>
          </cell>
          <cell r="AU153">
            <v>0.67547916666666663</v>
          </cell>
        </row>
        <row r="154">
          <cell r="D154" t="str">
            <v>경상남도</v>
          </cell>
          <cell r="E154" t="str">
            <v>광역</v>
          </cell>
          <cell r="F154">
            <v>14705353570</v>
          </cell>
          <cell r="G154">
            <v>9074970419.5599709</v>
          </cell>
          <cell r="H154">
            <v>19620939815.379959</v>
          </cell>
          <cell r="I154">
            <v>1059211589</v>
          </cell>
          <cell r="J154">
            <v>3213694719</v>
          </cell>
          <cell r="K154">
            <v>69042.494999999995</v>
          </cell>
          <cell r="L154">
            <v>2301.4164999999998</v>
          </cell>
          <cell r="M154">
            <v>62302.625</v>
          </cell>
          <cell r="N154">
            <v>2076.7541666666666</v>
          </cell>
          <cell r="O154">
            <v>83373</v>
          </cell>
          <cell r="P154">
            <v>2779.1</v>
          </cell>
          <cell r="Q154">
            <v>0.46251456377469319</v>
          </cell>
          <cell r="R154">
            <v>0.32959309505589662</v>
          </cell>
          <cell r="S154">
            <v>0.82811575689971573</v>
          </cell>
          <cell r="T154">
            <v>0.74727579672076094</v>
          </cell>
          <cell r="U154">
            <v>23825165590</v>
          </cell>
          <cell r="V154">
            <v>14756753932.08997</v>
          </cell>
          <cell r="W154">
            <v>34177919002.659878</v>
          </cell>
          <cell r="X154">
            <v>1861983995</v>
          </cell>
          <cell r="Y154">
            <v>5739939579</v>
          </cell>
          <cell r="Z154">
            <v>152368.69299999997</v>
          </cell>
          <cell r="AA154">
            <v>5078.9564333333319</v>
          </cell>
          <cell r="AB154">
            <v>126808.5</v>
          </cell>
          <cell r="AC154">
            <v>4226.95</v>
          </cell>
          <cell r="AD154">
            <v>201300</v>
          </cell>
          <cell r="AE154">
            <v>6710</v>
          </cell>
          <cell r="AF154">
            <v>0.43176279781520732</v>
          </cell>
          <cell r="AG154">
            <v>0.32439087021267754</v>
          </cell>
          <cell r="AH154">
            <v>0.75692346249379017</v>
          </cell>
          <cell r="AI154">
            <v>0.62994783904619966</v>
          </cell>
          <cell r="AJ154">
            <v>38530519160</v>
          </cell>
          <cell r="AK154">
            <v>23831724351.64994</v>
          </cell>
          <cell r="AL154">
            <v>53798858818.039841</v>
          </cell>
          <cell r="AM154">
            <v>2921195584</v>
          </cell>
          <cell r="AN154">
            <v>8953634298</v>
          </cell>
          <cell r="AO154">
            <v>221411.18799999997</v>
          </cell>
          <cell r="AP154">
            <v>189111.125</v>
          </cell>
          <cell r="AQ154">
            <v>284673</v>
          </cell>
          <cell r="AR154">
            <v>0.4429782503798888</v>
          </cell>
          <cell r="AS154">
            <v>0.32625808546285123</v>
          </cell>
          <cell r="AT154">
            <v>0.77777375444808594</v>
          </cell>
          <cell r="AU154">
            <v>0.66431001535094647</v>
          </cell>
        </row>
        <row r="155">
          <cell r="D155" t="str">
            <v>거제시</v>
          </cell>
          <cell r="E155" t="str">
            <v>시</v>
          </cell>
          <cell r="F155">
            <v>965678500</v>
          </cell>
          <cell r="G155">
            <v>608902848</v>
          </cell>
          <cell r="H155">
            <v>1082609043</v>
          </cell>
          <cell r="I155">
            <v>65216537</v>
          </cell>
          <cell r="J155">
            <v>179587098</v>
          </cell>
          <cell r="K155">
            <v>3168.2689999999998</v>
          </cell>
          <cell r="L155">
            <v>105.60896666666666</v>
          </cell>
          <cell r="M155">
            <v>3021.375</v>
          </cell>
          <cell r="N155">
            <v>100.71250000000001</v>
          </cell>
          <cell r="O155">
            <v>3627</v>
          </cell>
          <cell r="P155">
            <v>120.9</v>
          </cell>
          <cell r="Q155">
            <v>0.56244020123153549</v>
          </cell>
          <cell r="R155">
            <v>0.36314711761754731</v>
          </cell>
          <cell r="S155">
            <v>0.87352329749103941</v>
          </cell>
          <cell r="T155">
            <v>0.83302315963606288</v>
          </cell>
          <cell r="U155">
            <v>1870907200</v>
          </cell>
          <cell r="V155">
            <v>1150847523</v>
          </cell>
          <cell r="W155">
            <v>2287832171</v>
          </cell>
          <cell r="X155">
            <v>134965339</v>
          </cell>
          <cell r="Y155">
            <v>399741354</v>
          </cell>
          <cell r="Z155">
            <v>10131.407999999999</v>
          </cell>
          <cell r="AA155">
            <v>337.71359999999999</v>
          </cell>
          <cell r="AB155">
            <v>8919.625</v>
          </cell>
          <cell r="AC155">
            <v>297.32083333333333</v>
          </cell>
          <cell r="AD155">
            <v>12214</v>
          </cell>
          <cell r="AE155">
            <v>407.13333333333333</v>
          </cell>
          <cell r="AF155">
            <v>0.50302969666563013</v>
          </cell>
          <cell r="AG155">
            <v>0.3376316651991928</v>
          </cell>
          <cell r="AH155">
            <v>0.82949140330767968</v>
          </cell>
          <cell r="AI155">
            <v>0.7302787784509579</v>
          </cell>
          <cell r="AJ155">
            <v>2836585700</v>
          </cell>
          <cell r="AK155">
            <v>1759750371</v>
          </cell>
          <cell r="AL155">
            <v>3370441214</v>
          </cell>
          <cell r="AM155">
            <v>200181876</v>
          </cell>
          <cell r="AN155">
            <v>579328452</v>
          </cell>
          <cell r="AO155">
            <v>13299.677</v>
          </cell>
          <cell r="AP155">
            <v>11941</v>
          </cell>
          <cell r="AQ155">
            <v>15841</v>
          </cell>
          <cell r="AR155">
            <v>0.52211276188126987</v>
          </cell>
          <cell r="AS155">
            <v>0.3455412474718228</v>
          </cell>
          <cell r="AT155">
            <v>0.83957306988195191</v>
          </cell>
          <cell r="AU155">
            <v>0.75380342150116786</v>
          </cell>
        </row>
        <row r="156">
          <cell r="D156" t="str">
            <v>김해시</v>
          </cell>
          <cell r="E156" t="str">
            <v>시</v>
          </cell>
          <cell r="F156">
            <v>1813166100</v>
          </cell>
          <cell r="G156">
            <v>1105902593.2899899</v>
          </cell>
          <cell r="H156">
            <v>2135197889.99999</v>
          </cell>
          <cell r="I156">
            <v>134113383</v>
          </cell>
          <cell r="J156">
            <v>329118381</v>
          </cell>
          <cell r="K156">
            <v>6650.0990000000002</v>
          </cell>
          <cell r="L156">
            <v>221.66996666666668</v>
          </cell>
          <cell r="M156">
            <v>6172.875</v>
          </cell>
          <cell r="N156">
            <v>205.76249999999999</v>
          </cell>
          <cell r="O156">
            <v>7807</v>
          </cell>
          <cell r="P156">
            <v>260.23333333333335</v>
          </cell>
          <cell r="Q156">
            <v>0.51793915611727914</v>
          </cell>
          <cell r="R156">
            <v>0.40749283766074434</v>
          </cell>
          <cell r="S156">
            <v>0.8518123478929166</v>
          </cell>
          <cell r="T156">
            <v>0.79068464198795951</v>
          </cell>
          <cell r="U156">
            <v>3804466030</v>
          </cell>
          <cell r="V156">
            <v>2279546377.5799899</v>
          </cell>
          <cell r="W156">
            <v>4817768770.3299904</v>
          </cell>
          <cell r="X156">
            <v>300583660</v>
          </cell>
          <cell r="Y156">
            <v>829713501</v>
          </cell>
          <cell r="Z156">
            <v>22337.442999999999</v>
          </cell>
          <cell r="AA156">
            <v>744.58143333333328</v>
          </cell>
          <cell r="AB156">
            <v>18523.75</v>
          </cell>
          <cell r="AC156">
            <v>617.45833333333337</v>
          </cell>
          <cell r="AD156">
            <v>27801</v>
          </cell>
          <cell r="AE156">
            <v>926.7</v>
          </cell>
          <cell r="AF156">
            <v>0.47315396114866959</v>
          </cell>
          <cell r="AG156">
            <v>0.36227403752949178</v>
          </cell>
          <cell r="AH156">
            <v>0.80347624186180355</v>
          </cell>
          <cell r="AI156">
            <v>0.66629797489298948</v>
          </cell>
          <cell r="AJ156">
            <v>5617632130</v>
          </cell>
          <cell r="AK156">
            <v>3385448970.8699799</v>
          </cell>
          <cell r="AL156">
            <v>6952966660.3299809</v>
          </cell>
          <cell r="AM156">
            <v>434697043</v>
          </cell>
          <cell r="AN156">
            <v>1158831882</v>
          </cell>
          <cell r="AO156">
            <v>28987.542000000001</v>
          </cell>
          <cell r="AP156">
            <v>24696.625</v>
          </cell>
          <cell r="AQ156">
            <v>35608</v>
          </cell>
          <cell r="AR156">
            <v>0.48690711983211349</v>
          </cell>
          <cell r="AS156">
            <v>0.37511657191357806</v>
          </cell>
          <cell r="AT156">
            <v>0.81407385980678504</v>
          </cell>
          <cell r="AU156">
            <v>0.6935695630195462</v>
          </cell>
        </row>
        <row r="157">
          <cell r="D157" t="str">
            <v>밀양시</v>
          </cell>
          <cell r="E157" t="str">
            <v>시</v>
          </cell>
          <cell r="F157">
            <v>237646820</v>
          </cell>
          <cell r="G157">
            <v>132990244</v>
          </cell>
          <cell r="H157">
            <v>373406523</v>
          </cell>
          <cell r="I157">
            <v>14707141</v>
          </cell>
          <cell r="J157">
            <v>64017745</v>
          </cell>
          <cell r="K157">
            <v>1641.979</v>
          </cell>
          <cell r="L157">
            <v>54.732633333333332</v>
          </cell>
          <cell r="M157">
            <v>1236.125</v>
          </cell>
          <cell r="N157">
            <v>41.204166666666666</v>
          </cell>
          <cell r="O157">
            <v>2215</v>
          </cell>
          <cell r="P157">
            <v>73.833333333333329</v>
          </cell>
          <cell r="Q157">
            <v>0.35615404608237122</v>
          </cell>
          <cell r="R157">
            <v>0.22973538040116845</v>
          </cell>
          <cell r="S157">
            <v>0.74129977426636573</v>
          </cell>
          <cell r="T157">
            <v>0.55806997742663655</v>
          </cell>
          <cell r="U157">
            <v>627448060</v>
          </cell>
          <cell r="V157">
            <v>338978614.89999998</v>
          </cell>
          <cell r="W157">
            <v>855922545.75999999</v>
          </cell>
          <cell r="X157">
            <v>40027955</v>
          </cell>
          <cell r="Y157">
            <v>149404249</v>
          </cell>
          <cell r="Z157">
            <v>4058.9540000000002</v>
          </cell>
          <cell r="AA157">
            <v>135.29846666666668</v>
          </cell>
          <cell r="AB157">
            <v>2974.375</v>
          </cell>
          <cell r="AC157">
            <v>99.145833333333329</v>
          </cell>
          <cell r="AD157">
            <v>5597</v>
          </cell>
          <cell r="AE157">
            <v>186.56666666666666</v>
          </cell>
          <cell r="AF157">
            <v>0.39603888994302683</v>
          </cell>
          <cell r="AG157">
            <v>0.26791711258493056</v>
          </cell>
          <cell r="AH157">
            <v>0.72520171520457388</v>
          </cell>
          <cell r="AI157">
            <v>0.53142308379489012</v>
          </cell>
          <cell r="AJ157">
            <v>865094880</v>
          </cell>
          <cell r="AK157">
            <v>471968858.89999998</v>
          </cell>
          <cell r="AL157">
            <v>1229329068.76</v>
          </cell>
          <cell r="AM157">
            <v>54735096</v>
          </cell>
          <cell r="AN157">
            <v>213421994</v>
          </cell>
          <cell r="AO157">
            <v>5700.933</v>
          </cell>
          <cell r="AP157">
            <v>4210.5</v>
          </cell>
          <cell r="AQ157">
            <v>7812</v>
          </cell>
          <cell r="AR157">
            <v>0.38392393940221853</v>
          </cell>
          <cell r="AS157">
            <v>0.25646417678957678</v>
          </cell>
          <cell r="AT157">
            <v>0.72976612903225802</v>
          </cell>
          <cell r="AU157">
            <v>0.53897849462365588</v>
          </cell>
        </row>
        <row r="158">
          <cell r="D158" t="str">
            <v>사천시</v>
          </cell>
          <cell r="E158" t="str">
            <v>시</v>
          </cell>
          <cell r="F158">
            <v>579442910</v>
          </cell>
          <cell r="G158">
            <v>325228797.93000001</v>
          </cell>
          <cell r="H158">
            <v>788176653.67999995</v>
          </cell>
          <cell r="I158">
            <v>36712211</v>
          </cell>
          <cell r="J158">
            <v>148920045</v>
          </cell>
          <cell r="K158">
            <v>2959.12</v>
          </cell>
          <cell r="L158">
            <v>98.637333333333331</v>
          </cell>
          <cell r="M158">
            <v>2748.75</v>
          </cell>
          <cell r="N158">
            <v>91.625</v>
          </cell>
          <cell r="O158">
            <v>3532</v>
          </cell>
          <cell r="P158">
            <v>117.73333333333333</v>
          </cell>
          <cell r="Q158">
            <v>0.41263439663114282</v>
          </cell>
          <cell r="R158">
            <v>0.24652296472244553</v>
          </cell>
          <cell r="S158">
            <v>0.83780294450736126</v>
          </cell>
          <cell r="T158">
            <v>0.77824178935447341</v>
          </cell>
          <cell r="U158">
            <v>863981740</v>
          </cell>
          <cell r="V158">
            <v>470771240.97999901</v>
          </cell>
          <cell r="W158">
            <v>1321259520.18999</v>
          </cell>
          <cell r="X158">
            <v>56719113</v>
          </cell>
          <cell r="Y158">
            <v>245300715</v>
          </cell>
          <cell r="Z158">
            <v>6124.3950000000004</v>
          </cell>
          <cell r="AA158">
            <v>204.1465</v>
          </cell>
          <cell r="AB158">
            <v>5328.125</v>
          </cell>
          <cell r="AC158">
            <v>177.60416666666666</v>
          </cell>
          <cell r="AD158">
            <v>8090</v>
          </cell>
          <cell r="AE158">
            <v>269.66666666666669</v>
          </cell>
          <cell r="AF158">
            <v>0.35630489982187952</v>
          </cell>
          <cell r="AG158">
            <v>0.23122277894705687</v>
          </cell>
          <cell r="AH158">
            <v>0.75703275648949331</v>
          </cell>
          <cell r="AI158">
            <v>0.65860630407911003</v>
          </cell>
          <cell r="AJ158">
            <v>1443424650</v>
          </cell>
          <cell r="AK158">
            <v>796000038.90999901</v>
          </cell>
          <cell r="AL158">
            <v>2109436173.8699899</v>
          </cell>
          <cell r="AM158">
            <v>93431324</v>
          </cell>
          <cell r="AN158">
            <v>394220760</v>
          </cell>
          <cell r="AO158">
            <v>9083.5149999999994</v>
          </cell>
          <cell r="AP158">
            <v>8076.875</v>
          </cell>
          <cell r="AQ158">
            <v>11622</v>
          </cell>
          <cell r="AR158">
            <v>0.37735203784319793</v>
          </cell>
          <cell r="AS158">
            <v>0.23700254649197064</v>
          </cell>
          <cell r="AT158">
            <v>0.78157933230080878</v>
          </cell>
          <cell r="AU158">
            <v>0.69496429186026498</v>
          </cell>
        </row>
        <row r="159">
          <cell r="D159" t="str">
            <v>양산시</v>
          </cell>
          <cell r="E159" t="str">
            <v>시</v>
          </cell>
          <cell r="F159">
            <v>1499327000</v>
          </cell>
          <cell r="G159">
            <v>849343175.60000002</v>
          </cell>
          <cell r="H159">
            <v>1684935768.4199901</v>
          </cell>
          <cell r="I159">
            <v>96511604</v>
          </cell>
          <cell r="J159">
            <v>274341257</v>
          </cell>
          <cell r="K159">
            <v>5569.1959999999999</v>
          </cell>
          <cell r="L159">
            <v>185.63986666666668</v>
          </cell>
          <cell r="M159">
            <v>5186.125</v>
          </cell>
          <cell r="N159">
            <v>172.87083333333334</v>
          </cell>
          <cell r="O159">
            <v>6510</v>
          </cell>
          <cell r="P159">
            <v>217</v>
          </cell>
          <cell r="Q159">
            <v>0.50408044717126055</v>
          </cell>
          <cell r="R159">
            <v>0.35179398481796709</v>
          </cell>
          <cell r="S159">
            <v>0.85548325652841783</v>
          </cell>
          <cell r="T159">
            <v>0.79663978494623655</v>
          </cell>
          <cell r="U159">
            <v>592113200</v>
          </cell>
          <cell r="V159">
            <v>337058936.06999898</v>
          </cell>
          <cell r="W159">
            <v>2068086797.6700001</v>
          </cell>
          <cell r="X159">
            <v>41368746</v>
          </cell>
          <cell r="Y159">
            <v>414214699</v>
          </cell>
          <cell r="Z159">
            <v>11031.731</v>
          </cell>
          <cell r="AA159">
            <v>367.72436666666664</v>
          </cell>
          <cell r="AB159">
            <v>9366.25</v>
          </cell>
          <cell r="AC159">
            <v>312.20833333333331</v>
          </cell>
          <cell r="AD159">
            <v>13202</v>
          </cell>
          <cell r="AE159">
            <v>440.06666666666666</v>
          </cell>
          <cell r="AF159">
            <v>0.16298103950460144</v>
          </cell>
          <cell r="AG159">
            <v>9.9872713594840345E-2</v>
          </cell>
          <cell r="AH159">
            <v>0.83561058930465082</v>
          </cell>
          <cell r="AI159">
            <v>0.70945690046962584</v>
          </cell>
          <cell r="AJ159">
            <v>2091440200</v>
          </cell>
          <cell r="AK159">
            <v>1186402111.6699991</v>
          </cell>
          <cell r="AL159">
            <v>3753022566.0899901</v>
          </cell>
          <cell r="AM159">
            <v>137880350</v>
          </cell>
          <cell r="AN159">
            <v>688555956</v>
          </cell>
          <cell r="AO159">
            <v>16600.927</v>
          </cell>
          <cell r="AP159">
            <v>14552.375</v>
          </cell>
          <cell r="AQ159">
            <v>19712</v>
          </cell>
          <cell r="AR159">
            <v>0.31611909888035339</v>
          </cell>
          <cell r="AS159">
            <v>0.20024567182743241</v>
          </cell>
          <cell r="AT159">
            <v>0.84217365056818183</v>
          </cell>
          <cell r="AU159">
            <v>0.73824954342532467</v>
          </cell>
        </row>
        <row r="160">
          <cell r="D160" t="str">
            <v>진주시</v>
          </cell>
          <cell r="E160" t="str">
            <v>시</v>
          </cell>
          <cell r="F160">
            <v>2271787260</v>
          </cell>
          <cell r="G160">
            <v>1397444562.5899899</v>
          </cell>
          <cell r="H160">
            <v>2689031977</v>
          </cell>
          <cell r="I160">
            <v>166817678</v>
          </cell>
          <cell r="J160">
            <v>461567670</v>
          </cell>
          <cell r="K160">
            <v>8996.4050000000007</v>
          </cell>
          <cell r="L160">
            <v>299.8801666666667</v>
          </cell>
          <cell r="M160">
            <v>8406.375</v>
          </cell>
          <cell r="N160">
            <v>280.21249999999998</v>
          </cell>
          <cell r="O160">
            <v>10405</v>
          </cell>
          <cell r="P160">
            <v>346.83333333333331</v>
          </cell>
          <cell r="Q160">
            <v>0.5196831330169005</v>
          </cell>
          <cell r="R160">
            <v>0.36141543015783578</v>
          </cell>
          <cell r="S160">
            <v>0.86462325804901496</v>
          </cell>
          <cell r="T160">
            <v>0.8079168668909178</v>
          </cell>
          <cell r="U160">
            <v>3339002710</v>
          </cell>
          <cell r="V160">
            <v>2061974442.6699901</v>
          </cell>
          <cell r="W160">
            <v>4081995945.2199998</v>
          </cell>
          <cell r="X160">
            <v>267681261</v>
          </cell>
          <cell r="Y160">
            <v>737079453</v>
          </cell>
          <cell r="Z160">
            <v>19750.14</v>
          </cell>
          <cell r="AA160">
            <v>658.33799999999997</v>
          </cell>
          <cell r="AB160">
            <v>16456.25</v>
          </cell>
          <cell r="AC160">
            <v>548.54166666666663</v>
          </cell>
          <cell r="AD160">
            <v>25587</v>
          </cell>
          <cell r="AE160">
            <v>852.9</v>
          </cell>
          <cell r="AF160">
            <v>0.50513877777966765</v>
          </cell>
          <cell r="AG160">
            <v>0.36316473062775773</v>
          </cell>
          <cell r="AH160">
            <v>0.77188181498417163</v>
          </cell>
          <cell r="AI160">
            <v>0.64314886465783405</v>
          </cell>
          <cell r="AJ160">
            <v>5610789970</v>
          </cell>
          <cell r="AK160">
            <v>3459419005.2599802</v>
          </cell>
          <cell r="AL160">
            <v>6771027922.2199993</v>
          </cell>
          <cell r="AM160">
            <v>434498939</v>
          </cell>
          <cell r="AN160">
            <v>1198647123</v>
          </cell>
          <cell r="AO160">
            <v>28746.544999999998</v>
          </cell>
          <cell r="AP160">
            <v>24862.625</v>
          </cell>
          <cell r="AQ160">
            <v>35992</v>
          </cell>
          <cell r="AR160">
            <v>0.51091489283443237</v>
          </cell>
          <cell r="AS160">
            <v>0.36249112074997236</v>
          </cell>
          <cell r="AT160">
            <v>0.79869262613914194</v>
          </cell>
          <cell r="AU160">
            <v>0.69078197932873975</v>
          </cell>
        </row>
        <row r="161">
          <cell r="D161" t="str">
            <v>창원시</v>
          </cell>
          <cell r="E161" t="str">
            <v>시</v>
          </cell>
          <cell r="F161">
            <v>5757767400</v>
          </cell>
          <cell r="G161">
            <v>3789709357.22999</v>
          </cell>
          <cell r="H161">
            <v>8351896728.7099895</v>
          </cell>
          <cell r="I161">
            <v>447401163</v>
          </cell>
          <cell r="J161">
            <v>1353033992</v>
          </cell>
          <cell r="K161">
            <v>30431.137999999999</v>
          </cell>
          <cell r="L161">
            <v>1014.3712666666667</v>
          </cell>
          <cell r="M161">
            <v>27337.125</v>
          </cell>
          <cell r="N161">
            <v>911.23749999999995</v>
          </cell>
          <cell r="O161">
            <v>36459</v>
          </cell>
          <cell r="P161">
            <v>1215.3</v>
          </cell>
          <cell r="Q161">
            <v>0.45375433632969953</v>
          </cell>
          <cell r="R161">
            <v>0.33066513158229655</v>
          </cell>
          <cell r="S161">
            <v>0.83466737979648364</v>
          </cell>
          <cell r="T161">
            <v>0.74980457500205711</v>
          </cell>
          <cell r="U161">
            <v>10172940270</v>
          </cell>
          <cell r="V161">
            <v>6652791366.3099899</v>
          </cell>
          <cell r="W161">
            <v>13896434056.1099</v>
          </cell>
          <cell r="X161">
            <v>855826759</v>
          </cell>
          <cell r="Y161">
            <v>2260422510</v>
          </cell>
          <cell r="Z161">
            <v>59974.205999999998</v>
          </cell>
          <cell r="AA161">
            <v>1999.1402</v>
          </cell>
          <cell r="AB161">
            <v>50361.375</v>
          </cell>
          <cell r="AC161">
            <v>1678.7125000000001</v>
          </cell>
          <cell r="AD161">
            <v>80528</v>
          </cell>
          <cell r="AE161">
            <v>2684.2666666666669</v>
          </cell>
          <cell r="AF161">
            <v>0.47874090140304237</v>
          </cell>
          <cell r="AG161">
            <v>0.37861362431751755</v>
          </cell>
          <cell r="AH161">
            <v>0.74476214484402936</v>
          </cell>
          <cell r="AI161">
            <v>0.62538961603417442</v>
          </cell>
          <cell r="AJ161">
            <v>15930707670</v>
          </cell>
          <cell r="AK161">
            <v>10442500723.53998</v>
          </cell>
          <cell r="AL161">
            <v>22248330784.819889</v>
          </cell>
          <cell r="AM161">
            <v>1303227922</v>
          </cell>
          <cell r="AN161">
            <v>3613456502</v>
          </cell>
          <cell r="AO161">
            <v>90405.343999999997</v>
          </cell>
          <cell r="AP161">
            <v>77698.5</v>
          </cell>
          <cell r="AQ161">
            <v>116987</v>
          </cell>
          <cell r="AR161">
            <v>0.46936108710973201</v>
          </cell>
          <cell r="AS161">
            <v>0.36065964023053293</v>
          </cell>
          <cell r="AT161">
            <v>0.77278111243129577</v>
          </cell>
          <cell r="AU161">
            <v>0.6641635395385812</v>
          </cell>
        </row>
        <row r="162">
          <cell r="D162" t="str">
            <v>통영시</v>
          </cell>
          <cell r="E162" t="str">
            <v>시</v>
          </cell>
          <cell r="F162">
            <v>866421510</v>
          </cell>
          <cell r="G162">
            <v>523375504.06999999</v>
          </cell>
          <cell r="H162">
            <v>1171364334.8399899</v>
          </cell>
          <cell r="I162">
            <v>61855560</v>
          </cell>
          <cell r="J162">
            <v>199981568</v>
          </cell>
          <cell r="K162">
            <v>4116.701</v>
          </cell>
          <cell r="L162">
            <v>137.22336666666666</v>
          </cell>
          <cell r="M162">
            <v>3768.625</v>
          </cell>
          <cell r="N162">
            <v>125.62083333333334</v>
          </cell>
          <cell r="O162">
            <v>5422</v>
          </cell>
          <cell r="P162">
            <v>180.73333333333332</v>
          </cell>
          <cell r="Q162">
            <v>0.44680846812831626</v>
          </cell>
          <cell r="R162">
            <v>0.30930630566913048</v>
          </cell>
          <cell r="S162">
            <v>0.7592587606049428</v>
          </cell>
          <cell r="T162">
            <v>0.69506178531907048</v>
          </cell>
          <cell r="U162">
            <v>1178145010</v>
          </cell>
          <cell r="V162">
            <v>723529829.18999898</v>
          </cell>
          <cell r="W162">
            <v>1678800147.55</v>
          </cell>
          <cell r="X162">
            <v>92496864</v>
          </cell>
          <cell r="Y162">
            <v>275983609</v>
          </cell>
          <cell r="Z162">
            <v>7303.9110000000001</v>
          </cell>
          <cell r="AA162">
            <v>243.46369999999999</v>
          </cell>
          <cell r="AB162">
            <v>6184.125</v>
          </cell>
          <cell r="AC162">
            <v>206.13749999999999</v>
          </cell>
          <cell r="AD162">
            <v>9471</v>
          </cell>
          <cell r="AE162">
            <v>315.7</v>
          </cell>
          <cell r="AF162">
            <v>0.43098032261070551</v>
          </cell>
          <cell r="AG162">
            <v>0.33515346920475991</v>
          </cell>
          <cell r="AH162">
            <v>0.77118688628444731</v>
          </cell>
          <cell r="AI162">
            <v>0.65295375356350971</v>
          </cell>
          <cell r="AJ162">
            <v>2044566520</v>
          </cell>
          <cell r="AK162">
            <v>1246905333.259999</v>
          </cell>
          <cell r="AL162">
            <v>2850164482.3899899</v>
          </cell>
          <cell r="AM162">
            <v>154352424</v>
          </cell>
          <cell r="AN162">
            <v>475965177</v>
          </cell>
          <cell r="AO162">
            <v>11420.612000000001</v>
          </cell>
          <cell r="AP162">
            <v>9952.75</v>
          </cell>
          <cell r="AQ162">
            <v>14893</v>
          </cell>
          <cell r="AR162">
            <v>0.43748539460235408</v>
          </cell>
          <cell r="AS162">
            <v>0.32429352284316382</v>
          </cell>
          <cell r="AT162">
            <v>0.76684428926341242</v>
          </cell>
          <cell r="AU162">
            <v>0.66828375746995228</v>
          </cell>
        </row>
        <row r="163">
          <cell r="D163" t="str">
            <v>거창군</v>
          </cell>
          <cell r="E163" t="str">
            <v>군</v>
          </cell>
          <cell r="F163">
            <v>346654500</v>
          </cell>
          <cell r="G163">
            <v>154653225</v>
          </cell>
          <cell r="H163">
            <v>442292000</v>
          </cell>
          <cell r="I163">
            <v>17427805</v>
          </cell>
          <cell r="J163">
            <v>68561602</v>
          </cell>
          <cell r="K163">
            <v>1872.817</v>
          </cell>
          <cell r="L163">
            <v>62.427233333333334</v>
          </cell>
          <cell r="M163">
            <v>1529.125</v>
          </cell>
          <cell r="N163">
            <v>50.970833333333331</v>
          </cell>
          <cell r="O163">
            <v>2381</v>
          </cell>
          <cell r="P163">
            <v>79.36666666666666</v>
          </cell>
          <cell r="Q163">
            <v>0.34966317500655675</v>
          </cell>
          <cell r="R163">
            <v>0.25419191634407845</v>
          </cell>
          <cell r="S163">
            <v>0.78656740865182695</v>
          </cell>
          <cell r="T163">
            <v>0.64221965560688787</v>
          </cell>
          <cell r="U163">
            <v>189574500</v>
          </cell>
          <cell r="V163">
            <v>90508849</v>
          </cell>
          <cell r="W163">
            <v>291147218</v>
          </cell>
          <cell r="X163">
            <v>10512506</v>
          </cell>
          <cell r="Y163">
            <v>42492325</v>
          </cell>
          <cell r="Z163">
            <v>1161.3209999999999</v>
          </cell>
          <cell r="AA163">
            <v>38.710699999999996</v>
          </cell>
          <cell r="AB163">
            <v>895.375</v>
          </cell>
          <cell r="AC163">
            <v>29.845833333333335</v>
          </cell>
          <cell r="AD163">
            <v>1751</v>
          </cell>
          <cell r="AE163">
            <v>58.366666666666667</v>
          </cell>
          <cell r="AF163">
            <v>0.31086970235106282</v>
          </cell>
          <cell r="AG163">
            <v>0.24739775947774098</v>
          </cell>
          <cell r="AH163">
            <v>0.66323300970873778</v>
          </cell>
          <cell r="AI163">
            <v>0.51135065676756142</v>
          </cell>
          <cell r="AJ163">
            <v>536229000</v>
          </cell>
          <cell r="AK163">
            <v>245162074</v>
          </cell>
          <cell r="AL163">
            <v>733439218</v>
          </cell>
          <cell r="AM163">
            <v>27940311</v>
          </cell>
          <cell r="AN163">
            <v>111053927</v>
          </cell>
          <cell r="AO163">
            <v>3034.1379999999999</v>
          </cell>
          <cell r="AP163">
            <v>2424.5</v>
          </cell>
          <cell r="AQ163">
            <v>4132</v>
          </cell>
          <cell r="AR163">
            <v>0.3342636553694624</v>
          </cell>
          <cell r="AS163">
            <v>0.25159228272945267</v>
          </cell>
          <cell r="AT163">
            <v>0.73430251694094872</v>
          </cell>
          <cell r="AU163">
            <v>0.58676185866408515</v>
          </cell>
        </row>
        <row r="164">
          <cell r="D164" t="str">
            <v>고성군2</v>
          </cell>
          <cell r="E164" t="str">
            <v>군</v>
          </cell>
          <cell r="F164">
            <v>14696950</v>
          </cell>
          <cell r="G164">
            <v>7422476</v>
          </cell>
          <cell r="H164">
            <v>14529792</v>
          </cell>
          <cell r="I164">
            <v>1114556</v>
          </cell>
          <cell r="J164">
            <v>2506743</v>
          </cell>
          <cell r="K164">
            <v>53.793999999999997</v>
          </cell>
          <cell r="L164">
            <v>1.7931333333333332</v>
          </cell>
          <cell r="M164">
            <v>50.25</v>
          </cell>
          <cell r="N164">
            <v>1.675</v>
          </cell>
          <cell r="O164">
            <v>60</v>
          </cell>
          <cell r="P164">
            <v>2</v>
          </cell>
          <cell r="Q164">
            <v>0.51084530322250998</v>
          </cell>
          <cell r="R164">
            <v>0.44462316240635757</v>
          </cell>
          <cell r="S164">
            <v>0.89656666666666662</v>
          </cell>
          <cell r="T164">
            <v>0.83750000000000002</v>
          </cell>
          <cell r="U164">
            <v>274986550</v>
          </cell>
          <cell r="V164">
            <v>136388992</v>
          </cell>
          <cell r="W164">
            <v>416803687</v>
          </cell>
          <cell r="X164">
            <v>14545635</v>
          </cell>
          <cell r="Y164">
            <v>66545379</v>
          </cell>
          <cell r="Z164">
            <v>1776.0229999999999</v>
          </cell>
          <cell r="AA164">
            <v>59.200766666666667</v>
          </cell>
          <cell r="AB164">
            <v>1403.625</v>
          </cell>
          <cell r="AC164">
            <v>46.787500000000001</v>
          </cell>
          <cell r="AD164">
            <v>2464</v>
          </cell>
          <cell r="AE164">
            <v>82.13333333333334</v>
          </cell>
          <cell r="AF164">
            <v>0.32722597293147265</v>
          </cell>
          <cell r="AG164">
            <v>0.21858219486585237</v>
          </cell>
          <cell r="AH164">
            <v>0.72078855519480511</v>
          </cell>
          <cell r="AI164">
            <v>0.56965300324675328</v>
          </cell>
          <cell r="AJ164">
            <v>289683500</v>
          </cell>
          <cell r="AK164">
            <v>143811468</v>
          </cell>
          <cell r="AL164">
            <v>431333479</v>
          </cell>
          <cell r="AM164">
            <v>15660191</v>
          </cell>
          <cell r="AN164">
            <v>69052122</v>
          </cell>
          <cell r="AO164">
            <v>1829.817</v>
          </cell>
          <cell r="AP164">
            <v>1453.875</v>
          </cell>
          <cell r="AQ164">
            <v>2524</v>
          </cell>
          <cell r="AR164">
            <v>0.3334113278974109</v>
          </cell>
          <cell r="AS164">
            <v>0.22678797618992794</v>
          </cell>
          <cell r="AT164">
            <v>0.72496711568938199</v>
          </cell>
          <cell r="AU164">
            <v>0.57602020602218695</v>
          </cell>
        </row>
        <row r="165">
          <cell r="D165" t="str">
            <v>남해군</v>
          </cell>
          <cell r="E165" t="str">
            <v>군</v>
          </cell>
          <cell r="F165">
            <v>62486670</v>
          </cell>
          <cell r="G165">
            <v>35052948.1599999</v>
          </cell>
          <cell r="H165">
            <v>192968630.889999</v>
          </cell>
          <cell r="I165">
            <v>3615702</v>
          </cell>
          <cell r="J165">
            <v>31109095</v>
          </cell>
          <cell r="K165">
            <v>810.62199999999996</v>
          </cell>
          <cell r="L165">
            <v>27.020733333333332</v>
          </cell>
          <cell r="M165">
            <v>682.5</v>
          </cell>
          <cell r="N165">
            <v>22.75</v>
          </cell>
          <cell r="O165">
            <v>1029</v>
          </cell>
          <cell r="P165">
            <v>34.299999999999997</v>
          </cell>
          <cell r="Q165">
            <v>0.1816510175686622</v>
          </cell>
          <cell r="R165">
            <v>0.11622652475104145</v>
          </cell>
          <cell r="S165">
            <v>0.78777648202137995</v>
          </cell>
          <cell r="T165">
            <v>0.66326530612244894</v>
          </cell>
          <cell r="U165">
            <v>137362840</v>
          </cell>
          <cell r="V165">
            <v>84949155.510000005</v>
          </cell>
          <cell r="W165">
            <v>310845056.24000001</v>
          </cell>
          <cell r="X165">
            <v>7520023</v>
          </cell>
          <cell r="Y165">
            <v>47679325</v>
          </cell>
          <cell r="Z165">
            <v>1348.8989999999999</v>
          </cell>
          <cell r="AA165">
            <v>44.963299999999997</v>
          </cell>
          <cell r="AB165">
            <v>983.625</v>
          </cell>
          <cell r="AC165">
            <v>32.787500000000001</v>
          </cell>
          <cell r="AD165">
            <v>2139</v>
          </cell>
          <cell r="AE165">
            <v>71.3</v>
          </cell>
          <cell r="AF165">
            <v>0.27328456349780805</v>
          </cell>
          <cell r="AG165">
            <v>0.15772083602274151</v>
          </cell>
          <cell r="AH165">
            <v>0.63062131837307145</v>
          </cell>
          <cell r="AI165">
            <v>0.45985273492286116</v>
          </cell>
          <cell r="AJ165">
            <v>199849510</v>
          </cell>
          <cell r="AK165">
            <v>120002103.6699999</v>
          </cell>
          <cell r="AL165">
            <v>503813687.12999904</v>
          </cell>
          <cell r="AM165">
            <v>11135725</v>
          </cell>
          <cell r="AN165">
            <v>78788420</v>
          </cell>
          <cell r="AO165">
            <v>2159.5209999999997</v>
          </cell>
          <cell r="AP165">
            <v>1666.125</v>
          </cell>
          <cell r="AQ165">
            <v>3168</v>
          </cell>
          <cell r="AR165">
            <v>0.2381874624200826</v>
          </cell>
          <cell r="AS165">
            <v>0.14133707719992356</v>
          </cell>
          <cell r="AT165">
            <v>0.6816669823232322</v>
          </cell>
          <cell r="AU165">
            <v>0.52592329545454541</v>
          </cell>
        </row>
        <row r="166">
          <cell r="D166" t="str">
            <v>산청군</v>
          </cell>
          <cell r="E166" t="str">
            <v>군</v>
          </cell>
          <cell r="F166">
            <v>46477800</v>
          </cell>
          <cell r="G166">
            <v>26870007</v>
          </cell>
          <cell r="H166">
            <v>75318000</v>
          </cell>
          <cell r="I166">
            <v>2212619</v>
          </cell>
          <cell r="J166">
            <v>7912498</v>
          </cell>
          <cell r="K166">
            <v>209.22200000000001</v>
          </cell>
          <cell r="L166">
            <v>6.9740666666666673</v>
          </cell>
          <cell r="M166">
            <v>160.125</v>
          </cell>
          <cell r="N166">
            <v>5.3375000000000004</v>
          </cell>
          <cell r="O166">
            <v>340</v>
          </cell>
          <cell r="P166">
            <v>11.333333333333334</v>
          </cell>
          <cell r="Q166">
            <v>0.35675412252051303</v>
          </cell>
          <cell r="R166">
            <v>0.27963596325711554</v>
          </cell>
          <cell r="S166">
            <v>0.61535882352941174</v>
          </cell>
          <cell r="T166">
            <v>0.47095588235294117</v>
          </cell>
          <cell r="U166">
            <v>165724450</v>
          </cell>
          <cell r="V166">
            <v>95686675</v>
          </cell>
          <cell r="W166">
            <v>244382410</v>
          </cell>
          <cell r="X166">
            <v>8013838</v>
          </cell>
          <cell r="Y166">
            <v>22333967</v>
          </cell>
          <cell r="Z166">
            <v>627.60599999999999</v>
          </cell>
          <cell r="AA166">
            <v>20.920200000000001</v>
          </cell>
          <cell r="AB166">
            <v>411.375</v>
          </cell>
          <cell r="AC166">
            <v>13.7125</v>
          </cell>
          <cell r="AD166">
            <v>1250</v>
          </cell>
          <cell r="AE166">
            <v>41.666666666666664</v>
          </cell>
          <cell r="AF166">
            <v>0.39154485382151688</v>
          </cell>
          <cell r="AG166">
            <v>0.35881838636190339</v>
          </cell>
          <cell r="AH166">
            <v>0.5020848</v>
          </cell>
          <cell r="AI166">
            <v>0.3291</v>
          </cell>
          <cell r="AJ166">
            <v>212202250</v>
          </cell>
          <cell r="AK166">
            <v>122556682</v>
          </cell>
          <cell r="AL166">
            <v>319700410</v>
          </cell>
          <cell r="AM166">
            <v>10226457</v>
          </cell>
          <cell r="AN166">
            <v>30246465</v>
          </cell>
          <cell r="AO166">
            <v>836.82799999999997</v>
          </cell>
          <cell r="AP166">
            <v>571.5</v>
          </cell>
          <cell r="AQ166">
            <v>1590</v>
          </cell>
          <cell r="AR166">
            <v>0.38334852933094454</v>
          </cell>
          <cell r="AS166">
            <v>0.33810420490460619</v>
          </cell>
          <cell r="AT166">
            <v>0.52630691823899367</v>
          </cell>
          <cell r="AU166">
            <v>0.35943396226415092</v>
          </cell>
        </row>
        <row r="167">
          <cell r="D167" t="str">
            <v>의령군</v>
          </cell>
          <cell r="E167" t="str">
            <v>군</v>
          </cell>
          <cell r="F167">
            <v>11537860</v>
          </cell>
          <cell r="G167">
            <v>6122340.1699999999</v>
          </cell>
          <cell r="H167">
            <v>42889000</v>
          </cell>
          <cell r="I167">
            <v>617513</v>
          </cell>
          <cell r="J167">
            <v>4616696</v>
          </cell>
          <cell r="K167">
            <v>130.339</v>
          </cell>
          <cell r="L167">
            <v>4.3446333333333333</v>
          </cell>
          <cell r="M167">
            <v>86.375</v>
          </cell>
          <cell r="N167">
            <v>2.8791666666666669</v>
          </cell>
          <cell r="O167">
            <v>253</v>
          </cell>
          <cell r="P167">
            <v>8.4333333333333336</v>
          </cell>
          <cell r="Q167">
            <v>0.14274849425260555</v>
          </cell>
          <cell r="R167">
            <v>0.13375647865919696</v>
          </cell>
          <cell r="S167">
            <v>0.51517391304347826</v>
          </cell>
          <cell r="T167">
            <v>0.341403162055336</v>
          </cell>
          <cell r="U167">
            <v>70158250</v>
          </cell>
          <cell r="V167">
            <v>40114650.029999897</v>
          </cell>
          <cell r="W167">
            <v>175779664.46000001</v>
          </cell>
          <cell r="X167">
            <v>3268475</v>
          </cell>
          <cell r="Y167">
            <v>19311024</v>
          </cell>
          <cell r="Z167">
            <v>534.149</v>
          </cell>
          <cell r="AA167">
            <v>17.804966666666665</v>
          </cell>
          <cell r="AB167">
            <v>359</v>
          </cell>
          <cell r="AC167">
            <v>11.966666666666667</v>
          </cell>
          <cell r="AD167">
            <v>1090</v>
          </cell>
          <cell r="AE167">
            <v>36.333333333333336</v>
          </cell>
          <cell r="AF167">
            <v>0.22820984528121163</v>
          </cell>
          <cell r="AG167">
            <v>0.16925435958238155</v>
          </cell>
          <cell r="AH167">
            <v>0.49004495412844035</v>
          </cell>
          <cell r="AI167">
            <v>0.32935779816513761</v>
          </cell>
          <cell r="AJ167">
            <v>81696110</v>
          </cell>
          <cell r="AK167">
            <v>46236990.199999899</v>
          </cell>
          <cell r="AL167">
            <v>218668664.46000001</v>
          </cell>
          <cell r="AM167">
            <v>3885988</v>
          </cell>
          <cell r="AN167">
            <v>23927720</v>
          </cell>
          <cell r="AO167">
            <v>664.48800000000006</v>
          </cell>
          <cell r="AP167">
            <v>445.375</v>
          </cell>
          <cell r="AQ167">
            <v>1343</v>
          </cell>
          <cell r="AR167">
            <v>0.21144771846565974</v>
          </cell>
          <cell r="AS167">
            <v>0.16240527722658071</v>
          </cell>
          <cell r="AT167">
            <v>0.49477885331347732</v>
          </cell>
          <cell r="AU167">
            <v>0.33162695457930008</v>
          </cell>
        </row>
        <row r="168">
          <cell r="D168" t="str">
            <v>창녕군</v>
          </cell>
          <cell r="E168" t="str">
            <v>군</v>
          </cell>
          <cell r="F168">
            <v>84196910</v>
          </cell>
          <cell r="G168">
            <v>44768749</v>
          </cell>
          <cell r="H168">
            <v>167396306</v>
          </cell>
          <cell r="I168">
            <v>4194952</v>
          </cell>
          <cell r="J168">
            <v>28133220</v>
          </cell>
          <cell r="K168">
            <v>783.33600000000001</v>
          </cell>
          <cell r="L168">
            <v>26.1112</v>
          </cell>
          <cell r="M168">
            <v>617.25</v>
          </cell>
          <cell r="N168">
            <v>20.574999999999999</v>
          </cell>
          <cell r="O168">
            <v>1071</v>
          </cell>
          <cell r="P168">
            <v>35.700000000000003</v>
          </cell>
          <cell r="Q168">
            <v>0.26744167819330494</v>
          </cell>
          <cell r="R168">
            <v>0.14911026892762363</v>
          </cell>
          <cell r="S168">
            <v>0.73140616246498602</v>
          </cell>
          <cell r="T168">
            <v>0.5763305322128851</v>
          </cell>
          <cell r="U168">
            <v>197817470</v>
          </cell>
          <cell r="V168">
            <v>109224670</v>
          </cell>
          <cell r="W168">
            <v>410855788</v>
          </cell>
          <cell r="X168">
            <v>10765041</v>
          </cell>
          <cell r="Y168">
            <v>56184410</v>
          </cell>
          <cell r="Z168">
            <v>1569.193</v>
          </cell>
          <cell r="AA168">
            <v>52.306433333333331</v>
          </cell>
          <cell r="AB168">
            <v>1200.375</v>
          </cell>
          <cell r="AC168">
            <v>40.012500000000003</v>
          </cell>
          <cell r="AD168">
            <v>2256</v>
          </cell>
          <cell r="AE168">
            <v>75.2</v>
          </cell>
          <cell r="AF168">
            <v>0.26584673549737114</v>
          </cell>
          <cell r="AG168">
            <v>0.19160192302455431</v>
          </cell>
          <cell r="AH168">
            <v>0.69556427304964541</v>
          </cell>
          <cell r="AI168">
            <v>0.53208111702127658</v>
          </cell>
          <cell r="AJ168">
            <v>282014380</v>
          </cell>
          <cell r="AK168">
            <v>153993419</v>
          </cell>
          <cell r="AL168">
            <v>578252094</v>
          </cell>
          <cell r="AM168">
            <v>14959993</v>
          </cell>
          <cell r="AN168">
            <v>84317630</v>
          </cell>
          <cell r="AO168">
            <v>2352.529</v>
          </cell>
          <cell r="AP168">
            <v>1817.625</v>
          </cell>
          <cell r="AQ168">
            <v>3327</v>
          </cell>
          <cell r="AR168">
            <v>0.26630845023796834</v>
          </cell>
          <cell r="AS168">
            <v>0.177424258722642</v>
          </cell>
          <cell r="AT168">
            <v>0.70710219416892095</v>
          </cell>
          <cell r="AU168">
            <v>0.54632551848512179</v>
          </cell>
        </row>
        <row r="169">
          <cell r="D169" t="str">
            <v>하동군</v>
          </cell>
          <cell r="E169" t="str">
            <v>군</v>
          </cell>
          <cell r="F169">
            <v>10881130</v>
          </cell>
          <cell r="G169">
            <v>5806303.54</v>
          </cell>
          <cell r="H169">
            <v>83247000</v>
          </cell>
          <cell r="I169">
            <v>483110</v>
          </cell>
          <cell r="J169">
            <v>12459774</v>
          </cell>
          <cell r="K169">
            <v>325.66899999999998</v>
          </cell>
          <cell r="L169">
            <v>10.855633333333333</v>
          </cell>
          <cell r="M169">
            <v>255</v>
          </cell>
          <cell r="N169">
            <v>8.5</v>
          </cell>
          <cell r="O169">
            <v>461</v>
          </cell>
          <cell r="P169">
            <v>15.366666666666667</v>
          </cell>
          <cell r="Q169">
            <v>6.9747901305752757E-2</v>
          </cell>
          <cell r="R169">
            <v>3.8773576470969698E-2</v>
          </cell>
          <cell r="S169">
            <v>0.70644034707158343</v>
          </cell>
          <cell r="T169">
            <v>0.55314533622559658</v>
          </cell>
          <cell r="U169">
            <v>118056480</v>
          </cell>
          <cell r="V169">
            <v>65804426.609999999</v>
          </cell>
          <cell r="W169">
            <v>322103366.08999997</v>
          </cell>
          <cell r="X169">
            <v>6398174</v>
          </cell>
          <cell r="Y169">
            <v>31554551</v>
          </cell>
          <cell r="Z169">
            <v>851.67899999999997</v>
          </cell>
          <cell r="AA169">
            <v>28.389299999999999</v>
          </cell>
          <cell r="AB169">
            <v>544.625</v>
          </cell>
          <cell r="AC169">
            <v>18.154166666666665</v>
          </cell>
          <cell r="AD169">
            <v>1920</v>
          </cell>
          <cell r="AE169">
            <v>64</v>
          </cell>
          <cell r="AF169">
            <v>0.2042959917147012</v>
          </cell>
          <cell r="AG169">
            <v>0.20276549015069173</v>
          </cell>
          <cell r="AH169">
            <v>0.44358281249999998</v>
          </cell>
          <cell r="AI169">
            <v>0.28365885416666664</v>
          </cell>
          <cell r="AJ169">
            <v>128937610</v>
          </cell>
          <cell r="AK169">
            <v>71610730.150000006</v>
          </cell>
          <cell r="AL169">
            <v>405350366.08999997</v>
          </cell>
          <cell r="AM169">
            <v>6881284</v>
          </cell>
          <cell r="AN169">
            <v>44014325</v>
          </cell>
          <cell r="AO169">
            <v>1177.348</v>
          </cell>
          <cell r="AP169">
            <v>799.625</v>
          </cell>
          <cell r="AQ169">
            <v>2381</v>
          </cell>
          <cell r="AR169">
            <v>0.1766637855560744</v>
          </cell>
          <cell r="AS169">
            <v>0.15634191822775881</v>
          </cell>
          <cell r="AT169">
            <v>0.49447627047459047</v>
          </cell>
          <cell r="AU169">
            <v>0.33583578328433433</v>
          </cell>
        </row>
        <row r="170">
          <cell r="D170" t="str">
            <v>함안군</v>
          </cell>
          <cell r="E170" t="str">
            <v>군</v>
          </cell>
          <cell r="F170">
            <v>16068870</v>
          </cell>
          <cell r="G170">
            <v>8049095.4299999904</v>
          </cell>
          <cell r="H170">
            <v>79919000</v>
          </cell>
          <cell r="I170">
            <v>764560</v>
          </cell>
          <cell r="J170">
            <v>12621138</v>
          </cell>
          <cell r="K170">
            <v>348.55700000000002</v>
          </cell>
          <cell r="L170">
            <v>11.618566666666668</v>
          </cell>
          <cell r="M170">
            <v>287.25</v>
          </cell>
          <cell r="N170">
            <v>9.5749999999999993</v>
          </cell>
          <cell r="O170">
            <v>418</v>
          </cell>
          <cell r="P170">
            <v>13.933333333333334</v>
          </cell>
          <cell r="Q170">
            <v>0.10071566748833181</v>
          </cell>
          <cell r="R170">
            <v>6.0577738711041745E-2</v>
          </cell>
          <cell r="S170">
            <v>0.83386842105263159</v>
          </cell>
          <cell r="T170">
            <v>0.68720095693779903</v>
          </cell>
          <cell r="U170">
            <v>40754720</v>
          </cell>
          <cell r="V170">
            <v>21319288.02</v>
          </cell>
          <cell r="W170">
            <v>529286928.76999998</v>
          </cell>
          <cell r="X170">
            <v>2021065</v>
          </cell>
          <cell r="Y170">
            <v>76353661</v>
          </cell>
          <cell r="Z170">
            <v>2071.8409999999999</v>
          </cell>
          <cell r="AA170">
            <v>69.061366666666657</v>
          </cell>
          <cell r="AB170">
            <v>1641.375</v>
          </cell>
          <cell r="AC170">
            <v>54.712499999999999</v>
          </cell>
          <cell r="AD170">
            <v>2791</v>
          </cell>
          <cell r="AE170">
            <v>93.033333333333331</v>
          </cell>
          <cell r="AF170">
            <v>4.0279264159316187E-2</v>
          </cell>
          <cell r="AG170">
            <v>2.6469785122680625E-2</v>
          </cell>
          <cell r="AH170">
            <v>0.74232927266212823</v>
          </cell>
          <cell r="AI170">
            <v>0.58809566463633112</v>
          </cell>
          <cell r="AJ170">
            <v>56823590</v>
          </cell>
          <cell r="AK170">
            <v>29368383.449999988</v>
          </cell>
          <cell r="AL170">
            <v>609205928.76999998</v>
          </cell>
          <cell r="AM170">
            <v>2785625</v>
          </cell>
          <cell r="AN170">
            <v>88974799</v>
          </cell>
          <cell r="AO170">
            <v>2420.3980000000001</v>
          </cell>
          <cell r="AP170">
            <v>1928.625</v>
          </cell>
          <cell r="AQ170">
            <v>3209</v>
          </cell>
          <cell r="AR170">
            <v>4.8207645498945476E-2</v>
          </cell>
          <cell r="AS170">
            <v>3.1308022398567038E-2</v>
          </cell>
          <cell r="AT170">
            <v>0.75425303832969781</v>
          </cell>
          <cell r="AU170">
            <v>0.60100498597693985</v>
          </cell>
        </row>
        <row r="171">
          <cell r="D171" t="str">
            <v>함양군</v>
          </cell>
          <cell r="E171" t="str">
            <v>군</v>
          </cell>
          <cell r="F171">
            <v>93560260</v>
          </cell>
          <cell r="G171">
            <v>38557764.490000002</v>
          </cell>
          <cell r="H171">
            <v>177514407.38</v>
          </cell>
          <cell r="I171">
            <v>3851034</v>
          </cell>
          <cell r="J171">
            <v>27584271</v>
          </cell>
          <cell r="K171">
            <v>766.07600000000002</v>
          </cell>
          <cell r="L171">
            <v>25.535866666666667</v>
          </cell>
          <cell r="M171">
            <v>604.125</v>
          </cell>
          <cell r="N171">
            <v>20.137499999999999</v>
          </cell>
          <cell r="O171">
            <v>1011</v>
          </cell>
          <cell r="P171">
            <v>33.700000000000003</v>
          </cell>
          <cell r="Q171">
            <v>0.21720921168646612</v>
          </cell>
          <cell r="R171">
            <v>0.13960977979080905</v>
          </cell>
          <cell r="S171">
            <v>0.75774085064292784</v>
          </cell>
          <cell r="T171">
            <v>0.59755192878338281</v>
          </cell>
          <cell r="U171">
            <v>80204790</v>
          </cell>
          <cell r="V171">
            <v>39661123.699999899</v>
          </cell>
          <cell r="W171">
            <v>158039212.459999</v>
          </cell>
          <cell r="X171">
            <v>4160558</v>
          </cell>
          <cell r="Y171">
            <v>25159989</v>
          </cell>
          <cell r="Z171">
            <v>675.91700000000003</v>
          </cell>
          <cell r="AA171">
            <v>22.530566666666669</v>
          </cell>
          <cell r="AB171">
            <v>498.875</v>
          </cell>
          <cell r="AC171">
            <v>16.629166666666666</v>
          </cell>
          <cell r="AD171">
            <v>1193</v>
          </cell>
          <cell r="AE171">
            <v>39.766666666666666</v>
          </cell>
          <cell r="AF171">
            <v>0.2509574875921281</v>
          </cell>
          <cell r="AG171">
            <v>0.16536406275853299</v>
          </cell>
          <cell r="AH171">
            <v>0.56656915339480307</v>
          </cell>
          <cell r="AI171">
            <v>0.41816848281642915</v>
          </cell>
          <cell r="AJ171">
            <v>173765050</v>
          </cell>
          <cell r="AK171">
            <v>78218888.189999908</v>
          </cell>
          <cell r="AL171">
            <v>335553619.83999896</v>
          </cell>
          <cell r="AM171">
            <v>8011592</v>
          </cell>
          <cell r="AN171">
            <v>52744260</v>
          </cell>
          <cell r="AO171">
            <v>1441.9929999999999</v>
          </cell>
          <cell r="AP171">
            <v>1103</v>
          </cell>
          <cell r="AQ171">
            <v>2204</v>
          </cell>
          <cell r="AR171">
            <v>0.23310399162821366</v>
          </cell>
          <cell r="AS171">
            <v>0.15189504981205537</v>
          </cell>
          <cell r="AT171">
            <v>0.65426179673321228</v>
          </cell>
          <cell r="AU171">
            <v>0.50045372050816694</v>
          </cell>
        </row>
        <row r="172">
          <cell r="D172" t="str">
            <v>합천군</v>
          </cell>
          <cell r="E172" t="str">
            <v>군</v>
          </cell>
          <cell r="F172">
            <v>27555120</v>
          </cell>
          <cell r="G172">
            <v>14770428.0599999</v>
          </cell>
          <cell r="H172">
            <v>68246760.459999993</v>
          </cell>
          <cell r="I172">
            <v>1594461</v>
          </cell>
          <cell r="J172">
            <v>7621926</v>
          </cell>
          <cell r="K172">
            <v>209.15600000000001</v>
          </cell>
          <cell r="L172">
            <v>6.9718666666666671</v>
          </cell>
          <cell r="M172">
            <v>153.25</v>
          </cell>
          <cell r="N172">
            <v>5.1083333333333334</v>
          </cell>
          <cell r="O172">
            <v>372</v>
          </cell>
          <cell r="P172">
            <v>12.4</v>
          </cell>
          <cell r="Q172">
            <v>0.21642680122021285</v>
          </cell>
          <cell r="R172">
            <v>0.20919397538102574</v>
          </cell>
          <cell r="S172">
            <v>0.56224731182795695</v>
          </cell>
          <cell r="T172">
            <v>0.41196236559139787</v>
          </cell>
          <cell r="U172">
            <v>101521320</v>
          </cell>
          <cell r="V172">
            <v>57597771.520000003</v>
          </cell>
          <cell r="W172">
            <v>310575717.81</v>
          </cell>
          <cell r="X172">
            <v>5108983</v>
          </cell>
          <cell r="Y172">
            <v>40464858</v>
          </cell>
          <cell r="Z172">
            <v>1039.877</v>
          </cell>
          <cell r="AA172">
            <v>34.662566666666663</v>
          </cell>
          <cell r="AB172">
            <v>756.375</v>
          </cell>
          <cell r="AC172">
            <v>25.212499999999999</v>
          </cell>
          <cell r="AD172">
            <v>1956</v>
          </cell>
          <cell r="AE172">
            <v>65.2</v>
          </cell>
          <cell r="AF172">
            <v>0.18545484471917545</v>
          </cell>
          <cell r="AG172">
            <v>0.12625728230653868</v>
          </cell>
          <cell r="AH172">
            <v>0.53163445807770959</v>
          </cell>
          <cell r="AI172">
            <v>0.38669478527607359</v>
          </cell>
          <cell r="AJ172">
            <v>129076440</v>
          </cell>
          <cell r="AK172">
            <v>72368199.579999909</v>
          </cell>
          <cell r="AL172">
            <v>378822478.26999998</v>
          </cell>
          <cell r="AM172">
            <v>6703444</v>
          </cell>
          <cell r="AN172">
            <v>48086784</v>
          </cell>
          <cell r="AO172">
            <v>1249.0329999999999</v>
          </cell>
          <cell r="AP172">
            <v>909.625</v>
          </cell>
          <cell r="AQ172">
            <v>2328</v>
          </cell>
          <cell r="AR172">
            <v>0.19103459728812758</v>
          </cell>
          <cell r="AS172">
            <v>0.13940304263225423</v>
          </cell>
          <cell r="AT172">
            <v>0.53652620274914087</v>
          </cell>
          <cell r="AU172">
            <v>0.3907323883161512</v>
          </cell>
        </row>
        <row r="173">
          <cell r="D173" t="str">
            <v>제주특별자치도</v>
          </cell>
          <cell r="E173" t="str">
            <v>광역</v>
          </cell>
          <cell r="F173">
            <v>6200353930</v>
          </cell>
          <cell r="G173">
            <v>4128066745</v>
          </cell>
          <cell r="H173">
            <v>7330135499</v>
          </cell>
          <cell r="I173">
            <v>486429338</v>
          </cell>
          <cell r="J173">
            <v>1121796690</v>
          </cell>
          <cell r="K173">
            <v>26995.223000000002</v>
          </cell>
          <cell r="L173">
            <v>899.8407666666667</v>
          </cell>
          <cell r="M173">
            <v>23930.625</v>
          </cell>
          <cell r="N173">
            <v>797.6875</v>
          </cell>
          <cell r="O173">
            <v>33012</v>
          </cell>
          <cell r="P173">
            <v>1100.4000000000001</v>
          </cell>
          <cell r="Q173">
            <v>0.56316377037820975</v>
          </cell>
          <cell r="R173">
            <v>0.43361630706897519</v>
          </cell>
          <cell r="S173">
            <v>0.81773970071489166</v>
          </cell>
          <cell r="T173">
            <v>0.72490685205379857</v>
          </cell>
          <cell r="U173">
            <v>11226679600</v>
          </cell>
          <cell r="V173">
            <v>7656494179.3900003</v>
          </cell>
          <cell r="W173">
            <v>16326509387.74</v>
          </cell>
          <cell r="X173">
            <v>961159427</v>
          </cell>
          <cell r="Y173">
            <v>2618948813</v>
          </cell>
          <cell r="Z173">
            <v>71528.403000000006</v>
          </cell>
          <cell r="AA173">
            <v>2384.2801000000004</v>
          </cell>
          <cell r="AB173">
            <v>57559.75</v>
          </cell>
          <cell r="AC173">
            <v>1918.6583333333333</v>
          </cell>
          <cell r="AD173">
            <v>97878</v>
          </cell>
          <cell r="AE173">
            <v>3262.6</v>
          </cell>
          <cell r="AF173">
            <v>0.46896087813721288</v>
          </cell>
          <cell r="AG173">
            <v>0.36700199035161518</v>
          </cell>
          <cell r="AH173">
            <v>0.73079142401765473</v>
          </cell>
          <cell r="AI173">
            <v>0.58807648296859361</v>
          </cell>
          <cell r="AJ173">
            <v>17427033530</v>
          </cell>
          <cell r="AK173">
            <v>11784560924.389999</v>
          </cell>
          <cell r="AL173">
            <v>23656644886.739998</v>
          </cell>
          <cell r="AM173">
            <v>1447588765</v>
          </cell>
          <cell r="AN173">
            <v>3740745503</v>
          </cell>
          <cell r="AO173">
            <v>98523.626000000004</v>
          </cell>
          <cell r="AP173">
            <v>81490.375</v>
          </cell>
          <cell r="AQ173">
            <v>130890</v>
          </cell>
          <cell r="AR173">
            <v>0.49815013839918909</v>
          </cell>
          <cell r="AS173">
            <v>0.38697868214746606</v>
          </cell>
          <cell r="AT173">
            <v>0.75272080372832151</v>
          </cell>
          <cell r="AU173">
            <v>0.62258671403468557</v>
          </cell>
        </row>
        <row r="174">
          <cell r="D174" t="str">
            <v>전국</v>
          </cell>
          <cell r="E174" t="str">
            <v>전국</v>
          </cell>
          <cell r="F174">
            <v>304997832306</v>
          </cell>
          <cell r="G174">
            <v>191832622884.87967</v>
          </cell>
          <cell r="H174">
            <v>352758471346.44965</v>
          </cell>
          <cell r="I174">
            <v>23529912213</v>
          </cell>
          <cell r="J174">
            <v>57381780785</v>
          </cell>
          <cell r="K174">
            <v>1321280.0289999999</v>
          </cell>
          <cell r="L174">
            <v>44042.667633333331</v>
          </cell>
          <cell r="M174">
            <v>1182849.5</v>
          </cell>
          <cell r="N174">
            <v>39428.316666666666</v>
          </cell>
          <cell r="O174">
            <v>1599333</v>
          </cell>
          <cell r="P174">
            <v>53311.1</v>
          </cell>
          <cell r="Q174">
            <v>0.54380727457138178</v>
          </cell>
          <cell r="R174">
            <v>0.41005894015667921</v>
          </cell>
          <cell r="S174">
            <v>0.82614441707886965</v>
          </cell>
          <cell r="T174">
            <v>0.73958925377016549</v>
          </cell>
          <cell r="U174">
            <v>534694354639</v>
          </cell>
          <cell r="V174">
            <v>332680972635.32959</v>
          </cell>
          <cell r="W174">
            <v>662473531636.97949</v>
          </cell>
          <cell r="X174">
            <v>45095973536</v>
          </cell>
          <cell r="Y174">
            <v>112855586314</v>
          </cell>
          <cell r="Z174">
            <v>2997482.9949999996</v>
          </cell>
          <cell r="AA174">
            <v>99916.099833333326</v>
          </cell>
          <cell r="AB174">
            <v>2500646.75</v>
          </cell>
          <cell r="AC174">
            <v>83354.891666666663</v>
          </cell>
          <cell r="AD174">
            <v>3996722</v>
          </cell>
          <cell r="AE174">
            <v>133224.06666666668</v>
          </cell>
          <cell r="AF174">
            <v>0.50218002191464339</v>
          </cell>
          <cell r="AG174">
            <v>0.39959008684362962</v>
          </cell>
          <cell r="AH174">
            <v>0.74998536175395725</v>
          </cell>
          <cell r="AI174">
            <v>0.62567442769349479</v>
          </cell>
          <cell r="AJ174">
            <v>839692186945</v>
          </cell>
          <cell r="AK174">
            <v>524513595520.20923</v>
          </cell>
          <cell r="AL174">
            <v>1015232002983.4292</v>
          </cell>
          <cell r="AM174">
            <v>68625885749</v>
          </cell>
          <cell r="AN174">
            <v>170237367099</v>
          </cell>
          <cell r="AO174">
            <v>4318763.0239999993</v>
          </cell>
          <cell r="AP174">
            <v>3683496.25</v>
          </cell>
          <cell r="AQ174">
            <v>5596055</v>
          </cell>
          <cell r="AR174">
            <v>0.51664407148202407</v>
          </cell>
          <cell r="AS174">
            <v>0.40311881532502342</v>
          </cell>
          <cell r="AT174">
            <v>0.77175135412357443</v>
          </cell>
          <cell r="AU174">
            <v>0.65823088765210491</v>
          </cell>
        </row>
        <row r="175">
          <cell r="D175" t="str">
            <v>안양·군포·의왕·과천 통합사업구역</v>
          </cell>
          <cell r="E175" t="str">
            <v>사업구역</v>
          </cell>
          <cell r="F175">
            <v>6019181400</v>
          </cell>
          <cell r="G175">
            <v>3755424148.4099879</v>
          </cell>
          <cell r="H175">
            <v>6709135578.5099983</v>
          </cell>
          <cell r="I175">
            <v>449855005</v>
          </cell>
          <cell r="J175">
            <v>1093804764</v>
          </cell>
          <cell r="K175">
            <v>23901.452999999998</v>
          </cell>
          <cell r="L175">
            <v>796.71509999999989</v>
          </cell>
          <cell r="M175">
            <v>21851.75</v>
          </cell>
          <cell r="N175">
            <v>728.39166666666665</v>
          </cell>
          <cell r="O175">
            <v>27842</v>
          </cell>
          <cell r="P175">
            <v>928.06666666666649</v>
          </cell>
          <cell r="Q175">
            <v>0.55974784001071165</v>
          </cell>
          <cell r="R175">
            <v>0.41127541203504941</v>
          </cell>
          <cell r="S175">
            <v>0.85846753106817031</v>
          </cell>
          <cell r="T175">
            <v>0.78484843042884855</v>
          </cell>
          <cell r="U175">
            <v>9047173800</v>
          </cell>
          <cell r="V175">
            <v>5339830013.1199903</v>
          </cell>
          <cell r="W175">
            <v>10779671550.259987</v>
          </cell>
          <cell r="X175">
            <v>736150095</v>
          </cell>
          <cell r="Y175">
            <v>2018852585</v>
          </cell>
          <cell r="Z175">
            <v>53560.65600000001</v>
          </cell>
          <cell r="AA175">
            <v>1785.3552000000002</v>
          </cell>
          <cell r="AB175">
            <v>44836.75</v>
          </cell>
          <cell r="AC175">
            <v>1494.5583333333332</v>
          </cell>
          <cell r="AD175">
            <v>71028</v>
          </cell>
          <cell r="AE175">
            <v>2367.6000000000004</v>
          </cell>
          <cell r="AF175">
            <v>0.49536110522692162</v>
          </cell>
          <cell r="AG175">
            <v>0.36463786433421042</v>
          </cell>
          <cell r="AH175">
            <v>0.75407805372529157</v>
          </cell>
          <cell r="AI175">
            <v>0.63125457566030296</v>
          </cell>
          <cell r="AJ175">
            <v>15066355200</v>
          </cell>
          <cell r="AK175">
            <v>9095254161.5299759</v>
          </cell>
          <cell r="AL175">
            <v>17488807128.769989</v>
          </cell>
          <cell r="AM175">
            <v>1186005100</v>
          </cell>
          <cell r="AN175">
            <v>3112657349</v>
          </cell>
          <cell r="AO175">
            <v>77462.109000000011</v>
          </cell>
          <cell r="AP175">
            <v>66688.5</v>
          </cell>
          <cell r="AQ175">
            <v>98870</v>
          </cell>
          <cell r="AR175">
            <v>0.5200614366984363</v>
          </cell>
          <cell r="AS175">
            <v>0.38102655288447557</v>
          </cell>
          <cell r="AT175">
            <v>0.78347435015677158</v>
          </cell>
          <cell r="AU175">
            <v>0.67450692828967329</v>
          </cell>
        </row>
        <row r="176">
          <cell r="D176" t="str">
            <v>광주·하남 통합사업구역</v>
          </cell>
          <cell r="E176" t="str">
            <v>사업구역</v>
          </cell>
          <cell r="F176">
            <v>1016658200</v>
          </cell>
          <cell r="G176">
            <v>607540850.31999898</v>
          </cell>
          <cell r="H176">
            <v>1095170363.2099991</v>
          </cell>
          <cell r="I176">
            <v>63095407</v>
          </cell>
          <cell r="J176">
            <v>160367597</v>
          </cell>
          <cell r="K176">
            <v>3845.6099999999997</v>
          </cell>
          <cell r="L176">
            <v>128.18700000000001</v>
          </cell>
          <cell r="M176">
            <v>3452</v>
          </cell>
          <cell r="N176">
            <v>115.06666666666666</v>
          </cell>
          <cell r="O176">
            <v>4447</v>
          </cell>
          <cell r="P176">
            <v>148.23333333333335</v>
          </cell>
          <cell r="Q176">
            <v>0.55474551789300286</v>
          </cell>
          <cell r="R176">
            <v>0.39344236728819976</v>
          </cell>
          <cell r="S176">
            <v>0.86476501011918139</v>
          </cell>
          <cell r="T176">
            <v>0.77625365414886438</v>
          </cell>
          <cell r="U176">
            <v>2461741400</v>
          </cell>
          <cell r="V176">
            <v>1410384594.2599981</v>
          </cell>
          <cell r="W176">
            <v>3168917105.4399996</v>
          </cell>
          <cell r="X176">
            <v>170654413</v>
          </cell>
          <cell r="Y176">
            <v>523253988</v>
          </cell>
          <cell r="Z176">
            <v>14182.003000000001</v>
          </cell>
          <cell r="AA176">
            <v>472.73343333333338</v>
          </cell>
          <cell r="AB176">
            <v>11901.125</v>
          </cell>
          <cell r="AC176">
            <v>396.70416666666665</v>
          </cell>
          <cell r="AD176">
            <v>18015</v>
          </cell>
          <cell r="AE176">
            <v>600.5</v>
          </cell>
          <cell r="AF176">
            <v>0.44506831429538712</v>
          </cell>
          <cell r="AG176">
            <v>0.32614068294497167</v>
          </cell>
          <cell r="AH176">
            <v>0.78723302803219541</v>
          </cell>
          <cell r="AI176">
            <v>0.66062309186788792</v>
          </cell>
          <cell r="AJ176">
            <v>3478399600</v>
          </cell>
          <cell r="AK176">
            <v>2017925444.5799971</v>
          </cell>
          <cell r="AL176">
            <v>4264087468.6499987</v>
          </cell>
          <cell r="AM176">
            <v>233749820</v>
          </cell>
          <cell r="AN176">
            <v>683621585</v>
          </cell>
          <cell r="AO176">
            <v>18027.613000000001</v>
          </cell>
          <cell r="AP176">
            <v>15353.125</v>
          </cell>
          <cell r="AQ176">
            <v>22462</v>
          </cell>
          <cell r="AR176">
            <v>0.47323734783021892</v>
          </cell>
          <cell r="AS176">
            <v>0.34192867096202062</v>
          </cell>
          <cell r="AT176">
            <v>0.80258271747840804</v>
          </cell>
          <cell r="AU176">
            <v>0.68351549283233903</v>
          </cell>
        </row>
        <row r="177">
          <cell r="D177" t="str">
            <v>화성·오산 통합사업구역</v>
          </cell>
          <cell r="E177" t="str">
            <v>사업구역</v>
          </cell>
          <cell r="F177">
            <v>2494455700</v>
          </cell>
          <cell r="G177">
            <v>1549067414.9199989</v>
          </cell>
          <cell r="H177">
            <v>2799320176.4000001</v>
          </cell>
          <cell r="I177">
            <v>163471336</v>
          </cell>
          <cell r="J177">
            <v>409239390</v>
          </cell>
          <cell r="K177">
            <v>8883.1280000000006</v>
          </cell>
          <cell r="L177">
            <v>296.10426666666666</v>
          </cell>
          <cell r="M177">
            <v>8071.125</v>
          </cell>
          <cell r="N177">
            <v>269.03750000000002</v>
          </cell>
          <cell r="O177">
            <v>10257</v>
          </cell>
          <cell r="P177">
            <v>341.9</v>
          </cell>
          <cell r="Q177">
            <v>0.55337271812620614</v>
          </cell>
          <cell r="R177">
            <v>0.39945161681528263</v>
          </cell>
          <cell r="S177">
            <v>0.866055181827045</v>
          </cell>
          <cell r="T177">
            <v>0.78688944135712191</v>
          </cell>
          <cell r="U177">
            <v>7176707600</v>
          </cell>
          <cell r="V177">
            <v>4271017479.6899796</v>
          </cell>
          <cell r="W177">
            <v>8486911789.8499794</v>
          </cell>
          <cell r="X177">
            <v>513704093</v>
          </cell>
          <cell r="Y177">
            <v>1250425907</v>
          </cell>
          <cell r="Z177">
            <v>33948.127</v>
          </cell>
          <cell r="AA177">
            <v>1131.6042333333332</v>
          </cell>
          <cell r="AB177">
            <v>28445.875</v>
          </cell>
          <cell r="AC177">
            <v>948.19583333333344</v>
          </cell>
          <cell r="AD177">
            <v>42897</v>
          </cell>
          <cell r="AE177">
            <v>1429.9</v>
          </cell>
          <cell r="AF177">
            <v>0.5032475399117442</v>
          </cell>
          <cell r="AG177">
            <v>0.41082329638584497</v>
          </cell>
          <cell r="AH177">
            <v>0.79138697344802666</v>
          </cell>
          <cell r="AI177">
            <v>0.66312038137865115</v>
          </cell>
          <cell r="AJ177">
            <v>9671163300</v>
          </cell>
          <cell r="AK177">
            <v>5820084894.6099787</v>
          </cell>
          <cell r="AL177">
            <v>11286231966.249979</v>
          </cell>
          <cell r="AM177">
            <v>677175429</v>
          </cell>
          <cell r="AN177">
            <v>1659665297</v>
          </cell>
          <cell r="AO177">
            <v>42831.255000000005</v>
          </cell>
          <cell r="AP177">
            <v>36517</v>
          </cell>
          <cell r="AQ177">
            <v>53154</v>
          </cell>
          <cell r="AR177">
            <v>0.51568007037372543</v>
          </cell>
          <cell r="AS177">
            <v>0.40801927365960944</v>
          </cell>
          <cell r="AT177">
            <v>0.80579551868156685</v>
          </cell>
          <cell r="AU177">
            <v>0.68700380027843622</v>
          </cell>
        </row>
        <row r="178">
          <cell r="D178" t="str">
            <v>남양주·구리 통합사업구역</v>
          </cell>
          <cell r="E178" t="str">
            <v>사업구역</v>
          </cell>
          <cell r="F178">
            <v>2769555900</v>
          </cell>
          <cell r="G178">
            <v>1812299582.3299999</v>
          </cell>
          <cell r="H178">
            <v>3123385408.4499998</v>
          </cell>
          <cell r="I178">
            <v>195286628</v>
          </cell>
          <cell r="J178">
            <v>460387801</v>
          </cell>
          <cell r="K178">
            <v>9514.0210000000006</v>
          </cell>
          <cell r="L178">
            <v>317.13403333333332</v>
          </cell>
          <cell r="M178">
            <v>8769.375</v>
          </cell>
          <cell r="N178">
            <v>292.3125</v>
          </cell>
          <cell r="O178">
            <v>10718</v>
          </cell>
          <cell r="P178">
            <v>357.26666666666665</v>
          </cell>
          <cell r="Q178">
            <v>0.58023565629365137</v>
          </cell>
          <cell r="R178">
            <v>0.42417854594718074</v>
          </cell>
          <cell r="S178">
            <v>0.88766756857622697</v>
          </cell>
          <cell r="T178">
            <v>0.81819136032841944</v>
          </cell>
          <cell r="U178">
            <v>4703584500</v>
          </cell>
          <cell r="V178">
            <v>2952364158.5299797</v>
          </cell>
          <cell r="W178">
            <v>6917859491.1099901</v>
          </cell>
          <cell r="X178">
            <v>355233845</v>
          </cell>
          <cell r="Y178">
            <v>1191500219</v>
          </cell>
          <cell r="Z178">
            <v>32133.031000000003</v>
          </cell>
          <cell r="AA178">
            <v>1071.1010333333334</v>
          </cell>
          <cell r="AB178">
            <v>26858.25</v>
          </cell>
          <cell r="AC178">
            <v>895.27500000000009</v>
          </cell>
          <cell r="AD178">
            <v>41132</v>
          </cell>
          <cell r="AE178">
            <v>1371.0666666666666</v>
          </cell>
          <cell r="AF178">
            <v>0.42677423013925142</v>
          </cell>
          <cell r="AG178">
            <v>0.29813997457603486</v>
          </cell>
          <cell r="AH178">
            <v>0.78121732471068761</v>
          </cell>
          <cell r="AI178">
            <v>0.65297700087523092</v>
          </cell>
          <cell r="AJ178">
            <v>7473140400</v>
          </cell>
          <cell r="AK178">
            <v>4764663740.8599796</v>
          </cell>
          <cell r="AL178">
            <v>10041244899.55999</v>
          </cell>
          <cell r="AM178">
            <v>550520473</v>
          </cell>
          <cell r="AN178">
            <v>1651888020</v>
          </cell>
          <cell r="AO178">
            <v>41647.052000000003</v>
          </cell>
          <cell r="AP178">
            <v>35627.625</v>
          </cell>
          <cell r="AQ178">
            <v>51850</v>
          </cell>
          <cell r="AR178">
            <v>0.47450926538688132</v>
          </cell>
          <cell r="AS178">
            <v>0.33326742874495813</v>
          </cell>
          <cell r="AT178">
            <v>0.80322183220829324</v>
          </cell>
          <cell r="AU178">
            <v>0.68712873674059782</v>
          </cell>
        </row>
        <row r="179">
          <cell r="D179" t="str">
            <v>예산, 홍성군</v>
          </cell>
          <cell r="E179" t="str">
            <v>사업구역</v>
          </cell>
          <cell r="F179">
            <v>624424770</v>
          </cell>
          <cell r="G179">
            <v>267472165.30999899</v>
          </cell>
          <cell r="H179">
            <v>742074461.33999991</v>
          </cell>
          <cell r="I179">
            <v>28144092</v>
          </cell>
          <cell r="J179">
            <v>148105317</v>
          </cell>
          <cell r="K179">
            <v>3599.1850000000004</v>
          </cell>
          <cell r="L179">
            <v>119.97283333333334</v>
          </cell>
          <cell r="M179">
            <v>3144.625</v>
          </cell>
          <cell r="N179">
            <v>104.82083333333333</v>
          </cell>
          <cell r="O179">
            <v>4069</v>
          </cell>
          <cell r="P179">
            <v>135.63333333333333</v>
          </cell>
          <cell r="Q179">
            <v>0.36043844552608845</v>
          </cell>
          <cell r="R179">
            <v>0.19002755991535403</v>
          </cell>
          <cell r="S179">
            <v>0.88453797001720336</v>
          </cell>
          <cell r="T179">
            <v>0.77282501843204721</v>
          </cell>
          <cell r="U179">
            <v>11467600</v>
          </cell>
          <cell r="V179">
            <v>4882958.74</v>
          </cell>
          <cell r="W179">
            <v>11048000</v>
          </cell>
          <cell r="X179">
            <v>568460</v>
          </cell>
          <cell r="Y179">
            <v>2404316</v>
          </cell>
          <cell r="Z179">
            <v>62.042999999999999</v>
          </cell>
          <cell r="AA179">
            <v>2.0680999999999998</v>
          </cell>
          <cell r="AB179">
            <v>51.375</v>
          </cell>
          <cell r="AC179">
            <v>1.7124999999999999</v>
          </cell>
          <cell r="AD179">
            <v>80</v>
          </cell>
          <cell r="AE179">
            <v>2.6666666666666665</v>
          </cell>
          <cell r="AF179">
            <v>0.44197671433743668</v>
          </cell>
          <cell r="AG179">
            <v>0.2364331477226787</v>
          </cell>
          <cell r="AH179">
            <v>0.77553749999999999</v>
          </cell>
          <cell r="AI179">
            <v>0.64218750000000002</v>
          </cell>
          <cell r="AJ179">
            <v>635892370</v>
          </cell>
          <cell r="AK179">
            <v>272355124.049999</v>
          </cell>
          <cell r="AL179">
            <v>753122461.33999991</v>
          </cell>
          <cell r="AM179">
            <v>28712552</v>
          </cell>
          <cell r="AN179">
            <v>150509633</v>
          </cell>
          <cell r="AO179">
            <v>3661.2280000000001</v>
          </cell>
          <cell r="AP179">
            <v>3196</v>
          </cell>
          <cell r="AQ179">
            <v>4149</v>
          </cell>
          <cell r="AR179">
            <v>0.36163457874488125</v>
          </cell>
          <cell r="AS179">
            <v>0.19076886593697295</v>
          </cell>
          <cell r="AT179">
            <v>0.88243624969872259</v>
          </cell>
          <cell r="AU179">
            <v>0.77030609785490478</v>
          </cell>
        </row>
      </sheetData>
      <sheetData sheetId="32">
        <row r="6">
          <cell r="D6" t="str">
            <v>서울특별시</v>
          </cell>
          <cell r="E6"/>
          <cell r="F6">
            <v>93772558329</v>
          </cell>
          <cell r="G6">
            <v>62738465867.479897</v>
          </cell>
          <cell r="H6">
            <v>103204224754.77901</v>
          </cell>
          <cell r="I6">
            <v>7638334767</v>
          </cell>
          <cell r="J6">
            <v>15594159335</v>
          </cell>
          <cell r="K6">
            <v>336104.152</v>
          </cell>
          <cell r="L6">
            <v>10842.069419354839</v>
          </cell>
          <cell r="M6">
            <v>304941.625</v>
          </cell>
          <cell r="N6">
            <v>9836.8266129032254</v>
          </cell>
          <cell r="O6">
            <v>397630</v>
          </cell>
          <cell r="P6">
            <v>12826.774193548386</v>
          </cell>
          <cell r="Q6">
            <v>0.60790598462951695</v>
          </cell>
          <cell r="R6">
            <v>0.48982023351885934</v>
          </cell>
          <cell r="S6">
            <v>0.84526859643387064</v>
          </cell>
          <cell r="T6">
            <v>0.76689793275155294</v>
          </cell>
          <cell r="U6">
            <v>194460568863</v>
          </cell>
          <cell r="V6">
            <v>126918481284</v>
          </cell>
          <cell r="W6">
            <v>228281163607</v>
          </cell>
          <cell r="X6">
            <v>17159691420</v>
          </cell>
          <cell r="Y6">
            <v>35491945349</v>
          </cell>
          <cell r="Z6">
            <v>930425.12300000002</v>
          </cell>
          <cell r="AA6">
            <v>30013.71364516129</v>
          </cell>
          <cell r="AB6">
            <v>780669.75</v>
          </cell>
          <cell r="AC6">
            <v>25182.895161290322</v>
          </cell>
          <cell r="AD6">
            <v>1249264</v>
          </cell>
          <cell r="AE6">
            <v>40298.838709677417</v>
          </cell>
          <cell r="AF6">
            <v>0.55597439262443016</v>
          </cell>
          <cell r="AG6">
            <v>0.48348128712768573</v>
          </cell>
          <cell r="AH6">
            <v>0.74477862405384287</v>
          </cell>
          <cell r="AI6">
            <v>0.62490374332406917</v>
          </cell>
          <cell r="AJ6">
            <v>288233127192</v>
          </cell>
          <cell r="AK6">
            <v>189656947151.47989</v>
          </cell>
          <cell r="AL6">
            <v>331485388361.77899</v>
          </cell>
          <cell r="AM6">
            <v>24798026187</v>
          </cell>
          <cell r="AN6">
            <v>51086104684</v>
          </cell>
          <cell r="AO6">
            <v>1266529.2749999999</v>
          </cell>
          <cell r="AP6">
            <v>1085611.375</v>
          </cell>
          <cell r="AQ6">
            <v>1646894</v>
          </cell>
          <cell r="AR6">
            <v>0.57214270616504725</v>
          </cell>
          <cell r="AS6">
            <v>0.48541626613325756</v>
          </cell>
          <cell r="AT6">
            <v>0.76904116172625558</v>
          </cell>
          <cell r="AU6">
            <v>0.65918715776485914</v>
          </cell>
        </row>
        <row r="7">
          <cell r="D7" t="str">
            <v>부산광역시</v>
          </cell>
          <cell r="E7" t="str">
            <v>광역</v>
          </cell>
          <cell r="F7">
            <v>23632500300</v>
          </cell>
          <cell r="G7">
            <v>15233117559.5599</v>
          </cell>
          <cell r="H7">
            <v>28550104913.75</v>
          </cell>
          <cell r="I7">
            <v>1980793878</v>
          </cell>
          <cell r="J7">
            <v>4920230581</v>
          </cell>
          <cell r="K7">
            <v>122290.534</v>
          </cell>
          <cell r="L7">
            <v>3944.8559354838708</v>
          </cell>
          <cell r="M7">
            <v>108168.625</v>
          </cell>
          <cell r="N7">
            <v>3489.3104838709678</v>
          </cell>
          <cell r="O7">
            <v>152451</v>
          </cell>
          <cell r="P7">
            <v>4917.7741935483873</v>
          </cell>
          <cell r="Q7">
            <v>0.5335573233646328</v>
          </cell>
          <cell r="R7">
            <v>0.40258151429915678</v>
          </cell>
          <cell r="S7">
            <v>0.80216288512374467</v>
          </cell>
          <cell r="T7">
            <v>0.70953043928868953</v>
          </cell>
          <cell r="U7">
            <v>45711100250</v>
          </cell>
          <cell r="V7">
            <v>29527203300</v>
          </cell>
          <cell r="W7">
            <v>56579491278</v>
          </cell>
          <cell r="X7">
            <v>4116705217</v>
          </cell>
          <cell r="Y7">
            <v>10169368470</v>
          </cell>
          <cell r="Z7">
            <v>276980.01500000001</v>
          </cell>
          <cell r="AA7">
            <v>8934.8391935483869</v>
          </cell>
          <cell r="AB7">
            <v>228338.75</v>
          </cell>
          <cell r="AC7">
            <v>7365.7661290322585</v>
          </cell>
          <cell r="AD7">
            <v>369798</v>
          </cell>
          <cell r="AE7">
            <v>11928.967741935483</v>
          </cell>
          <cell r="AF7">
            <v>0.52187113445258504</v>
          </cell>
          <cell r="AG7">
            <v>0.40481424477286149</v>
          </cell>
          <cell r="AH7">
            <v>0.74900355058707735</v>
          </cell>
          <cell r="AI7">
            <v>0.61746886137837409</v>
          </cell>
          <cell r="AJ7">
            <v>69343600550</v>
          </cell>
          <cell r="AK7">
            <v>44760320859.559898</v>
          </cell>
          <cell r="AL7">
            <v>85129596191.75</v>
          </cell>
          <cell r="AM7">
            <v>6097499095</v>
          </cell>
          <cell r="AN7">
            <v>15089599051</v>
          </cell>
          <cell r="AO7">
            <v>399270.549</v>
          </cell>
          <cell r="AP7">
            <v>336507.375</v>
          </cell>
          <cell r="AQ7">
            <v>522249</v>
          </cell>
          <cell r="AR7">
            <v>0.52579035801766982</v>
          </cell>
          <cell r="AS7">
            <v>0.40408622352334234</v>
          </cell>
          <cell r="AT7">
            <v>0.76452142368870024</v>
          </cell>
          <cell r="AU7">
            <v>0.64434278476358975</v>
          </cell>
        </row>
        <row r="8">
          <cell r="D8" t="str">
            <v>대구광역시</v>
          </cell>
          <cell r="E8" t="str">
            <v>광역</v>
          </cell>
          <cell r="F8">
            <v>9969622800</v>
          </cell>
          <cell r="G8">
            <v>6671731320.01999</v>
          </cell>
          <cell r="H8">
            <v>16350039607.58</v>
          </cell>
          <cell r="I8">
            <v>888902910</v>
          </cell>
          <cell r="J8">
            <v>2949841653</v>
          </cell>
          <cell r="K8">
            <v>75881.512000000002</v>
          </cell>
          <cell r="L8">
            <v>2447.7907096774193</v>
          </cell>
          <cell r="M8">
            <v>65214.625</v>
          </cell>
          <cell r="N8">
            <v>2103.6975806451615</v>
          </cell>
          <cell r="O8">
            <v>95513</v>
          </cell>
          <cell r="P8">
            <v>3081.0645161290322</v>
          </cell>
          <cell r="Q8">
            <v>0.40805597296088053</v>
          </cell>
          <cell r="R8">
            <v>0.30133919530764725</v>
          </cell>
          <cell r="S8">
            <v>0.79446265953325723</v>
          </cell>
          <cell r="T8">
            <v>0.68278271020698755</v>
          </cell>
          <cell r="U8">
            <v>18059611500</v>
          </cell>
          <cell r="V8">
            <v>11948506244</v>
          </cell>
          <cell r="W8">
            <v>27605387243</v>
          </cell>
          <cell r="X8">
            <v>1729436897</v>
          </cell>
          <cell r="Y8">
            <v>5197623048</v>
          </cell>
          <cell r="Z8">
            <v>142629.802</v>
          </cell>
          <cell r="AA8">
            <v>4600.9613548387097</v>
          </cell>
          <cell r="AB8">
            <v>115197.125</v>
          </cell>
          <cell r="AC8">
            <v>3716.0362903225805</v>
          </cell>
          <cell r="AD8">
            <v>197562</v>
          </cell>
          <cell r="AE8">
            <v>6372.9677419354839</v>
          </cell>
          <cell r="AF8">
            <v>0.43283240835644599</v>
          </cell>
          <cell r="AG8">
            <v>0.33273611437933581</v>
          </cell>
          <cell r="AH8">
            <v>0.72194957532318971</v>
          </cell>
          <cell r="AI8">
            <v>0.58309353519401508</v>
          </cell>
          <cell r="AJ8">
            <v>28029234300</v>
          </cell>
          <cell r="AK8">
            <v>18620237564.019989</v>
          </cell>
          <cell r="AL8">
            <v>43955426850.580002</v>
          </cell>
          <cell r="AM8">
            <v>2618339807</v>
          </cell>
          <cell r="AN8">
            <v>8147464701</v>
          </cell>
          <cell r="AO8">
            <v>218511.31400000001</v>
          </cell>
          <cell r="AP8">
            <v>180411.75</v>
          </cell>
          <cell r="AQ8">
            <v>293075</v>
          </cell>
          <cell r="AR8">
            <v>0.42361635179466561</v>
          </cell>
          <cell r="AS8">
            <v>0.32136865921967495</v>
          </cell>
          <cell r="AT8">
            <v>0.74558155420967331</v>
          </cell>
          <cell r="AU8">
            <v>0.615582188859507</v>
          </cell>
        </row>
        <row r="9">
          <cell r="D9" t="str">
            <v>인천광역시</v>
          </cell>
          <cell r="E9" t="str">
            <v>광역</v>
          </cell>
          <cell r="F9">
            <v>23248914500</v>
          </cell>
          <cell r="G9">
            <v>15431696399.4699</v>
          </cell>
          <cell r="H9">
            <v>27898133903.619999</v>
          </cell>
          <cell r="I9">
            <v>1749955138</v>
          </cell>
          <cell r="J9">
            <v>4399710580</v>
          </cell>
          <cell r="K9">
            <v>105011.80499999999</v>
          </cell>
          <cell r="L9">
            <v>3387.4775806451612</v>
          </cell>
          <cell r="M9">
            <v>93825.75</v>
          </cell>
          <cell r="N9">
            <v>3026.6370967741937</v>
          </cell>
          <cell r="O9">
            <v>128906</v>
          </cell>
          <cell r="P9">
            <v>4158.2580645161288</v>
          </cell>
          <cell r="Q9">
            <v>0.55314439499007195</v>
          </cell>
          <cell r="R9">
            <v>0.39774323928370764</v>
          </cell>
          <cell r="S9">
            <v>0.81463861263246085</v>
          </cell>
          <cell r="T9">
            <v>0.72786177524707929</v>
          </cell>
          <cell r="U9">
            <v>31989488800</v>
          </cell>
          <cell r="V9">
            <v>20807631018</v>
          </cell>
          <cell r="W9">
            <v>40044132745</v>
          </cell>
          <cell r="X9">
            <v>2672027276</v>
          </cell>
          <cell r="Y9">
            <v>6812242273</v>
          </cell>
          <cell r="Z9">
            <v>182742.89</v>
          </cell>
          <cell r="AA9">
            <v>5894.9319354838717</v>
          </cell>
          <cell r="AB9">
            <v>152380.625</v>
          </cell>
          <cell r="AC9">
            <v>4915.5040322580644</v>
          </cell>
          <cell r="AD9">
            <v>241750</v>
          </cell>
          <cell r="AE9">
            <v>7798.3870967741932</v>
          </cell>
          <cell r="AF9">
            <v>0.51961747181547058</v>
          </cell>
          <cell r="AG9">
            <v>0.39223902628807755</v>
          </cell>
          <cell r="AH9">
            <v>0.75591681489141682</v>
          </cell>
          <cell r="AI9">
            <v>0.63032316442605996</v>
          </cell>
          <cell r="AJ9">
            <v>55238403300</v>
          </cell>
          <cell r="AK9">
            <v>36239327417.469902</v>
          </cell>
          <cell r="AL9">
            <v>67942266648.619995</v>
          </cell>
          <cell r="AM9">
            <v>4421982414</v>
          </cell>
          <cell r="AN9">
            <v>11211952853</v>
          </cell>
          <cell r="AO9">
            <v>287754.69500000001</v>
          </cell>
          <cell r="AP9">
            <v>246206.375</v>
          </cell>
          <cell r="AQ9">
            <v>370656</v>
          </cell>
          <cell r="AR9">
            <v>0.53338413928534978</v>
          </cell>
          <cell r="AS9">
            <v>0.39439894833457162</v>
          </cell>
          <cell r="AT9">
            <v>0.77633896389104728</v>
          </cell>
          <cell r="AU9">
            <v>0.66424494679703017</v>
          </cell>
        </row>
        <row r="10">
          <cell r="D10" t="str">
            <v>광주광역시</v>
          </cell>
          <cell r="E10" t="str">
            <v>광역</v>
          </cell>
          <cell r="F10">
            <v>10519450790</v>
          </cell>
          <cell r="G10">
            <v>7168039322.5900002</v>
          </cell>
          <cell r="H10">
            <v>12648065559.049999</v>
          </cell>
          <cell r="I10">
            <v>903784545</v>
          </cell>
          <cell r="J10">
            <v>2140039346</v>
          </cell>
          <cell r="K10">
            <v>51024.879000000001</v>
          </cell>
          <cell r="L10">
            <v>1645.9638387096775</v>
          </cell>
          <cell r="M10">
            <v>45453.125</v>
          </cell>
          <cell r="N10">
            <v>1466.2298387096773</v>
          </cell>
          <cell r="O10">
            <v>63244</v>
          </cell>
          <cell r="P10">
            <v>2040.1290322580646</v>
          </cell>
          <cell r="Q10">
            <v>0.56673008920807599</v>
          </cell>
          <cell r="R10">
            <v>0.42232146184101049</v>
          </cell>
          <cell r="S10">
            <v>0.80679398836253247</v>
          </cell>
          <cell r="T10">
            <v>0.71869465878186078</v>
          </cell>
          <cell r="U10">
            <v>17571083430</v>
          </cell>
          <cell r="V10">
            <v>11836066877</v>
          </cell>
          <cell r="W10">
            <v>21153005407</v>
          </cell>
          <cell r="X10">
            <v>1674042747</v>
          </cell>
          <cell r="Y10">
            <v>3730226705</v>
          </cell>
          <cell r="Z10">
            <v>98427.884999999995</v>
          </cell>
          <cell r="AA10">
            <v>3175.0930645161288</v>
          </cell>
          <cell r="AB10">
            <v>83203.5</v>
          </cell>
          <cell r="AC10">
            <v>2683.983870967742</v>
          </cell>
          <cell r="AD10">
            <v>132151</v>
          </cell>
          <cell r="AE10">
            <v>4262.9354838709678</v>
          </cell>
          <cell r="AF10">
            <v>0.55954540025235289</v>
          </cell>
          <cell r="AG10">
            <v>0.44877774982311697</v>
          </cell>
          <cell r="AH10">
            <v>0.7448137736377326</v>
          </cell>
          <cell r="AI10">
            <v>0.62960931056140323</v>
          </cell>
          <cell r="AJ10">
            <v>28090534220</v>
          </cell>
          <cell r="AK10">
            <v>19004106199.59</v>
          </cell>
          <cell r="AL10">
            <v>33801070966.049999</v>
          </cell>
          <cell r="AM10">
            <v>2577827292</v>
          </cell>
          <cell r="AN10">
            <v>5870266051</v>
          </cell>
          <cell r="AO10">
            <v>149452.764</v>
          </cell>
          <cell r="AP10">
            <v>128656.625</v>
          </cell>
          <cell r="AQ10">
            <v>195395</v>
          </cell>
          <cell r="AR10">
            <v>0.56223384811321042</v>
          </cell>
          <cell r="AS10">
            <v>0.43913295745102848</v>
          </cell>
          <cell r="AT10">
            <v>0.76487506845108622</v>
          </cell>
          <cell r="AU10">
            <v>0.65844379334169245</v>
          </cell>
        </row>
        <row r="11">
          <cell r="D11" t="str">
            <v>대전광역시</v>
          </cell>
          <cell r="E11" t="str">
            <v>광역</v>
          </cell>
          <cell r="F11">
            <v>11449079080</v>
          </cell>
          <cell r="G11">
            <v>7190848019.0799904</v>
          </cell>
          <cell r="H11">
            <v>13355421657.0399</v>
          </cell>
          <cell r="I11">
            <v>986739554</v>
          </cell>
          <cell r="J11">
            <v>2243567778</v>
          </cell>
          <cell r="K11">
            <v>54132.531999999999</v>
          </cell>
          <cell r="L11">
            <v>1746.2107096774193</v>
          </cell>
          <cell r="M11">
            <v>48130.875</v>
          </cell>
          <cell r="N11">
            <v>1552.608870967742</v>
          </cell>
          <cell r="O11">
            <v>68427</v>
          </cell>
          <cell r="P11">
            <v>2207.3225806451615</v>
          </cell>
          <cell r="Q11">
            <v>0.5384216390719162</v>
          </cell>
          <cell r="R11">
            <v>0.43980822138550074</v>
          </cell>
          <cell r="S11">
            <v>0.79109901062446109</v>
          </cell>
          <cell r="T11">
            <v>0.70339010916743394</v>
          </cell>
          <cell r="U11">
            <v>16323550210</v>
          </cell>
          <cell r="V11">
            <v>10354754148</v>
          </cell>
          <cell r="W11">
            <v>21622996629</v>
          </cell>
          <cell r="X11">
            <v>1548509289</v>
          </cell>
          <cell r="Y11">
            <v>4186248574</v>
          </cell>
          <cell r="Z11">
            <v>111031.13499999999</v>
          </cell>
          <cell r="AA11">
            <v>3581.6495161290322</v>
          </cell>
          <cell r="AB11">
            <v>92996.625</v>
          </cell>
          <cell r="AC11">
            <v>2999.891129032258</v>
          </cell>
          <cell r="AD11">
            <v>147148</v>
          </cell>
          <cell r="AE11">
            <v>4746.7096774193551</v>
          </cell>
          <cell r="AF11">
            <v>0.47887692560209572</v>
          </cell>
          <cell r="AG11">
            <v>0.36990380805800666</v>
          </cell>
          <cell r="AH11">
            <v>0.75455415635958356</v>
          </cell>
          <cell r="AI11">
            <v>0.63199380895425017</v>
          </cell>
          <cell r="AJ11">
            <v>27772629290</v>
          </cell>
          <cell r="AK11">
            <v>17545602167.07999</v>
          </cell>
          <cell r="AL11">
            <v>34978418286.039902</v>
          </cell>
          <cell r="AM11">
            <v>2535248843</v>
          </cell>
          <cell r="AN11">
            <v>6429816352</v>
          </cell>
          <cell r="AO11">
            <v>165163.66699999999</v>
          </cell>
          <cell r="AP11">
            <v>141127.5</v>
          </cell>
          <cell r="AQ11">
            <v>215575</v>
          </cell>
          <cell r="AR11">
            <v>0.50161222338868727</v>
          </cell>
          <cell r="AS11">
            <v>0.39429568500994722</v>
          </cell>
          <cell r="AT11">
            <v>0.76615408558506315</v>
          </cell>
          <cell r="AU11">
            <v>0.65465615215122352</v>
          </cell>
        </row>
        <row r="12">
          <cell r="D12" t="str">
            <v>울산광역시</v>
          </cell>
          <cell r="E12" t="str">
            <v>광역</v>
          </cell>
          <cell r="F12">
            <v>7689365700</v>
          </cell>
          <cell r="G12">
            <v>5095099486</v>
          </cell>
          <cell r="H12">
            <v>9525633754</v>
          </cell>
          <cell r="I12">
            <v>621081347</v>
          </cell>
          <cell r="J12">
            <v>1594948395</v>
          </cell>
          <cell r="K12">
            <v>39936.389000000003</v>
          </cell>
          <cell r="L12">
            <v>1288.2706129032258</v>
          </cell>
          <cell r="M12">
            <v>35037.75</v>
          </cell>
          <cell r="N12">
            <v>1130.25</v>
          </cell>
          <cell r="O12">
            <v>49564</v>
          </cell>
          <cell r="P12">
            <v>1598.8387096774193</v>
          </cell>
          <cell r="Q12">
            <v>0.53488299231119063</v>
          </cell>
          <cell r="R12">
            <v>0.38940529295306764</v>
          </cell>
          <cell r="S12">
            <v>0.80575395448309262</v>
          </cell>
          <cell r="T12">
            <v>0.70691933661528528</v>
          </cell>
          <cell r="U12">
            <v>11482063000</v>
          </cell>
          <cell r="V12">
            <v>7792748854</v>
          </cell>
          <cell r="W12">
            <v>15721056317</v>
          </cell>
          <cell r="X12">
            <v>990848342</v>
          </cell>
          <cell r="Y12">
            <v>2690466670</v>
          </cell>
          <cell r="Z12">
            <v>72226.245999999999</v>
          </cell>
          <cell r="AA12">
            <v>2329.8789032258064</v>
          </cell>
          <cell r="AB12">
            <v>60266.625</v>
          </cell>
          <cell r="AC12">
            <v>1944.0846774193549</v>
          </cell>
          <cell r="AD12">
            <v>95113</v>
          </cell>
          <cell r="AE12">
            <v>3068.1612903225805</v>
          </cell>
          <cell r="AF12">
            <v>0.49568862911414502</v>
          </cell>
          <cell r="AG12">
            <v>0.36828121791971502</v>
          </cell>
          <cell r="AH12">
            <v>0.75937301946106206</v>
          </cell>
          <cell r="AI12">
            <v>0.63363183791910671</v>
          </cell>
          <cell r="AJ12">
            <v>19171428700</v>
          </cell>
          <cell r="AK12">
            <v>12887848340</v>
          </cell>
          <cell r="AL12">
            <v>25246690071</v>
          </cell>
          <cell r="AM12">
            <v>1611929689</v>
          </cell>
          <cell r="AN12">
            <v>4285415065</v>
          </cell>
          <cell r="AO12">
            <v>112162.63500000001</v>
          </cell>
          <cell r="AP12">
            <v>95304.375</v>
          </cell>
          <cell r="AQ12">
            <v>144677</v>
          </cell>
          <cell r="AR12">
            <v>0.51047675175463203</v>
          </cell>
          <cell r="AS12">
            <v>0.37614318906119776</v>
          </cell>
          <cell r="AT12">
            <v>0.77526237757210892</v>
          </cell>
          <cell r="AU12">
            <v>0.65873894952203871</v>
          </cell>
        </row>
        <row r="13">
          <cell r="D13" t="str">
            <v>세종특별자치시</v>
          </cell>
          <cell r="E13" t="str">
            <v>광역</v>
          </cell>
          <cell r="F13">
            <v>901018740</v>
          </cell>
          <cell r="G13">
            <v>519802910</v>
          </cell>
          <cell r="H13">
            <v>1079192808</v>
          </cell>
          <cell r="I13">
            <v>51226033</v>
          </cell>
          <cell r="J13">
            <v>139846941</v>
          </cell>
          <cell r="K13">
            <v>3113.6010000000001</v>
          </cell>
          <cell r="L13">
            <v>100.43874193548388</v>
          </cell>
          <cell r="M13">
            <v>2863.5</v>
          </cell>
          <cell r="N13">
            <v>92.370967741935488</v>
          </cell>
          <cell r="O13">
            <v>3586</v>
          </cell>
          <cell r="P13">
            <v>115.6774193548387</v>
          </cell>
          <cell r="Q13">
            <v>0.48165898266438412</v>
          </cell>
          <cell r="R13">
            <v>0.36630070442513291</v>
          </cell>
          <cell r="S13">
            <v>0.86826575571667597</v>
          </cell>
          <cell r="T13">
            <v>0.79852203011712219</v>
          </cell>
          <cell r="U13">
            <v>1101048180</v>
          </cell>
          <cell r="V13">
            <v>654044197</v>
          </cell>
          <cell r="W13">
            <v>1400064877</v>
          </cell>
          <cell r="X13">
            <v>69666633</v>
          </cell>
          <cell r="Y13">
            <v>214529710</v>
          </cell>
          <cell r="Z13">
            <v>5837.09</v>
          </cell>
          <cell r="AA13">
            <v>188.29322580645163</v>
          </cell>
          <cell r="AB13">
            <v>4934.375</v>
          </cell>
          <cell r="AC13">
            <v>159.17338709677421</v>
          </cell>
          <cell r="AD13">
            <v>7120</v>
          </cell>
          <cell r="AE13">
            <v>229.67741935483872</v>
          </cell>
          <cell r="AF13">
            <v>0.46715277823514745</v>
          </cell>
          <cell r="AG13">
            <v>0.32474118852815304</v>
          </cell>
          <cell r="AH13">
            <v>0.81981601123595504</v>
          </cell>
          <cell r="AI13">
            <v>0.6930301966292135</v>
          </cell>
          <cell r="AJ13">
            <v>2002066920</v>
          </cell>
          <cell r="AK13">
            <v>1173847107</v>
          </cell>
          <cell r="AL13">
            <v>2479257685</v>
          </cell>
          <cell r="AM13">
            <v>120892666</v>
          </cell>
          <cell r="AN13">
            <v>354376651</v>
          </cell>
          <cell r="AO13">
            <v>8950.6910000000007</v>
          </cell>
          <cell r="AP13">
            <v>7797.875</v>
          </cell>
          <cell r="AQ13">
            <v>10706</v>
          </cell>
          <cell r="AR13">
            <v>0.47346716483002449</v>
          </cell>
          <cell r="AS13">
            <v>0.34114173622573118</v>
          </cell>
          <cell r="AT13">
            <v>0.83604436764431167</v>
          </cell>
          <cell r="AU13">
            <v>0.7283649355501588</v>
          </cell>
        </row>
        <row r="14">
          <cell r="D14" t="str">
            <v>경기도</v>
          </cell>
          <cell r="E14" t="str">
            <v>광역</v>
          </cell>
          <cell r="F14">
            <v>51623448860</v>
          </cell>
          <cell r="G14">
            <v>31592128519.040001</v>
          </cell>
          <cell r="H14">
            <v>58181878918.699997</v>
          </cell>
          <cell r="I14">
            <v>3616801749</v>
          </cell>
          <cell r="J14">
            <v>9266191543</v>
          </cell>
          <cell r="K14">
            <v>204555.66700000007</v>
          </cell>
          <cell r="L14">
            <v>6598.569903225809</v>
          </cell>
          <cell r="M14">
            <v>185183</v>
          </cell>
          <cell r="N14">
            <v>5973.6451612903229</v>
          </cell>
          <cell r="O14">
            <v>240832</v>
          </cell>
          <cell r="P14">
            <v>7768.7741935483873</v>
          </cell>
          <cell r="Q14">
            <v>0.54298914208640492</v>
          </cell>
          <cell r="R14">
            <v>0.39032235975439733</v>
          </cell>
          <cell r="S14">
            <v>0.84937079374833935</v>
          </cell>
          <cell r="T14">
            <v>0.76893020861015149</v>
          </cell>
          <cell r="U14">
            <v>98482259558</v>
          </cell>
          <cell r="V14">
            <v>58875149446.900002</v>
          </cell>
          <cell r="W14">
            <v>124393453956.5</v>
          </cell>
          <cell r="X14">
            <v>7485749997</v>
          </cell>
          <cell r="Y14">
            <v>21066511603</v>
          </cell>
          <cell r="Z14">
            <v>569676.48800000013</v>
          </cell>
          <cell r="AA14">
            <v>18376.660903225809</v>
          </cell>
          <cell r="AB14">
            <v>473329.875</v>
          </cell>
          <cell r="AC14">
            <v>15268.70564516129</v>
          </cell>
          <cell r="AD14">
            <v>742745</v>
          </cell>
          <cell r="AE14">
            <v>23959.516129032258</v>
          </cell>
          <cell r="AF14">
            <v>0.47329781089194978</v>
          </cell>
          <cell r="AG14">
            <v>0.35533884954801837</v>
          </cell>
          <cell r="AH14">
            <v>0.76698798107021948</v>
          </cell>
          <cell r="AI14">
            <v>0.63727103514665195</v>
          </cell>
          <cell r="AJ14">
            <v>150105708418</v>
          </cell>
          <cell r="AK14">
            <v>90467277965.940002</v>
          </cell>
          <cell r="AL14">
            <v>182575332875.20001</v>
          </cell>
          <cell r="AM14">
            <v>11102551746</v>
          </cell>
          <cell r="AN14">
            <v>30332703146</v>
          </cell>
          <cell r="AO14">
            <v>774232.15500000026</v>
          </cell>
          <cell r="AP14">
            <v>658512.875</v>
          </cell>
          <cell r="AQ14">
            <v>983577</v>
          </cell>
          <cell r="AR14">
            <v>0.49550657551192429</v>
          </cell>
          <cell r="AS14">
            <v>0.36602579376326055</v>
          </cell>
          <cell r="AT14">
            <v>0.78715967839833612</v>
          </cell>
          <cell r="AU14">
            <v>0.66950820830499291</v>
          </cell>
        </row>
        <row r="15">
          <cell r="D15" t="str">
            <v>고양시</v>
          </cell>
          <cell r="E15" t="str">
            <v>시</v>
          </cell>
          <cell r="F15">
            <v>3828175300</v>
          </cell>
          <cell r="G15">
            <v>2678021473</v>
          </cell>
          <cell r="H15">
            <v>3558225191</v>
          </cell>
          <cell r="I15">
            <v>284163616</v>
          </cell>
          <cell r="J15">
            <v>482847675</v>
          </cell>
          <cell r="K15">
            <v>10717.428</v>
          </cell>
          <cell r="L15">
            <v>345.72348387096775</v>
          </cell>
          <cell r="M15">
            <v>8975.5</v>
          </cell>
          <cell r="N15">
            <v>289.53225806451616</v>
          </cell>
          <cell r="O15">
            <v>14271</v>
          </cell>
          <cell r="P15">
            <v>460.35483870967744</v>
          </cell>
          <cell r="Q15">
            <v>0.75262843953037484</v>
          </cell>
          <cell r="R15">
            <v>0.58851606979364657</v>
          </cell>
          <cell r="S15">
            <v>0.75099348328778637</v>
          </cell>
          <cell r="T15">
            <v>0.6289328007848084</v>
          </cell>
          <cell r="U15">
            <v>7562809000</v>
          </cell>
          <cell r="V15">
            <v>5084008831</v>
          </cell>
          <cell r="W15">
            <v>9521357884</v>
          </cell>
          <cell r="X15">
            <v>598237288</v>
          </cell>
          <cell r="Y15">
            <v>1634045459</v>
          </cell>
          <cell r="Z15">
            <v>44720.970999999998</v>
          </cell>
          <cell r="AA15">
            <v>1442.6119677419354</v>
          </cell>
          <cell r="AB15">
            <v>36797.25</v>
          </cell>
          <cell r="AC15">
            <v>1187.008064516129</v>
          </cell>
          <cell r="AD15">
            <v>58132</v>
          </cell>
          <cell r="AE15">
            <v>1875.2258064516129</v>
          </cell>
          <cell r="AF15">
            <v>0.53395837998520501</v>
          </cell>
          <cell r="AG15">
            <v>0.3661081059312194</v>
          </cell>
          <cell r="AH15">
            <v>0.76930040253216814</v>
          </cell>
          <cell r="AI15">
            <v>0.63299473611780088</v>
          </cell>
          <cell r="AJ15">
            <v>11390984300</v>
          </cell>
          <cell r="AK15">
            <v>7762030304</v>
          </cell>
          <cell r="AL15">
            <v>13079583075</v>
          </cell>
          <cell r="AM15">
            <v>882400904</v>
          </cell>
          <cell r="AN15">
            <v>2116893134</v>
          </cell>
          <cell r="AO15">
            <v>55438.398999999998</v>
          </cell>
          <cell r="AP15">
            <v>45772.75</v>
          </cell>
          <cell r="AQ15">
            <v>72403</v>
          </cell>
          <cell r="AR15">
            <v>0.59344630937328258</v>
          </cell>
          <cell r="AS15">
            <v>0.41683771836542788</v>
          </cell>
          <cell r="AT15">
            <v>0.76569201552421862</v>
          </cell>
          <cell r="AU15">
            <v>0.63219410797895115</v>
          </cell>
        </row>
        <row r="16">
          <cell r="D16" t="str">
            <v>과천시</v>
          </cell>
          <cell r="E16" t="str">
            <v>시</v>
          </cell>
          <cell r="F16">
            <v>577388800</v>
          </cell>
          <cell r="G16">
            <v>360681648.5</v>
          </cell>
          <cell r="H16">
            <v>831735972.89999998</v>
          </cell>
          <cell r="I16">
            <v>42131858</v>
          </cell>
          <cell r="J16">
            <v>139146812</v>
          </cell>
          <cell r="K16">
            <v>3180.2629999999999</v>
          </cell>
          <cell r="L16">
            <v>102.58912903225806</v>
          </cell>
          <cell r="M16">
            <v>2879.375</v>
          </cell>
          <cell r="N16">
            <v>92.883064516129039</v>
          </cell>
          <cell r="O16">
            <v>3615</v>
          </cell>
          <cell r="P16">
            <v>116.61290322580645</v>
          </cell>
          <cell r="Q16">
            <v>0.43364921111012827</v>
          </cell>
          <cell r="R16">
            <v>0.30278708792839609</v>
          </cell>
          <cell r="S16">
            <v>0.87974080221300133</v>
          </cell>
          <cell r="T16">
            <v>0.79650760719225444</v>
          </cell>
          <cell r="U16">
            <v>644934600</v>
          </cell>
          <cell r="V16">
            <v>391755633.60000002</v>
          </cell>
          <cell r="W16">
            <v>777391608.39999998</v>
          </cell>
          <cell r="X16">
            <v>50264933</v>
          </cell>
          <cell r="Y16">
            <v>137871509</v>
          </cell>
          <cell r="Z16">
            <v>3639.3130000000001</v>
          </cell>
          <cell r="AA16">
            <v>117.39719354838709</v>
          </cell>
          <cell r="AB16">
            <v>3023.375</v>
          </cell>
          <cell r="AC16">
            <v>97.528225806451616</v>
          </cell>
          <cell r="AD16">
            <v>4926</v>
          </cell>
          <cell r="AE16">
            <v>158.90322580645162</v>
          </cell>
          <cell r="AF16">
            <v>0.50393602061938603</v>
          </cell>
          <cell r="AG16">
            <v>0.36457810148433206</v>
          </cell>
          <cell r="AH16">
            <v>0.73879679252943564</v>
          </cell>
          <cell r="AI16">
            <v>0.61375862768980916</v>
          </cell>
          <cell r="AJ16">
            <v>1222323400</v>
          </cell>
          <cell r="AK16">
            <v>752437282.10000002</v>
          </cell>
          <cell r="AL16">
            <v>1609127581.3</v>
          </cell>
          <cell r="AM16">
            <v>92396791</v>
          </cell>
          <cell r="AN16">
            <v>277018321</v>
          </cell>
          <cell r="AO16">
            <v>6819.576</v>
          </cell>
          <cell r="AP16">
            <v>5902.75</v>
          </cell>
          <cell r="AQ16">
            <v>8541</v>
          </cell>
          <cell r="AR16">
            <v>0.46760573297246733</v>
          </cell>
          <cell r="AS16">
            <v>0.33354036175823909</v>
          </cell>
          <cell r="AT16">
            <v>0.79845170354759398</v>
          </cell>
          <cell r="AU16">
            <v>0.69110759864184523</v>
          </cell>
        </row>
        <row r="17">
          <cell r="D17" t="str">
            <v>광명시</v>
          </cell>
          <cell r="E17" t="str">
            <v>시</v>
          </cell>
          <cell r="F17">
            <v>1123669900</v>
          </cell>
          <cell r="G17">
            <v>764236651.60000002</v>
          </cell>
          <cell r="H17">
            <v>1513847458</v>
          </cell>
          <cell r="I17">
            <v>82760671</v>
          </cell>
          <cell r="J17">
            <v>225635523</v>
          </cell>
          <cell r="K17">
            <v>5488.2560000000003</v>
          </cell>
          <cell r="L17">
            <v>177.04051612903226</v>
          </cell>
          <cell r="M17">
            <v>4725</v>
          </cell>
          <cell r="N17">
            <v>152.41935483870967</v>
          </cell>
          <cell r="O17">
            <v>7229</v>
          </cell>
          <cell r="P17">
            <v>233.19354838709677</v>
          </cell>
          <cell r="Q17">
            <v>0.50483068658031194</v>
          </cell>
          <cell r="R17">
            <v>0.3667891912569104</v>
          </cell>
          <cell r="S17">
            <v>0.75919988933462446</v>
          </cell>
          <cell r="T17">
            <v>0.65361737446396462</v>
          </cell>
          <cell r="U17">
            <v>2758511800</v>
          </cell>
          <cell r="V17">
            <v>1775001441</v>
          </cell>
          <cell r="W17">
            <v>3885930232</v>
          </cell>
          <cell r="X17">
            <v>217705897</v>
          </cell>
          <cell r="Y17">
            <v>647121767</v>
          </cell>
          <cell r="Z17">
            <v>16951.197</v>
          </cell>
          <cell r="AA17">
            <v>546.81280645161291</v>
          </cell>
          <cell r="AB17">
            <v>14306.875</v>
          </cell>
          <cell r="AC17">
            <v>461.51209677419354</v>
          </cell>
          <cell r="AD17">
            <v>22326</v>
          </cell>
          <cell r="AE17">
            <v>720.19354838709683</v>
          </cell>
          <cell r="AF17">
            <v>0.45677645635095387</v>
          </cell>
          <cell r="AG17">
            <v>0.33642184222803312</v>
          </cell>
          <cell r="AH17">
            <v>0.75925812953507121</v>
          </cell>
          <cell r="AI17">
            <v>0.64081676072740301</v>
          </cell>
          <cell r="AJ17">
            <v>3882181700</v>
          </cell>
          <cell r="AK17">
            <v>2539238092.5999999</v>
          </cell>
          <cell r="AL17">
            <v>5399777690</v>
          </cell>
          <cell r="AM17">
            <v>300466568</v>
          </cell>
          <cell r="AN17">
            <v>872757290</v>
          </cell>
          <cell r="AO17">
            <v>22439.453000000001</v>
          </cell>
          <cell r="AP17">
            <v>19031.875</v>
          </cell>
          <cell r="AQ17">
            <v>29555</v>
          </cell>
          <cell r="AR17">
            <v>0.47024863584708054</v>
          </cell>
          <cell r="AS17">
            <v>0.34427276797653561</v>
          </cell>
          <cell r="AT17">
            <v>0.75924388428353917</v>
          </cell>
          <cell r="AU17">
            <v>0.64394772458128913</v>
          </cell>
        </row>
        <row r="18">
          <cell r="D18" t="str">
            <v>광주시</v>
          </cell>
          <cell r="E18" t="str">
            <v>시</v>
          </cell>
          <cell r="F18">
            <v>645689200</v>
          </cell>
          <cell r="G18">
            <v>390509247.30000001</v>
          </cell>
          <cell r="H18">
            <v>715818430.29999995</v>
          </cell>
          <cell r="I18">
            <v>39347172</v>
          </cell>
          <cell r="J18">
            <v>106898135</v>
          </cell>
          <cell r="K18">
            <v>2651.7249999999999</v>
          </cell>
          <cell r="L18">
            <v>85.539516129032251</v>
          </cell>
          <cell r="M18">
            <v>2370.5</v>
          </cell>
          <cell r="N18">
            <v>76.467741935483872</v>
          </cell>
          <cell r="O18">
            <v>3096</v>
          </cell>
          <cell r="P18">
            <v>99.870967741935488</v>
          </cell>
          <cell r="Q18">
            <v>0.54554232018912585</v>
          </cell>
          <cell r="R18">
            <v>0.36808099598744171</v>
          </cell>
          <cell r="S18">
            <v>0.85650032299741596</v>
          </cell>
          <cell r="T18">
            <v>0.76566537467700257</v>
          </cell>
          <cell r="U18">
            <v>1421389200</v>
          </cell>
          <cell r="V18">
            <v>837613655.20000005</v>
          </cell>
          <cell r="W18">
            <v>2014077624</v>
          </cell>
          <cell r="X18">
            <v>97646382</v>
          </cell>
          <cell r="Y18">
            <v>320567091</v>
          </cell>
          <cell r="Z18">
            <v>8650.3220000000001</v>
          </cell>
          <cell r="AA18">
            <v>279.04264516129035</v>
          </cell>
          <cell r="AB18">
            <v>7329.25</v>
          </cell>
          <cell r="AC18">
            <v>236.42741935483872</v>
          </cell>
          <cell r="AD18">
            <v>10753</v>
          </cell>
          <cell r="AE18">
            <v>346.87096774193549</v>
          </cell>
          <cell r="AF18">
            <v>0.41587952977526355</v>
          </cell>
          <cell r="AG18">
            <v>0.30460513490450586</v>
          </cell>
          <cell r="AH18">
            <v>0.80445661675811397</v>
          </cell>
          <cell r="AI18">
            <v>0.68160048358597602</v>
          </cell>
          <cell r="AJ18">
            <v>2067078400</v>
          </cell>
          <cell r="AK18">
            <v>1228122902.5</v>
          </cell>
          <cell r="AL18">
            <v>2729896054.3000002</v>
          </cell>
          <cell r="AM18">
            <v>136993554</v>
          </cell>
          <cell r="AN18">
            <v>427465226</v>
          </cell>
          <cell r="AO18">
            <v>11302.047</v>
          </cell>
          <cell r="AP18">
            <v>9699.75</v>
          </cell>
          <cell r="AQ18">
            <v>13849</v>
          </cell>
          <cell r="AR18">
            <v>0.44987899834703238</v>
          </cell>
          <cell r="AS18">
            <v>0.32047882650459153</v>
          </cell>
          <cell r="AT18">
            <v>0.8160911979204275</v>
          </cell>
          <cell r="AU18">
            <v>0.70039353021878836</v>
          </cell>
        </row>
        <row r="19">
          <cell r="D19" t="str">
            <v>구리시</v>
          </cell>
          <cell r="E19" t="str">
            <v>시</v>
          </cell>
          <cell r="F19">
            <v>854542300</v>
          </cell>
          <cell r="G19">
            <v>557180689</v>
          </cell>
          <cell r="H19">
            <v>990823079</v>
          </cell>
          <cell r="I19">
            <v>60946835</v>
          </cell>
          <cell r="J19">
            <v>147463553</v>
          </cell>
          <cell r="K19">
            <v>3158.4369999999999</v>
          </cell>
          <cell r="L19">
            <v>101.88506451612903</v>
          </cell>
          <cell r="M19">
            <v>2872.5</v>
          </cell>
          <cell r="N19">
            <v>92.661290322580641</v>
          </cell>
          <cell r="O19">
            <v>3586</v>
          </cell>
          <cell r="P19">
            <v>115.6774193548387</v>
          </cell>
          <cell r="Q19">
            <v>0.5623412502283871</v>
          </cell>
          <cell r="R19">
            <v>0.41330100733433434</v>
          </cell>
          <cell r="S19">
            <v>0.88076882320133854</v>
          </cell>
          <cell r="T19">
            <v>0.80103179029559402</v>
          </cell>
          <cell r="U19">
            <v>2141482800</v>
          </cell>
          <cell r="V19">
            <v>1364823917</v>
          </cell>
          <cell r="W19">
            <v>3018881327</v>
          </cell>
          <cell r="X19">
            <v>162214561</v>
          </cell>
          <cell r="Y19">
            <v>503963311</v>
          </cell>
          <cell r="Z19">
            <v>13319.948</v>
          </cell>
          <cell r="AA19">
            <v>429.67574193548387</v>
          </cell>
          <cell r="AB19">
            <v>11294.625</v>
          </cell>
          <cell r="AC19">
            <v>364.34274193548384</v>
          </cell>
          <cell r="AD19">
            <v>16564</v>
          </cell>
          <cell r="AE19">
            <v>534.32258064516134</v>
          </cell>
          <cell r="AF19">
            <v>0.45209591539535199</v>
          </cell>
          <cell r="AG19">
            <v>0.32187771899133349</v>
          </cell>
          <cell r="AH19">
            <v>0.80415044675199232</v>
          </cell>
          <cell r="AI19">
            <v>0.68187786766481528</v>
          </cell>
          <cell r="AJ19">
            <v>2996025100</v>
          </cell>
          <cell r="AK19">
            <v>1922004606</v>
          </cell>
          <cell r="AL19">
            <v>4009704406</v>
          </cell>
          <cell r="AM19">
            <v>223161396</v>
          </cell>
          <cell r="AN19">
            <v>651426864</v>
          </cell>
          <cell r="AO19">
            <v>16478.385000000002</v>
          </cell>
          <cell r="AP19">
            <v>14167.125</v>
          </cell>
          <cell r="AQ19">
            <v>20150</v>
          </cell>
          <cell r="AR19">
            <v>0.47933822830530115</v>
          </cell>
          <cell r="AS19">
            <v>0.34257321632348281</v>
          </cell>
          <cell r="AT19">
            <v>0.81778585607940457</v>
          </cell>
          <cell r="AU19">
            <v>0.70308312655086846</v>
          </cell>
        </row>
        <row r="20">
          <cell r="D20" t="str">
            <v>군포시</v>
          </cell>
          <cell r="E20" t="str">
            <v>시</v>
          </cell>
          <cell r="F20">
            <v>376265700</v>
          </cell>
          <cell r="G20">
            <v>239658479.19999999</v>
          </cell>
          <cell r="H20">
            <v>412737381.30000001</v>
          </cell>
          <cell r="I20">
            <v>27050374</v>
          </cell>
          <cell r="J20">
            <v>66698309</v>
          </cell>
          <cell r="K20">
            <v>1565.7429999999999</v>
          </cell>
          <cell r="L20">
            <v>50.507838709677415</v>
          </cell>
          <cell r="M20">
            <v>1404.375</v>
          </cell>
          <cell r="N20">
            <v>45.302419354838712</v>
          </cell>
          <cell r="O20">
            <v>1846</v>
          </cell>
          <cell r="P20">
            <v>59.548387096774192</v>
          </cell>
          <cell r="Q20">
            <v>0.58065610254430322</v>
          </cell>
          <cell r="R20">
            <v>0.40556311555065061</v>
          </cell>
          <cell r="S20">
            <v>0.84818147345612127</v>
          </cell>
          <cell r="T20">
            <v>0.76076652221018415</v>
          </cell>
          <cell r="U20">
            <v>1396958000</v>
          </cell>
          <cell r="V20">
            <v>850768211.5</v>
          </cell>
          <cell r="W20">
            <v>1840815557</v>
          </cell>
          <cell r="X20">
            <v>111825238</v>
          </cell>
          <cell r="Y20">
            <v>338695998</v>
          </cell>
          <cell r="Z20">
            <v>9004.9320000000007</v>
          </cell>
          <cell r="AA20">
            <v>290.48167741935487</v>
          </cell>
          <cell r="AB20">
            <v>7522.125</v>
          </cell>
          <cell r="AC20">
            <v>242.6491935483871</v>
          </cell>
          <cell r="AD20">
            <v>11894</v>
          </cell>
          <cell r="AE20">
            <v>383.67741935483872</v>
          </cell>
          <cell r="AF20">
            <v>0.4621691772784165</v>
          </cell>
          <cell r="AG20">
            <v>0.33016403695446084</v>
          </cell>
          <cell r="AH20">
            <v>0.7570987052295276</v>
          </cell>
          <cell r="AI20">
            <v>0.63243021691609214</v>
          </cell>
          <cell r="AJ20">
            <v>1773223700</v>
          </cell>
          <cell r="AK20">
            <v>1090426690.7</v>
          </cell>
          <cell r="AL20">
            <v>2253552938.3000002</v>
          </cell>
          <cell r="AM20">
            <v>138875612</v>
          </cell>
          <cell r="AN20">
            <v>405394307</v>
          </cell>
          <cell r="AO20">
            <v>10570.675000000001</v>
          </cell>
          <cell r="AP20">
            <v>8926.5</v>
          </cell>
          <cell r="AQ20">
            <v>13740</v>
          </cell>
          <cell r="AR20">
            <v>0.48387001350967995</v>
          </cell>
          <cell r="AS20">
            <v>0.34256922113116894</v>
          </cell>
          <cell r="AT20">
            <v>0.76933588064046587</v>
          </cell>
          <cell r="AU20">
            <v>0.64967248908296948</v>
          </cell>
        </row>
        <row r="21">
          <cell r="D21" t="str">
            <v>김포시</v>
          </cell>
          <cell r="E21" t="str">
            <v>시</v>
          </cell>
          <cell r="F21">
            <v>1026474800</v>
          </cell>
          <cell r="G21">
            <v>720026404.29999995</v>
          </cell>
          <cell r="H21">
            <v>1240668484</v>
          </cell>
          <cell r="I21">
            <v>74152690</v>
          </cell>
          <cell r="J21">
            <v>188317055</v>
          </cell>
          <cell r="K21">
            <v>3738.0509999999999</v>
          </cell>
          <cell r="L21">
            <v>120.58229032258065</v>
          </cell>
          <cell r="M21">
            <v>3514.875</v>
          </cell>
          <cell r="N21">
            <v>113.38306451612904</v>
          </cell>
          <cell r="O21">
            <v>4242</v>
          </cell>
          <cell r="P21">
            <v>136.83870967741936</v>
          </cell>
          <cell r="Q21">
            <v>0.58035358646218338</v>
          </cell>
          <cell r="R21">
            <v>0.39376513189418771</v>
          </cell>
          <cell r="S21">
            <v>0.88120014144271563</v>
          </cell>
          <cell r="T21">
            <v>0.8285891089108911</v>
          </cell>
          <cell r="U21">
            <v>1765401100</v>
          </cell>
          <cell r="V21">
            <v>1192914022</v>
          </cell>
          <cell r="W21">
            <v>2447453123</v>
          </cell>
          <cell r="X21">
            <v>131764568</v>
          </cell>
          <cell r="Y21">
            <v>380803037</v>
          </cell>
          <cell r="Z21">
            <v>10252.298000000001</v>
          </cell>
          <cell r="AA21">
            <v>330.71929032258066</v>
          </cell>
          <cell r="AB21">
            <v>8446.125</v>
          </cell>
          <cell r="AC21">
            <v>272.45564516129031</v>
          </cell>
          <cell r="AD21">
            <v>13532</v>
          </cell>
          <cell r="AE21">
            <v>436.51612903225805</v>
          </cell>
          <cell r="AF21">
            <v>0.48741036581643243</v>
          </cell>
          <cell r="AG21">
            <v>0.34601763955994919</v>
          </cell>
          <cell r="AH21">
            <v>0.7576336092225836</v>
          </cell>
          <cell r="AI21">
            <v>0.62415939994088088</v>
          </cell>
          <cell r="AJ21">
            <v>2791875900</v>
          </cell>
          <cell r="AK21">
            <v>1912940426.3</v>
          </cell>
          <cell r="AL21">
            <v>3688121607</v>
          </cell>
          <cell r="AM21">
            <v>205917258</v>
          </cell>
          <cell r="AN21">
            <v>569120092</v>
          </cell>
          <cell r="AO21">
            <v>13990.349</v>
          </cell>
          <cell r="AP21">
            <v>11961</v>
          </cell>
          <cell r="AQ21">
            <v>17774</v>
          </cell>
          <cell r="AR21">
            <v>0.518676071491045</v>
          </cell>
          <cell r="AS21">
            <v>0.36181688345664664</v>
          </cell>
          <cell r="AT21">
            <v>0.78712439518397659</v>
          </cell>
          <cell r="AU21">
            <v>0.67294925171598963</v>
          </cell>
        </row>
        <row r="22">
          <cell r="D22" t="str">
            <v>남양주시</v>
          </cell>
          <cell r="E22" t="str">
            <v>시</v>
          </cell>
          <cell r="F22">
            <v>2051207700</v>
          </cell>
          <cell r="G22">
            <v>1348447667</v>
          </cell>
          <cell r="H22">
            <v>2351954315</v>
          </cell>
          <cell r="I22">
            <v>144001789</v>
          </cell>
          <cell r="J22">
            <v>350705572</v>
          </cell>
          <cell r="K22">
            <v>7206.9070000000002</v>
          </cell>
          <cell r="L22">
            <v>232.48087096774194</v>
          </cell>
          <cell r="M22">
            <v>6647.125</v>
          </cell>
          <cell r="N22">
            <v>214.42338709677421</v>
          </cell>
          <cell r="O22">
            <v>8062</v>
          </cell>
          <cell r="P22">
            <v>260.06451612903226</v>
          </cell>
          <cell r="Q22">
            <v>0.57333072262502682</v>
          </cell>
          <cell r="R22">
            <v>0.41060593414238655</v>
          </cell>
          <cell r="S22">
            <v>0.89393537583726124</v>
          </cell>
          <cell r="T22">
            <v>0.82450074423220043</v>
          </cell>
          <cell r="U22">
            <v>2693693300</v>
          </cell>
          <cell r="V22">
            <v>1708337941</v>
          </cell>
          <cell r="W22">
            <v>4265866743</v>
          </cell>
          <cell r="X22">
            <v>200287784</v>
          </cell>
          <cell r="Y22">
            <v>743091767</v>
          </cell>
          <cell r="Z22">
            <v>20396.164000000001</v>
          </cell>
          <cell r="AA22">
            <v>657.94077419354846</v>
          </cell>
          <cell r="AB22">
            <v>16808.625</v>
          </cell>
          <cell r="AC22">
            <v>542.21370967741939</v>
          </cell>
          <cell r="AD22">
            <v>26544</v>
          </cell>
          <cell r="AE22">
            <v>856.25806451612902</v>
          </cell>
          <cell r="AF22">
            <v>0.40046678527951385</v>
          </cell>
          <cell r="AG22">
            <v>0.26953304140160123</v>
          </cell>
          <cell r="AH22">
            <v>0.76839074743821578</v>
          </cell>
          <cell r="AI22">
            <v>0.6332363245931284</v>
          </cell>
          <cell r="AJ22">
            <v>4744901000</v>
          </cell>
          <cell r="AK22">
            <v>3056785608</v>
          </cell>
          <cell r="AL22">
            <v>6617821058</v>
          </cell>
          <cell r="AM22">
            <v>344289573</v>
          </cell>
          <cell r="AN22">
            <v>1093797339</v>
          </cell>
          <cell r="AO22">
            <v>27603.071</v>
          </cell>
          <cell r="AP22">
            <v>23455.75</v>
          </cell>
          <cell r="AQ22">
            <v>34606</v>
          </cell>
          <cell r="AR22">
            <v>0.46190212476428066</v>
          </cell>
          <cell r="AS22">
            <v>0.31476541469260239</v>
          </cell>
          <cell r="AT22">
            <v>0.7976382997168121</v>
          </cell>
          <cell r="AU22">
            <v>0.67779431312489169</v>
          </cell>
        </row>
        <row r="23">
          <cell r="D23" t="str">
            <v>동두천시</v>
          </cell>
          <cell r="E23" t="str">
            <v>시</v>
          </cell>
          <cell r="F23">
            <v>1179863200</v>
          </cell>
          <cell r="G23">
            <v>532237261.19999999</v>
          </cell>
          <cell r="H23">
            <v>1265447882</v>
          </cell>
          <cell r="I23">
            <v>67218322</v>
          </cell>
          <cell r="J23">
            <v>285931257</v>
          </cell>
          <cell r="K23">
            <v>6428.3019999999997</v>
          </cell>
          <cell r="L23">
            <v>207.36458064516128</v>
          </cell>
          <cell r="M23">
            <v>5816.75</v>
          </cell>
          <cell r="N23">
            <v>187.63709677419354</v>
          </cell>
          <cell r="O23">
            <v>7467</v>
          </cell>
          <cell r="P23">
            <v>240.87096774193549</v>
          </cell>
          <cell r="Q23">
            <v>0.42059200443626016</v>
          </cell>
          <cell r="R23">
            <v>0.23508560311054066</v>
          </cell>
          <cell r="S23">
            <v>0.86089487076469795</v>
          </cell>
          <cell r="T23">
            <v>0.77899424132851214</v>
          </cell>
          <cell r="U23">
            <v>674351800</v>
          </cell>
          <cell r="V23">
            <v>309426624.19999999</v>
          </cell>
          <cell r="W23">
            <v>792958748.10000002</v>
          </cell>
          <cell r="X23">
            <v>40293798</v>
          </cell>
          <cell r="Y23">
            <v>165609605</v>
          </cell>
          <cell r="Z23">
            <v>4349.8370000000004</v>
          </cell>
          <cell r="AA23">
            <v>140.31732258064517</v>
          </cell>
          <cell r="AB23">
            <v>3674.875</v>
          </cell>
          <cell r="AC23">
            <v>118.54435483870968</v>
          </cell>
          <cell r="AD23">
            <v>5732</v>
          </cell>
          <cell r="AE23">
            <v>184.90322580645162</v>
          </cell>
          <cell r="AF23">
            <v>0.39021780759896252</v>
          </cell>
          <cell r="AG23">
            <v>0.24330592419443306</v>
          </cell>
          <cell r="AH23">
            <v>0.75886898115840906</v>
          </cell>
          <cell r="AI23">
            <v>0.64111566643405438</v>
          </cell>
          <cell r="AJ23">
            <v>1854215000</v>
          </cell>
          <cell r="AK23">
            <v>841663885.39999998</v>
          </cell>
          <cell r="AL23">
            <v>2058406630.0999999</v>
          </cell>
          <cell r="AM23">
            <v>107512120</v>
          </cell>
          <cell r="AN23">
            <v>451540862</v>
          </cell>
          <cell r="AO23">
            <v>10778.138999999999</v>
          </cell>
          <cell r="AP23">
            <v>9491.625</v>
          </cell>
          <cell r="AQ23">
            <v>13199</v>
          </cell>
          <cell r="AR23">
            <v>0.40889097085696374</v>
          </cell>
          <cell r="AS23">
            <v>0.23810053319161179</v>
          </cell>
          <cell r="AT23">
            <v>0.81658754451094773</v>
          </cell>
          <cell r="AU23">
            <v>0.71911697855898171</v>
          </cell>
        </row>
        <row r="24">
          <cell r="D24" t="str">
            <v>부천시</v>
          </cell>
          <cell r="E24" t="str">
            <v>시</v>
          </cell>
          <cell r="F24">
            <v>2375962500</v>
          </cell>
          <cell r="G24">
            <v>1445812065</v>
          </cell>
          <cell r="H24">
            <v>3003385696</v>
          </cell>
          <cell r="I24">
            <v>181333828</v>
          </cell>
          <cell r="J24">
            <v>487912759</v>
          </cell>
          <cell r="K24">
            <v>11852.133</v>
          </cell>
          <cell r="L24">
            <v>382.32687096774191</v>
          </cell>
          <cell r="M24">
            <v>10522.625</v>
          </cell>
          <cell r="N24">
            <v>339.43951612903226</v>
          </cell>
          <cell r="O24">
            <v>14217</v>
          </cell>
          <cell r="P24">
            <v>458.61290322580646</v>
          </cell>
          <cell r="Q24">
            <v>0.48139407034054144</v>
          </cell>
          <cell r="R24">
            <v>0.37165215431474297</v>
          </cell>
          <cell r="S24">
            <v>0.8336592108039671</v>
          </cell>
          <cell r="T24">
            <v>0.74014384187944016</v>
          </cell>
          <cell r="U24">
            <v>7251647000</v>
          </cell>
          <cell r="V24">
            <v>4140741920</v>
          </cell>
          <cell r="W24">
            <v>9749470675</v>
          </cell>
          <cell r="X24">
            <v>602684949</v>
          </cell>
          <cell r="Y24">
            <v>1771072834</v>
          </cell>
          <cell r="Z24">
            <v>48988.292999999998</v>
          </cell>
          <cell r="AA24">
            <v>1580.2675161290322</v>
          </cell>
          <cell r="AB24">
            <v>39790.875</v>
          </cell>
          <cell r="AC24">
            <v>1283.5766129032259</v>
          </cell>
          <cell r="AD24">
            <v>65477</v>
          </cell>
          <cell r="AE24">
            <v>2112.1612903225805</v>
          </cell>
          <cell r="AF24">
            <v>0.4247145366176508</v>
          </cell>
          <cell r="AG24">
            <v>0.34029371205408032</v>
          </cell>
          <cell r="AH24">
            <v>0.74817558837454368</v>
          </cell>
          <cell r="AI24">
            <v>0.6077076683415551</v>
          </cell>
          <cell r="AJ24">
            <v>9627609500</v>
          </cell>
          <cell r="AK24">
            <v>5586553985</v>
          </cell>
          <cell r="AL24">
            <v>12752856371</v>
          </cell>
          <cell r="AM24">
            <v>784018777</v>
          </cell>
          <cell r="AN24">
            <v>2258985593</v>
          </cell>
          <cell r="AO24">
            <v>60840.425999999999</v>
          </cell>
          <cell r="AP24">
            <v>50313.5</v>
          </cell>
          <cell r="AQ24">
            <v>79694</v>
          </cell>
          <cell r="AR24">
            <v>0.43806295801337697</v>
          </cell>
          <cell r="AS24">
            <v>0.34706674510429247</v>
          </cell>
          <cell r="AT24">
            <v>0.76342542725926665</v>
          </cell>
          <cell r="AU24">
            <v>0.63133360102391645</v>
          </cell>
        </row>
        <row r="25">
          <cell r="D25" t="str">
            <v>성남시</v>
          </cell>
          <cell r="E25" t="str">
            <v>시</v>
          </cell>
          <cell r="F25">
            <v>4376692700</v>
          </cell>
          <cell r="G25">
            <v>2823526665</v>
          </cell>
          <cell r="H25">
            <v>5739004299</v>
          </cell>
          <cell r="I25">
            <v>309073283</v>
          </cell>
          <cell r="J25">
            <v>874909020</v>
          </cell>
          <cell r="K25">
            <v>20544.213</v>
          </cell>
          <cell r="L25">
            <v>662.71654838709674</v>
          </cell>
          <cell r="M25">
            <v>18570.625</v>
          </cell>
          <cell r="N25">
            <v>599.05241935483866</v>
          </cell>
          <cell r="O25">
            <v>24493</v>
          </cell>
          <cell r="P25">
            <v>790.09677419354841</v>
          </cell>
          <cell r="Q25">
            <v>0.49198894405637383</v>
          </cell>
          <cell r="R25">
            <v>0.35326334045567387</v>
          </cell>
          <cell r="S25">
            <v>0.83877895725309271</v>
          </cell>
          <cell r="T25">
            <v>0.75820132282693009</v>
          </cell>
          <cell r="U25">
            <v>6268771060</v>
          </cell>
          <cell r="V25">
            <v>3859931322</v>
          </cell>
          <cell r="W25">
            <v>10597694091</v>
          </cell>
          <cell r="X25">
            <v>484396200</v>
          </cell>
          <cell r="Y25">
            <v>1728528740</v>
          </cell>
          <cell r="Z25">
            <v>46264.29</v>
          </cell>
          <cell r="AA25">
            <v>1492.3964516129033</v>
          </cell>
          <cell r="AB25">
            <v>38351</v>
          </cell>
          <cell r="AC25">
            <v>1237.1290322580646</v>
          </cell>
          <cell r="AD25">
            <v>62643</v>
          </cell>
          <cell r="AE25">
            <v>2020.741935483871</v>
          </cell>
          <cell r="AF25">
            <v>0.36422369704726743</v>
          </cell>
          <cell r="AG25">
            <v>0.28023612728591368</v>
          </cell>
          <cell r="AH25">
            <v>0.73853886308127004</v>
          </cell>
          <cell r="AI25">
            <v>0.61221525150455758</v>
          </cell>
          <cell r="AJ25">
            <v>10645463760</v>
          </cell>
          <cell r="AK25">
            <v>6683457987</v>
          </cell>
          <cell r="AL25">
            <v>16336698390</v>
          </cell>
          <cell r="AM25">
            <v>793469483</v>
          </cell>
          <cell r="AN25">
            <v>2603437760</v>
          </cell>
          <cell r="AO25">
            <v>66808.502999999997</v>
          </cell>
          <cell r="AP25">
            <v>56921.625</v>
          </cell>
          <cell r="AQ25">
            <v>87136</v>
          </cell>
          <cell r="AR25">
            <v>0.40910701951203743</v>
          </cell>
          <cell r="AS25">
            <v>0.30477758876786054</v>
          </cell>
          <cell r="AT25">
            <v>0.76671528415350709</v>
          </cell>
          <cell r="AU25">
            <v>0.65325037871832536</v>
          </cell>
        </row>
        <row r="26">
          <cell r="D26" t="str">
            <v>수원시</v>
          </cell>
          <cell r="E26" t="str">
            <v>시</v>
          </cell>
          <cell r="F26">
            <v>7156165600</v>
          </cell>
          <cell r="G26">
            <v>4431707591</v>
          </cell>
          <cell r="H26">
            <v>7616619748</v>
          </cell>
          <cell r="I26">
            <v>551062338</v>
          </cell>
          <cell r="J26">
            <v>1285770968</v>
          </cell>
          <cell r="K26">
            <v>28673.115000000002</v>
          </cell>
          <cell r="L26">
            <v>924.93919354838715</v>
          </cell>
          <cell r="M26">
            <v>25963.875</v>
          </cell>
          <cell r="N26">
            <v>837.54435483870964</v>
          </cell>
          <cell r="O26">
            <v>33589</v>
          </cell>
          <cell r="P26">
            <v>1083.516129032258</v>
          </cell>
          <cell r="Q26">
            <v>0.58184703157377571</v>
          </cell>
          <cell r="R26">
            <v>0.42858514596668046</v>
          </cell>
          <cell r="S26">
            <v>0.85364598529280422</v>
          </cell>
          <cell r="T26">
            <v>0.77298743636309508</v>
          </cell>
          <cell r="U26">
            <v>12106554999</v>
          </cell>
          <cell r="V26">
            <v>7170876267</v>
          </cell>
          <cell r="W26">
            <v>13296827153</v>
          </cell>
          <cell r="X26">
            <v>1038778572</v>
          </cell>
          <cell r="Y26">
            <v>2376539582</v>
          </cell>
          <cell r="Z26">
            <v>63995.756000000001</v>
          </cell>
          <cell r="AA26">
            <v>2064.3792258064518</v>
          </cell>
          <cell r="AB26">
            <v>53295</v>
          </cell>
          <cell r="AC26">
            <v>1719.1935483870968</v>
          </cell>
          <cell r="AD26">
            <v>84433</v>
          </cell>
          <cell r="AE26">
            <v>2723.6451612903224</v>
          </cell>
          <cell r="AF26">
            <v>0.53929228262413886</v>
          </cell>
          <cell r="AG26">
            <v>0.43709710533236978</v>
          </cell>
          <cell r="AH26">
            <v>0.75794720073904753</v>
          </cell>
          <cell r="AI26">
            <v>0.631210545639738</v>
          </cell>
          <cell r="AJ26">
            <v>19262720599</v>
          </cell>
          <cell r="AK26">
            <v>11602583858</v>
          </cell>
          <cell r="AL26">
            <v>20913446901</v>
          </cell>
          <cell r="AM26">
            <v>1589840910</v>
          </cell>
          <cell r="AN26">
            <v>3662310550</v>
          </cell>
          <cell r="AO26">
            <v>92668.870999999999</v>
          </cell>
          <cell r="AP26">
            <v>79258.875</v>
          </cell>
          <cell r="AQ26">
            <v>118022</v>
          </cell>
          <cell r="AR26">
            <v>0.55479060495977872</v>
          </cell>
          <cell r="AS26">
            <v>0.43410871041506843</v>
          </cell>
          <cell r="AT26">
            <v>0.78518302519869176</v>
          </cell>
          <cell r="AU26">
            <v>0.67156017522156886</v>
          </cell>
        </row>
        <row r="27">
          <cell r="D27" t="str">
            <v>시흥시</v>
          </cell>
          <cell r="E27" t="str">
            <v>시</v>
          </cell>
          <cell r="F27">
            <v>1604080600</v>
          </cell>
          <cell r="G27">
            <v>1005921314</v>
          </cell>
          <cell r="H27">
            <v>1822022478</v>
          </cell>
          <cell r="I27">
            <v>114859914</v>
          </cell>
          <cell r="J27">
            <v>286698643</v>
          </cell>
          <cell r="K27">
            <v>6659.0609999999997</v>
          </cell>
          <cell r="L27">
            <v>214.80841935483869</v>
          </cell>
          <cell r="M27">
            <v>5965.375</v>
          </cell>
          <cell r="N27">
            <v>192.43145161290323</v>
          </cell>
          <cell r="O27">
            <v>7915</v>
          </cell>
          <cell r="P27">
            <v>255.32258064516128</v>
          </cell>
          <cell r="Q27">
            <v>0.55209050719515873</v>
          </cell>
          <cell r="R27">
            <v>0.4006294302550989</v>
          </cell>
          <cell r="S27">
            <v>0.84132166771951988</v>
          </cell>
          <cell r="T27">
            <v>0.75367972204674671</v>
          </cell>
          <cell r="U27">
            <v>3868351400</v>
          </cell>
          <cell r="V27">
            <v>2370531388</v>
          </cell>
          <cell r="W27">
            <v>4675525030</v>
          </cell>
          <cell r="X27">
            <v>299017354</v>
          </cell>
          <cell r="Y27">
            <v>834341683</v>
          </cell>
          <cell r="Z27">
            <v>22925.035</v>
          </cell>
          <cell r="AA27">
            <v>739.51725806451611</v>
          </cell>
          <cell r="AB27">
            <v>19001.625</v>
          </cell>
          <cell r="AC27">
            <v>612.95564516129036</v>
          </cell>
          <cell r="AD27">
            <v>29573</v>
          </cell>
          <cell r="AE27">
            <v>953.9677419354839</v>
          </cell>
          <cell r="AF27">
            <v>0.50700859749220506</v>
          </cell>
          <cell r="AG27">
            <v>0.35838716930075759</v>
          </cell>
          <cell r="AH27">
            <v>0.7752015351841206</v>
          </cell>
          <cell r="AI27">
            <v>0.6425328847259324</v>
          </cell>
          <cell r="AJ27">
            <v>5472432000</v>
          </cell>
          <cell r="AK27">
            <v>3376452702</v>
          </cell>
          <cell r="AL27">
            <v>6497547508</v>
          </cell>
          <cell r="AM27">
            <v>413877268</v>
          </cell>
          <cell r="AN27">
            <v>1121040326</v>
          </cell>
          <cell r="AO27">
            <v>29584.095999999998</v>
          </cell>
          <cell r="AP27">
            <v>24967</v>
          </cell>
          <cell r="AQ27">
            <v>37488</v>
          </cell>
          <cell r="AR27">
            <v>0.51965032927312915</v>
          </cell>
          <cell r="AS27">
            <v>0.36919034793044547</v>
          </cell>
          <cell r="AT27">
            <v>0.78916175842936398</v>
          </cell>
          <cell r="AU27">
            <v>0.66599978659837811</v>
          </cell>
        </row>
        <row r="28">
          <cell r="D28" t="str">
            <v>안산시</v>
          </cell>
          <cell r="E28" t="str">
            <v>시</v>
          </cell>
          <cell r="F28">
            <v>2943571200</v>
          </cell>
          <cell r="G28">
            <v>1693329745</v>
          </cell>
          <cell r="H28">
            <v>3098704573</v>
          </cell>
          <cell r="I28">
            <v>217189150</v>
          </cell>
          <cell r="J28">
            <v>500963111</v>
          </cell>
          <cell r="K28">
            <v>11985.184999999999</v>
          </cell>
          <cell r="L28">
            <v>386.61887096774194</v>
          </cell>
          <cell r="M28">
            <v>10687.25</v>
          </cell>
          <cell r="N28">
            <v>344.75</v>
          </cell>
          <cell r="O28">
            <v>14238</v>
          </cell>
          <cell r="P28">
            <v>459.29032258064518</v>
          </cell>
          <cell r="Q28">
            <v>0.5464637577116972</v>
          </cell>
          <cell r="R28">
            <v>0.43354319955107434</v>
          </cell>
          <cell r="S28">
            <v>0.84177447675235284</v>
          </cell>
          <cell r="T28">
            <v>0.75061455260570309</v>
          </cell>
          <cell r="U28">
            <v>8023848800</v>
          </cell>
          <cell r="V28">
            <v>4524129054</v>
          </cell>
          <cell r="W28">
            <v>9244933425</v>
          </cell>
          <cell r="X28">
            <v>633500923</v>
          </cell>
          <cell r="Y28">
            <v>1666868936</v>
          </cell>
          <cell r="Z28">
            <v>45409.427000000003</v>
          </cell>
          <cell r="AA28">
            <v>1464.8202258064516</v>
          </cell>
          <cell r="AB28">
            <v>37976.5</v>
          </cell>
          <cell r="AC28">
            <v>1225.0483870967741</v>
          </cell>
          <cell r="AD28">
            <v>57614</v>
          </cell>
          <cell r="AE28">
            <v>1858.516129032258</v>
          </cell>
          <cell r="AF28">
            <v>0.48936307553777758</v>
          </cell>
          <cell r="AG28">
            <v>0.38005442978631404</v>
          </cell>
          <cell r="AH28">
            <v>0.78816653938278891</v>
          </cell>
          <cell r="AI28">
            <v>0.65915402506335263</v>
          </cell>
          <cell r="AJ28">
            <v>10967420000</v>
          </cell>
          <cell r="AK28">
            <v>6217458799</v>
          </cell>
          <cell r="AL28">
            <v>12343637998</v>
          </cell>
          <cell r="AM28">
            <v>850690073</v>
          </cell>
          <cell r="AN28">
            <v>2167832047</v>
          </cell>
          <cell r="AO28">
            <v>57394.612000000001</v>
          </cell>
          <cell r="AP28">
            <v>48663.75</v>
          </cell>
          <cell r="AQ28">
            <v>71852</v>
          </cell>
          <cell r="AR28">
            <v>0.50369743506795928</v>
          </cell>
          <cell r="AS28">
            <v>0.39241512006303503</v>
          </cell>
          <cell r="AT28">
            <v>0.79878934476423757</v>
          </cell>
          <cell r="AU28">
            <v>0.67727759839670432</v>
          </cell>
        </row>
        <row r="29">
          <cell r="D29" t="str">
            <v>안성시</v>
          </cell>
          <cell r="E29" t="str">
            <v>시</v>
          </cell>
          <cell r="F29">
            <v>489601100</v>
          </cell>
          <cell r="G29">
            <v>250875049.09999999</v>
          </cell>
          <cell r="H29">
            <v>567072193.20000005</v>
          </cell>
          <cell r="I29">
            <v>27117127</v>
          </cell>
          <cell r="J29">
            <v>93008959</v>
          </cell>
          <cell r="K29">
            <v>2157.8420000000001</v>
          </cell>
          <cell r="L29">
            <v>69.607806451612902</v>
          </cell>
          <cell r="M29">
            <v>1944.875</v>
          </cell>
          <cell r="N29">
            <v>62.737903225806448</v>
          </cell>
          <cell r="O29">
            <v>2573</v>
          </cell>
          <cell r="P29">
            <v>83</v>
          </cell>
          <cell r="Q29">
            <v>0.44240407501610496</v>
          </cell>
          <cell r="R29">
            <v>0.29155392439130512</v>
          </cell>
          <cell r="S29">
            <v>0.83864827050136037</v>
          </cell>
          <cell r="T29">
            <v>0.75587835211815002</v>
          </cell>
          <cell r="U29">
            <v>1297272700</v>
          </cell>
          <cell r="V29">
            <v>681965944.70000005</v>
          </cell>
          <cell r="W29">
            <v>1598767986</v>
          </cell>
          <cell r="X29">
            <v>75288962</v>
          </cell>
          <cell r="Y29">
            <v>236107050</v>
          </cell>
          <cell r="Z29">
            <v>6434.4290000000001</v>
          </cell>
          <cell r="AA29">
            <v>207.56222580645161</v>
          </cell>
          <cell r="AB29">
            <v>5264.625</v>
          </cell>
          <cell r="AC29">
            <v>169.82661290322579</v>
          </cell>
          <cell r="AD29">
            <v>8393</v>
          </cell>
          <cell r="AE29">
            <v>270.74193548387098</v>
          </cell>
          <cell r="AF29">
            <v>0.42655716818938105</v>
          </cell>
          <cell r="AG29">
            <v>0.31887638255613293</v>
          </cell>
          <cell r="AH29">
            <v>0.76664232098177054</v>
          </cell>
          <cell r="AI29">
            <v>0.62726379125461695</v>
          </cell>
          <cell r="AJ29">
            <v>1786873800</v>
          </cell>
          <cell r="AK29">
            <v>932840993.80000007</v>
          </cell>
          <cell r="AL29">
            <v>2165840179.1999998</v>
          </cell>
          <cell r="AM29">
            <v>102406089</v>
          </cell>
          <cell r="AN29">
            <v>329116009</v>
          </cell>
          <cell r="AO29">
            <v>8592.2710000000006</v>
          </cell>
          <cell r="AP29">
            <v>7209.5</v>
          </cell>
          <cell r="AQ29">
            <v>10966</v>
          </cell>
          <cell r="AR29">
            <v>0.43070629253196568</v>
          </cell>
          <cell r="AS29">
            <v>0.31115499155193027</v>
          </cell>
          <cell r="AT29">
            <v>0.78353738829108155</v>
          </cell>
          <cell r="AU29">
            <v>0.65744118183476197</v>
          </cell>
        </row>
        <row r="30">
          <cell r="D30" t="str">
            <v>안양시</v>
          </cell>
          <cell r="E30" t="str">
            <v>시</v>
          </cell>
          <cell r="F30">
            <v>4879440600</v>
          </cell>
          <cell r="G30">
            <v>3061675949</v>
          </cell>
          <cell r="H30">
            <v>5615240787</v>
          </cell>
          <cell r="I30">
            <v>365602624</v>
          </cell>
          <cell r="J30">
            <v>944220065</v>
          </cell>
          <cell r="K30">
            <v>19651.388999999999</v>
          </cell>
          <cell r="L30">
            <v>633.91577419354837</v>
          </cell>
          <cell r="M30">
            <v>18187.125</v>
          </cell>
          <cell r="N30">
            <v>586.68145161290317</v>
          </cell>
          <cell r="O30">
            <v>22365</v>
          </cell>
          <cell r="P30">
            <v>721.45161290322585</v>
          </cell>
          <cell r="Q30">
            <v>0.54524392900268337</v>
          </cell>
          <cell r="R30">
            <v>0.38720065115328811</v>
          </cell>
          <cell r="S30">
            <v>0.87866706908115355</v>
          </cell>
          <cell r="T30">
            <v>0.81319584171696846</v>
          </cell>
          <cell r="U30">
            <v>6484188100</v>
          </cell>
          <cell r="V30">
            <v>3829398210</v>
          </cell>
          <cell r="W30">
            <v>7622344415</v>
          </cell>
          <cell r="X30">
            <v>524029859</v>
          </cell>
          <cell r="Y30">
            <v>1436128375</v>
          </cell>
          <cell r="Z30">
            <v>38405.300000000003</v>
          </cell>
          <cell r="AA30">
            <v>1238.8806451612904</v>
          </cell>
          <cell r="AB30">
            <v>32092.625</v>
          </cell>
          <cell r="AC30">
            <v>1035.2459677419354</v>
          </cell>
          <cell r="AD30">
            <v>50745</v>
          </cell>
          <cell r="AE30">
            <v>1636.9354838709678</v>
          </cell>
          <cell r="AF30">
            <v>0.50239112817627773</v>
          </cell>
          <cell r="AG30">
            <v>0.36489067977645107</v>
          </cell>
          <cell r="AH30">
            <v>0.75682924426051834</v>
          </cell>
          <cell r="AI30">
            <v>0.63242930337964331</v>
          </cell>
          <cell r="AJ30">
            <v>11363628700</v>
          </cell>
          <cell r="AK30">
            <v>6891074159</v>
          </cell>
          <cell r="AL30">
            <v>13237585202</v>
          </cell>
          <cell r="AM30">
            <v>889632483</v>
          </cell>
          <cell r="AN30">
            <v>2380348440</v>
          </cell>
          <cell r="AO30">
            <v>58056.688999999998</v>
          </cell>
          <cell r="AP30">
            <v>50279.75</v>
          </cell>
          <cell r="AQ30">
            <v>73110</v>
          </cell>
          <cell r="AR30">
            <v>0.52056882383343317</v>
          </cell>
          <cell r="AS30">
            <v>0.37374044406708795</v>
          </cell>
          <cell r="AT30">
            <v>0.79410051976473806</v>
          </cell>
          <cell r="AU30">
            <v>0.68772739707290387</v>
          </cell>
        </row>
        <row r="31">
          <cell r="D31" t="str">
            <v>양주시</v>
          </cell>
          <cell r="E31" t="str">
            <v>시</v>
          </cell>
          <cell r="F31">
            <v>441165200</v>
          </cell>
          <cell r="G31">
            <v>242334756</v>
          </cell>
          <cell r="H31">
            <v>590962110.39999998</v>
          </cell>
          <cell r="I31">
            <v>27101398</v>
          </cell>
          <cell r="J31">
            <v>94957947</v>
          </cell>
          <cell r="K31">
            <v>2323.41</v>
          </cell>
          <cell r="L31">
            <v>74.948709677419345</v>
          </cell>
          <cell r="M31">
            <v>2073.75</v>
          </cell>
          <cell r="N31">
            <v>66.895161290322577</v>
          </cell>
          <cell r="O31">
            <v>2806</v>
          </cell>
          <cell r="P31">
            <v>90.516129032258064</v>
          </cell>
          <cell r="Q31">
            <v>0.41006817820515218</v>
          </cell>
          <cell r="R31">
            <v>0.28540421161379997</v>
          </cell>
          <cell r="S31">
            <v>0.82801496792587304</v>
          </cell>
          <cell r="T31">
            <v>0.73904133998574484</v>
          </cell>
          <cell r="U31">
            <v>1290158500</v>
          </cell>
          <cell r="V31">
            <v>749008204.79999995</v>
          </cell>
          <cell r="W31">
            <v>1427500655</v>
          </cell>
          <cell r="X31">
            <v>85649297</v>
          </cell>
          <cell r="Y31">
            <v>225037462</v>
          </cell>
          <cell r="Z31">
            <v>6024.1189999999997</v>
          </cell>
          <cell r="AA31">
            <v>194.32641935483869</v>
          </cell>
          <cell r="AB31">
            <v>4969.625</v>
          </cell>
          <cell r="AC31">
            <v>160.31048387096774</v>
          </cell>
          <cell r="AD31">
            <v>7731</v>
          </cell>
          <cell r="AE31">
            <v>249.38709677419354</v>
          </cell>
          <cell r="AF31">
            <v>0.52469902705578786</v>
          </cell>
          <cell r="AG31">
            <v>0.38060017313917271</v>
          </cell>
          <cell r="AH31">
            <v>0.77921601345233471</v>
          </cell>
          <cell r="AI31">
            <v>0.64281787608330099</v>
          </cell>
          <cell r="AJ31">
            <v>1731323700</v>
          </cell>
          <cell r="AK31">
            <v>991342960.79999995</v>
          </cell>
          <cell r="AL31">
            <v>2018462765.4000001</v>
          </cell>
          <cell r="AM31">
            <v>112750695</v>
          </cell>
          <cell r="AN31">
            <v>319995409</v>
          </cell>
          <cell r="AO31">
            <v>8347.5289999999986</v>
          </cell>
          <cell r="AP31">
            <v>7043.375</v>
          </cell>
          <cell r="AQ31">
            <v>10537</v>
          </cell>
          <cell r="AR31">
            <v>0.49113760124455152</v>
          </cell>
          <cell r="AS31">
            <v>0.35235097701042328</v>
          </cell>
          <cell r="AT31">
            <v>0.79221116067191788</v>
          </cell>
          <cell r="AU31">
            <v>0.66844215621144543</v>
          </cell>
        </row>
        <row r="32">
          <cell r="D32" t="str">
            <v>여주시</v>
          </cell>
          <cell r="E32" t="str">
            <v>시</v>
          </cell>
          <cell r="F32">
            <v>407262200</v>
          </cell>
          <cell r="G32">
            <v>208788393.5</v>
          </cell>
          <cell r="H32">
            <v>475555131.30000001</v>
          </cell>
          <cell r="I32">
            <v>22152414</v>
          </cell>
          <cell r="J32">
            <v>79818266</v>
          </cell>
          <cell r="K32">
            <v>1889.915</v>
          </cell>
          <cell r="L32">
            <v>60.964999999999996</v>
          </cell>
          <cell r="M32">
            <v>1725.875</v>
          </cell>
          <cell r="N32">
            <v>55.673387096774192</v>
          </cell>
          <cell r="O32">
            <v>2062</v>
          </cell>
          <cell r="P32">
            <v>66.516129032258064</v>
          </cell>
          <cell r="Q32">
            <v>0.43904140604948616</v>
          </cell>
          <cell r="R32">
            <v>0.27753564578814577</v>
          </cell>
          <cell r="S32">
            <v>0.91654461687681865</v>
          </cell>
          <cell r="T32">
            <v>0.83699078564500484</v>
          </cell>
          <cell r="U32">
            <v>514322000</v>
          </cell>
          <cell r="V32">
            <v>266631797.09999999</v>
          </cell>
          <cell r="W32">
            <v>879442091</v>
          </cell>
          <cell r="X32">
            <v>29589929</v>
          </cell>
          <cell r="Y32">
            <v>132033659</v>
          </cell>
          <cell r="Z32">
            <v>3660.933</v>
          </cell>
          <cell r="AA32">
            <v>118.09461290322581</v>
          </cell>
          <cell r="AB32">
            <v>2979.625</v>
          </cell>
          <cell r="AC32">
            <v>96.116935483870961</v>
          </cell>
          <cell r="AD32">
            <v>4644</v>
          </cell>
          <cell r="AE32">
            <v>149.80645161290323</v>
          </cell>
          <cell r="AF32">
            <v>0.30318289268690463</v>
          </cell>
          <cell r="AG32">
            <v>0.22410898269508686</v>
          </cell>
          <cell r="AH32">
            <v>0.78831459948320415</v>
          </cell>
          <cell r="AI32">
            <v>0.64160745047372958</v>
          </cell>
          <cell r="AJ32">
            <v>921584200</v>
          </cell>
          <cell r="AK32">
            <v>475420190.60000002</v>
          </cell>
          <cell r="AL32">
            <v>1354997222.3</v>
          </cell>
          <cell r="AM32">
            <v>51742343</v>
          </cell>
          <cell r="AN32">
            <v>211851925</v>
          </cell>
          <cell r="AO32">
            <v>5550.848</v>
          </cell>
          <cell r="AP32">
            <v>4705.5</v>
          </cell>
          <cell r="AQ32">
            <v>6706</v>
          </cell>
          <cell r="AR32">
            <v>0.35086432855781952</v>
          </cell>
          <cell r="AS32">
            <v>0.24423824801214339</v>
          </cell>
          <cell r="AT32">
            <v>0.82774351327169693</v>
          </cell>
          <cell r="AU32">
            <v>0.70168505815687443</v>
          </cell>
        </row>
        <row r="33">
          <cell r="D33" t="str">
            <v>오산시</v>
          </cell>
          <cell r="E33" t="str">
            <v>시</v>
          </cell>
          <cell r="F33">
            <v>861516500</v>
          </cell>
          <cell r="G33">
            <v>511916909.19999999</v>
          </cell>
          <cell r="H33">
            <v>799388520.20000005</v>
          </cell>
          <cell r="I33">
            <v>58835554</v>
          </cell>
          <cell r="J33">
            <v>129931446</v>
          </cell>
          <cell r="K33">
            <v>3097.2109999999998</v>
          </cell>
          <cell r="L33">
            <v>99.910032258064504</v>
          </cell>
          <cell r="M33">
            <v>2712.5</v>
          </cell>
          <cell r="N33">
            <v>87.5</v>
          </cell>
          <cell r="O33">
            <v>3721</v>
          </cell>
          <cell r="P33">
            <v>120.03225806451613</v>
          </cell>
          <cell r="Q33">
            <v>0.64038561508479364</v>
          </cell>
          <cell r="R33">
            <v>0.45281997400382967</v>
          </cell>
          <cell r="S33">
            <v>0.83235984950282171</v>
          </cell>
          <cell r="T33">
            <v>0.72897070679924747</v>
          </cell>
          <cell r="U33">
            <v>2377584800</v>
          </cell>
          <cell r="V33">
            <v>1301507625</v>
          </cell>
          <cell r="W33">
            <v>2562681413</v>
          </cell>
          <cell r="X33">
            <v>172486685</v>
          </cell>
          <cell r="Y33">
            <v>445838027</v>
          </cell>
          <cell r="Z33">
            <v>12383.698</v>
          </cell>
          <cell r="AA33">
            <v>399.47412903225808</v>
          </cell>
          <cell r="AB33">
            <v>10052.625</v>
          </cell>
          <cell r="AC33">
            <v>324.27822580645159</v>
          </cell>
          <cell r="AD33">
            <v>15671</v>
          </cell>
          <cell r="AE33">
            <v>505.51612903225805</v>
          </cell>
          <cell r="AF33">
            <v>0.50786945985470411</v>
          </cell>
          <cell r="AG33">
            <v>0.3868819493945948</v>
          </cell>
          <cell r="AH33">
            <v>0.79023023419054306</v>
          </cell>
          <cell r="AI33">
            <v>0.64147948439793245</v>
          </cell>
          <cell r="AJ33">
            <v>3239101300</v>
          </cell>
          <cell r="AK33">
            <v>1813424534.2</v>
          </cell>
          <cell r="AL33">
            <v>3362069933.1999998</v>
          </cell>
          <cell r="AM33">
            <v>231322239</v>
          </cell>
          <cell r="AN33">
            <v>575769473</v>
          </cell>
          <cell r="AO33">
            <v>15480.909</v>
          </cell>
          <cell r="AP33">
            <v>12765.125</v>
          </cell>
          <cell r="AQ33">
            <v>19392</v>
          </cell>
          <cell r="AR33">
            <v>0.53937739851651223</v>
          </cell>
          <cell r="AS33">
            <v>0.40176190271900714</v>
          </cell>
          <cell r="AT33">
            <v>0.7983142017326732</v>
          </cell>
          <cell r="AU33">
            <v>0.65826758457095713</v>
          </cell>
        </row>
        <row r="34">
          <cell r="D34" t="str">
            <v>용인시</v>
          </cell>
          <cell r="E34" t="str">
            <v>시</v>
          </cell>
          <cell r="F34">
            <v>1890311300</v>
          </cell>
          <cell r="G34">
            <v>1131960719</v>
          </cell>
          <cell r="H34">
            <v>1975900652</v>
          </cell>
          <cell r="I34">
            <v>123109574</v>
          </cell>
          <cell r="J34">
            <v>283798363</v>
          </cell>
          <cell r="K34">
            <v>5675.2269999999999</v>
          </cell>
          <cell r="L34">
            <v>183.07183870967742</v>
          </cell>
          <cell r="M34">
            <v>5263.375</v>
          </cell>
          <cell r="N34">
            <v>169.78629032258064</v>
          </cell>
          <cell r="O34">
            <v>6418</v>
          </cell>
          <cell r="P34">
            <v>207.03225806451613</v>
          </cell>
          <cell r="Q34">
            <v>0.57288341792601427</v>
          </cell>
          <cell r="R34">
            <v>0.43379240351714077</v>
          </cell>
          <cell r="S34">
            <v>0.88426721720162038</v>
          </cell>
          <cell r="T34">
            <v>0.82009582424431282</v>
          </cell>
          <cell r="U34">
            <v>6707797900</v>
          </cell>
          <cell r="V34">
            <v>4153621895</v>
          </cell>
          <cell r="W34">
            <v>8040345130</v>
          </cell>
          <cell r="X34">
            <v>471796484</v>
          </cell>
          <cell r="Y34">
            <v>1241373254</v>
          </cell>
          <cell r="Z34">
            <v>33300.955999999998</v>
          </cell>
          <cell r="AA34">
            <v>1074.2243870967741</v>
          </cell>
          <cell r="AB34">
            <v>27790.625</v>
          </cell>
          <cell r="AC34">
            <v>896.47177419354841</v>
          </cell>
          <cell r="AD34">
            <v>43266</v>
          </cell>
          <cell r="AE34">
            <v>1395.6774193548388</v>
          </cell>
          <cell r="AF34">
            <v>0.5165974629002027</v>
          </cell>
          <cell r="AG34">
            <v>0.38006013298559438</v>
          </cell>
          <cell r="AH34">
            <v>0.76967956362963985</v>
          </cell>
          <cell r="AI34">
            <v>0.64232018212915454</v>
          </cell>
          <cell r="AJ34">
            <v>8598109200</v>
          </cell>
          <cell r="AK34">
            <v>5285582614</v>
          </cell>
          <cell r="AL34">
            <v>10016245782</v>
          </cell>
          <cell r="AM34">
            <v>594906058</v>
          </cell>
          <cell r="AN34">
            <v>1525171617</v>
          </cell>
          <cell r="AO34">
            <v>38976.182999999997</v>
          </cell>
          <cell r="AP34">
            <v>33054</v>
          </cell>
          <cell r="AQ34">
            <v>49684</v>
          </cell>
          <cell r="AR34">
            <v>0.52770096990816828</v>
          </cell>
          <cell r="AS34">
            <v>0.39005843760073067</v>
          </cell>
          <cell r="AT34">
            <v>0.78448158360840503</v>
          </cell>
          <cell r="AU34">
            <v>0.66528459866355361</v>
          </cell>
        </row>
        <row r="35">
          <cell r="D35" t="str">
            <v>의왕시</v>
          </cell>
          <cell r="E35" t="str">
            <v>시</v>
          </cell>
          <cell r="F35">
            <v>307369600</v>
          </cell>
          <cell r="G35">
            <v>194552067.69999999</v>
          </cell>
          <cell r="H35">
            <v>340002459.89999998</v>
          </cell>
          <cell r="I35">
            <v>21763771</v>
          </cell>
          <cell r="J35">
            <v>53834208</v>
          </cell>
          <cell r="K35">
            <v>1385.2850000000001</v>
          </cell>
          <cell r="L35">
            <v>44.686612903225807</v>
          </cell>
          <cell r="M35">
            <v>1203.125</v>
          </cell>
          <cell r="N35">
            <v>38.810483870967744</v>
          </cell>
          <cell r="O35">
            <v>1738</v>
          </cell>
          <cell r="P35">
            <v>56.064516129032256</v>
          </cell>
          <cell r="Q35">
            <v>0.57220782389992353</v>
          </cell>
          <cell r="R35">
            <v>0.40427400733749069</v>
          </cell>
          <cell r="S35">
            <v>0.79705696202531651</v>
          </cell>
          <cell r="T35">
            <v>0.692246835443038</v>
          </cell>
          <cell r="U35">
            <v>811520600</v>
          </cell>
          <cell r="V35">
            <v>498197757.39999998</v>
          </cell>
          <cell r="W35">
            <v>1044610345</v>
          </cell>
          <cell r="X35">
            <v>65668571</v>
          </cell>
          <cell r="Y35">
            <v>192480846</v>
          </cell>
          <cell r="Z35">
            <v>4981.6390000000001</v>
          </cell>
          <cell r="AA35">
            <v>160.69803225806453</v>
          </cell>
          <cell r="AB35">
            <v>4243.125</v>
          </cell>
          <cell r="AC35">
            <v>136.875</v>
          </cell>
          <cell r="AD35">
            <v>6367</v>
          </cell>
          <cell r="AE35">
            <v>205.38709677419354</v>
          </cell>
          <cell r="AF35">
            <v>0.47692209806710267</v>
          </cell>
          <cell r="AG35">
            <v>0.34116938056267687</v>
          </cell>
          <cell r="AH35">
            <v>0.78241542327626823</v>
          </cell>
          <cell r="AI35">
            <v>0.66642453274697655</v>
          </cell>
          <cell r="AJ35">
            <v>1118890200</v>
          </cell>
          <cell r="AK35">
            <v>692749825.0999999</v>
          </cell>
          <cell r="AL35">
            <v>1384612804.9000001</v>
          </cell>
          <cell r="AM35">
            <v>87432342</v>
          </cell>
          <cell r="AN35">
            <v>246315054</v>
          </cell>
          <cell r="AO35">
            <v>6366.924</v>
          </cell>
          <cell r="AP35">
            <v>5446.25</v>
          </cell>
          <cell r="AQ35">
            <v>8105</v>
          </cell>
          <cell r="AR35">
            <v>0.50032025028833382</v>
          </cell>
          <cell r="AS35">
            <v>0.35496142269891467</v>
          </cell>
          <cell r="AT35">
            <v>0.7855550894509562</v>
          </cell>
          <cell r="AU35">
            <v>0.67196175200493524</v>
          </cell>
        </row>
        <row r="36">
          <cell r="D36" t="str">
            <v>의정부시</v>
          </cell>
          <cell r="E36" t="str">
            <v>시</v>
          </cell>
          <cell r="F36">
            <v>2974690800</v>
          </cell>
          <cell r="G36">
            <v>1700587473</v>
          </cell>
          <cell r="H36">
            <v>3474339736</v>
          </cell>
          <cell r="I36">
            <v>213654538</v>
          </cell>
          <cell r="J36">
            <v>592684021</v>
          </cell>
          <cell r="K36">
            <v>12411.879000000001</v>
          </cell>
          <cell r="L36">
            <v>400.38319354838711</v>
          </cell>
          <cell r="M36">
            <v>11460.5</v>
          </cell>
          <cell r="N36">
            <v>369.69354838709677</v>
          </cell>
          <cell r="O36">
            <v>14128</v>
          </cell>
          <cell r="P36">
            <v>455.74193548387098</v>
          </cell>
          <cell r="Q36">
            <v>0.48947069147529099</v>
          </cell>
          <cell r="R36">
            <v>0.36048641507073803</v>
          </cell>
          <cell r="S36">
            <v>0.8785305067950171</v>
          </cell>
          <cell r="T36">
            <v>0.811190543601359</v>
          </cell>
          <cell r="U36">
            <v>3208401400</v>
          </cell>
          <cell r="V36">
            <v>1828310099</v>
          </cell>
          <cell r="W36">
            <v>3959787901</v>
          </cell>
          <cell r="X36">
            <v>254146579</v>
          </cell>
          <cell r="Y36">
            <v>683287115</v>
          </cell>
          <cell r="Z36">
            <v>18124.816999999999</v>
          </cell>
          <cell r="AA36">
            <v>584.67151612903228</v>
          </cell>
          <cell r="AB36">
            <v>15324</v>
          </cell>
          <cell r="AC36">
            <v>494.32258064516128</v>
          </cell>
          <cell r="AD36">
            <v>23861</v>
          </cell>
          <cell r="AE36">
            <v>769.70967741935488</v>
          </cell>
          <cell r="AF36">
            <v>0.46171919928799238</v>
          </cell>
          <cell r="AG36">
            <v>0.37194698015050381</v>
          </cell>
          <cell r="AH36">
            <v>0.75960005867314861</v>
          </cell>
          <cell r="AI36">
            <v>0.64221952139474459</v>
          </cell>
          <cell r="AJ36">
            <v>6183092200</v>
          </cell>
          <cell r="AK36">
            <v>3528897572</v>
          </cell>
          <cell r="AL36">
            <v>7434127637</v>
          </cell>
          <cell r="AM36">
            <v>467801117</v>
          </cell>
          <cell r="AN36">
            <v>1275971136</v>
          </cell>
          <cell r="AO36">
            <v>30536.696</v>
          </cell>
          <cell r="AP36">
            <v>26784.5</v>
          </cell>
          <cell r="AQ36">
            <v>37989</v>
          </cell>
          <cell r="AR36">
            <v>0.47468885985176151</v>
          </cell>
          <cell r="AS36">
            <v>0.36662358873296647</v>
          </cell>
          <cell r="AT36">
            <v>0.80382995077522446</v>
          </cell>
          <cell r="AU36">
            <v>0.70505935928821506</v>
          </cell>
        </row>
        <row r="37">
          <cell r="D37" t="str">
            <v>이천시</v>
          </cell>
          <cell r="E37" t="str">
            <v>시</v>
          </cell>
          <cell r="F37">
            <v>952632500</v>
          </cell>
          <cell r="G37">
            <v>493078209</v>
          </cell>
          <cell r="H37">
            <v>969482381</v>
          </cell>
          <cell r="I37">
            <v>54529188</v>
          </cell>
          <cell r="J37">
            <v>162593384</v>
          </cell>
          <cell r="K37">
            <v>3336.875</v>
          </cell>
          <cell r="L37">
            <v>107.64112903225806</v>
          </cell>
          <cell r="M37">
            <v>3113.375</v>
          </cell>
          <cell r="N37">
            <v>100.43145161290323</v>
          </cell>
          <cell r="O37">
            <v>3740</v>
          </cell>
          <cell r="P37">
            <v>120.64516129032258</v>
          </cell>
          <cell r="Q37">
            <v>0.50859945334065848</v>
          </cell>
          <cell r="R37">
            <v>0.33537150564502671</v>
          </cell>
          <cell r="S37">
            <v>0.89221256684491979</v>
          </cell>
          <cell r="T37">
            <v>0.83245320855614968</v>
          </cell>
          <cell r="U37">
            <v>1438117700</v>
          </cell>
          <cell r="V37">
            <v>750150028.60000002</v>
          </cell>
          <cell r="W37">
            <v>1728430333</v>
          </cell>
          <cell r="X37">
            <v>85011873</v>
          </cell>
          <cell r="Y37">
            <v>275235500</v>
          </cell>
          <cell r="Z37">
            <v>7445.1880000000001</v>
          </cell>
          <cell r="AA37">
            <v>240.16735483870968</v>
          </cell>
          <cell r="AB37">
            <v>6229</v>
          </cell>
          <cell r="AC37">
            <v>200.93548387096774</v>
          </cell>
          <cell r="AD37">
            <v>9438</v>
          </cell>
          <cell r="AE37">
            <v>304.45161290322579</v>
          </cell>
          <cell r="AF37">
            <v>0.43400651694070913</v>
          </cell>
          <cell r="AG37">
            <v>0.30886957896056288</v>
          </cell>
          <cell r="AH37">
            <v>0.78885229921593558</v>
          </cell>
          <cell r="AI37">
            <v>0.65999152362788727</v>
          </cell>
          <cell r="AJ37">
            <v>2390750200</v>
          </cell>
          <cell r="AK37">
            <v>1243228237.5999999</v>
          </cell>
          <cell r="AL37">
            <v>2697912714</v>
          </cell>
          <cell r="AM37">
            <v>139541061</v>
          </cell>
          <cell r="AN37">
            <v>437828884</v>
          </cell>
          <cell r="AO37">
            <v>10782.063</v>
          </cell>
          <cell r="AP37">
            <v>9342.375</v>
          </cell>
          <cell r="AQ37">
            <v>13178</v>
          </cell>
          <cell r="AR37">
            <v>0.46081114157201747</v>
          </cell>
          <cell r="AS37">
            <v>0.31871141009509096</v>
          </cell>
          <cell r="AT37">
            <v>0.81818659887691603</v>
          </cell>
          <cell r="AU37">
            <v>0.70893724389133406</v>
          </cell>
        </row>
        <row r="38">
          <cell r="D38" t="str">
            <v>파주시</v>
          </cell>
          <cell r="E38" t="str">
            <v>시</v>
          </cell>
          <cell r="F38">
            <v>1732500100</v>
          </cell>
          <cell r="G38">
            <v>1209745865</v>
          </cell>
          <cell r="H38">
            <v>2431414407</v>
          </cell>
          <cell r="I38">
            <v>112545123</v>
          </cell>
          <cell r="J38">
            <v>344254916</v>
          </cell>
          <cell r="K38">
            <v>6375.741</v>
          </cell>
          <cell r="L38">
            <v>205.66906451612903</v>
          </cell>
          <cell r="M38">
            <v>6031</v>
          </cell>
          <cell r="N38">
            <v>194.54838709677421</v>
          </cell>
          <cell r="O38">
            <v>7145</v>
          </cell>
          <cell r="P38">
            <v>230.48387096774192</v>
          </cell>
          <cell r="Q38">
            <v>0.49754820137495387</v>
          </cell>
          <cell r="R38">
            <v>0.3269237932974064</v>
          </cell>
          <cell r="S38">
            <v>0.89233603918824356</v>
          </cell>
          <cell r="T38">
            <v>0.84408677396780962</v>
          </cell>
          <cell r="U38">
            <v>2347923200</v>
          </cell>
          <cell r="V38">
            <v>1610034400</v>
          </cell>
          <cell r="W38">
            <v>3272510034</v>
          </cell>
          <cell r="X38">
            <v>166828060</v>
          </cell>
          <cell r="Y38">
            <v>494577040</v>
          </cell>
          <cell r="Z38">
            <v>13229.905000000001</v>
          </cell>
          <cell r="AA38">
            <v>426.7711290322581</v>
          </cell>
          <cell r="AB38">
            <v>11232.375</v>
          </cell>
          <cell r="AC38">
            <v>362.33467741935482</v>
          </cell>
          <cell r="AD38">
            <v>16356</v>
          </cell>
          <cell r="AE38">
            <v>527.61290322580646</v>
          </cell>
          <cell r="AF38">
            <v>0.49198761295532212</v>
          </cell>
          <cell r="AG38">
            <v>0.33731460724501083</v>
          </cell>
          <cell r="AH38">
            <v>0.80887166788945952</v>
          </cell>
          <cell r="AI38">
            <v>0.68674339691856201</v>
          </cell>
          <cell r="AJ38">
            <v>4080423300</v>
          </cell>
          <cell r="AK38">
            <v>2819780265</v>
          </cell>
          <cell r="AL38">
            <v>5703924441</v>
          </cell>
          <cell r="AM38">
            <v>279373183</v>
          </cell>
          <cell r="AN38">
            <v>838831956</v>
          </cell>
          <cell r="AO38">
            <v>19605.646000000001</v>
          </cell>
          <cell r="AP38">
            <v>17263.375</v>
          </cell>
          <cell r="AQ38">
            <v>23501</v>
          </cell>
          <cell r="AR38">
            <v>0.49435792745277707</v>
          </cell>
          <cell r="AS38">
            <v>0.33305023849139098</v>
          </cell>
          <cell r="AT38">
            <v>0.83424730862516494</v>
          </cell>
          <cell r="AU38">
            <v>0.73458044338538786</v>
          </cell>
        </row>
        <row r="39">
          <cell r="D39" t="str">
            <v>평택시</v>
          </cell>
          <cell r="E39" t="str">
            <v>시</v>
          </cell>
          <cell r="F39">
            <v>3513167710</v>
          </cell>
          <cell r="G39">
            <v>1796581421</v>
          </cell>
          <cell r="H39">
            <v>3172197846</v>
          </cell>
          <cell r="I39">
            <v>210874382</v>
          </cell>
          <cell r="J39">
            <v>543988874</v>
          </cell>
          <cell r="K39">
            <v>11281.775</v>
          </cell>
          <cell r="L39">
            <v>363.92822580645162</v>
          </cell>
          <cell r="M39">
            <v>10380.5</v>
          </cell>
          <cell r="N39">
            <v>334.85483870967744</v>
          </cell>
          <cell r="O39">
            <v>13410</v>
          </cell>
          <cell r="P39">
            <v>432.58064516129031</v>
          </cell>
          <cell r="Q39">
            <v>0.56635226055191012</v>
          </cell>
          <cell r="R39">
            <v>0.38764465980603863</v>
          </cell>
          <cell r="S39">
            <v>0.8412956748695003</v>
          </cell>
          <cell r="T39">
            <v>0.77408650260999257</v>
          </cell>
          <cell r="U39">
            <v>4706630900</v>
          </cell>
          <cell r="V39">
            <v>2523254354</v>
          </cell>
          <cell r="W39">
            <v>5244042662</v>
          </cell>
          <cell r="X39">
            <v>319284911</v>
          </cell>
          <cell r="Y39">
            <v>917759084</v>
          </cell>
          <cell r="Z39">
            <v>25226.235000000001</v>
          </cell>
          <cell r="AA39">
            <v>813.74951612903226</v>
          </cell>
          <cell r="AB39">
            <v>20772.875</v>
          </cell>
          <cell r="AC39">
            <v>670.0927419354839</v>
          </cell>
          <cell r="AD39">
            <v>32978</v>
          </cell>
          <cell r="AE39">
            <v>1063.8064516129032</v>
          </cell>
          <cell r="AF39">
            <v>0.48116587080503809</v>
          </cell>
          <cell r="AG39">
            <v>0.34789621434027668</v>
          </cell>
          <cell r="AH39">
            <v>0.76494132451937658</v>
          </cell>
          <cell r="AI39">
            <v>0.62990099460246229</v>
          </cell>
          <cell r="AJ39">
            <v>8219798610</v>
          </cell>
          <cell r="AK39">
            <v>4319835775</v>
          </cell>
          <cell r="AL39">
            <v>8416240508</v>
          </cell>
          <cell r="AM39">
            <v>530159293</v>
          </cell>
          <cell r="AN39">
            <v>1461747958</v>
          </cell>
          <cell r="AO39">
            <v>36508.01</v>
          </cell>
          <cell r="AP39">
            <v>31153.375</v>
          </cell>
          <cell r="AQ39">
            <v>46388</v>
          </cell>
          <cell r="AR39">
            <v>0.51327380329659178</v>
          </cell>
          <cell r="AS39">
            <v>0.36268858122803688</v>
          </cell>
          <cell r="AT39">
            <v>0.78701409847374326</v>
          </cell>
          <cell r="AU39">
            <v>0.67158262912822286</v>
          </cell>
        </row>
        <row r="40">
          <cell r="D40" t="str">
            <v>포천시</v>
          </cell>
          <cell r="E40" t="str">
            <v>시</v>
          </cell>
          <cell r="F40">
            <v>369045650</v>
          </cell>
          <cell r="G40">
            <v>191460715.40000001</v>
          </cell>
          <cell r="H40">
            <v>498520000</v>
          </cell>
          <cell r="I40">
            <v>19351624</v>
          </cell>
          <cell r="J40">
            <v>76989367</v>
          </cell>
          <cell r="K40">
            <v>1742.3019999999999</v>
          </cell>
          <cell r="L40">
            <v>56.203290322580642</v>
          </cell>
          <cell r="M40">
            <v>1620</v>
          </cell>
          <cell r="N40">
            <v>52.258064516129032</v>
          </cell>
          <cell r="O40">
            <v>1922</v>
          </cell>
          <cell r="P40">
            <v>62</v>
          </cell>
          <cell r="Q40">
            <v>0.38405824319987164</v>
          </cell>
          <cell r="R40">
            <v>0.25135450197947462</v>
          </cell>
          <cell r="S40">
            <v>0.90650468262226847</v>
          </cell>
          <cell r="T40">
            <v>0.8428720083246618</v>
          </cell>
          <cell r="U40">
            <v>1154671599</v>
          </cell>
          <cell r="V40">
            <v>604235347.60000002</v>
          </cell>
          <cell r="W40">
            <v>1434702486</v>
          </cell>
          <cell r="X40">
            <v>62922736</v>
          </cell>
          <cell r="Y40">
            <v>211773015</v>
          </cell>
          <cell r="Z40">
            <v>5691.43</v>
          </cell>
          <cell r="AA40">
            <v>183.59451612903226</v>
          </cell>
          <cell r="AB40">
            <v>4788.25</v>
          </cell>
          <cell r="AC40">
            <v>154.45967741935485</v>
          </cell>
          <cell r="AD40">
            <v>7095</v>
          </cell>
          <cell r="AE40">
            <v>228.87096774193549</v>
          </cell>
          <cell r="AF40">
            <v>0.42115724583751785</v>
          </cell>
          <cell r="AG40">
            <v>0.29712348383952508</v>
          </cell>
          <cell r="AH40">
            <v>0.80217477096546863</v>
          </cell>
          <cell r="AI40">
            <v>0.67487667371388305</v>
          </cell>
          <cell r="AJ40">
            <v>1523717249</v>
          </cell>
          <cell r="AK40">
            <v>795696063</v>
          </cell>
          <cell r="AL40">
            <v>1933222486</v>
          </cell>
          <cell r="AM40">
            <v>82274360</v>
          </cell>
          <cell r="AN40">
            <v>288762382</v>
          </cell>
          <cell r="AO40">
            <v>7433.732</v>
          </cell>
          <cell r="AP40">
            <v>6408.25</v>
          </cell>
          <cell r="AQ40">
            <v>9017</v>
          </cell>
          <cell r="AR40">
            <v>0.41159052760986764</v>
          </cell>
          <cell r="AS40">
            <v>0.28492063069350909</v>
          </cell>
          <cell r="AT40">
            <v>0.82441299767106579</v>
          </cell>
          <cell r="AU40">
            <v>0.71068537207496951</v>
          </cell>
        </row>
        <row r="41">
          <cell r="D41" t="str">
            <v>하남시</v>
          </cell>
          <cell r="E41" t="str">
            <v>시</v>
          </cell>
          <cell r="F41">
            <v>364906700</v>
          </cell>
          <cell r="G41">
            <v>211000313.19999999</v>
          </cell>
          <cell r="H41">
            <v>391677289.69999999</v>
          </cell>
          <cell r="I41">
            <v>23414739</v>
          </cell>
          <cell r="J41">
            <v>55863611</v>
          </cell>
          <cell r="K41">
            <v>1294.3389999999999</v>
          </cell>
          <cell r="L41">
            <v>41.752870967741934</v>
          </cell>
          <cell r="M41">
            <v>1162.25</v>
          </cell>
          <cell r="N41">
            <v>37.491935483870968</v>
          </cell>
          <cell r="O41">
            <v>1516</v>
          </cell>
          <cell r="P41">
            <v>48.903225806451616</v>
          </cell>
          <cell r="Q41">
            <v>0.5387095926894635</v>
          </cell>
          <cell r="R41">
            <v>0.41914116507792526</v>
          </cell>
          <cell r="S41">
            <v>0.85378562005277037</v>
          </cell>
          <cell r="T41">
            <v>0.766655672823219</v>
          </cell>
          <cell r="U41">
            <v>1087208900</v>
          </cell>
          <cell r="V41">
            <v>611688820.29999995</v>
          </cell>
          <cell r="W41">
            <v>1309806739</v>
          </cell>
          <cell r="X41">
            <v>75272439</v>
          </cell>
          <cell r="Y41">
            <v>222308573</v>
          </cell>
          <cell r="Z41">
            <v>6131.9849999999997</v>
          </cell>
          <cell r="AA41">
            <v>197.80596774193546</v>
          </cell>
          <cell r="AB41">
            <v>5000.5</v>
          </cell>
          <cell r="AC41">
            <v>161.30645161290323</v>
          </cell>
          <cell r="AD41">
            <v>8175</v>
          </cell>
          <cell r="AE41">
            <v>263.70967741935482</v>
          </cell>
          <cell r="AF41">
            <v>0.46700692711888692</v>
          </cell>
          <cell r="AG41">
            <v>0.33859440499399907</v>
          </cell>
          <cell r="AH41">
            <v>0.75008990825688071</v>
          </cell>
          <cell r="AI41">
            <v>0.61168195718654439</v>
          </cell>
          <cell r="AJ41">
            <v>1452115600</v>
          </cell>
          <cell r="AK41">
            <v>822689133.5</v>
          </cell>
          <cell r="AL41">
            <v>1701484028.7</v>
          </cell>
          <cell r="AM41">
            <v>98687178</v>
          </cell>
          <cell r="AN41">
            <v>278172184</v>
          </cell>
          <cell r="AO41">
            <v>7426.3239999999996</v>
          </cell>
          <cell r="AP41">
            <v>6162.75</v>
          </cell>
          <cell r="AQ41">
            <v>9691</v>
          </cell>
          <cell r="AR41">
            <v>0.48351269810541009</v>
          </cell>
          <cell r="AS41">
            <v>0.35477011605157471</v>
          </cell>
          <cell r="AT41">
            <v>0.76631142296976573</v>
          </cell>
          <cell r="AU41">
            <v>0.63592508513053347</v>
          </cell>
        </row>
        <row r="42">
          <cell r="D42" t="str">
            <v>화성시</v>
          </cell>
          <cell r="E42" t="str">
            <v>시</v>
          </cell>
          <cell r="F42">
            <v>1696044300</v>
          </cell>
          <cell r="G42">
            <v>1067037602</v>
          </cell>
          <cell r="H42">
            <v>2006976684</v>
          </cell>
          <cell r="I42">
            <v>109861564</v>
          </cell>
          <cell r="J42">
            <v>284298942</v>
          </cell>
          <cell r="K42">
            <v>5849.4170000000004</v>
          </cell>
          <cell r="L42">
            <v>188.69087096774194</v>
          </cell>
          <cell r="M42">
            <v>5410.75</v>
          </cell>
          <cell r="N42">
            <v>174.54032258064515</v>
          </cell>
          <cell r="O42">
            <v>6711</v>
          </cell>
          <cell r="P42">
            <v>216.48387096774192</v>
          </cell>
          <cell r="Q42">
            <v>0.5316641745300914</v>
          </cell>
          <cell r="R42">
            <v>0.38642973212330844</v>
          </cell>
          <cell r="S42">
            <v>0.87161630159439729</v>
          </cell>
          <cell r="T42">
            <v>0.80625093130680969</v>
          </cell>
          <cell r="U42">
            <v>4906002700</v>
          </cell>
          <cell r="V42">
            <v>3030089252</v>
          </cell>
          <cell r="W42">
            <v>6074434194</v>
          </cell>
          <cell r="X42">
            <v>347477490</v>
          </cell>
          <cell r="Y42">
            <v>818173399</v>
          </cell>
          <cell r="Z42">
            <v>22276.014999999999</v>
          </cell>
          <cell r="AA42">
            <v>718.58112903225799</v>
          </cell>
          <cell r="AB42">
            <v>18663.125</v>
          </cell>
          <cell r="AC42">
            <v>602.03629032258061</v>
          </cell>
          <cell r="AD42">
            <v>28557</v>
          </cell>
          <cell r="AE42">
            <v>921.19354838709683</v>
          </cell>
          <cell r="AF42">
            <v>0.4988265828927671</v>
          </cell>
          <cell r="AG42">
            <v>0.42469908020072406</v>
          </cell>
          <cell r="AH42">
            <v>0.78005445249851169</v>
          </cell>
          <cell r="AI42">
            <v>0.65353941240326363</v>
          </cell>
          <cell r="AJ42">
            <v>6602047000</v>
          </cell>
          <cell r="AK42">
            <v>4097126854</v>
          </cell>
          <cell r="AL42">
            <v>8081410878</v>
          </cell>
          <cell r="AM42">
            <v>457339054</v>
          </cell>
          <cell r="AN42">
            <v>1102472341</v>
          </cell>
          <cell r="AO42">
            <v>28125.432000000001</v>
          </cell>
          <cell r="AP42">
            <v>24073.875</v>
          </cell>
          <cell r="AQ42">
            <v>35268</v>
          </cell>
          <cell r="AR42">
            <v>0.50698162930356572</v>
          </cell>
          <cell r="AS42">
            <v>0.41483041069780452</v>
          </cell>
          <cell r="AT42">
            <v>0.7974773732562096</v>
          </cell>
          <cell r="AU42">
            <v>0.68259824770330046</v>
          </cell>
        </row>
        <row r="43">
          <cell r="D43" t="str">
            <v>가평군</v>
          </cell>
          <cell r="E43" t="str">
            <v>군</v>
          </cell>
          <cell r="F43">
            <v>242045300</v>
          </cell>
          <cell r="G43">
            <v>133374004</v>
          </cell>
          <cell r="H43">
            <v>279864000</v>
          </cell>
          <cell r="I43">
            <v>12450287</v>
          </cell>
          <cell r="J43">
            <v>35381437</v>
          </cell>
          <cell r="K43">
            <v>892.96799999999996</v>
          </cell>
          <cell r="L43">
            <v>28.805419354838708</v>
          </cell>
          <cell r="M43">
            <v>787.25</v>
          </cell>
          <cell r="N43">
            <v>25.39516129032258</v>
          </cell>
          <cell r="O43">
            <v>1000</v>
          </cell>
          <cell r="P43">
            <v>32.258064516129032</v>
          </cell>
          <cell r="Q43">
            <v>0.47656720407054853</v>
          </cell>
          <cell r="R43">
            <v>0.35188754487275348</v>
          </cell>
          <cell r="S43">
            <v>0.89296799999999998</v>
          </cell>
          <cell r="T43">
            <v>0.78725000000000001</v>
          </cell>
          <cell r="U43">
            <v>590530500</v>
          </cell>
          <cell r="V43">
            <v>316828993.5</v>
          </cell>
          <cell r="W43">
            <v>693612105.5</v>
          </cell>
          <cell r="X43">
            <v>30254060</v>
          </cell>
          <cell r="Y43">
            <v>95834054</v>
          </cell>
          <cell r="Z43">
            <v>2635.223</v>
          </cell>
          <cell r="AA43">
            <v>85.007193548387093</v>
          </cell>
          <cell r="AB43">
            <v>2183.25</v>
          </cell>
          <cell r="AC43">
            <v>70.427419354838705</v>
          </cell>
          <cell r="AD43">
            <v>3247</v>
          </cell>
          <cell r="AE43">
            <v>104.74193548387096</v>
          </cell>
          <cell r="AF43">
            <v>0.45678123404667137</v>
          </cell>
          <cell r="AG43">
            <v>0.31569216512535303</v>
          </cell>
          <cell r="AH43">
            <v>0.81158700338774248</v>
          </cell>
          <cell r="AI43">
            <v>0.672389898367724</v>
          </cell>
          <cell r="AJ43">
            <v>832575800</v>
          </cell>
          <cell r="AK43">
            <v>450202997.5</v>
          </cell>
          <cell r="AL43">
            <v>973476105.5</v>
          </cell>
          <cell r="AM43">
            <v>42704347</v>
          </cell>
          <cell r="AN43">
            <v>131215491</v>
          </cell>
          <cell r="AO43">
            <v>3528.1909999999998</v>
          </cell>
          <cell r="AP43">
            <v>2970.5</v>
          </cell>
          <cell r="AQ43">
            <v>4247</v>
          </cell>
          <cell r="AR43">
            <v>0.46246948944757638</v>
          </cell>
          <cell r="AS43">
            <v>0.32545202303895659</v>
          </cell>
          <cell r="AT43">
            <v>0.83074899929361901</v>
          </cell>
          <cell r="AU43">
            <v>0.69943489522015545</v>
          </cell>
        </row>
        <row r="44">
          <cell r="D44" t="str">
            <v>양평군</v>
          </cell>
          <cell r="E44" t="str">
            <v>군</v>
          </cell>
          <cell r="F44">
            <v>294148200</v>
          </cell>
          <cell r="G44">
            <v>148768026.36000001</v>
          </cell>
          <cell r="H44">
            <v>328497733.51999998</v>
          </cell>
          <cell r="I44">
            <v>15304007</v>
          </cell>
          <cell r="J44">
            <v>47325724</v>
          </cell>
          <cell r="K44">
            <v>1031.154</v>
          </cell>
          <cell r="L44">
            <v>33.263032258064513</v>
          </cell>
          <cell r="M44">
            <v>915.375</v>
          </cell>
          <cell r="N44">
            <v>29.528225806451612</v>
          </cell>
          <cell r="O44">
            <v>1346</v>
          </cell>
          <cell r="P44">
            <v>43.41935483870968</v>
          </cell>
          <cell r="Q44">
            <v>0.45287382888729288</v>
          </cell>
          <cell r="R44">
            <v>0.32337607766972565</v>
          </cell>
          <cell r="S44">
            <v>0.76608766716196142</v>
          </cell>
          <cell r="T44">
            <v>0.68007057949479943</v>
          </cell>
          <cell r="U44">
            <v>696845400</v>
          </cell>
          <cell r="V44">
            <v>376920777</v>
          </cell>
          <cell r="W44">
            <v>969888662</v>
          </cell>
          <cell r="X44">
            <v>37062862</v>
          </cell>
          <cell r="Y44">
            <v>148703077</v>
          </cell>
          <cell r="Z44">
            <v>3756.8209999999999</v>
          </cell>
          <cell r="AA44">
            <v>121.18777419354838</v>
          </cell>
          <cell r="AB44">
            <v>3211</v>
          </cell>
          <cell r="AC44">
            <v>103.58064516129032</v>
          </cell>
          <cell r="AD44">
            <v>4708</v>
          </cell>
          <cell r="AE44">
            <v>151.87096774193549</v>
          </cell>
          <cell r="AF44">
            <v>0.38862272729609454</v>
          </cell>
          <cell r="AG44">
            <v>0.24924072014999393</v>
          </cell>
          <cell r="AH44">
            <v>0.79796537807986401</v>
          </cell>
          <cell r="AI44">
            <v>0.68203058623619373</v>
          </cell>
          <cell r="AJ44">
            <v>990993600</v>
          </cell>
          <cell r="AK44">
            <v>525688803.36000001</v>
          </cell>
          <cell r="AL44">
            <v>1298386395.52</v>
          </cell>
          <cell r="AM44">
            <v>52366869</v>
          </cell>
          <cell r="AN44">
            <v>196028801</v>
          </cell>
          <cell r="AO44">
            <v>4787.9750000000004</v>
          </cell>
          <cell r="AP44">
            <v>4126.375</v>
          </cell>
          <cell r="AQ44">
            <v>6054</v>
          </cell>
          <cell r="AR44">
            <v>0.40487855169605591</v>
          </cell>
          <cell r="AS44">
            <v>0.26713864867234483</v>
          </cell>
          <cell r="AT44">
            <v>0.79087793194582101</v>
          </cell>
          <cell r="AU44">
            <v>0.6815948133465477</v>
          </cell>
        </row>
        <row r="45">
          <cell r="D45" t="str">
            <v>연천군</v>
          </cell>
          <cell r="E45" t="str">
            <v>군</v>
          </cell>
          <cell r="F45">
            <v>87851600</v>
          </cell>
          <cell r="G45">
            <v>47094145.439999901</v>
          </cell>
          <cell r="H45">
            <v>103792000</v>
          </cell>
          <cell r="I45">
            <v>3841995</v>
          </cell>
          <cell r="J45">
            <v>13343621</v>
          </cell>
          <cell r="K45">
            <v>310.11900000000003</v>
          </cell>
          <cell r="L45">
            <v>10.003838709677421</v>
          </cell>
          <cell r="M45">
            <v>282.5</v>
          </cell>
          <cell r="N45">
            <v>9.112903225806452</v>
          </cell>
          <cell r="O45">
            <v>365</v>
          </cell>
          <cell r="P45">
            <v>11.774193548387096</v>
          </cell>
          <cell r="Q45">
            <v>0.45373579312471002</v>
          </cell>
          <cell r="R45">
            <v>0.28792746736436836</v>
          </cell>
          <cell r="S45">
            <v>0.84964109589041104</v>
          </cell>
          <cell r="T45">
            <v>0.77397260273972601</v>
          </cell>
          <cell r="U45">
            <v>284377800</v>
          </cell>
          <cell r="V45">
            <v>162445713.40000001</v>
          </cell>
          <cell r="W45">
            <v>401363584.5</v>
          </cell>
          <cell r="X45">
            <v>14360753</v>
          </cell>
          <cell r="Y45">
            <v>40740754</v>
          </cell>
          <cell r="Z45">
            <v>1100.0119999999999</v>
          </cell>
          <cell r="AA45">
            <v>35.484258064516126</v>
          </cell>
          <cell r="AB45">
            <v>914.5</v>
          </cell>
          <cell r="AC45">
            <v>29.5</v>
          </cell>
          <cell r="AD45">
            <v>1370</v>
          </cell>
          <cell r="AE45">
            <v>44.193548387096776</v>
          </cell>
          <cell r="AF45">
            <v>0.40473455907158912</v>
          </cell>
          <cell r="AG45">
            <v>0.35249109528017081</v>
          </cell>
          <cell r="AH45">
            <v>0.80292846715328459</v>
          </cell>
          <cell r="AI45">
            <v>0.66751824817518246</v>
          </cell>
          <cell r="AJ45">
            <v>372229400</v>
          </cell>
          <cell r="AK45">
            <v>209539858.83999991</v>
          </cell>
          <cell r="AL45">
            <v>505155584.5</v>
          </cell>
          <cell r="AM45">
            <v>18202748</v>
          </cell>
          <cell r="AN45">
            <v>54084375</v>
          </cell>
          <cell r="AO45">
            <v>1410.1309999999999</v>
          </cell>
          <cell r="AP45">
            <v>1197</v>
          </cell>
          <cell r="AQ45">
            <v>1735</v>
          </cell>
          <cell r="AR45">
            <v>0.41480261778636224</v>
          </cell>
          <cell r="AS45">
            <v>0.33656204772635351</v>
          </cell>
          <cell r="AT45">
            <v>0.81275561959654175</v>
          </cell>
          <cell r="AU45">
            <v>0.6899135446685879</v>
          </cell>
        </row>
        <row r="46">
          <cell r="D46" t="str">
            <v>강원특별자치도</v>
          </cell>
          <cell r="E46" t="str">
            <v>광역</v>
          </cell>
          <cell r="F46">
            <v>9993751790</v>
          </cell>
          <cell r="G46">
            <v>5017932048.4100008</v>
          </cell>
          <cell r="H46">
            <v>11213549214.170002</v>
          </cell>
          <cell r="I46">
            <v>637170723</v>
          </cell>
          <cell r="J46">
            <v>2099246148</v>
          </cell>
          <cell r="K46">
            <v>52168.387999999984</v>
          </cell>
          <cell r="L46">
            <v>1682.8512258064511</v>
          </cell>
          <cell r="M46">
            <v>45718.5</v>
          </cell>
          <cell r="N46">
            <v>1474.7903225806451</v>
          </cell>
          <cell r="O46">
            <v>65491</v>
          </cell>
          <cell r="P46">
            <v>2112.6129032258063</v>
          </cell>
          <cell r="Q46">
            <v>0.44748829764523534</v>
          </cell>
          <cell r="R46">
            <v>0.3035235880304209</v>
          </cell>
          <cell r="S46">
            <v>0.79657339176375352</v>
          </cell>
          <cell r="T46">
            <v>0.69808828694019021</v>
          </cell>
          <cell r="U46">
            <v>17571817420</v>
          </cell>
          <cell r="V46">
            <v>8847195444.7800007</v>
          </cell>
          <cell r="W46">
            <v>20412974649.700001</v>
          </cell>
          <cell r="X46">
            <v>1151273973</v>
          </cell>
          <cell r="Y46">
            <v>3799688881</v>
          </cell>
          <cell r="Z46">
            <v>99998.721000000005</v>
          </cell>
          <cell r="AA46">
            <v>3225.7651935483873</v>
          </cell>
          <cell r="AB46">
            <v>83983.125</v>
          </cell>
          <cell r="AC46">
            <v>2709.1330645161293</v>
          </cell>
          <cell r="AD46">
            <v>132371</v>
          </cell>
          <cell r="AE46">
            <v>4270.0322580645161</v>
          </cell>
          <cell r="AF46">
            <v>0.43341039689725103</v>
          </cell>
          <cell r="AG46">
            <v>0.30299164196227779</v>
          </cell>
          <cell r="AH46">
            <v>0.75544281602465801</v>
          </cell>
          <cell r="AI46">
            <v>0.63445259913425145</v>
          </cell>
          <cell r="AJ46">
            <v>27565569210</v>
          </cell>
          <cell r="AK46">
            <v>13865127493.190002</v>
          </cell>
          <cell r="AL46">
            <v>31626523863.870003</v>
          </cell>
          <cell r="AM46">
            <v>1788444696</v>
          </cell>
          <cell r="AN46">
            <v>5898935029</v>
          </cell>
          <cell r="AO46">
            <v>152167.109</v>
          </cell>
          <cell r="AP46">
            <v>129701.625</v>
          </cell>
          <cell r="AQ46">
            <v>197862</v>
          </cell>
          <cell r="AR46">
            <v>0.43840187915907702</v>
          </cell>
          <cell r="AS46">
            <v>0.30318094490069014</v>
          </cell>
          <cell r="AT46">
            <v>0.76905676178346527</v>
          </cell>
          <cell r="AU46">
            <v>0.65551558662097831</v>
          </cell>
        </row>
        <row r="47">
          <cell r="D47" t="str">
            <v>강릉시</v>
          </cell>
          <cell r="E47" t="str">
            <v>시</v>
          </cell>
          <cell r="F47">
            <v>1702984800</v>
          </cell>
          <cell r="G47">
            <v>908717751</v>
          </cell>
          <cell r="H47">
            <v>1824833429</v>
          </cell>
          <cell r="I47">
            <v>117715357</v>
          </cell>
          <cell r="J47">
            <v>340074877</v>
          </cell>
          <cell r="K47">
            <v>8549.6039999999994</v>
          </cell>
          <cell r="L47">
            <v>275.79367741935482</v>
          </cell>
          <cell r="M47">
            <v>7485.5</v>
          </cell>
          <cell r="N47">
            <v>241.46774193548387</v>
          </cell>
          <cell r="O47">
            <v>10768</v>
          </cell>
          <cell r="P47">
            <v>347.35483870967744</v>
          </cell>
          <cell r="Q47">
            <v>0.4979729856757244</v>
          </cell>
          <cell r="R47">
            <v>0.34614540785381215</v>
          </cell>
          <cell r="S47">
            <v>0.79398254086181275</v>
          </cell>
          <cell r="T47">
            <v>0.69516158989598809</v>
          </cell>
          <cell r="U47">
            <v>2951006500</v>
          </cell>
          <cell r="V47">
            <v>1534246936</v>
          </cell>
          <cell r="W47">
            <v>3231507253</v>
          </cell>
          <cell r="X47">
            <v>210187258</v>
          </cell>
          <cell r="Y47">
            <v>600544914</v>
          </cell>
          <cell r="Z47">
            <v>16166.123</v>
          </cell>
          <cell r="AA47">
            <v>521.48783870967736</v>
          </cell>
          <cell r="AB47">
            <v>13468.25</v>
          </cell>
          <cell r="AC47">
            <v>434.45967741935482</v>
          </cell>
          <cell r="AD47">
            <v>21745</v>
          </cell>
          <cell r="AE47">
            <v>701.45161290322585</v>
          </cell>
          <cell r="AF47">
            <v>0.47477750036787553</v>
          </cell>
          <cell r="AG47">
            <v>0.34999423540201691</v>
          </cell>
          <cell r="AH47">
            <v>0.74344092894918368</v>
          </cell>
          <cell r="AI47">
            <v>0.61937226948723845</v>
          </cell>
          <cell r="AJ47">
            <v>4653991300</v>
          </cell>
          <cell r="AK47">
            <v>2442964687</v>
          </cell>
          <cell r="AL47">
            <v>5056340682</v>
          </cell>
          <cell r="AM47">
            <v>327902615</v>
          </cell>
          <cell r="AN47">
            <v>940619791</v>
          </cell>
          <cell r="AO47">
            <v>24715.726999999999</v>
          </cell>
          <cell r="AP47">
            <v>20953.75</v>
          </cell>
          <cell r="AQ47">
            <v>32513</v>
          </cell>
          <cell r="AR47">
            <v>0.4831487513680946</v>
          </cell>
          <cell r="AS47">
            <v>0.34860271720563873</v>
          </cell>
          <cell r="AT47">
            <v>0.76017983575800441</v>
          </cell>
          <cell r="AU47">
            <v>0.64447298003875375</v>
          </cell>
        </row>
        <row r="48">
          <cell r="D48" t="str">
            <v>동해시</v>
          </cell>
          <cell r="E48" t="str">
            <v>시</v>
          </cell>
          <cell r="F48">
            <v>355502800</v>
          </cell>
          <cell r="G48">
            <v>179820133.80000001</v>
          </cell>
          <cell r="H48">
            <v>504933402.89999998</v>
          </cell>
          <cell r="I48">
            <v>20219462</v>
          </cell>
          <cell r="J48">
            <v>117539802</v>
          </cell>
          <cell r="K48">
            <v>2923.3319999999999</v>
          </cell>
          <cell r="L48">
            <v>94.30103225806451</v>
          </cell>
          <cell r="M48">
            <v>2563</v>
          </cell>
          <cell r="N48">
            <v>82.677419354838705</v>
          </cell>
          <cell r="O48">
            <v>3454</v>
          </cell>
          <cell r="P48">
            <v>111.41935483870968</v>
          </cell>
          <cell r="Q48">
            <v>0.35612643720386361</v>
          </cell>
          <cell r="R48">
            <v>0.17202225676711622</v>
          </cell>
          <cell r="S48">
            <v>0.84636132020845389</v>
          </cell>
          <cell r="T48">
            <v>0.7420382165605095</v>
          </cell>
          <cell r="U48">
            <v>1034068100</v>
          </cell>
          <cell r="V48">
            <v>516139510.5</v>
          </cell>
          <cell r="W48">
            <v>1122112748</v>
          </cell>
          <cell r="X48">
            <v>62816279</v>
          </cell>
          <cell r="Y48">
            <v>265888425</v>
          </cell>
          <cell r="Z48">
            <v>7055.0709999999999</v>
          </cell>
          <cell r="AA48">
            <v>227.58293548387095</v>
          </cell>
          <cell r="AB48">
            <v>5952.125</v>
          </cell>
          <cell r="AC48">
            <v>192.00403225806451</v>
          </cell>
          <cell r="AD48">
            <v>8899</v>
          </cell>
          <cell r="AE48">
            <v>287.06451612903226</v>
          </cell>
          <cell r="AF48">
            <v>0.45997116726455728</v>
          </cell>
          <cell r="AG48">
            <v>0.23625052124777526</v>
          </cell>
          <cell r="AH48">
            <v>0.79279368468367228</v>
          </cell>
          <cell r="AI48">
            <v>0.66885324193729634</v>
          </cell>
          <cell r="AJ48">
            <v>1389570900</v>
          </cell>
          <cell r="AK48">
            <v>695959644.29999995</v>
          </cell>
          <cell r="AL48">
            <v>1627046150.9000001</v>
          </cell>
          <cell r="AM48">
            <v>83035741</v>
          </cell>
          <cell r="AN48">
            <v>383428227</v>
          </cell>
          <cell r="AO48">
            <v>9978.4030000000002</v>
          </cell>
          <cell r="AP48">
            <v>8515.125</v>
          </cell>
          <cell r="AQ48">
            <v>12353</v>
          </cell>
          <cell r="AR48">
            <v>0.42774425538884076</v>
          </cell>
          <cell r="AS48">
            <v>0.21656136703780027</v>
          </cell>
          <cell r="AT48">
            <v>0.80777163442078848</v>
          </cell>
          <cell r="AU48">
            <v>0.68931636039828381</v>
          </cell>
        </row>
        <row r="49">
          <cell r="D49" t="str">
            <v>삼척시</v>
          </cell>
          <cell r="E49" t="str">
            <v>시</v>
          </cell>
          <cell r="F49">
            <v>289624130</v>
          </cell>
          <cell r="G49">
            <v>126884460.3</v>
          </cell>
          <cell r="H49">
            <v>359369104</v>
          </cell>
          <cell r="I49">
            <v>15560010</v>
          </cell>
          <cell r="J49">
            <v>73471029</v>
          </cell>
          <cell r="K49">
            <v>1694.8109999999999</v>
          </cell>
          <cell r="L49">
            <v>54.67132258064516</v>
          </cell>
          <cell r="M49">
            <v>1552.75</v>
          </cell>
          <cell r="N49">
            <v>50.088709677419352</v>
          </cell>
          <cell r="O49">
            <v>2108</v>
          </cell>
          <cell r="P49">
            <v>68</v>
          </cell>
          <cell r="Q49">
            <v>0.35307559522423498</v>
          </cell>
          <cell r="R49">
            <v>0.21178429391536086</v>
          </cell>
          <cell r="S49">
            <v>0.80399003795066415</v>
          </cell>
          <cell r="T49">
            <v>0.73659867172675519</v>
          </cell>
          <cell r="U49">
            <v>528990730</v>
          </cell>
          <cell r="V49">
            <v>232690452.19999999</v>
          </cell>
          <cell r="W49">
            <v>554139088.29999995</v>
          </cell>
          <cell r="X49">
            <v>28666920</v>
          </cell>
          <cell r="Y49">
            <v>133304107</v>
          </cell>
          <cell r="Z49">
            <v>3479.21</v>
          </cell>
          <cell r="AA49">
            <v>112.23258064516129</v>
          </cell>
          <cell r="AB49">
            <v>3021.75</v>
          </cell>
          <cell r="AC49">
            <v>97.475806451612897</v>
          </cell>
          <cell r="AD49">
            <v>4204</v>
          </cell>
          <cell r="AE49">
            <v>135.61290322580646</v>
          </cell>
          <cell r="AF49">
            <v>0.41991344251468138</v>
          </cell>
          <cell r="AG49">
            <v>0.21504903821155338</v>
          </cell>
          <cell r="AH49">
            <v>0.82759514747859186</v>
          </cell>
          <cell r="AI49">
            <v>0.71877973358705993</v>
          </cell>
          <cell r="AJ49">
            <v>818614860</v>
          </cell>
          <cell r="AK49">
            <v>359574912.5</v>
          </cell>
          <cell r="AL49">
            <v>913508192.29999995</v>
          </cell>
          <cell r="AM49">
            <v>44226930</v>
          </cell>
          <cell r="AN49">
            <v>206775136</v>
          </cell>
          <cell r="AO49">
            <v>5174.0209999999997</v>
          </cell>
          <cell r="AP49">
            <v>4574.5</v>
          </cell>
          <cell r="AQ49">
            <v>6312</v>
          </cell>
          <cell r="AR49">
            <v>0.39361980060044616</v>
          </cell>
          <cell r="AS49">
            <v>0.21388901419946352</v>
          </cell>
          <cell r="AT49">
            <v>0.81971181875792143</v>
          </cell>
          <cell r="AU49">
            <v>0.72473067173637518</v>
          </cell>
        </row>
        <row r="50">
          <cell r="D50" t="str">
            <v>속초시</v>
          </cell>
          <cell r="E50" t="str">
            <v>시</v>
          </cell>
          <cell r="F50">
            <v>774118420</v>
          </cell>
          <cell r="G50">
            <v>366371670</v>
          </cell>
          <cell r="H50">
            <v>802696592.89999998</v>
          </cell>
          <cell r="I50">
            <v>46825100</v>
          </cell>
          <cell r="J50">
            <v>145963978</v>
          </cell>
          <cell r="K50">
            <v>3681.8530000000001</v>
          </cell>
          <cell r="L50">
            <v>118.76945161290323</v>
          </cell>
          <cell r="M50">
            <v>3266</v>
          </cell>
          <cell r="N50">
            <v>105.35483870967742</v>
          </cell>
          <cell r="O50">
            <v>4456</v>
          </cell>
          <cell r="P50">
            <v>143.74193548387098</v>
          </cell>
          <cell r="Q50">
            <v>0.45642609329680139</v>
          </cell>
          <cell r="R50">
            <v>0.32079901247964071</v>
          </cell>
          <cell r="S50">
            <v>0.8262686265709156</v>
          </cell>
          <cell r="T50">
            <v>0.73294434470377023</v>
          </cell>
          <cell r="U50">
            <v>1508522200</v>
          </cell>
          <cell r="V50">
            <v>698846273.20000005</v>
          </cell>
          <cell r="W50">
            <v>1643425960</v>
          </cell>
          <cell r="X50">
            <v>97583857</v>
          </cell>
          <cell r="Y50">
            <v>315525493</v>
          </cell>
          <cell r="Z50">
            <v>8609.3680000000004</v>
          </cell>
          <cell r="AA50">
            <v>277.72154838709679</v>
          </cell>
          <cell r="AB50">
            <v>7125.25</v>
          </cell>
          <cell r="AC50">
            <v>229.84677419354838</v>
          </cell>
          <cell r="AD50">
            <v>11426</v>
          </cell>
          <cell r="AE50">
            <v>368.58064516129031</v>
          </cell>
          <cell r="AF50">
            <v>0.4252374552973473</v>
          </cell>
          <cell r="AG50">
            <v>0.30927408138143692</v>
          </cell>
          <cell r="AH50">
            <v>0.75348923507789256</v>
          </cell>
          <cell r="AI50">
            <v>0.623599684929109</v>
          </cell>
          <cell r="AJ50">
            <v>2282640620</v>
          </cell>
          <cell r="AK50">
            <v>1065217943.2</v>
          </cell>
          <cell r="AL50">
            <v>2446122552.9000001</v>
          </cell>
          <cell r="AM50">
            <v>144408957</v>
          </cell>
          <cell r="AN50">
            <v>461489471</v>
          </cell>
          <cell r="AO50">
            <v>12291.221000000001</v>
          </cell>
          <cell r="AP50">
            <v>10391.25</v>
          </cell>
          <cell r="AQ50">
            <v>15882</v>
          </cell>
          <cell r="AR50">
            <v>0.4354720256910804</v>
          </cell>
          <cell r="AS50">
            <v>0.31291928868296975</v>
          </cell>
          <cell r="AT50">
            <v>0.77390889056793866</v>
          </cell>
          <cell r="AU50">
            <v>0.65427842840952022</v>
          </cell>
        </row>
        <row r="51">
          <cell r="D51" t="str">
            <v>원주시</v>
          </cell>
          <cell r="E51" t="str">
            <v>시</v>
          </cell>
          <cell r="F51">
            <v>2918680420</v>
          </cell>
          <cell r="G51">
            <v>1540370418</v>
          </cell>
          <cell r="H51">
            <v>2914349396</v>
          </cell>
          <cell r="I51">
            <v>198400753</v>
          </cell>
          <cell r="J51">
            <v>567920571</v>
          </cell>
          <cell r="K51">
            <v>14116.450999999999</v>
          </cell>
          <cell r="L51">
            <v>455.36938709677418</v>
          </cell>
          <cell r="M51">
            <v>12457</v>
          </cell>
          <cell r="N51">
            <v>401.83870967741933</v>
          </cell>
          <cell r="O51">
            <v>17054</v>
          </cell>
          <cell r="P51">
            <v>550.12903225806451</v>
          </cell>
          <cell r="Q51">
            <v>0.52854692718525365</v>
          </cell>
          <cell r="R51">
            <v>0.34934595281634906</v>
          </cell>
          <cell r="S51">
            <v>0.82775014659317458</v>
          </cell>
          <cell r="T51">
            <v>0.73044447050545325</v>
          </cell>
          <cell r="U51">
            <v>4523087730</v>
          </cell>
          <cell r="V51">
            <v>2396724099</v>
          </cell>
          <cell r="W51">
            <v>5243524181</v>
          </cell>
          <cell r="X51">
            <v>324144081</v>
          </cell>
          <cell r="Y51">
            <v>1034702704</v>
          </cell>
          <cell r="Z51">
            <v>26506.306</v>
          </cell>
          <cell r="AA51">
            <v>855.04212903225812</v>
          </cell>
          <cell r="AB51">
            <v>22684.5</v>
          </cell>
          <cell r="AC51">
            <v>731.75806451612902</v>
          </cell>
          <cell r="AD51">
            <v>34892</v>
          </cell>
          <cell r="AE51">
            <v>1125.5483870967741</v>
          </cell>
          <cell r="AF51">
            <v>0.45708268261345508</v>
          </cell>
          <cell r="AG51">
            <v>0.31327267218584559</v>
          </cell>
          <cell r="AH51">
            <v>0.75966714433107874</v>
          </cell>
          <cell r="AI51">
            <v>0.65013470136420959</v>
          </cell>
          <cell r="AJ51">
            <v>7441768150</v>
          </cell>
          <cell r="AK51">
            <v>3937094517</v>
          </cell>
          <cell r="AL51">
            <v>8157873577</v>
          </cell>
          <cell r="AM51">
            <v>522544834</v>
          </cell>
          <cell r="AN51">
            <v>1602623275</v>
          </cell>
          <cell r="AO51">
            <v>40622.756999999998</v>
          </cell>
          <cell r="AP51">
            <v>35141.5</v>
          </cell>
          <cell r="AQ51">
            <v>51946</v>
          </cell>
          <cell r="AR51">
            <v>0.48261283774979002</v>
          </cell>
          <cell r="AS51">
            <v>0.32605593725699511</v>
          </cell>
          <cell r="AT51">
            <v>0.7820189619989989</v>
          </cell>
          <cell r="AU51">
            <v>0.67650059677357255</v>
          </cell>
        </row>
        <row r="52">
          <cell r="D52" t="str">
            <v>춘천시</v>
          </cell>
          <cell r="E52" t="str">
            <v>시</v>
          </cell>
          <cell r="F52">
            <v>2334461050</v>
          </cell>
          <cell r="G52">
            <v>1121407068</v>
          </cell>
          <cell r="H52">
            <v>2425215860</v>
          </cell>
          <cell r="I52">
            <v>168151339</v>
          </cell>
          <cell r="J52">
            <v>486332759</v>
          </cell>
          <cell r="K52">
            <v>11962.987999999999</v>
          </cell>
          <cell r="L52">
            <v>385.90283870967738</v>
          </cell>
          <cell r="M52">
            <v>10429.5</v>
          </cell>
          <cell r="N52">
            <v>336.43548387096774</v>
          </cell>
          <cell r="O52">
            <v>16210</v>
          </cell>
          <cell r="P52">
            <v>522.90322580645159</v>
          </cell>
          <cell r="Q52">
            <v>0.46239474452389567</v>
          </cell>
          <cell r="R52">
            <v>0.34575367562274373</v>
          </cell>
          <cell r="S52">
            <v>0.73800049352251695</v>
          </cell>
          <cell r="T52">
            <v>0.64339913633559531</v>
          </cell>
          <cell r="U52">
            <v>3646606530</v>
          </cell>
          <cell r="V52">
            <v>1777932618</v>
          </cell>
          <cell r="W52">
            <v>3889088832</v>
          </cell>
          <cell r="X52">
            <v>275759970</v>
          </cell>
          <cell r="Y52">
            <v>761202874</v>
          </cell>
          <cell r="Z52">
            <v>19906.481</v>
          </cell>
          <cell r="AA52">
            <v>642.14454838709673</v>
          </cell>
          <cell r="AB52">
            <v>16627.75</v>
          </cell>
          <cell r="AC52">
            <v>536.37903225806451</v>
          </cell>
          <cell r="AD52">
            <v>27474</v>
          </cell>
          <cell r="AE52">
            <v>886.25806451612902</v>
          </cell>
          <cell r="AF52">
            <v>0.45715916884461638</v>
          </cell>
          <cell r="AG52">
            <v>0.36226869264290246</v>
          </cell>
          <cell r="AH52">
            <v>0.72455707214093323</v>
          </cell>
          <cell r="AI52">
            <v>0.60521766033340618</v>
          </cell>
          <cell r="AJ52">
            <v>5981067580</v>
          </cell>
          <cell r="AK52">
            <v>2899339686</v>
          </cell>
          <cell r="AL52">
            <v>6314304692</v>
          </cell>
          <cell r="AM52">
            <v>443911309</v>
          </cell>
          <cell r="AN52">
            <v>1247535633</v>
          </cell>
          <cell r="AO52">
            <v>31869.468999999997</v>
          </cell>
          <cell r="AP52">
            <v>27057.25</v>
          </cell>
          <cell r="AQ52">
            <v>43684</v>
          </cell>
          <cell r="AR52">
            <v>0.45917006343918759</v>
          </cell>
          <cell r="AS52">
            <v>0.35583056488134795</v>
          </cell>
          <cell r="AT52">
            <v>0.72954557732808345</v>
          </cell>
          <cell r="AU52">
            <v>0.61938581631718703</v>
          </cell>
        </row>
        <row r="53">
          <cell r="D53" t="str">
            <v>태백시</v>
          </cell>
          <cell r="E53" t="str">
            <v>시</v>
          </cell>
          <cell r="F53">
            <v>175042500</v>
          </cell>
          <cell r="G53">
            <v>92317166.989999995</v>
          </cell>
          <cell r="H53">
            <v>351316495.80000001</v>
          </cell>
          <cell r="I53">
            <v>9307919</v>
          </cell>
          <cell r="J53">
            <v>56135710</v>
          </cell>
          <cell r="K53">
            <v>1456.6690000000001</v>
          </cell>
          <cell r="L53">
            <v>46.989322580645165</v>
          </cell>
          <cell r="M53">
            <v>1237.5</v>
          </cell>
          <cell r="N53">
            <v>39.91935483870968</v>
          </cell>
          <cell r="O53">
            <v>1789</v>
          </cell>
          <cell r="P53">
            <v>57.70967741935484</v>
          </cell>
          <cell r="Q53">
            <v>0.2627749282873269</v>
          </cell>
          <cell r="R53">
            <v>0.16581101405860904</v>
          </cell>
          <cell r="S53">
            <v>0.81423644494130809</v>
          </cell>
          <cell r="T53">
            <v>0.69172722191168245</v>
          </cell>
          <cell r="U53">
            <v>615917600</v>
          </cell>
          <cell r="V53">
            <v>327072288.10000002</v>
          </cell>
          <cell r="W53">
            <v>815386519.5</v>
          </cell>
          <cell r="X53">
            <v>34217337</v>
          </cell>
          <cell r="Y53">
            <v>142128265</v>
          </cell>
          <cell r="Z53">
            <v>3859.9740000000002</v>
          </cell>
          <cell r="AA53">
            <v>124.51529032258065</v>
          </cell>
          <cell r="AB53">
            <v>3245.5</v>
          </cell>
          <cell r="AC53">
            <v>104.69354838709677</v>
          </cell>
          <cell r="AD53">
            <v>4830</v>
          </cell>
          <cell r="AE53">
            <v>155.80645161290323</v>
          </cell>
          <cell r="AF53">
            <v>0.40112545434349683</v>
          </cell>
          <cell r="AG53">
            <v>0.24074969887235309</v>
          </cell>
          <cell r="AH53">
            <v>0.79916645962732924</v>
          </cell>
          <cell r="AI53">
            <v>0.67194616977225674</v>
          </cell>
          <cell r="AJ53">
            <v>790960100</v>
          </cell>
          <cell r="AK53">
            <v>419389455.09000003</v>
          </cell>
          <cell r="AL53">
            <v>1166703015.3</v>
          </cell>
          <cell r="AM53">
            <v>43525256</v>
          </cell>
          <cell r="AN53">
            <v>198263975</v>
          </cell>
          <cell r="AO53">
            <v>5316.643</v>
          </cell>
          <cell r="AP53">
            <v>4483</v>
          </cell>
          <cell r="AQ53">
            <v>6619</v>
          </cell>
          <cell r="AR53">
            <v>0.35946547629531961</v>
          </cell>
          <cell r="AS53">
            <v>0.21953184384606431</v>
          </cell>
          <cell r="AT53">
            <v>0.80323961323462756</v>
          </cell>
          <cell r="AU53">
            <v>0.67729264239311071</v>
          </cell>
        </row>
        <row r="54">
          <cell r="D54" t="str">
            <v>고성군</v>
          </cell>
          <cell r="E54" t="str">
            <v>군</v>
          </cell>
          <cell r="F54">
            <v>15835100</v>
          </cell>
          <cell r="G54">
            <v>8238313.0199999996</v>
          </cell>
          <cell r="H54">
            <v>83632000</v>
          </cell>
          <cell r="I54">
            <v>682654</v>
          </cell>
          <cell r="J54">
            <v>14073040</v>
          </cell>
          <cell r="K54">
            <v>349.98399999999998</v>
          </cell>
          <cell r="L54">
            <v>11.289806451612902</v>
          </cell>
          <cell r="M54">
            <v>308.875</v>
          </cell>
          <cell r="N54">
            <v>9.9637096774193541</v>
          </cell>
          <cell r="O54">
            <v>416</v>
          </cell>
          <cell r="P54">
            <v>13.419354838709678</v>
          </cell>
          <cell r="Q54">
            <v>9.850670819781901E-2</v>
          </cell>
          <cell r="R54">
            <v>4.8507927214020564E-2</v>
          </cell>
          <cell r="S54">
            <v>0.84130769230769231</v>
          </cell>
          <cell r="T54">
            <v>0.74248798076923073</v>
          </cell>
          <cell r="U54">
            <v>259815300</v>
          </cell>
          <cell r="V54">
            <v>135319065.09999999</v>
          </cell>
          <cell r="W54">
            <v>390815000</v>
          </cell>
          <cell r="X54">
            <v>11165693</v>
          </cell>
          <cell r="Y54">
            <v>56349161</v>
          </cell>
          <cell r="Z54">
            <v>1421.598</v>
          </cell>
          <cell r="AA54">
            <v>45.857999999999997</v>
          </cell>
          <cell r="AB54">
            <v>1227.375</v>
          </cell>
          <cell r="AC54">
            <v>39.592741935483872</v>
          </cell>
          <cell r="AD54">
            <v>1672</v>
          </cell>
          <cell r="AE54">
            <v>53.935483870967744</v>
          </cell>
          <cell r="AF54">
            <v>0.34624839143840436</v>
          </cell>
          <cell r="AG54">
            <v>0.19815189439998937</v>
          </cell>
          <cell r="AH54">
            <v>0.85023803827751199</v>
          </cell>
          <cell r="AI54">
            <v>0.73407595693779903</v>
          </cell>
          <cell r="AJ54">
            <v>275650400</v>
          </cell>
          <cell r="AK54">
            <v>143557378.12</v>
          </cell>
          <cell r="AL54">
            <v>474447000</v>
          </cell>
          <cell r="AM54">
            <v>11848347</v>
          </cell>
          <cell r="AN54">
            <v>70422201</v>
          </cell>
          <cell r="AO54">
            <v>1771.5819999999999</v>
          </cell>
          <cell r="AP54">
            <v>1536.25</v>
          </cell>
          <cell r="AQ54">
            <v>2088</v>
          </cell>
          <cell r="AR54">
            <v>0.30257832406991719</v>
          </cell>
          <cell r="AS54">
            <v>0.1682473258681591</v>
          </cell>
          <cell r="AT54">
            <v>0.84845881226053632</v>
          </cell>
          <cell r="AU54">
            <v>0.73575191570881227</v>
          </cell>
        </row>
        <row r="55">
          <cell r="D55" t="str">
            <v>양구군</v>
          </cell>
          <cell r="E55" t="str">
            <v>군</v>
          </cell>
          <cell r="F55">
            <v>68133220</v>
          </cell>
          <cell r="G55">
            <v>35722490.82</v>
          </cell>
          <cell r="H55">
            <v>97098000</v>
          </cell>
          <cell r="I55">
            <v>2630482</v>
          </cell>
          <cell r="J55">
            <v>10742279</v>
          </cell>
          <cell r="K55">
            <v>305.43799999999999</v>
          </cell>
          <cell r="L55">
            <v>9.8528387096774193</v>
          </cell>
          <cell r="M55">
            <v>239.375</v>
          </cell>
          <cell r="N55">
            <v>7.721774193548387</v>
          </cell>
          <cell r="O55">
            <v>415</v>
          </cell>
          <cell r="P55">
            <v>13.387096774193548</v>
          </cell>
          <cell r="Q55">
            <v>0.36790140703207069</v>
          </cell>
          <cell r="R55">
            <v>0.24487187495316404</v>
          </cell>
          <cell r="S55">
            <v>0.7359951807228915</v>
          </cell>
          <cell r="T55">
            <v>0.57680722891566261</v>
          </cell>
          <cell r="U55">
            <v>108950300</v>
          </cell>
          <cell r="V55">
            <v>57223295.869999997</v>
          </cell>
          <cell r="W55">
            <v>154918765.90000001</v>
          </cell>
          <cell r="X55">
            <v>4509125</v>
          </cell>
          <cell r="Y55">
            <v>17048437</v>
          </cell>
          <cell r="Z55">
            <v>495.47699999999998</v>
          </cell>
          <cell r="AA55">
            <v>15.983129032258065</v>
          </cell>
          <cell r="AB55">
            <v>377.25</v>
          </cell>
          <cell r="AC55">
            <v>12.169354838709678</v>
          </cell>
          <cell r="AD55">
            <v>692</v>
          </cell>
          <cell r="AE55">
            <v>22.322580645161292</v>
          </cell>
          <cell r="AF55">
            <v>0.36937614069903973</v>
          </cell>
          <cell r="AG55">
            <v>0.26448905550696522</v>
          </cell>
          <cell r="AH55">
            <v>0.71600722543352602</v>
          </cell>
          <cell r="AI55">
            <v>0.54515895953757221</v>
          </cell>
          <cell r="AJ55">
            <v>177083520</v>
          </cell>
          <cell r="AK55">
            <v>92945786.689999998</v>
          </cell>
          <cell r="AL55">
            <v>252016765.90000001</v>
          </cell>
          <cell r="AM55">
            <v>7139607</v>
          </cell>
          <cell r="AN55">
            <v>27790716</v>
          </cell>
          <cell r="AO55">
            <v>800.91499999999996</v>
          </cell>
          <cell r="AP55">
            <v>616.625</v>
          </cell>
          <cell r="AQ55">
            <v>1107</v>
          </cell>
          <cell r="AR55">
            <v>0.36880794957459612</v>
          </cell>
          <cell r="AS55">
            <v>0.25690619126185882</v>
          </cell>
          <cell r="AT55">
            <v>0.72350045167118338</v>
          </cell>
          <cell r="AU55">
            <v>0.55702348690153569</v>
          </cell>
        </row>
        <row r="56">
          <cell r="D56" t="str">
            <v>양양군</v>
          </cell>
          <cell r="E56" t="str">
            <v>군</v>
          </cell>
          <cell r="F56">
            <v>69335520</v>
          </cell>
          <cell r="G56">
            <v>34183315.759999998</v>
          </cell>
          <cell r="H56">
            <v>109580377</v>
          </cell>
          <cell r="I56">
            <v>2843464</v>
          </cell>
          <cell r="J56">
            <v>20324453</v>
          </cell>
          <cell r="K56">
            <v>489.20600000000002</v>
          </cell>
          <cell r="L56">
            <v>15.78083870967742</v>
          </cell>
          <cell r="M56">
            <v>435.25</v>
          </cell>
          <cell r="N56">
            <v>14.040322580645162</v>
          </cell>
          <cell r="O56">
            <v>560</v>
          </cell>
          <cell r="P56">
            <v>18.06451612903226</v>
          </cell>
          <cell r="Q56">
            <v>0.31194741883393956</v>
          </cell>
          <cell r="R56">
            <v>0.13990359297738542</v>
          </cell>
          <cell r="S56">
            <v>0.87358214285714286</v>
          </cell>
          <cell r="T56">
            <v>0.77723214285714282</v>
          </cell>
          <cell r="U56">
            <v>227404940</v>
          </cell>
          <cell r="V56">
            <v>114626733.09999999</v>
          </cell>
          <cell r="W56">
            <v>343878246.10000002</v>
          </cell>
          <cell r="X56">
            <v>9618883</v>
          </cell>
          <cell r="Y56">
            <v>53649548</v>
          </cell>
          <cell r="Z56">
            <v>1388.2860000000001</v>
          </cell>
          <cell r="AA56">
            <v>44.783419354838713</v>
          </cell>
          <cell r="AB56">
            <v>1169.625</v>
          </cell>
          <cell r="AC56">
            <v>37.729838709677416</v>
          </cell>
          <cell r="AD56">
            <v>1720</v>
          </cell>
          <cell r="AE56">
            <v>55.483870967741936</v>
          </cell>
          <cell r="AF56">
            <v>0.33333522663910081</v>
          </cell>
          <cell r="AG56">
            <v>0.1792910352199053</v>
          </cell>
          <cell r="AH56">
            <v>0.807143023255814</v>
          </cell>
          <cell r="AI56">
            <v>0.68001453488372088</v>
          </cell>
          <cell r="AJ56">
            <v>296740460</v>
          </cell>
          <cell r="AK56">
            <v>148810048.85999998</v>
          </cell>
          <cell r="AL56">
            <v>453458623.10000002</v>
          </cell>
          <cell r="AM56">
            <v>12462347</v>
          </cell>
          <cell r="AN56">
            <v>73974001</v>
          </cell>
          <cell r="AO56">
            <v>1877.4920000000002</v>
          </cell>
          <cell r="AP56">
            <v>1604.875</v>
          </cell>
          <cell r="AQ56">
            <v>2280</v>
          </cell>
          <cell r="AR56">
            <v>0.32816676380015231</v>
          </cell>
          <cell r="AS56">
            <v>0.16846928422865759</v>
          </cell>
          <cell r="AT56">
            <v>0.82346140350877206</v>
          </cell>
          <cell r="AU56">
            <v>0.70389254385964917</v>
          </cell>
        </row>
        <row r="57">
          <cell r="D57" t="str">
            <v>영월군</v>
          </cell>
          <cell r="E57" t="str">
            <v>군</v>
          </cell>
          <cell r="F57">
            <v>38383100</v>
          </cell>
          <cell r="G57">
            <v>16134563.41</v>
          </cell>
          <cell r="H57">
            <v>71134000</v>
          </cell>
          <cell r="I57">
            <v>1733115</v>
          </cell>
          <cell r="J57">
            <v>13262424</v>
          </cell>
          <cell r="K57">
            <v>336.21600000000001</v>
          </cell>
          <cell r="L57">
            <v>10.845677419354839</v>
          </cell>
          <cell r="M57">
            <v>285</v>
          </cell>
          <cell r="N57">
            <v>9.193548387096774</v>
          </cell>
          <cell r="O57">
            <v>435</v>
          </cell>
          <cell r="P57">
            <v>14.03225806451613</v>
          </cell>
          <cell r="Q57">
            <v>0.22681929049399724</v>
          </cell>
          <cell r="R57">
            <v>0.13067859993014852</v>
          </cell>
          <cell r="S57">
            <v>0.77291034482758625</v>
          </cell>
          <cell r="T57">
            <v>0.65517241379310343</v>
          </cell>
          <cell r="U57">
            <v>290593000</v>
          </cell>
          <cell r="V57">
            <v>125710602</v>
          </cell>
          <cell r="W57">
            <v>481574064.60000002</v>
          </cell>
          <cell r="X57">
            <v>13066654</v>
          </cell>
          <cell r="Y57">
            <v>68888381</v>
          </cell>
          <cell r="Z57">
            <v>1752.527</v>
          </cell>
          <cell r="AA57">
            <v>56.533129032258067</v>
          </cell>
          <cell r="AB57">
            <v>1472.125</v>
          </cell>
          <cell r="AC57">
            <v>47.487903225806448</v>
          </cell>
          <cell r="AD57">
            <v>2327</v>
          </cell>
          <cell r="AE57">
            <v>75.064516129032256</v>
          </cell>
          <cell r="AF57">
            <v>0.26104105524124604</v>
          </cell>
          <cell r="AG57">
            <v>0.18967863390489609</v>
          </cell>
          <cell r="AH57">
            <v>0.75312720240653208</v>
          </cell>
          <cell r="AI57">
            <v>0.63262784701332186</v>
          </cell>
          <cell r="AJ57">
            <v>328976100</v>
          </cell>
          <cell r="AK57">
            <v>141845165.41</v>
          </cell>
          <cell r="AL57">
            <v>552708064.60000002</v>
          </cell>
          <cell r="AM57">
            <v>14799769</v>
          </cell>
          <cell r="AN57">
            <v>82150805</v>
          </cell>
          <cell r="AO57">
            <v>2088.7429999999999</v>
          </cell>
          <cell r="AP57">
            <v>1757.125</v>
          </cell>
          <cell r="AQ57">
            <v>2762</v>
          </cell>
          <cell r="AR57">
            <v>0.25663668488835001</v>
          </cell>
          <cell r="AS57">
            <v>0.18015366982709421</v>
          </cell>
          <cell r="AT57">
            <v>0.75624293989862412</v>
          </cell>
          <cell r="AU57">
            <v>0.63617849384503977</v>
          </cell>
        </row>
        <row r="58">
          <cell r="D58" t="str">
            <v>인제군</v>
          </cell>
          <cell r="E58" t="str">
            <v>군</v>
          </cell>
          <cell r="F58">
            <v>18641300</v>
          </cell>
          <cell r="G58">
            <v>9687155.8900000006</v>
          </cell>
          <cell r="H58">
            <v>27985000</v>
          </cell>
          <cell r="I58">
            <v>643708</v>
          </cell>
          <cell r="J58">
            <v>2552200</v>
          </cell>
          <cell r="K58">
            <v>66.215000000000003</v>
          </cell>
          <cell r="L58">
            <v>2.1359677419354841</v>
          </cell>
          <cell r="M58">
            <v>54.5</v>
          </cell>
          <cell r="N58">
            <v>1.7580645161290323</v>
          </cell>
          <cell r="O58">
            <v>87</v>
          </cell>
          <cell r="P58">
            <v>2.806451612903226</v>
          </cell>
          <cell r="Q58">
            <v>0.34615529355011615</v>
          </cell>
          <cell r="R58">
            <v>0.25221691090039966</v>
          </cell>
          <cell r="S58">
            <v>0.76109195402298857</v>
          </cell>
          <cell r="T58">
            <v>0.62643678160919536</v>
          </cell>
          <cell r="U58">
            <v>218871620</v>
          </cell>
          <cell r="V58">
            <v>116430995.09999999</v>
          </cell>
          <cell r="W58">
            <v>283822922</v>
          </cell>
          <cell r="X58">
            <v>8009695</v>
          </cell>
          <cell r="Y58">
            <v>35024917</v>
          </cell>
          <cell r="Z58">
            <v>936.36199999999997</v>
          </cell>
          <cell r="AA58">
            <v>30.205225806451612</v>
          </cell>
          <cell r="AB58">
            <v>763.375</v>
          </cell>
          <cell r="AC58">
            <v>24.625</v>
          </cell>
          <cell r="AD58">
            <v>1215</v>
          </cell>
          <cell r="AE58">
            <v>39.193548387096776</v>
          </cell>
          <cell r="AF58">
            <v>0.41022407309301112</v>
          </cell>
          <cell r="AG58">
            <v>0.22868562400875925</v>
          </cell>
          <cell r="AH58">
            <v>0.7706683127572016</v>
          </cell>
          <cell r="AI58">
            <v>0.62829218106995888</v>
          </cell>
          <cell r="AJ58">
            <v>237512920</v>
          </cell>
          <cell r="AK58">
            <v>126118150.98999999</v>
          </cell>
          <cell r="AL58">
            <v>311807922</v>
          </cell>
          <cell r="AM58">
            <v>8653403</v>
          </cell>
          <cell r="AN58">
            <v>37577117</v>
          </cell>
          <cell r="AO58">
            <v>1002.577</v>
          </cell>
          <cell r="AP58">
            <v>817.875</v>
          </cell>
          <cell r="AQ58">
            <v>1302</v>
          </cell>
          <cell r="AR58">
            <v>0.4044738510203727</v>
          </cell>
          <cell r="AS58">
            <v>0.23028384535194651</v>
          </cell>
          <cell r="AT58">
            <v>0.77002841781874043</v>
          </cell>
          <cell r="AU58">
            <v>0.62816820276497698</v>
          </cell>
        </row>
        <row r="59">
          <cell r="D59" t="str">
            <v>정선군</v>
          </cell>
          <cell r="E59" t="str">
            <v>군</v>
          </cell>
          <cell r="F59">
            <v>419063240</v>
          </cell>
          <cell r="G59">
            <v>203809481</v>
          </cell>
          <cell r="H59">
            <v>622664019.70000005</v>
          </cell>
          <cell r="I59">
            <v>16853129</v>
          </cell>
          <cell r="J59">
            <v>86432911</v>
          </cell>
          <cell r="K59">
            <v>2149.3420000000001</v>
          </cell>
          <cell r="L59">
            <v>69.333612903225813</v>
          </cell>
          <cell r="M59">
            <v>1910.75</v>
          </cell>
          <cell r="N59">
            <v>61.637096774193552</v>
          </cell>
          <cell r="O59">
            <v>2498</v>
          </cell>
          <cell r="P59">
            <v>80.58064516129032</v>
          </cell>
          <cell r="Q59">
            <v>0.3273185450769992</v>
          </cell>
          <cell r="R59">
            <v>0.19498509080644061</v>
          </cell>
          <cell r="S59">
            <v>0.8604251401120897</v>
          </cell>
          <cell r="T59">
            <v>0.76491192954363496</v>
          </cell>
          <cell r="U59">
            <v>382323520</v>
          </cell>
          <cell r="V59">
            <v>191754392.80000001</v>
          </cell>
          <cell r="W59">
            <v>641428859.39999998</v>
          </cell>
          <cell r="X59">
            <v>16071850</v>
          </cell>
          <cell r="Y59">
            <v>80797299</v>
          </cell>
          <cell r="Z59">
            <v>2130.6219999999998</v>
          </cell>
          <cell r="AA59">
            <v>68.729741935483872</v>
          </cell>
          <cell r="AB59">
            <v>1779.125</v>
          </cell>
          <cell r="AC59">
            <v>57.391129032258064</v>
          </cell>
          <cell r="AD59">
            <v>2921</v>
          </cell>
          <cell r="AE59">
            <v>94.225806451612897</v>
          </cell>
          <cell r="AF59">
            <v>0.29894880779042171</v>
          </cell>
          <cell r="AG59">
            <v>0.19891568405027996</v>
          </cell>
          <cell r="AH59">
            <v>0.72941526874358087</v>
          </cell>
          <cell r="AI59">
            <v>0.609080794248545</v>
          </cell>
          <cell r="AJ59">
            <v>801386760</v>
          </cell>
          <cell r="AK59">
            <v>395563873.80000001</v>
          </cell>
          <cell r="AL59">
            <v>1264092879.0999999</v>
          </cell>
          <cell r="AM59">
            <v>32924979</v>
          </cell>
          <cell r="AN59">
            <v>167230210</v>
          </cell>
          <cell r="AO59">
            <v>4279.9639999999999</v>
          </cell>
          <cell r="AP59">
            <v>3689.875</v>
          </cell>
          <cell r="AQ59">
            <v>5419</v>
          </cell>
          <cell r="AR59">
            <v>0.31292310900574871</v>
          </cell>
          <cell r="AS59">
            <v>0.19688415747370047</v>
          </cell>
          <cell r="AT59">
            <v>0.78980697545672629</v>
          </cell>
          <cell r="AU59">
            <v>0.68091437534600485</v>
          </cell>
        </row>
        <row r="60">
          <cell r="D60" t="str">
            <v>철원군</v>
          </cell>
          <cell r="E60" t="str">
            <v>군</v>
          </cell>
          <cell r="F60">
            <v>131776210</v>
          </cell>
          <cell r="G60">
            <v>61525646.329999998</v>
          </cell>
          <cell r="H60">
            <v>148903667.69999999</v>
          </cell>
          <cell r="I60">
            <v>5597110</v>
          </cell>
          <cell r="J60">
            <v>23293831</v>
          </cell>
          <cell r="K60">
            <v>647.79899999999998</v>
          </cell>
          <cell r="L60">
            <v>20.89674193548387</v>
          </cell>
          <cell r="M60">
            <v>521.25</v>
          </cell>
          <cell r="N60">
            <v>16.81451612903226</v>
          </cell>
          <cell r="O60">
            <v>889</v>
          </cell>
          <cell r="P60">
            <v>28.677419354838708</v>
          </cell>
          <cell r="Q60">
            <v>0.41319093935253015</v>
          </cell>
          <cell r="R60">
            <v>0.24028293156243813</v>
          </cell>
          <cell r="S60">
            <v>0.72868278965129352</v>
          </cell>
          <cell r="T60">
            <v>0.5863329583802025</v>
          </cell>
          <cell r="U60">
            <v>342481760</v>
          </cell>
          <cell r="V60">
            <v>169829455.30000001</v>
          </cell>
          <cell r="W60">
            <v>399359517.89999998</v>
          </cell>
          <cell r="X60">
            <v>14301456</v>
          </cell>
          <cell r="Y60">
            <v>58763774</v>
          </cell>
          <cell r="Z60">
            <v>1538.0050000000001</v>
          </cell>
          <cell r="AA60">
            <v>49.613064516129036</v>
          </cell>
          <cell r="AB60">
            <v>1221.75</v>
          </cell>
          <cell r="AC60">
            <v>39.411290322580648</v>
          </cell>
          <cell r="AD60">
            <v>2102</v>
          </cell>
          <cell r="AE60">
            <v>67.806451612903231</v>
          </cell>
          <cell r="AF60">
            <v>0.42525455808098578</v>
          </cell>
          <cell r="AG60">
            <v>0.24337197947837727</v>
          </cell>
          <cell r="AH60">
            <v>0.73168648905804001</v>
          </cell>
          <cell r="AI60">
            <v>0.581232159847764</v>
          </cell>
          <cell r="AJ60">
            <v>474257970</v>
          </cell>
          <cell r="AK60">
            <v>231355101.63</v>
          </cell>
          <cell r="AL60">
            <v>548263185.5999999</v>
          </cell>
          <cell r="AM60">
            <v>19898566</v>
          </cell>
          <cell r="AN60">
            <v>82057605</v>
          </cell>
          <cell r="AO60">
            <v>2185.8040000000001</v>
          </cell>
          <cell r="AP60">
            <v>1743</v>
          </cell>
          <cell r="AQ60">
            <v>2991</v>
          </cell>
          <cell r="AR60">
            <v>0.421978180746922</v>
          </cell>
          <cell r="AS60">
            <v>0.24249508622631627</v>
          </cell>
          <cell r="AT60">
            <v>0.73079371447676367</v>
          </cell>
          <cell r="AU60">
            <v>0.58274824473420261</v>
          </cell>
        </row>
        <row r="61">
          <cell r="D61" t="str">
            <v>평창군</v>
          </cell>
          <cell r="E61" t="str">
            <v>군</v>
          </cell>
          <cell r="F61">
            <v>143373060</v>
          </cell>
          <cell r="G61">
            <v>75601611</v>
          </cell>
          <cell r="H61">
            <v>218991000</v>
          </cell>
          <cell r="I61">
            <v>5657916</v>
          </cell>
          <cell r="J61">
            <v>22253631</v>
          </cell>
          <cell r="K61">
            <v>653.87300000000005</v>
          </cell>
          <cell r="L61">
            <v>21.092677419354839</v>
          </cell>
          <cell r="M61">
            <v>469.875</v>
          </cell>
          <cell r="N61">
            <v>15.15725806451613</v>
          </cell>
          <cell r="O61">
            <v>1008</v>
          </cell>
          <cell r="P61">
            <v>32.516129032258064</v>
          </cell>
          <cell r="Q61">
            <v>0.34522702302834363</v>
          </cell>
          <cell r="R61">
            <v>0.25424686874694741</v>
          </cell>
          <cell r="S61">
            <v>0.64868353174603177</v>
          </cell>
          <cell r="T61">
            <v>0.46614583333333331</v>
          </cell>
          <cell r="U61">
            <v>252719450</v>
          </cell>
          <cell r="V61">
            <v>129704980</v>
          </cell>
          <cell r="W61">
            <v>357116000</v>
          </cell>
          <cell r="X61">
            <v>10514011</v>
          </cell>
          <cell r="Y61">
            <v>35573372</v>
          </cell>
          <cell r="Z61">
            <v>1051.7639999999999</v>
          </cell>
          <cell r="AA61">
            <v>33.927870967741931</v>
          </cell>
          <cell r="AB61">
            <v>737.25</v>
          </cell>
          <cell r="AC61">
            <v>23.782258064516128</v>
          </cell>
          <cell r="AD61">
            <v>1665</v>
          </cell>
          <cell r="AE61">
            <v>53.70967741935484</v>
          </cell>
          <cell r="AF61">
            <v>0.36320125673450643</v>
          </cell>
          <cell r="AG61">
            <v>0.29555845872581321</v>
          </cell>
          <cell r="AH61">
            <v>0.63169009009009003</v>
          </cell>
          <cell r="AI61">
            <v>0.44279279279279277</v>
          </cell>
          <cell r="AJ61">
            <v>396092510</v>
          </cell>
          <cell r="AK61">
            <v>205306591</v>
          </cell>
          <cell r="AL61">
            <v>576107000</v>
          </cell>
          <cell r="AM61">
            <v>16171927</v>
          </cell>
          <cell r="AN61">
            <v>57827003</v>
          </cell>
          <cell r="AO61">
            <v>1705.6369999999999</v>
          </cell>
          <cell r="AP61">
            <v>1207.125</v>
          </cell>
          <cell r="AQ61">
            <v>2673</v>
          </cell>
          <cell r="AR61">
            <v>0.35636885335536628</v>
          </cell>
          <cell r="AS61">
            <v>0.27966047280714168</v>
          </cell>
          <cell r="AT61">
            <v>0.63809839132061352</v>
          </cell>
          <cell r="AU61">
            <v>0.45159932659932661</v>
          </cell>
        </row>
        <row r="62">
          <cell r="D62" t="str">
            <v>홍천군</v>
          </cell>
          <cell r="E62" t="str">
            <v>군</v>
          </cell>
          <cell r="F62">
            <v>381373100</v>
          </cell>
          <cell r="G62">
            <v>160278921.09999999</v>
          </cell>
          <cell r="H62">
            <v>391609327.19999999</v>
          </cell>
          <cell r="I62">
            <v>17425299</v>
          </cell>
          <cell r="J62">
            <v>74444582</v>
          </cell>
          <cell r="K62">
            <v>1739.865</v>
          </cell>
          <cell r="L62">
            <v>56.124677419354839</v>
          </cell>
          <cell r="M62">
            <v>1588.125</v>
          </cell>
          <cell r="N62">
            <v>51.229838709677416</v>
          </cell>
          <cell r="O62">
            <v>2075</v>
          </cell>
          <cell r="P62">
            <v>66.935483870967744</v>
          </cell>
          <cell r="Q62">
            <v>0.40928269570592596</v>
          </cell>
          <cell r="R62">
            <v>0.23407074809016995</v>
          </cell>
          <cell r="S62">
            <v>0.83848915662650603</v>
          </cell>
          <cell r="T62">
            <v>0.76536144578313248</v>
          </cell>
          <cell r="U62">
            <v>312838000</v>
          </cell>
          <cell r="V62">
            <v>141993848</v>
          </cell>
          <cell r="W62">
            <v>356702673.69999999</v>
          </cell>
          <cell r="X62">
            <v>14525924</v>
          </cell>
          <cell r="Y62">
            <v>70535959</v>
          </cell>
          <cell r="Z62">
            <v>1824.8209999999999</v>
          </cell>
          <cell r="AA62">
            <v>58.865193548387097</v>
          </cell>
          <cell r="AB62">
            <v>1593.5</v>
          </cell>
          <cell r="AC62">
            <v>51.403225806451616</v>
          </cell>
          <cell r="AD62">
            <v>2145</v>
          </cell>
          <cell r="AE62">
            <v>69.193548387096769</v>
          </cell>
          <cell r="AF62">
            <v>0.39807340530175567</v>
          </cell>
          <cell r="AG62">
            <v>0.20593643591065375</v>
          </cell>
          <cell r="AH62">
            <v>0.85073240093240088</v>
          </cell>
          <cell r="AI62">
            <v>0.74289044289044293</v>
          </cell>
          <cell r="AJ62">
            <v>694211100</v>
          </cell>
          <cell r="AK62">
            <v>302272769.10000002</v>
          </cell>
          <cell r="AL62">
            <v>748312000.89999998</v>
          </cell>
          <cell r="AM62">
            <v>31951223</v>
          </cell>
          <cell r="AN62">
            <v>144980541</v>
          </cell>
          <cell r="AO62">
            <v>3564.6859999999997</v>
          </cell>
          <cell r="AP62">
            <v>3181.625</v>
          </cell>
          <cell r="AQ62">
            <v>4220</v>
          </cell>
          <cell r="AR62">
            <v>0.40393949146406111</v>
          </cell>
          <cell r="AS62">
            <v>0.22038283744575074</v>
          </cell>
          <cell r="AT62">
            <v>0.84471232227488147</v>
          </cell>
          <cell r="AU62">
            <v>0.75393957345971563</v>
          </cell>
        </row>
        <row r="63">
          <cell r="D63" t="str">
            <v>화천군</v>
          </cell>
          <cell r="E63" t="str">
            <v>군</v>
          </cell>
          <cell r="F63">
            <v>51940720</v>
          </cell>
          <cell r="G63">
            <v>26810580.949999999</v>
          </cell>
          <cell r="H63">
            <v>86604948.269999996</v>
          </cell>
          <cell r="I63">
            <v>2070553</v>
          </cell>
          <cell r="J63">
            <v>11721035</v>
          </cell>
          <cell r="K63">
            <v>316.71899999999999</v>
          </cell>
          <cell r="L63">
            <v>10.216741935483871</v>
          </cell>
          <cell r="M63">
            <v>263.5</v>
          </cell>
          <cell r="N63">
            <v>8.5</v>
          </cell>
          <cell r="O63">
            <v>394</v>
          </cell>
          <cell r="P63">
            <v>12.709677419354838</v>
          </cell>
          <cell r="Q63">
            <v>0.30957331521537551</v>
          </cell>
          <cell r="R63">
            <v>0.17665274440354456</v>
          </cell>
          <cell r="S63">
            <v>0.80385532994923858</v>
          </cell>
          <cell r="T63">
            <v>0.66878172588832485</v>
          </cell>
          <cell r="U63">
            <v>153704140</v>
          </cell>
          <cell r="V63">
            <v>75991212.109999999</v>
          </cell>
          <cell r="W63">
            <v>183245515</v>
          </cell>
          <cell r="X63">
            <v>6342967</v>
          </cell>
          <cell r="Y63">
            <v>26338641</v>
          </cell>
          <cell r="Z63">
            <v>738.65700000000004</v>
          </cell>
          <cell r="AA63">
            <v>23.827645161290324</v>
          </cell>
          <cell r="AB63">
            <v>567.75</v>
          </cell>
          <cell r="AC63">
            <v>18.31451612903226</v>
          </cell>
          <cell r="AD63">
            <v>1011</v>
          </cell>
          <cell r="AE63">
            <v>32.612903225806448</v>
          </cell>
          <cell r="AF63">
            <v>0.41469616383244085</v>
          </cell>
          <cell r="AG63">
            <v>0.24082362487874753</v>
          </cell>
          <cell r="AH63">
            <v>0.73062017804154311</v>
          </cell>
          <cell r="AI63">
            <v>0.56157270029673589</v>
          </cell>
          <cell r="AJ63">
            <v>205644860</v>
          </cell>
          <cell r="AK63">
            <v>102801793.06</v>
          </cell>
          <cell r="AL63">
            <v>269850463.26999998</v>
          </cell>
          <cell r="AM63">
            <v>8413520</v>
          </cell>
          <cell r="AN63">
            <v>38059676</v>
          </cell>
          <cell r="AO63">
            <v>1055.376</v>
          </cell>
          <cell r="AP63">
            <v>831.25</v>
          </cell>
          <cell r="AQ63">
            <v>1405</v>
          </cell>
          <cell r="AR63">
            <v>0.38095837158945783</v>
          </cell>
          <cell r="AS63">
            <v>0.22106126179319024</v>
          </cell>
          <cell r="AT63">
            <v>0.75115729537366549</v>
          </cell>
          <cell r="AU63">
            <v>0.59163701067615659</v>
          </cell>
        </row>
        <row r="64">
          <cell r="D64" t="str">
            <v>횡성군</v>
          </cell>
          <cell r="E64" t="str">
            <v>군</v>
          </cell>
          <cell r="F64">
            <v>105483100</v>
          </cell>
          <cell r="G64">
            <v>50051301.039999999</v>
          </cell>
          <cell r="H64">
            <v>172632593.69999999</v>
          </cell>
          <cell r="I64">
            <v>4853353</v>
          </cell>
          <cell r="J64">
            <v>32707036</v>
          </cell>
          <cell r="K64">
            <v>728.02300000000002</v>
          </cell>
          <cell r="L64">
            <v>23.484612903225806</v>
          </cell>
          <cell r="M64">
            <v>650.75</v>
          </cell>
          <cell r="N64">
            <v>20.991935483870968</v>
          </cell>
          <cell r="O64">
            <v>875</v>
          </cell>
          <cell r="P64">
            <v>28.225806451612904</v>
          </cell>
          <cell r="Q64">
            <v>0.28992961275307538</v>
          </cell>
          <cell r="R64">
            <v>0.14838865252112726</v>
          </cell>
          <cell r="S64">
            <v>0.83202628571428572</v>
          </cell>
          <cell r="T64">
            <v>0.74371428571428566</v>
          </cell>
          <cell r="U64">
            <v>213916000</v>
          </cell>
          <cell r="V64">
            <v>104958688.40000001</v>
          </cell>
          <cell r="W64">
            <v>320928503.30000001</v>
          </cell>
          <cell r="X64">
            <v>9772013</v>
          </cell>
          <cell r="Y64">
            <v>43422610</v>
          </cell>
          <cell r="Z64">
            <v>1138.069</v>
          </cell>
          <cell r="AA64">
            <v>36.711903225806452</v>
          </cell>
          <cell r="AB64">
            <v>948.875</v>
          </cell>
          <cell r="AC64">
            <v>30.608870967741936</v>
          </cell>
          <cell r="AD64">
            <v>1431</v>
          </cell>
          <cell r="AE64">
            <v>46.161290322580648</v>
          </cell>
          <cell r="AF64">
            <v>0.32704695070941053</v>
          </cell>
          <cell r="AG64">
            <v>0.22504434901540926</v>
          </cell>
          <cell r="AH64">
            <v>0.79529629629629628</v>
          </cell>
          <cell r="AI64">
            <v>0.66308525506638716</v>
          </cell>
          <cell r="AJ64">
            <v>319399100</v>
          </cell>
          <cell r="AK64">
            <v>155009989.44</v>
          </cell>
          <cell r="AL64">
            <v>493561097</v>
          </cell>
          <cell r="AM64">
            <v>14625366</v>
          </cell>
          <cell r="AN64">
            <v>76129646</v>
          </cell>
          <cell r="AO64">
            <v>1866.0920000000001</v>
          </cell>
          <cell r="AP64">
            <v>1599.625</v>
          </cell>
          <cell r="AQ64">
            <v>2306</v>
          </cell>
          <cell r="AR64">
            <v>0.31406443980733756</v>
          </cell>
          <cell r="AS64">
            <v>0.19211130969924647</v>
          </cell>
          <cell r="AT64">
            <v>0.8092333044232437</v>
          </cell>
          <cell r="AU64">
            <v>0.69367953165654817</v>
          </cell>
        </row>
        <row r="65">
          <cell r="D65" t="str">
            <v>충청북도</v>
          </cell>
          <cell r="E65" t="str">
            <v>광역</v>
          </cell>
          <cell r="F65">
            <v>8940395696</v>
          </cell>
          <cell r="G65">
            <v>4958608483.54</v>
          </cell>
          <cell r="H65">
            <v>10318733599.93</v>
          </cell>
          <cell r="I65">
            <v>604799241</v>
          </cell>
          <cell r="J65">
            <v>1703107014</v>
          </cell>
          <cell r="K65">
            <v>40751.105000000003</v>
          </cell>
          <cell r="L65">
            <v>1314.5517741935485</v>
          </cell>
          <cell r="M65">
            <v>36455.125</v>
          </cell>
          <cell r="N65">
            <v>1175.9717741935483</v>
          </cell>
          <cell r="O65">
            <v>49563</v>
          </cell>
          <cell r="P65">
            <v>1598.8064516129032</v>
          </cell>
          <cell r="Q65">
            <v>0.48054428729254506</v>
          </cell>
          <cell r="R65">
            <v>0.35511523117947774</v>
          </cell>
          <cell r="S65">
            <v>0.82220819966507275</v>
          </cell>
          <cell r="T65">
            <v>0.73553104130097047</v>
          </cell>
          <cell r="U65">
            <v>14095873670</v>
          </cell>
          <cell r="V65">
            <v>7955510699.1900005</v>
          </cell>
          <cell r="W65">
            <v>17918125157.100002</v>
          </cell>
          <cell r="X65">
            <v>1067945984</v>
          </cell>
          <cell r="Y65">
            <v>3085236311</v>
          </cell>
          <cell r="Z65">
            <v>84574.537999999986</v>
          </cell>
          <cell r="AA65">
            <v>2728.2109032258059</v>
          </cell>
          <cell r="AB65">
            <v>67955.125</v>
          </cell>
          <cell r="AC65">
            <v>2192.1008064516127</v>
          </cell>
          <cell r="AD65">
            <v>111676</v>
          </cell>
          <cell r="AE65">
            <v>3602.4516129032259</v>
          </cell>
          <cell r="AF65">
            <v>0.44399236133461506</v>
          </cell>
          <cell r="AG65">
            <v>0.34614722385847091</v>
          </cell>
          <cell r="AH65">
            <v>0.75732062394784905</v>
          </cell>
          <cell r="AI65">
            <v>0.60850249829864966</v>
          </cell>
          <cell r="AJ65">
            <v>23036269366</v>
          </cell>
          <cell r="AK65">
            <v>12914119182.73</v>
          </cell>
          <cell r="AL65">
            <v>28236858757.030003</v>
          </cell>
          <cell r="AM65">
            <v>1672745225</v>
          </cell>
          <cell r="AN65">
            <v>4788343325</v>
          </cell>
          <cell r="AO65">
            <v>125325.64299999998</v>
          </cell>
          <cell r="AP65">
            <v>104410.25</v>
          </cell>
          <cell r="AQ65">
            <v>161239</v>
          </cell>
          <cell r="AR65">
            <v>0.45734971066903218</v>
          </cell>
          <cell r="AS65">
            <v>0.34933694421337258</v>
          </cell>
          <cell r="AT65">
            <v>0.777266312740714</v>
          </cell>
          <cell r="AU65">
            <v>0.64754960028280995</v>
          </cell>
        </row>
        <row r="66">
          <cell r="D66" t="str">
            <v>제천시</v>
          </cell>
          <cell r="E66" t="str">
            <v>시</v>
          </cell>
          <cell r="F66">
            <v>585125400</v>
          </cell>
          <cell r="G66">
            <v>286700498.30000001</v>
          </cell>
          <cell r="H66">
            <v>688290017</v>
          </cell>
          <cell r="I66">
            <v>37525641</v>
          </cell>
          <cell r="J66">
            <v>108194287</v>
          </cell>
          <cell r="K66">
            <v>2883.7240000000002</v>
          </cell>
          <cell r="L66">
            <v>93.023354838709679</v>
          </cell>
          <cell r="M66">
            <v>2392.625</v>
          </cell>
          <cell r="N66">
            <v>77.181451612903231</v>
          </cell>
          <cell r="O66">
            <v>3466</v>
          </cell>
          <cell r="P66">
            <v>111.80645161290323</v>
          </cell>
          <cell r="Q66">
            <v>0.41654025369948089</v>
          </cell>
          <cell r="R66">
            <v>0.34683569752624738</v>
          </cell>
          <cell r="S66">
            <v>0.83200346220427013</v>
          </cell>
          <cell r="T66">
            <v>0.69031304096941715</v>
          </cell>
          <cell r="U66">
            <v>1401049700</v>
          </cell>
          <cell r="V66">
            <v>719674680.20000005</v>
          </cell>
          <cell r="W66">
            <v>1872066721</v>
          </cell>
          <cell r="X66">
            <v>98254560</v>
          </cell>
          <cell r="Y66">
            <v>297015944</v>
          </cell>
          <cell r="Z66">
            <v>8461.7330000000002</v>
          </cell>
          <cell r="AA66">
            <v>272.95912903225809</v>
          </cell>
          <cell r="AB66">
            <v>6517.25</v>
          </cell>
          <cell r="AC66">
            <v>210.23387096774192</v>
          </cell>
          <cell r="AD66">
            <v>11722</v>
          </cell>
          <cell r="AE66">
            <v>378.12903225806451</v>
          </cell>
          <cell r="AF66">
            <v>0.38442790106090458</v>
          </cell>
          <cell r="AG66">
            <v>0.33080567553639478</v>
          </cell>
          <cell r="AH66">
            <v>0.72186768469544449</v>
          </cell>
          <cell r="AI66">
            <v>0.55598447363931069</v>
          </cell>
          <cell r="AJ66">
            <v>1986175100</v>
          </cell>
          <cell r="AK66">
            <v>1006375178.5</v>
          </cell>
          <cell r="AL66">
            <v>2560356738</v>
          </cell>
          <cell r="AM66">
            <v>135780201</v>
          </cell>
          <cell r="AN66">
            <v>405210231</v>
          </cell>
          <cell r="AO66">
            <v>11345.457</v>
          </cell>
          <cell r="AP66">
            <v>8909.875</v>
          </cell>
          <cell r="AQ66">
            <v>15188</v>
          </cell>
          <cell r="AR66">
            <v>0.39306053080951564</v>
          </cell>
          <cell r="AS66">
            <v>0.3350858162315255</v>
          </cell>
          <cell r="AT66">
            <v>0.7470013826705294</v>
          </cell>
          <cell r="AU66">
            <v>0.58663912299183563</v>
          </cell>
        </row>
        <row r="67">
          <cell r="D67" t="str">
            <v>청주시</v>
          </cell>
          <cell r="E67" t="str">
            <v>시</v>
          </cell>
          <cell r="F67">
            <v>5717038219</v>
          </cell>
          <cell r="G67">
            <v>3389421277</v>
          </cell>
          <cell r="H67">
            <v>6531558688</v>
          </cell>
          <cell r="I67">
            <v>431007935</v>
          </cell>
          <cell r="J67">
            <v>1089233050</v>
          </cell>
          <cell r="K67">
            <v>25878.773000000001</v>
          </cell>
          <cell r="L67">
            <v>834.79912903225807</v>
          </cell>
          <cell r="M67">
            <v>23288</v>
          </cell>
          <cell r="N67">
            <v>751.22580645161293</v>
          </cell>
          <cell r="O67">
            <v>32283</v>
          </cell>
          <cell r="P67">
            <v>1041.3870967741937</v>
          </cell>
          <cell r="Q67">
            <v>0.51892992758790624</v>
          </cell>
          <cell r="R67">
            <v>0.39569854678941296</v>
          </cell>
          <cell r="S67">
            <v>0.80162230895517772</v>
          </cell>
          <cell r="T67">
            <v>0.72137038069572224</v>
          </cell>
          <cell r="U67">
            <v>8023887300</v>
          </cell>
          <cell r="V67">
            <v>4865303211</v>
          </cell>
          <cell r="W67">
            <v>9993696491</v>
          </cell>
          <cell r="X67">
            <v>691824421</v>
          </cell>
          <cell r="Y67">
            <v>1728952668</v>
          </cell>
          <cell r="Z67">
            <v>47405.599999999999</v>
          </cell>
          <cell r="AA67">
            <v>1529.2129032258065</v>
          </cell>
          <cell r="AB67">
            <v>37811.875</v>
          </cell>
          <cell r="AC67">
            <v>1219.7379032258063</v>
          </cell>
          <cell r="AD67">
            <v>63243</v>
          </cell>
          <cell r="AE67">
            <v>2040.0967741935483</v>
          </cell>
          <cell r="AF67">
            <v>0.48683719936677433</v>
          </cell>
          <cell r="AG67">
            <v>0.40014075214695233</v>
          </cell>
          <cell r="AH67">
            <v>0.74957860949037836</v>
          </cell>
          <cell r="AI67">
            <v>0.59788237433391833</v>
          </cell>
          <cell r="AJ67">
            <v>13740925519</v>
          </cell>
          <cell r="AK67">
            <v>8254724488</v>
          </cell>
          <cell r="AL67">
            <v>16525255179</v>
          </cell>
          <cell r="AM67">
            <v>1122832356</v>
          </cell>
          <cell r="AN67">
            <v>2818185718</v>
          </cell>
          <cell r="AO67">
            <v>73284.372999999992</v>
          </cell>
          <cell r="AP67">
            <v>61099.875</v>
          </cell>
          <cell r="AQ67">
            <v>95526</v>
          </cell>
          <cell r="AR67">
            <v>0.49952175615962391</v>
          </cell>
          <cell r="AS67">
            <v>0.39842383304562612</v>
          </cell>
          <cell r="AT67">
            <v>0.76716677135020828</v>
          </cell>
          <cell r="AU67">
            <v>0.6396151309591106</v>
          </cell>
        </row>
        <row r="68">
          <cell r="D68" t="str">
            <v>충주시</v>
          </cell>
          <cell r="E68" t="str">
            <v>시</v>
          </cell>
          <cell r="F68">
            <v>1031738430</v>
          </cell>
          <cell r="G68">
            <v>556789174</v>
          </cell>
          <cell r="H68">
            <v>1285219944</v>
          </cell>
          <cell r="I68">
            <v>65051745</v>
          </cell>
          <cell r="J68">
            <v>211752845</v>
          </cell>
          <cell r="K68">
            <v>5389.7089999999998</v>
          </cell>
          <cell r="L68">
            <v>173.8615806451613</v>
          </cell>
          <cell r="M68">
            <v>4732.125</v>
          </cell>
          <cell r="N68">
            <v>152.6491935483871</v>
          </cell>
          <cell r="O68">
            <v>6452</v>
          </cell>
          <cell r="P68">
            <v>208.12903225806451</v>
          </cell>
          <cell r="Q68">
            <v>0.43322481618757075</v>
          </cell>
          <cell r="R68">
            <v>0.30720600235619028</v>
          </cell>
          <cell r="S68">
            <v>0.83535477371357714</v>
          </cell>
          <cell r="T68">
            <v>0.73343536887786731</v>
          </cell>
          <cell r="U68">
            <v>2307355870</v>
          </cell>
          <cell r="V68">
            <v>1210317593</v>
          </cell>
          <cell r="W68">
            <v>2739174668</v>
          </cell>
          <cell r="X68">
            <v>160532087</v>
          </cell>
          <cell r="Y68">
            <v>556168194</v>
          </cell>
          <cell r="Z68">
            <v>15027.893</v>
          </cell>
          <cell r="AA68">
            <v>484.7707419354839</v>
          </cell>
          <cell r="AB68">
            <v>12499.875</v>
          </cell>
          <cell r="AC68">
            <v>403.22177419354841</v>
          </cell>
          <cell r="AD68">
            <v>18601</v>
          </cell>
          <cell r="AE68">
            <v>600.0322580645161</v>
          </cell>
          <cell r="AF68">
            <v>0.44185484304427713</v>
          </cell>
          <cell r="AG68">
            <v>0.28863945966676402</v>
          </cell>
          <cell r="AH68">
            <v>0.80790780065587875</v>
          </cell>
          <cell r="AI68">
            <v>0.67200016128165152</v>
          </cell>
          <cell r="AJ68">
            <v>3339094300</v>
          </cell>
          <cell r="AK68">
            <v>1767106767</v>
          </cell>
          <cell r="AL68">
            <v>4024394612</v>
          </cell>
          <cell r="AM68">
            <v>225583832</v>
          </cell>
          <cell r="AN68">
            <v>767921039</v>
          </cell>
          <cell r="AO68">
            <v>20417.601999999999</v>
          </cell>
          <cell r="AP68">
            <v>17232</v>
          </cell>
          <cell r="AQ68">
            <v>25053</v>
          </cell>
          <cell r="AR68">
            <v>0.43909878065406771</v>
          </cell>
          <cell r="AS68">
            <v>0.29375915041181727</v>
          </cell>
          <cell r="AT68">
            <v>0.81497633018001836</v>
          </cell>
          <cell r="AU68">
            <v>0.68782181774637763</v>
          </cell>
        </row>
        <row r="69">
          <cell r="D69" t="str">
            <v>괴산군</v>
          </cell>
          <cell r="E69" t="str">
            <v>군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>
            <v>214382580</v>
          </cell>
          <cell r="V69">
            <v>114012208</v>
          </cell>
          <cell r="W69">
            <v>299356401</v>
          </cell>
          <cell r="X69">
            <v>11444713</v>
          </cell>
          <cell r="Y69">
            <v>33092038</v>
          </cell>
          <cell r="Z69">
            <v>958.71199999999999</v>
          </cell>
          <cell r="AA69">
            <v>30.926193548387097</v>
          </cell>
          <cell r="AB69">
            <v>712</v>
          </cell>
          <cell r="AC69">
            <v>22.967741935483872</v>
          </cell>
          <cell r="AD69">
            <v>1485</v>
          </cell>
          <cell r="AE69">
            <v>47.903225806451616</v>
          </cell>
          <cell r="AF69">
            <v>0.38085775890925411</v>
          </cell>
          <cell r="AG69">
            <v>0.34584491290624048</v>
          </cell>
          <cell r="AH69">
            <v>0.64559730639730639</v>
          </cell>
          <cell r="AI69">
            <v>0.47946127946127948</v>
          </cell>
          <cell r="AJ69">
            <v>214382580</v>
          </cell>
          <cell r="AK69">
            <v>114012208</v>
          </cell>
          <cell r="AL69">
            <v>299356401</v>
          </cell>
          <cell r="AM69">
            <v>11444713</v>
          </cell>
          <cell r="AN69">
            <v>33092038</v>
          </cell>
          <cell r="AO69">
            <v>958.71199999999999</v>
          </cell>
          <cell r="AP69">
            <v>712</v>
          </cell>
          <cell r="AQ69">
            <v>1485</v>
          </cell>
          <cell r="AR69">
            <v>0.38085775890925411</v>
          </cell>
          <cell r="AS69">
            <v>0.34584491290624048</v>
          </cell>
          <cell r="AT69">
            <v>0.64559730639730639</v>
          </cell>
          <cell r="AU69">
            <v>0.47946127946127948</v>
          </cell>
        </row>
        <row r="70">
          <cell r="D70" t="str">
            <v>단양군</v>
          </cell>
          <cell r="E70" t="str">
            <v>군</v>
          </cell>
          <cell r="F70">
            <v>45193700</v>
          </cell>
          <cell r="G70">
            <v>24487948.739999998</v>
          </cell>
          <cell r="H70">
            <v>86431070.530000001</v>
          </cell>
          <cell r="I70">
            <v>2488504</v>
          </cell>
          <cell r="J70">
            <v>12605817</v>
          </cell>
          <cell r="K70">
            <v>342.94400000000002</v>
          </cell>
          <cell r="L70">
            <v>11.062709677419356</v>
          </cell>
          <cell r="M70">
            <v>288.25</v>
          </cell>
          <cell r="N70">
            <v>9.2983870967741939</v>
          </cell>
          <cell r="O70">
            <v>414</v>
          </cell>
          <cell r="P70">
            <v>13.35483870967742</v>
          </cell>
          <cell r="Q70">
            <v>0.28332344595338887</v>
          </cell>
          <cell r="R70">
            <v>0.19740918022211493</v>
          </cell>
          <cell r="S70">
            <v>0.82836714975845416</v>
          </cell>
          <cell r="T70">
            <v>0.69625603864734298</v>
          </cell>
          <cell r="U70">
            <v>211882460</v>
          </cell>
          <cell r="V70">
            <v>113247416.3</v>
          </cell>
          <cell r="W70">
            <v>338610593.89999998</v>
          </cell>
          <cell r="X70">
            <v>11656620</v>
          </cell>
          <cell r="Y70">
            <v>50472480</v>
          </cell>
          <cell r="Z70">
            <v>1399.19</v>
          </cell>
          <cell r="AA70">
            <v>45.135161290322586</v>
          </cell>
          <cell r="AB70">
            <v>1125.25</v>
          </cell>
          <cell r="AC70">
            <v>36.298387096774192</v>
          </cell>
          <cell r="AD70">
            <v>1827</v>
          </cell>
          <cell r="AE70">
            <v>58.935483870967744</v>
          </cell>
          <cell r="AF70">
            <v>0.3344473514418298</v>
          </cell>
          <cell r="AG70">
            <v>0.23095001474070623</v>
          </cell>
          <cell r="AH70">
            <v>0.76584017515052005</v>
          </cell>
          <cell r="AI70">
            <v>0.61590038314176243</v>
          </cell>
          <cell r="AJ70">
            <v>257076160</v>
          </cell>
          <cell r="AK70">
            <v>137735365.03999999</v>
          </cell>
          <cell r="AL70">
            <v>425041664.42999995</v>
          </cell>
          <cell r="AM70">
            <v>14145124</v>
          </cell>
          <cell r="AN70">
            <v>63078297</v>
          </cell>
          <cell r="AO70">
            <v>1742.134</v>
          </cell>
          <cell r="AP70">
            <v>1413.5</v>
          </cell>
          <cell r="AQ70">
            <v>2241</v>
          </cell>
          <cell r="AR70">
            <v>0.32405144381483009</v>
          </cell>
          <cell r="AS70">
            <v>0.22424708136936544</v>
          </cell>
          <cell r="AT70">
            <v>0.77739134315037928</v>
          </cell>
          <cell r="AU70">
            <v>0.63074520303435966</v>
          </cell>
        </row>
        <row r="71">
          <cell r="D71" t="str">
            <v>보은군</v>
          </cell>
          <cell r="E71" t="str">
            <v>군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 t="e">
            <v>#DIV/0!</v>
          </cell>
          <cell r="R71" t="e">
            <v>#DIV/0!</v>
          </cell>
          <cell r="S71" t="e">
            <v>#DIV/0!</v>
          </cell>
          <cell r="T71" t="e">
            <v>#DIV/0!</v>
          </cell>
          <cell r="U71">
            <v>179107510</v>
          </cell>
          <cell r="V71">
            <v>94642187</v>
          </cell>
          <cell r="W71">
            <v>333914584</v>
          </cell>
          <cell r="X71">
            <v>9774962</v>
          </cell>
          <cell r="Y71">
            <v>44647585</v>
          </cell>
          <cell r="Z71">
            <v>1231.617</v>
          </cell>
          <cell r="AA71">
            <v>39.729580645161292</v>
          </cell>
          <cell r="AB71">
            <v>920.75</v>
          </cell>
          <cell r="AC71">
            <v>29.701612903225808</v>
          </cell>
          <cell r="AD71">
            <v>2030</v>
          </cell>
          <cell r="AE71">
            <v>65.483870967741936</v>
          </cell>
          <cell r="AF71">
            <v>0.28343232531586582</v>
          </cell>
          <cell r="AG71">
            <v>0.21893596260581619</v>
          </cell>
          <cell r="AH71">
            <v>0.60670788177339896</v>
          </cell>
          <cell r="AI71">
            <v>0.45357142857142857</v>
          </cell>
          <cell r="AJ71">
            <v>179107510</v>
          </cell>
          <cell r="AK71">
            <v>94642187</v>
          </cell>
          <cell r="AL71">
            <v>333914584</v>
          </cell>
          <cell r="AM71">
            <v>9774962</v>
          </cell>
          <cell r="AN71">
            <v>44647585</v>
          </cell>
          <cell r="AO71">
            <v>1231.617</v>
          </cell>
          <cell r="AP71">
            <v>920.75</v>
          </cell>
          <cell r="AQ71">
            <v>2030</v>
          </cell>
          <cell r="AR71">
            <v>0.28343232531586582</v>
          </cell>
          <cell r="AS71">
            <v>0.21893596260581619</v>
          </cell>
          <cell r="AT71">
            <v>0.60670788177339896</v>
          </cell>
          <cell r="AU71">
            <v>0.45357142857142857</v>
          </cell>
        </row>
        <row r="72">
          <cell r="D72" t="str">
            <v>영동군</v>
          </cell>
          <cell r="E72" t="str">
            <v>군</v>
          </cell>
          <cell r="F72">
            <v>112366980</v>
          </cell>
          <cell r="G72">
            <v>48300998</v>
          </cell>
          <cell r="H72">
            <v>135781000</v>
          </cell>
          <cell r="I72">
            <v>4699761</v>
          </cell>
          <cell r="J72">
            <v>28578410</v>
          </cell>
          <cell r="K72">
            <v>752.96</v>
          </cell>
          <cell r="L72">
            <v>24.289032258064516</v>
          </cell>
          <cell r="M72">
            <v>651.5</v>
          </cell>
          <cell r="N72">
            <v>21.016129032258064</v>
          </cell>
          <cell r="O72">
            <v>852</v>
          </cell>
          <cell r="P72">
            <v>27.483870967741936</v>
          </cell>
          <cell r="Q72">
            <v>0.35572722251272271</v>
          </cell>
          <cell r="R72">
            <v>0.1644514512878778</v>
          </cell>
          <cell r="S72">
            <v>0.88375586854460098</v>
          </cell>
          <cell r="T72">
            <v>0.76467136150234738</v>
          </cell>
          <cell r="U72">
            <v>244488180</v>
          </cell>
          <cell r="V72">
            <v>120990931.5</v>
          </cell>
          <cell r="W72">
            <v>386175815.39999998</v>
          </cell>
          <cell r="X72">
            <v>11455291</v>
          </cell>
          <cell r="Y72">
            <v>60840019</v>
          </cell>
          <cell r="Z72">
            <v>1697.5060000000001</v>
          </cell>
          <cell r="AA72">
            <v>54.758258064516134</v>
          </cell>
          <cell r="AB72">
            <v>1360.125</v>
          </cell>
          <cell r="AC72">
            <v>43.875</v>
          </cell>
          <cell r="AD72">
            <v>2210</v>
          </cell>
          <cell r="AE72">
            <v>71.290322580645167</v>
          </cell>
          <cell r="AF72">
            <v>0.3133053046697859</v>
          </cell>
          <cell r="AG72">
            <v>0.1882854605946129</v>
          </cell>
          <cell r="AH72">
            <v>0.76810226244343893</v>
          </cell>
          <cell r="AI72">
            <v>0.61544117647058827</v>
          </cell>
          <cell r="AJ72">
            <v>356855160</v>
          </cell>
          <cell r="AK72">
            <v>169291929.5</v>
          </cell>
          <cell r="AL72">
            <v>521956815.39999998</v>
          </cell>
          <cell r="AM72">
            <v>16155052</v>
          </cell>
          <cell r="AN72">
            <v>89418429</v>
          </cell>
          <cell r="AO72">
            <v>2450.4660000000003</v>
          </cell>
          <cell r="AP72">
            <v>2011.625</v>
          </cell>
          <cell r="AQ72">
            <v>3062</v>
          </cell>
          <cell r="AR72">
            <v>0.32434087362239661</v>
          </cell>
          <cell r="AS72">
            <v>0.18066803656324582</v>
          </cell>
          <cell r="AT72">
            <v>0.80028282168517317</v>
          </cell>
          <cell r="AU72">
            <v>0.6569644023514043</v>
          </cell>
        </row>
        <row r="73">
          <cell r="D73" t="str">
            <v>옥천군</v>
          </cell>
          <cell r="E73" t="str">
            <v>군</v>
          </cell>
          <cell r="F73">
            <v>135174440</v>
          </cell>
          <cell r="G73">
            <v>55030861</v>
          </cell>
          <cell r="H73">
            <v>150358000</v>
          </cell>
          <cell r="I73">
            <v>6492495</v>
          </cell>
          <cell r="J73">
            <v>28445884</v>
          </cell>
          <cell r="K73">
            <v>665.27800000000002</v>
          </cell>
          <cell r="L73">
            <v>21.46058064516129</v>
          </cell>
          <cell r="M73">
            <v>593.25</v>
          </cell>
          <cell r="N73">
            <v>19.137096774193548</v>
          </cell>
          <cell r="O73">
            <v>763</v>
          </cell>
          <cell r="P73">
            <v>24.612903225806452</v>
          </cell>
          <cell r="Q73">
            <v>0.36599888931749558</v>
          </cell>
          <cell r="R73">
            <v>0.2282402262485497</v>
          </cell>
          <cell r="S73">
            <v>0.8719239842726082</v>
          </cell>
          <cell r="T73">
            <v>0.77752293577981646</v>
          </cell>
          <cell r="U73">
            <v>316211250</v>
          </cell>
          <cell r="V73">
            <v>138190806</v>
          </cell>
          <cell r="W73">
            <v>405031000</v>
          </cell>
          <cell r="X73">
            <v>16165623</v>
          </cell>
          <cell r="Y73">
            <v>73769105</v>
          </cell>
          <cell r="Z73">
            <v>1999.2380000000001</v>
          </cell>
          <cell r="AA73">
            <v>64.491548387096771</v>
          </cell>
          <cell r="AB73">
            <v>1646.625</v>
          </cell>
          <cell r="AC73">
            <v>53.116935483870968</v>
          </cell>
          <cell r="AD73">
            <v>2585</v>
          </cell>
          <cell r="AE73">
            <v>83.387096774193552</v>
          </cell>
          <cell r="AF73">
            <v>0.3411857512141046</v>
          </cell>
          <cell r="AG73">
            <v>0.21913812021984</v>
          </cell>
          <cell r="AH73">
            <v>0.7733996131528047</v>
          </cell>
          <cell r="AI73">
            <v>0.6369922630560928</v>
          </cell>
          <cell r="AJ73">
            <v>451385690</v>
          </cell>
          <cell r="AK73">
            <v>193221667</v>
          </cell>
          <cell r="AL73">
            <v>555389000</v>
          </cell>
          <cell r="AM73">
            <v>22658118</v>
          </cell>
          <cell r="AN73">
            <v>102214989</v>
          </cell>
          <cell r="AO73">
            <v>2664.5160000000001</v>
          </cell>
          <cell r="AP73">
            <v>2239.875</v>
          </cell>
          <cell r="AQ73">
            <v>3348</v>
          </cell>
          <cell r="AR73">
            <v>0.34790330200994257</v>
          </cell>
          <cell r="AS73">
            <v>0.22167118757895674</v>
          </cell>
          <cell r="AT73">
            <v>0.79585304659498213</v>
          </cell>
          <cell r="AU73">
            <v>0.66901881720430112</v>
          </cell>
        </row>
        <row r="74">
          <cell r="D74" t="str">
            <v>음성군</v>
          </cell>
          <cell r="E74" t="str">
            <v>군</v>
          </cell>
          <cell r="F74">
            <v>574471170</v>
          </cell>
          <cell r="G74">
            <v>268900464</v>
          </cell>
          <cell r="H74">
            <v>644638897</v>
          </cell>
          <cell r="I74">
            <v>24426825</v>
          </cell>
          <cell r="J74">
            <v>100122097</v>
          </cell>
          <cell r="K74">
            <v>2024.181</v>
          </cell>
          <cell r="L74">
            <v>65.296161290322587</v>
          </cell>
          <cell r="M74">
            <v>1886</v>
          </cell>
          <cell r="N74">
            <v>60.838709677419352</v>
          </cell>
          <cell r="O74">
            <v>2176</v>
          </cell>
          <cell r="P74">
            <v>70.193548387096769</v>
          </cell>
          <cell r="Q74">
            <v>0.41713347620101798</v>
          </cell>
          <cell r="R74">
            <v>0.24397036949795409</v>
          </cell>
          <cell r="S74">
            <v>0.93023023897058821</v>
          </cell>
          <cell r="T74">
            <v>0.86672794117647056</v>
          </cell>
          <cell r="U74">
            <v>558129140</v>
          </cell>
          <cell r="V74">
            <v>278680737.30000001</v>
          </cell>
          <cell r="W74">
            <v>695549764.20000005</v>
          </cell>
          <cell r="X74">
            <v>26255741</v>
          </cell>
          <cell r="Y74">
            <v>104131095</v>
          </cell>
          <cell r="Z74">
            <v>2769.5830000000001</v>
          </cell>
          <cell r="AA74">
            <v>89.341387096774199</v>
          </cell>
          <cell r="AB74">
            <v>2312.25</v>
          </cell>
          <cell r="AC74">
            <v>74.588709677419359</v>
          </cell>
          <cell r="AD74">
            <v>3443</v>
          </cell>
          <cell r="AE74">
            <v>111.06451612903226</v>
          </cell>
          <cell r="AF74">
            <v>0.4006625429893288</v>
          </cell>
          <cell r="AG74">
            <v>0.25214121679984253</v>
          </cell>
          <cell r="AH74">
            <v>0.80440981702004066</v>
          </cell>
          <cell r="AI74">
            <v>0.67158001742666285</v>
          </cell>
          <cell r="AJ74">
            <v>1132600310</v>
          </cell>
          <cell r="AK74">
            <v>547581201.29999995</v>
          </cell>
          <cell r="AL74">
            <v>1340188661.2</v>
          </cell>
          <cell r="AM74">
            <v>50682566</v>
          </cell>
          <cell r="AN74">
            <v>204253192</v>
          </cell>
          <cell r="AO74">
            <v>4793.7640000000001</v>
          </cell>
          <cell r="AP74">
            <v>4198.25</v>
          </cell>
          <cell r="AQ74">
            <v>5619</v>
          </cell>
          <cell r="AR74">
            <v>0.40858516203957262</v>
          </cell>
          <cell r="AS74">
            <v>0.24813598017112015</v>
          </cell>
          <cell r="AT74">
            <v>0.85313472148069058</v>
          </cell>
          <cell r="AU74">
            <v>0.74715251824168005</v>
          </cell>
        </row>
        <row r="75">
          <cell r="D75" t="str">
            <v>증평군</v>
          </cell>
          <cell r="E75" t="str">
            <v>군</v>
          </cell>
          <cell r="F75">
            <v>232993390</v>
          </cell>
          <cell r="G75">
            <v>89880672</v>
          </cell>
          <cell r="H75">
            <v>276463641</v>
          </cell>
          <cell r="I75">
            <v>10436627</v>
          </cell>
          <cell r="J75">
            <v>46895154</v>
          </cell>
          <cell r="K75">
            <v>1108.8589999999999</v>
          </cell>
          <cell r="L75">
            <v>35.76964516129032</v>
          </cell>
          <cell r="M75">
            <v>1025.75</v>
          </cell>
          <cell r="N75">
            <v>33.088709677419352</v>
          </cell>
          <cell r="O75">
            <v>1283</v>
          </cell>
          <cell r="P75">
            <v>41.387096774193552</v>
          </cell>
          <cell r="Q75">
            <v>0.32510847240125873</v>
          </cell>
          <cell r="R75">
            <v>0.2225523558361702</v>
          </cell>
          <cell r="S75">
            <v>0.86427045985970374</v>
          </cell>
          <cell r="T75">
            <v>0.79949337490257211</v>
          </cell>
          <cell r="U75">
            <v>183186490</v>
          </cell>
          <cell r="V75">
            <v>83786156.890000001</v>
          </cell>
          <cell r="W75">
            <v>298527206.39999998</v>
          </cell>
          <cell r="X75">
            <v>9494869</v>
          </cell>
          <cell r="Y75">
            <v>54655761</v>
          </cell>
          <cell r="Z75">
            <v>1453.5429999999999</v>
          </cell>
          <cell r="AA75">
            <v>46.88848387096774</v>
          </cell>
          <cell r="AB75">
            <v>1207.125</v>
          </cell>
          <cell r="AC75">
            <v>38.939516129032256</v>
          </cell>
          <cell r="AD75">
            <v>1900</v>
          </cell>
          <cell r="AE75">
            <v>61.29032258064516</v>
          </cell>
          <cell r="AF75">
            <v>0.28066506199014229</v>
          </cell>
          <cell r="AG75">
            <v>0.17372128438573931</v>
          </cell>
          <cell r="AH75">
            <v>0.76502263157894734</v>
          </cell>
          <cell r="AI75">
            <v>0.63532894736842105</v>
          </cell>
          <cell r="AJ75">
            <v>416179880</v>
          </cell>
          <cell r="AK75">
            <v>173666828.88999999</v>
          </cell>
          <cell r="AL75">
            <v>574990847.39999998</v>
          </cell>
          <cell r="AM75">
            <v>19931496</v>
          </cell>
          <cell r="AN75">
            <v>101550915</v>
          </cell>
          <cell r="AO75">
            <v>2562.402</v>
          </cell>
          <cell r="AP75">
            <v>2232.875</v>
          </cell>
          <cell r="AQ75">
            <v>3183</v>
          </cell>
          <cell r="AR75">
            <v>0.30203407528187376</v>
          </cell>
          <cell r="AS75">
            <v>0.19627096417595055</v>
          </cell>
          <cell r="AT75">
            <v>0.80502733270499527</v>
          </cell>
          <cell r="AU75">
            <v>0.70150015708451152</v>
          </cell>
        </row>
        <row r="76">
          <cell r="D76" t="str">
            <v>진천군</v>
          </cell>
          <cell r="E76" t="str">
            <v>군</v>
          </cell>
          <cell r="F76">
            <v>506293967</v>
          </cell>
          <cell r="G76">
            <v>239096590.5</v>
          </cell>
          <cell r="H76">
            <v>519992342.39999998</v>
          </cell>
          <cell r="I76">
            <v>22669708</v>
          </cell>
          <cell r="J76">
            <v>77279470</v>
          </cell>
          <cell r="K76">
            <v>1704.6769999999999</v>
          </cell>
          <cell r="L76">
            <v>54.98958064516129</v>
          </cell>
          <cell r="M76">
            <v>1597.625</v>
          </cell>
          <cell r="N76">
            <v>51.536290322580648</v>
          </cell>
          <cell r="O76">
            <v>1874</v>
          </cell>
          <cell r="P76">
            <v>60.451612903225808</v>
          </cell>
          <cell r="Q76">
            <v>0.45980790677889799</v>
          </cell>
          <cell r="R76">
            <v>0.2933470946423416</v>
          </cell>
          <cell r="S76">
            <v>0.90964621131270007</v>
          </cell>
          <cell r="T76">
            <v>0.85252134471718255</v>
          </cell>
          <cell r="U76">
            <v>456193190</v>
          </cell>
          <cell r="V76">
            <v>216664772</v>
          </cell>
          <cell r="W76">
            <v>556021912.20000005</v>
          </cell>
          <cell r="X76">
            <v>21087097</v>
          </cell>
          <cell r="Y76">
            <v>81491422</v>
          </cell>
          <cell r="Z76">
            <v>2169.9229999999998</v>
          </cell>
          <cell r="AA76">
            <v>69.997516129032249</v>
          </cell>
          <cell r="AB76">
            <v>1842</v>
          </cell>
          <cell r="AC76">
            <v>59.41935483870968</v>
          </cell>
          <cell r="AD76">
            <v>2630</v>
          </cell>
          <cell r="AE76">
            <v>84.838709677419359</v>
          </cell>
          <cell r="AF76">
            <v>0.38966948468402463</v>
          </cell>
          <cell r="AG76">
            <v>0.2587646218763982</v>
          </cell>
          <cell r="AH76">
            <v>0.82506577946768056</v>
          </cell>
          <cell r="AI76">
            <v>0.70038022813688217</v>
          </cell>
          <cell r="AJ76">
            <v>962487157</v>
          </cell>
          <cell r="AK76">
            <v>455761362.5</v>
          </cell>
          <cell r="AL76">
            <v>1076014254.5999999</v>
          </cell>
          <cell r="AM76">
            <v>43756805</v>
          </cell>
          <cell r="AN76">
            <v>158770892</v>
          </cell>
          <cell r="AO76">
            <v>3874.5999999999995</v>
          </cell>
          <cell r="AP76">
            <v>3439.625</v>
          </cell>
          <cell r="AQ76">
            <v>4504</v>
          </cell>
          <cell r="AR76">
            <v>0.42356442821422086</v>
          </cell>
          <cell r="AS76">
            <v>0.27559714787015244</v>
          </cell>
          <cell r="AT76">
            <v>0.86025754884547057</v>
          </cell>
          <cell r="AU76">
            <v>0.76368228241563052</v>
          </cell>
        </row>
        <row r="77">
          <cell r="D77" t="str">
            <v>충청남도</v>
          </cell>
          <cell r="E77" t="str">
            <v>광역</v>
          </cell>
          <cell r="F77">
            <v>9823401180</v>
          </cell>
          <cell r="G77">
            <v>5172846923.9300013</v>
          </cell>
          <cell r="H77">
            <v>11784044951.699999</v>
          </cell>
          <cell r="I77">
            <v>607091683</v>
          </cell>
          <cell r="J77">
            <v>2006532154</v>
          </cell>
          <cell r="K77">
            <v>44112.728999999992</v>
          </cell>
          <cell r="L77">
            <v>1422.9912580645159</v>
          </cell>
          <cell r="M77">
            <v>40019.125</v>
          </cell>
          <cell r="N77">
            <v>1290.9395161290322</v>
          </cell>
          <cell r="O77">
            <v>51239</v>
          </cell>
          <cell r="P77">
            <v>1652.8709677419354</v>
          </cell>
          <cell r="Q77">
            <v>0.43897039981876107</v>
          </cell>
          <cell r="R77">
            <v>0.30255766486959573</v>
          </cell>
          <cell r="S77">
            <v>0.86092095864478213</v>
          </cell>
          <cell r="T77">
            <v>0.78102861101895038</v>
          </cell>
          <cell r="U77">
            <v>12991625010</v>
          </cell>
          <cell r="V77">
            <v>7130302104.1599989</v>
          </cell>
          <cell r="W77">
            <v>16444873671.500002</v>
          </cell>
          <cell r="X77">
            <v>894146268</v>
          </cell>
          <cell r="Y77">
            <v>3008208650</v>
          </cell>
          <cell r="Z77">
            <v>79928.172999999981</v>
          </cell>
          <cell r="AA77">
            <v>2578.328161290322</v>
          </cell>
          <cell r="AB77">
            <v>67908.25</v>
          </cell>
          <cell r="AC77">
            <v>2190.5887096774195</v>
          </cell>
          <cell r="AD77">
            <v>98028</v>
          </cell>
          <cell r="AE77">
            <v>3162.1935483870966</v>
          </cell>
          <cell r="AF77">
            <v>0.43358813491630888</v>
          </cell>
          <cell r="AG77">
            <v>0.29723545539302931</v>
          </cell>
          <cell r="AH77">
            <v>0.81536064185742829</v>
          </cell>
          <cell r="AI77">
            <v>0.69274339984494226</v>
          </cell>
          <cell r="AJ77">
            <v>22815026190</v>
          </cell>
          <cell r="AK77">
            <v>12303149028.09</v>
          </cell>
          <cell r="AL77">
            <v>28228918623.200001</v>
          </cell>
          <cell r="AM77">
            <v>1501237951</v>
          </cell>
          <cell r="AN77">
            <v>5014740804</v>
          </cell>
          <cell r="AO77">
            <v>124040.90199999997</v>
          </cell>
          <cell r="AP77">
            <v>107927.375</v>
          </cell>
          <cell r="AQ77">
            <v>149267</v>
          </cell>
          <cell r="AR77">
            <v>0.43583493906772003</v>
          </cell>
          <cell r="AS77">
            <v>0.29936501400083132</v>
          </cell>
          <cell r="AT77">
            <v>0.83100016748511041</v>
          </cell>
          <cell r="AU77">
            <v>0.72304913343203792</v>
          </cell>
        </row>
        <row r="78">
          <cell r="D78" t="str">
            <v>계룡시</v>
          </cell>
          <cell r="E78" t="str">
            <v>시</v>
          </cell>
          <cell r="F78">
            <v>199960640</v>
          </cell>
          <cell r="G78">
            <v>101020167</v>
          </cell>
          <cell r="H78">
            <v>226689862</v>
          </cell>
          <cell r="I78">
            <v>10962429</v>
          </cell>
          <cell r="J78">
            <v>37175937</v>
          </cell>
          <cell r="K78">
            <v>867.91399999999999</v>
          </cell>
          <cell r="L78">
            <v>27.997225806451613</v>
          </cell>
          <cell r="M78">
            <v>770.625</v>
          </cell>
          <cell r="N78">
            <v>24.858870967741936</v>
          </cell>
          <cell r="O78">
            <v>1115</v>
          </cell>
          <cell r="P78">
            <v>35.967741935483872</v>
          </cell>
          <cell r="Q78">
            <v>0.44563160482227476</v>
          </cell>
          <cell r="R78">
            <v>0.29487969597107938</v>
          </cell>
          <cell r="S78">
            <v>0.77839820627802692</v>
          </cell>
          <cell r="T78">
            <v>0.69114349775784756</v>
          </cell>
          <cell r="U78">
            <v>101678490</v>
          </cell>
          <cell r="V78">
            <v>52142673</v>
          </cell>
          <cell r="W78">
            <v>118431000</v>
          </cell>
          <cell r="X78">
            <v>5450164</v>
          </cell>
          <cell r="Y78">
            <v>17097280</v>
          </cell>
          <cell r="Z78">
            <v>439.59800000000001</v>
          </cell>
          <cell r="AA78">
            <v>14.180580645161291</v>
          </cell>
          <cell r="AB78">
            <v>374.375</v>
          </cell>
          <cell r="AC78">
            <v>12.076612903225806</v>
          </cell>
          <cell r="AD78">
            <v>598</v>
          </cell>
          <cell r="AE78">
            <v>19.29032258064516</v>
          </cell>
          <cell r="AF78">
            <v>0.44027892190389339</v>
          </cell>
          <cell r="AG78">
            <v>0.3187737464672743</v>
          </cell>
          <cell r="AH78">
            <v>0.73511371237458201</v>
          </cell>
          <cell r="AI78">
            <v>0.6260451505016722</v>
          </cell>
          <cell r="AJ78">
            <v>301639130</v>
          </cell>
          <cell r="AK78">
            <v>153162840</v>
          </cell>
          <cell r="AL78">
            <v>345120862</v>
          </cell>
          <cell r="AM78">
            <v>16412593</v>
          </cell>
          <cell r="AN78">
            <v>54273217</v>
          </cell>
          <cell r="AO78">
            <v>1307.5119999999999</v>
          </cell>
          <cell r="AP78">
            <v>1145</v>
          </cell>
          <cell r="AQ78">
            <v>1713</v>
          </cell>
          <cell r="AR78">
            <v>0.44379478862103677</v>
          </cell>
          <cell r="AS78">
            <v>0.3024068575113209</v>
          </cell>
          <cell r="AT78">
            <v>0.76328779918272038</v>
          </cell>
          <cell r="AU78">
            <v>0.66841798015178056</v>
          </cell>
        </row>
        <row r="79">
          <cell r="D79" t="str">
            <v>공주시</v>
          </cell>
          <cell r="E79" t="str">
            <v>시</v>
          </cell>
          <cell r="F79">
            <v>190701000</v>
          </cell>
          <cell r="G79">
            <v>94636598</v>
          </cell>
          <cell r="H79">
            <v>241674000</v>
          </cell>
          <cell r="I79">
            <v>10525216</v>
          </cell>
          <cell r="J79">
            <v>44446611</v>
          </cell>
          <cell r="K79">
            <v>1091.635</v>
          </cell>
          <cell r="L79">
            <v>35.214032258064513</v>
          </cell>
          <cell r="M79">
            <v>975.5</v>
          </cell>
          <cell r="N79">
            <v>31.467741935483872</v>
          </cell>
          <cell r="O79">
            <v>1291</v>
          </cell>
          <cell r="P79">
            <v>41.645161290322584</v>
          </cell>
          <cell r="Q79">
            <v>0.39158783319678575</v>
          </cell>
          <cell r="R79">
            <v>0.2368058163084695</v>
          </cell>
          <cell r="S79">
            <v>0.845573199070488</v>
          </cell>
          <cell r="T79">
            <v>0.75561580170410536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e">
            <v>#DIV/0!</v>
          </cell>
          <cell r="AG79" t="e">
            <v>#DIV/0!</v>
          </cell>
          <cell r="AH79" t="e">
            <v>#DIV/0!</v>
          </cell>
          <cell r="AI79" t="e">
            <v>#DIV/0!</v>
          </cell>
          <cell r="AJ79">
            <v>190701000</v>
          </cell>
          <cell r="AK79">
            <v>94636598</v>
          </cell>
          <cell r="AL79">
            <v>241674000</v>
          </cell>
          <cell r="AM79">
            <v>10525216</v>
          </cell>
          <cell r="AN79">
            <v>44446611</v>
          </cell>
          <cell r="AO79">
            <v>1091.635</v>
          </cell>
          <cell r="AP79">
            <v>975.5</v>
          </cell>
          <cell r="AQ79">
            <v>1291</v>
          </cell>
          <cell r="AR79">
            <v>0.39158783319678575</v>
          </cell>
          <cell r="AS79">
            <v>0.2368058163084695</v>
          </cell>
          <cell r="AT79">
            <v>0.845573199070488</v>
          </cell>
          <cell r="AU79">
            <v>0.75561580170410536</v>
          </cell>
        </row>
        <row r="80">
          <cell r="D80" t="str">
            <v>논산시</v>
          </cell>
          <cell r="E80" t="str">
            <v>시</v>
          </cell>
          <cell r="F80">
            <v>570448100</v>
          </cell>
          <cell r="G80">
            <v>302406782.19999999</v>
          </cell>
          <cell r="H80">
            <v>920709233.20000005</v>
          </cell>
          <cell r="I80">
            <v>31824570</v>
          </cell>
          <cell r="J80">
            <v>173427070</v>
          </cell>
          <cell r="K80">
            <v>4206.701</v>
          </cell>
          <cell r="L80">
            <v>135.70003225806451</v>
          </cell>
          <cell r="M80">
            <v>3694.875</v>
          </cell>
          <cell r="N80">
            <v>119.18951612903226</v>
          </cell>
          <cell r="O80">
            <v>5414</v>
          </cell>
          <cell r="P80">
            <v>174.64516129032259</v>
          </cell>
          <cell r="Q80">
            <v>0.32844982030750419</v>
          </cell>
          <cell r="R80">
            <v>0.18350405158779423</v>
          </cell>
          <cell r="S80">
            <v>0.77700424824529002</v>
          </cell>
          <cell r="T80">
            <v>0.68246675286294789</v>
          </cell>
          <cell r="U80">
            <v>566255900</v>
          </cell>
          <cell r="V80">
            <v>303420994.39999998</v>
          </cell>
          <cell r="W80">
            <v>730346389.20000005</v>
          </cell>
          <cell r="X80">
            <v>34184669</v>
          </cell>
          <cell r="Y80">
            <v>154140541</v>
          </cell>
          <cell r="Z80">
            <v>3841.855</v>
          </cell>
          <cell r="AA80">
            <v>123.93080645161291</v>
          </cell>
          <cell r="AB80">
            <v>3433.5</v>
          </cell>
          <cell r="AC80">
            <v>110.75806451612904</v>
          </cell>
          <cell r="AD80">
            <v>4571</v>
          </cell>
          <cell r="AE80">
            <v>147.45161290322579</v>
          </cell>
          <cell r="AF80">
            <v>0.41544806531097994</v>
          </cell>
          <cell r="AG80">
            <v>0.22177597650964517</v>
          </cell>
          <cell r="AH80">
            <v>0.84048457667906362</v>
          </cell>
          <cell r="AI80">
            <v>0.75114854517611029</v>
          </cell>
          <cell r="AJ80">
            <v>1136704000</v>
          </cell>
          <cell r="AK80">
            <v>605827776.5999999</v>
          </cell>
          <cell r="AL80">
            <v>1651055622.4000001</v>
          </cell>
          <cell r="AM80">
            <v>66009239</v>
          </cell>
          <cell r="AN80">
            <v>327567611</v>
          </cell>
          <cell r="AO80">
            <v>8048.5560000000005</v>
          </cell>
          <cell r="AP80">
            <v>7128.375</v>
          </cell>
          <cell r="AQ80">
            <v>9985</v>
          </cell>
          <cell r="AR80">
            <v>0.36693359592535063</v>
          </cell>
          <cell r="AS80">
            <v>0.20151332666403335</v>
          </cell>
          <cell r="AT80">
            <v>0.80606469704556838</v>
          </cell>
          <cell r="AU80">
            <v>0.71390836254381573</v>
          </cell>
        </row>
        <row r="81">
          <cell r="D81" t="str">
            <v>당진시</v>
          </cell>
          <cell r="E81" t="str">
            <v>시</v>
          </cell>
          <cell r="F81">
            <v>545056000</v>
          </cell>
          <cell r="G81">
            <v>248759371.5</v>
          </cell>
          <cell r="H81">
            <v>617421410.89999998</v>
          </cell>
          <cell r="I81">
            <v>25760946</v>
          </cell>
          <cell r="J81">
            <v>102292083</v>
          </cell>
          <cell r="K81">
            <v>2493.6010000000001</v>
          </cell>
          <cell r="L81">
            <v>80.438741935483876</v>
          </cell>
          <cell r="M81">
            <v>2258</v>
          </cell>
          <cell r="N81">
            <v>72.838709677419359</v>
          </cell>
          <cell r="O81">
            <v>2791</v>
          </cell>
          <cell r="P81">
            <v>90.032258064516128</v>
          </cell>
          <cell r="Q81">
            <v>0.4029004616755833</v>
          </cell>
          <cell r="R81">
            <v>0.25183714364287607</v>
          </cell>
          <cell r="S81">
            <v>0.89344356861340024</v>
          </cell>
          <cell r="T81">
            <v>0.80902902185596559</v>
          </cell>
          <cell r="U81">
            <v>1053908500</v>
          </cell>
          <cell r="V81">
            <v>499471395</v>
          </cell>
          <cell r="W81">
            <v>1123889695</v>
          </cell>
          <cell r="X81">
            <v>54611933</v>
          </cell>
          <cell r="Y81">
            <v>225686456</v>
          </cell>
          <cell r="Z81">
            <v>5571.299</v>
          </cell>
          <cell r="AA81">
            <v>179.71932258064516</v>
          </cell>
          <cell r="AB81">
            <v>5010</v>
          </cell>
          <cell r="AC81">
            <v>161.61290322580646</v>
          </cell>
          <cell r="AD81">
            <v>6360</v>
          </cell>
          <cell r="AE81">
            <v>205.16129032258064</v>
          </cell>
          <cell r="AF81">
            <v>0.44441318149108933</v>
          </cell>
          <cell r="AG81">
            <v>0.2419814372910353</v>
          </cell>
          <cell r="AH81">
            <v>0.87599040880503143</v>
          </cell>
          <cell r="AI81">
            <v>0.78773584905660377</v>
          </cell>
          <cell r="AJ81">
            <v>1598964500</v>
          </cell>
          <cell r="AK81">
            <v>748230766.5</v>
          </cell>
          <cell r="AL81">
            <v>1741311105.9000001</v>
          </cell>
          <cell r="AM81">
            <v>80372879</v>
          </cell>
          <cell r="AN81">
            <v>327978539</v>
          </cell>
          <cell r="AO81">
            <v>8064.9</v>
          </cell>
          <cell r="AP81">
            <v>7268</v>
          </cell>
          <cell r="AQ81">
            <v>9151</v>
          </cell>
          <cell r="AR81">
            <v>0.42969390361366555</v>
          </cell>
          <cell r="AS81">
            <v>0.24505529918224314</v>
          </cell>
          <cell r="AT81">
            <v>0.88131351764834442</v>
          </cell>
          <cell r="AU81">
            <v>0.7942301387826467</v>
          </cell>
        </row>
        <row r="82">
          <cell r="D82" t="str">
            <v>보령시</v>
          </cell>
          <cell r="E82" t="str">
            <v>시</v>
          </cell>
          <cell r="F82">
            <v>288589800</v>
          </cell>
          <cell r="G82">
            <v>132410598.5</v>
          </cell>
          <cell r="H82">
            <v>323953020.60000002</v>
          </cell>
          <cell r="I82">
            <v>13916242</v>
          </cell>
          <cell r="J82">
            <v>65670501</v>
          </cell>
          <cell r="K82">
            <v>1577.713</v>
          </cell>
          <cell r="L82">
            <v>50.893967741935484</v>
          </cell>
          <cell r="M82">
            <v>1418.375</v>
          </cell>
          <cell r="N82">
            <v>45.75403225806452</v>
          </cell>
          <cell r="O82">
            <v>1798</v>
          </cell>
          <cell r="P82">
            <v>58</v>
          </cell>
          <cell r="Q82">
            <v>0.40873395239457749</v>
          </cell>
          <cell r="R82">
            <v>0.2119100933918564</v>
          </cell>
          <cell r="S82">
            <v>0.87748220244716346</v>
          </cell>
          <cell r="T82">
            <v>0.78886262513904337</v>
          </cell>
          <cell r="U82">
            <v>791256700</v>
          </cell>
          <cell r="V82">
            <v>368922336.60000002</v>
          </cell>
          <cell r="W82">
            <v>945815495.89999998</v>
          </cell>
          <cell r="X82">
            <v>43316241</v>
          </cell>
          <cell r="Y82">
            <v>216011386</v>
          </cell>
          <cell r="Z82">
            <v>5490.11</v>
          </cell>
          <cell r="AA82">
            <v>177.10032258064516</v>
          </cell>
          <cell r="AB82">
            <v>4853.75</v>
          </cell>
          <cell r="AC82">
            <v>156.57258064516128</v>
          </cell>
          <cell r="AD82">
            <v>6254</v>
          </cell>
          <cell r="AE82">
            <v>201.74193548387098</v>
          </cell>
          <cell r="AF82">
            <v>0.39005740358371732</v>
          </cell>
          <cell r="AG82">
            <v>0.20052758237475501</v>
          </cell>
          <cell r="AH82">
            <v>0.87785577230572431</v>
          </cell>
          <cell r="AI82">
            <v>0.77610329389190913</v>
          </cell>
          <cell r="AJ82">
            <v>1079846500</v>
          </cell>
          <cell r="AK82">
            <v>501332935.10000002</v>
          </cell>
          <cell r="AL82">
            <v>1269768516.5</v>
          </cell>
          <cell r="AM82">
            <v>57232483</v>
          </cell>
          <cell r="AN82">
            <v>281681887</v>
          </cell>
          <cell r="AO82">
            <v>7067.8229999999994</v>
          </cell>
          <cell r="AP82">
            <v>6272.125</v>
          </cell>
          <cell r="AQ82">
            <v>8052</v>
          </cell>
          <cell r="AR82">
            <v>0.39482230704686089</v>
          </cell>
          <cell r="AS82">
            <v>0.20318126809481363</v>
          </cell>
          <cell r="AT82">
            <v>0.87777235469448578</v>
          </cell>
          <cell r="AU82">
            <v>0.77895243417784399</v>
          </cell>
        </row>
        <row r="83">
          <cell r="D83" t="str">
            <v>서산시</v>
          </cell>
          <cell r="E83" t="str">
            <v>시</v>
          </cell>
          <cell r="F83">
            <v>709819600</v>
          </cell>
          <cell r="G83">
            <v>299770580.89999998</v>
          </cell>
          <cell r="H83">
            <v>688755572.89999998</v>
          </cell>
          <cell r="I83">
            <v>36351067</v>
          </cell>
          <cell r="J83">
            <v>132452825</v>
          </cell>
          <cell r="K83">
            <v>2796.49</v>
          </cell>
          <cell r="L83">
            <v>90.209354838709672</v>
          </cell>
          <cell r="M83">
            <v>2584</v>
          </cell>
          <cell r="N83">
            <v>83.354838709677423</v>
          </cell>
          <cell r="O83">
            <v>3051</v>
          </cell>
          <cell r="P83">
            <v>98.41935483870968</v>
          </cell>
          <cell r="Q83">
            <v>0.43523507132990341</v>
          </cell>
          <cell r="R83">
            <v>0.27444538838639343</v>
          </cell>
          <cell r="S83">
            <v>0.91658144870534242</v>
          </cell>
          <cell r="T83">
            <v>0.84693543100622748</v>
          </cell>
          <cell r="U83">
            <v>36480800</v>
          </cell>
          <cell r="V83">
            <v>14620089.66</v>
          </cell>
          <cell r="W83">
            <v>1342018249</v>
          </cell>
          <cell r="X83">
            <v>2044745</v>
          </cell>
          <cell r="Y83">
            <v>236975461</v>
          </cell>
          <cell r="Z83">
            <v>6066.4449999999997</v>
          </cell>
          <cell r="AA83">
            <v>195.69177419354838</v>
          </cell>
          <cell r="AB83">
            <v>5267.875</v>
          </cell>
          <cell r="AC83">
            <v>169.93145161290323</v>
          </cell>
          <cell r="AD83">
            <v>7128</v>
          </cell>
          <cell r="AE83">
            <v>229.93548387096774</v>
          </cell>
          <cell r="AF83">
            <v>1.089410644817543E-2</v>
          </cell>
          <cell r="AG83">
            <v>8.6285094303498368E-3</v>
          </cell>
          <cell r="AH83">
            <v>0.85107253086419754</v>
          </cell>
          <cell r="AI83">
            <v>0.7390397025813692</v>
          </cell>
          <cell r="AJ83">
            <v>746300400</v>
          </cell>
          <cell r="AK83">
            <v>314390670.56</v>
          </cell>
          <cell r="AL83">
            <v>2030773821.9000001</v>
          </cell>
          <cell r="AM83">
            <v>38395812</v>
          </cell>
          <cell r="AN83">
            <v>369428286</v>
          </cell>
          <cell r="AO83">
            <v>8862.9349999999995</v>
          </cell>
          <cell r="AP83">
            <v>7851.875</v>
          </cell>
          <cell r="AQ83">
            <v>10179</v>
          </cell>
          <cell r="AR83">
            <v>0.15481323777645253</v>
          </cell>
          <cell r="AS83">
            <v>0.10393305941927793</v>
          </cell>
          <cell r="AT83">
            <v>0.87070782984576078</v>
          </cell>
          <cell r="AU83">
            <v>0.77137980155221531</v>
          </cell>
        </row>
        <row r="84">
          <cell r="D84" t="str">
            <v>아산시</v>
          </cell>
          <cell r="E84" t="str">
            <v>시</v>
          </cell>
          <cell r="F84">
            <v>1866874900</v>
          </cell>
          <cell r="G84">
            <v>1073282519</v>
          </cell>
          <cell r="H84">
            <v>2106416636</v>
          </cell>
          <cell r="I84">
            <v>116780669</v>
          </cell>
          <cell r="J84">
            <v>339064419</v>
          </cell>
          <cell r="K84">
            <v>7777.0839999999998</v>
          </cell>
          <cell r="L84">
            <v>250.87367741935483</v>
          </cell>
          <cell r="M84">
            <v>7033</v>
          </cell>
          <cell r="N84">
            <v>226.87096774193549</v>
          </cell>
          <cell r="O84">
            <v>8976</v>
          </cell>
          <cell r="P84">
            <v>289.54838709677421</v>
          </cell>
          <cell r="Q84">
            <v>0.50953002395486213</v>
          </cell>
          <cell r="R84">
            <v>0.34442030026158538</v>
          </cell>
          <cell r="S84">
            <v>0.86643092691622103</v>
          </cell>
          <cell r="T84">
            <v>0.78353386809269165</v>
          </cell>
          <cell r="U84">
            <v>2890467900</v>
          </cell>
          <cell r="V84">
            <v>1744260845</v>
          </cell>
          <cell r="W84">
            <v>3405683419</v>
          </cell>
          <cell r="X84">
            <v>196666973</v>
          </cell>
          <cell r="Y84">
            <v>554290818</v>
          </cell>
          <cell r="Z84">
            <v>15085.259</v>
          </cell>
          <cell r="AA84">
            <v>486.62125806451616</v>
          </cell>
          <cell r="AB84">
            <v>12607.75</v>
          </cell>
          <cell r="AC84">
            <v>406.70161290322579</v>
          </cell>
          <cell r="AD84">
            <v>19108</v>
          </cell>
          <cell r="AE84">
            <v>616.38709677419354</v>
          </cell>
          <cell r="AF84">
            <v>0.51216176913829581</v>
          </cell>
          <cell r="AG84">
            <v>0.35480828224724442</v>
          </cell>
          <cell r="AH84">
            <v>0.78947346661084361</v>
          </cell>
          <cell r="AI84">
            <v>0.65981526062382245</v>
          </cell>
          <cell r="AJ84">
            <v>4757342800</v>
          </cell>
          <cell r="AK84">
            <v>2817543364</v>
          </cell>
          <cell r="AL84">
            <v>5512100055</v>
          </cell>
          <cell r="AM84">
            <v>313447642</v>
          </cell>
          <cell r="AN84">
            <v>893355237</v>
          </cell>
          <cell r="AO84">
            <v>22862.343000000001</v>
          </cell>
          <cell r="AP84">
            <v>19640.75</v>
          </cell>
          <cell r="AQ84">
            <v>28084</v>
          </cell>
          <cell r="AR84">
            <v>0.51115606318579421</v>
          </cell>
          <cell r="AS84">
            <v>0.35086562323471332</v>
          </cell>
          <cell r="AT84">
            <v>0.81407003988035898</v>
          </cell>
          <cell r="AU84">
            <v>0.69935728528699614</v>
          </cell>
        </row>
        <row r="85">
          <cell r="D85" t="str">
            <v>천안시</v>
          </cell>
          <cell r="E85" t="str">
            <v>시</v>
          </cell>
          <cell r="F85">
            <v>4501853100</v>
          </cell>
          <cell r="G85">
            <v>2500306418</v>
          </cell>
          <cell r="H85">
            <v>5366779253</v>
          </cell>
          <cell r="I85">
            <v>318387095</v>
          </cell>
          <cell r="J85">
            <v>863514660</v>
          </cell>
          <cell r="K85">
            <v>17057.564999999999</v>
          </cell>
          <cell r="L85">
            <v>550.24403225806452</v>
          </cell>
          <cell r="M85">
            <v>15920.375</v>
          </cell>
          <cell r="N85">
            <v>513.56048387096769</v>
          </cell>
          <cell r="O85">
            <v>19514</v>
          </cell>
          <cell r="P85">
            <v>629.48387096774195</v>
          </cell>
          <cell r="Q85">
            <v>0.46588583210355494</v>
          </cell>
          <cell r="R85">
            <v>0.36871070029083236</v>
          </cell>
          <cell r="S85">
            <v>0.87411935021010545</v>
          </cell>
          <cell r="T85">
            <v>0.81584375320282876</v>
          </cell>
          <cell r="U85">
            <v>5988655000</v>
          </cell>
          <cell r="V85">
            <v>3427960590</v>
          </cell>
          <cell r="W85">
            <v>6732432712</v>
          </cell>
          <cell r="X85">
            <v>480752611</v>
          </cell>
          <cell r="Y85">
            <v>1170768896</v>
          </cell>
          <cell r="Z85">
            <v>32472.552</v>
          </cell>
          <cell r="AA85">
            <v>1047.5016774193548</v>
          </cell>
          <cell r="AB85">
            <v>26881.25</v>
          </cell>
          <cell r="AC85">
            <v>867.13709677419354</v>
          </cell>
          <cell r="AD85">
            <v>40544</v>
          </cell>
          <cell r="AE85">
            <v>1307.8709677419354</v>
          </cell>
          <cell r="AF85">
            <v>0.50917116243730831</v>
          </cell>
          <cell r="AG85">
            <v>0.41062981143632976</v>
          </cell>
          <cell r="AH85">
            <v>0.80092127071823205</v>
          </cell>
          <cell r="AI85">
            <v>0.66301425611681142</v>
          </cell>
          <cell r="AJ85">
            <v>10490508100</v>
          </cell>
          <cell r="AK85">
            <v>5928267008</v>
          </cell>
          <cell r="AL85">
            <v>12099211965</v>
          </cell>
          <cell r="AM85">
            <v>799139706</v>
          </cell>
          <cell r="AN85">
            <v>2034283556</v>
          </cell>
          <cell r="AO85">
            <v>49530.116999999998</v>
          </cell>
          <cell r="AP85">
            <v>42801.625</v>
          </cell>
          <cell r="AQ85">
            <v>60058</v>
          </cell>
          <cell r="AR85">
            <v>0.48997133244288937</v>
          </cell>
          <cell r="AS85">
            <v>0.39283594641611508</v>
          </cell>
          <cell r="AT85">
            <v>0.82470473542242495</v>
          </cell>
          <cell r="AU85">
            <v>0.71267150088248032</v>
          </cell>
        </row>
        <row r="86">
          <cell r="D86" t="str">
            <v>금산군</v>
          </cell>
          <cell r="E86" t="str">
            <v>군</v>
          </cell>
          <cell r="F86">
            <v>22149100</v>
          </cell>
          <cell r="G86">
            <v>10023820.77</v>
          </cell>
          <cell r="H86">
            <v>34400821.18</v>
          </cell>
          <cell r="I86">
            <v>955165</v>
          </cell>
          <cell r="J86">
            <v>5783062</v>
          </cell>
          <cell r="K86">
            <v>155.22499999999999</v>
          </cell>
          <cell r="L86">
            <v>5.0072580645161286</v>
          </cell>
          <cell r="M86">
            <v>130.875</v>
          </cell>
          <cell r="N86">
            <v>4.221774193548387</v>
          </cell>
          <cell r="O86">
            <v>198</v>
          </cell>
          <cell r="P86">
            <v>6.387096774193548</v>
          </cell>
          <cell r="Q86">
            <v>0.29138318290575177</v>
          </cell>
          <cell r="R86">
            <v>0.16516596225321464</v>
          </cell>
          <cell r="S86">
            <v>0.78396464646464648</v>
          </cell>
          <cell r="T86">
            <v>0.66098484848484851</v>
          </cell>
          <cell r="U86">
            <v>247989120</v>
          </cell>
          <cell r="V86">
            <v>113168816.7</v>
          </cell>
          <cell r="W86">
            <v>386292000</v>
          </cell>
          <cell r="X86">
            <v>11862884</v>
          </cell>
          <cell r="Y86">
            <v>69117491</v>
          </cell>
          <cell r="Z86">
            <v>1843.587</v>
          </cell>
          <cell r="AA86">
            <v>59.470548387096777</v>
          </cell>
          <cell r="AB86">
            <v>1554.5</v>
          </cell>
          <cell r="AC86">
            <v>50.145161290322584</v>
          </cell>
          <cell r="AD86">
            <v>2273</v>
          </cell>
          <cell r="AE86">
            <v>73.322580645161295</v>
          </cell>
          <cell r="AF86">
            <v>0.29296184414898574</v>
          </cell>
          <cell r="AG86">
            <v>0.1716336028459135</v>
          </cell>
          <cell r="AH86">
            <v>0.81108095028596572</v>
          </cell>
          <cell r="AI86">
            <v>0.68389793224813022</v>
          </cell>
          <cell r="AJ86">
            <v>270138220</v>
          </cell>
          <cell r="AK86">
            <v>123192637.47</v>
          </cell>
          <cell r="AL86">
            <v>420692821.18000001</v>
          </cell>
          <cell r="AM86">
            <v>12818049</v>
          </cell>
          <cell r="AN86">
            <v>74900553</v>
          </cell>
          <cell r="AO86">
            <v>1998.8119999999999</v>
          </cell>
          <cell r="AP86">
            <v>1685.375</v>
          </cell>
          <cell r="AQ86">
            <v>2471</v>
          </cell>
          <cell r="AR86">
            <v>0.2928327541327122</v>
          </cell>
          <cell r="AS86">
            <v>0.17113423715309553</v>
          </cell>
          <cell r="AT86">
            <v>0.80890813435855924</v>
          </cell>
          <cell r="AU86">
            <v>0.68206191825171991</v>
          </cell>
        </row>
        <row r="87">
          <cell r="D87" t="str">
            <v>부여군</v>
          </cell>
          <cell r="E87" t="str">
            <v>군</v>
          </cell>
          <cell r="F87">
            <v>49042100</v>
          </cell>
          <cell r="G87">
            <v>24316941.18</v>
          </cell>
          <cell r="H87">
            <v>91175000</v>
          </cell>
          <cell r="I87">
            <v>2256969</v>
          </cell>
          <cell r="J87">
            <v>16981028</v>
          </cell>
          <cell r="K87">
            <v>403.75099999999998</v>
          </cell>
          <cell r="L87">
            <v>13.024225806451613</v>
          </cell>
          <cell r="M87">
            <v>360</v>
          </cell>
          <cell r="N87">
            <v>11.612903225806452</v>
          </cell>
          <cell r="O87">
            <v>461</v>
          </cell>
          <cell r="P87">
            <v>14.870967741935484</v>
          </cell>
          <cell r="Q87">
            <v>0.26670623723608444</v>
          </cell>
          <cell r="R87">
            <v>0.13291121126471259</v>
          </cell>
          <cell r="S87">
            <v>0.87581561822125809</v>
          </cell>
          <cell r="T87">
            <v>0.78091106290672452</v>
          </cell>
          <cell r="U87">
            <v>333995600</v>
          </cell>
          <cell r="V87">
            <v>168146087.80000001</v>
          </cell>
          <cell r="W87">
            <v>480191798</v>
          </cell>
          <cell r="X87">
            <v>17014775</v>
          </cell>
          <cell r="Y87">
            <v>111273107</v>
          </cell>
          <cell r="Z87">
            <v>2804.3739999999998</v>
          </cell>
          <cell r="AA87">
            <v>90.463677419354838</v>
          </cell>
          <cell r="AB87">
            <v>2406.125</v>
          </cell>
          <cell r="AC87">
            <v>77.616935483870961</v>
          </cell>
          <cell r="AD87">
            <v>3420</v>
          </cell>
          <cell r="AE87">
            <v>110.3225806451613</v>
          </cell>
          <cell r="AF87">
            <v>0.35016443117172946</v>
          </cell>
          <cell r="AG87">
            <v>0.15291003782252616</v>
          </cell>
          <cell r="AH87">
            <v>0.81999239766081866</v>
          </cell>
          <cell r="AI87">
            <v>0.70354532163742689</v>
          </cell>
          <cell r="AJ87">
            <v>383037700</v>
          </cell>
          <cell r="AK87">
            <v>192463028.98000002</v>
          </cell>
          <cell r="AL87">
            <v>571366798</v>
          </cell>
          <cell r="AM87">
            <v>19271744</v>
          </cell>
          <cell r="AN87">
            <v>128254135</v>
          </cell>
          <cell r="AO87">
            <v>3208.125</v>
          </cell>
          <cell r="AP87">
            <v>2766.125</v>
          </cell>
          <cell r="AQ87">
            <v>3881</v>
          </cell>
          <cell r="AR87">
            <v>0.3368467150238576</v>
          </cell>
          <cell r="AS87">
            <v>0.15026216503662826</v>
          </cell>
          <cell r="AT87">
            <v>0.82662329296573045</v>
          </cell>
          <cell r="AU87">
            <v>0.71273511981448079</v>
          </cell>
        </row>
        <row r="88">
          <cell r="D88" t="str">
            <v>서천군</v>
          </cell>
          <cell r="E88" t="str">
            <v>군</v>
          </cell>
          <cell r="F88">
            <v>45654500</v>
          </cell>
          <cell r="G88">
            <v>24260080.390000001</v>
          </cell>
          <cell r="H88">
            <v>97850000</v>
          </cell>
          <cell r="I88">
            <v>2239876</v>
          </cell>
          <cell r="J88">
            <v>13843956</v>
          </cell>
          <cell r="K88">
            <v>405.14</v>
          </cell>
          <cell r="L88">
            <v>13.069032258064516</v>
          </cell>
          <cell r="M88">
            <v>315.375</v>
          </cell>
          <cell r="N88">
            <v>10.173387096774194</v>
          </cell>
          <cell r="O88">
            <v>485</v>
          </cell>
          <cell r="P88">
            <v>15.64516129032258</v>
          </cell>
          <cell r="Q88">
            <v>0.24793132743995913</v>
          </cell>
          <cell r="R88">
            <v>0.16179450440322116</v>
          </cell>
          <cell r="S88">
            <v>0.83534020618556704</v>
          </cell>
          <cell r="T88">
            <v>0.65025773195876291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e">
            <v>#DIV/0!</v>
          </cell>
          <cell r="AG88" t="e">
            <v>#DIV/0!</v>
          </cell>
          <cell r="AH88" t="e">
            <v>#DIV/0!</v>
          </cell>
          <cell r="AI88" t="e">
            <v>#DIV/0!</v>
          </cell>
          <cell r="AJ88">
            <v>45654500</v>
          </cell>
          <cell r="AK88">
            <v>24260080.390000001</v>
          </cell>
          <cell r="AL88">
            <v>97850000</v>
          </cell>
          <cell r="AM88">
            <v>2239876</v>
          </cell>
          <cell r="AN88">
            <v>13843956</v>
          </cell>
          <cell r="AO88">
            <v>405.14</v>
          </cell>
          <cell r="AP88">
            <v>315.375</v>
          </cell>
          <cell r="AQ88">
            <v>485</v>
          </cell>
          <cell r="AR88">
            <v>0.24793132743995913</v>
          </cell>
          <cell r="AS88">
            <v>0.16179450440322116</v>
          </cell>
          <cell r="AT88">
            <v>0.83534020618556704</v>
          </cell>
          <cell r="AU88">
            <v>0.65025773195876291</v>
          </cell>
        </row>
        <row r="89">
          <cell r="D89" t="str">
            <v>예산군</v>
          </cell>
          <cell r="E89" t="str">
            <v>군</v>
          </cell>
          <cell r="F89">
            <v>226589740</v>
          </cell>
          <cell r="G89">
            <v>94465455</v>
          </cell>
          <cell r="H89">
            <v>270025176</v>
          </cell>
          <cell r="I89">
            <v>9608677</v>
          </cell>
          <cell r="J89">
            <v>50763407</v>
          </cell>
          <cell r="K89">
            <v>1258.2249999999999</v>
          </cell>
          <cell r="L89">
            <v>40.58790322580645</v>
          </cell>
          <cell r="M89">
            <v>1043.625</v>
          </cell>
          <cell r="N89">
            <v>33.66532258064516</v>
          </cell>
          <cell r="O89">
            <v>1378</v>
          </cell>
          <cell r="P89">
            <v>44.451612903225808</v>
          </cell>
          <cell r="Q89">
            <v>0.34983943497179687</v>
          </cell>
          <cell r="R89">
            <v>0.18928353252570301</v>
          </cell>
          <cell r="S89">
            <v>0.91308055152394774</v>
          </cell>
          <cell r="T89">
            <v>0.75734760522496369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 t="e">
            <v>#DIV/0!</v>
          </cell>
          <cell r="AG89" t="e">
            <v>#DIV/0!</v>
          </cell>
          <cell r="AH89" t="e">
            <v>#DIV/0!</v>
          </cell>
          <cell r="AI89" t="e">
            <v>#DIV/0!</v>
          </cell>
          <cell r="AJ89">
            <v>226589740</v>
          </cell>
          <cell r="AK89">
            <v>94465455</v>
          </cell>
          <cell r="AL89">
            <v>270025176</v>
          </cell>
          <cell r="AM89">
            <v>9608677</v>
          </cell>
          <cell r="AN89">
            <v>50763407</v>
          </cell>
          <cell r="AO89">
            <v>1258.2249999999999</v>
          </cell>
          <cell r="AP89">
            <v>1043.625</v>
          </cell>
          <cell r="AQ89">
            <v>1378</v>
          </cell>
          <cell r="AR89">
            <v>0.34983943497179687</v>
          </cell>
          <cell r="AS89">
            <v>0.18928353252570301</v>
          </cell>
          <cell r="AT89">
            <v>0.91308055152394774</v>
          </cell>
          <cell r="AU89">
            <v>0.75734760522496369</v>
          </cell>
        </row>
        <row r="90">
          <cell r="D90" t="str">
            <v>청양군</v>
          </cell>
          <cell r="E90" t="str">
            <v>군</v>
          </cell>
          <cell r="F90">
            <v>15010500</v>
          </cell>
          <cell r="G90">
            <v>7042735.79</v>
          </cell>
          <cell r="H90">
            <v>41933161.82</v>
          </cell>
          <cell r="I90">
            <v>637069</v>
          </cell>
          <cell r="J90">
            <v>7175860</v>
          </cell>
          <cell r="K90">
            <v>195.13300000000001</v>
          </cell>
          <cell r="L90">
            <v>6.2946129032258069</v>
          </cell>
          <cell r="M90">
            <v>140.625</v>
          </cell>
          <cell r="N90">
            <v>4.536290322580645</v>
          </cell>
          <cell r="O90">
            <v>329</v>
          </cell>
          <cell r="P90">
            <v>10.612903225806452</v>
          </cell>
          <cell r="Q90">
            <v>0.16795146095186581</v>
          </cell>
          <cell r="R90">
            <v>8.8779463367456998E-2</v>
          </cell>
          <cell r="S90">
            <v>0.59310942249240128</v>
          </cell>
          <cell r="T90">
            <v>0.42743161094224924</v>
          </cell>
          <cell r="U90">
            <v>88031300</v>
          </cell>
          <cell r="V90">
            <v>43574724.899999999</v>
          </cell>
          <cell r="W90">
            <v>187562092.19999999</v>
          </cell>
          <cell r="X90">
            <v>3983742</v>
          </cell>
          <cell r="Y90">
            <v>38177875</v>
          </cell>
          <cell r="Z90">
            <v>937.60799999999995</v>
          </cell>
          <cell r="AA90">
            <v>30.24541935483871</v>
          </cell>
          <cell r="AB90">
            <v>790.125</v>
          </cell>
          <cell r="AC90">
            <v>25.487903225806452</v>
          </cell>
          <cell r="AD90">
            <v>1374</v>
          </cell>
          <cell r="AE90">
            <v>44.322580645161288</v>
          </cell>
          <cell r="AF90">
            <v>0.23232159755146942</v>
          </cell>
          <cell r="AG90">
            <v>0.10434687629942735</v>
          </cell>
          <cell r="AH90">
            <v>0.68239301310043665</v>
          </cell>
          <cell r="AI90">
            <v>0.57505458515283847</v>
          </cell>
          <cell r="AJ90">
            <v>103041800</v>
          </cell>
          <cell r="AK90">
            <v>50617460.689999998</v>
          </cell>
          <cell r="AL90">
            <v>229495254.01999998</v>
          </cell>
          <cell r="AM90">
            <v>4620811</v>
          </cell>
          <cell r="AN90">
            <v>45353735</v>
          </cell>
          <cell r="AO90">
            <v>1132.741</v>
          </cell>
          <cell r="AP90">
            <v>930.75</v>
          </cell>
          <cell r="AQ90">
            <v>1703</v>
          </cell>
          <cell r="AR90">
            <v>0.22055994537293919</v>
          </cell>
          <cell r="AS90">
            <v>0.10188380295470703</v>
          </cell>
          <cell r="AT90">
            <v>0.66514445096887842</v>
          </cell>
          <cell r="AU90">
            <v>0.5465355255431591</v>
          </cell>
        </row>
        <row r="91">
          <cell r="D91" t="str">
            <v>태안군</v>
          </cell>
          <cell r="E91" t="str">
            <v>군</v>
          </cell>
          <cell r="F91">
            <v>188799300</v>
          </cell>
          <cell r="G91">
            <v>84880664.400000006</v>
          </cell>
          <cell r="H91">
            <v>281629738.30000001</v>
          </cell>
          <cell r="I91">
            <v>8126196</v>
          </cell>
          <cell r="J91">
            <v>53052691</v>
          </cell>
          <cell r="K91">
            <v>1352.749</v>
          </cell>
          <cell r="L91">
            <v>43.63706451612903</v>
          </cell>
          <cell r="M91">
            <v>1164.125</v>
          </cell>
          <cell r="N91">
            <v>37.552419354838712</v>
          </cell>
          <cell r="O91">
            <v>1602</v>
          </cell>
          <cell r="P91">
            <v>51.677419354838712</v>
          </cell>
          <cell r="Q91">
            <v>0.30139098559819955</v>
          </cell>
          <cell r="R91">
            <v>0.15317217367918246</v>
          </cell>
          <cell r="S91">
            <v>0.84441260923845196</v>
          </cell>
          <cell r="T91">
            <v>0.72666978776529334</v>
          </cell>
          <cell r="U91">
            <v>307832100</v>
          </cell>
          <cell r="V91">
            <v>137920565.90000001</v>
          </cell>
          <cell r="W91">
            <v>375791715.10000002</v>
          </cell>
          <cell r="X91">
            <v>15054399</v>
          </cell>
          <cell r="Y91">
            <v>84684102</v>
          </cell>
          <cell r="Z91">
            <v>2135.5709999999999</v>
          </cell>
          <cell r="AA91">
            <v>68.889387096774186</v>
          </cell>
          <cell r="AB91">
            <v>1860.25</v>
          </cell>
          <cell r="AC91">
            <v>60.008064516129032</v>
          </cell>
          <cell r="AD91">
            <v>2550</v>
          </cell>
          <cell r="AE91">
            <v>82.258064516129039</v>
          </cell>
          <cell r="AF91">
            <v>0.36701332242861889</v>
          </cell>
          <cell r="AG91">
            <v>0.17777125392437887</v>
          </cell>
          <cell r="AH91">
            <v>0.83747882352941172</v>
          </cell>
          <cell r="AI91">
            <v>0.72950980392156861</v>
          </cell>
          <cell r="AJ91">
            <v>496631400</v>
          </cell>
          <cell r="AK91">
            <v>222801230.30000001</v>
          </cell>
          <cell r="AL91">
            <v>657421453.4000001</v>
          </cell>
          <cell r="AM91">
            <v>23180595</v>
          </cell>
          <cell r="AN91">
            <v>137736793</v>
          </cell>
          <cell r="AO91">
            <v>3488.3199999999997</v>
          </cell>
          <cell r="AP91">
            <v>3024.375</v>
          </cell>
          <cell r="AQ91">
            <v>4152</v>
          </cell>
          <cell r="AR91">
            <v>0.33890167281237066</v>
          </cell>
          <cell r="AS91">
            <v>0.16829631716486967</v>
          </cell>
          <cell r="AT91">
            <v>0.84015414258188814</v>
          </cell>
          <cell r="AU91">
            <v>0.7284140173410405</v>
          </cell>
        </row>
        <row r="92">
          <cell r="D92" t="str">
            <v>홍성군</v>
          </cell>
          <cell r="E92" t="str">
            <v>군</v>
          </cell>
          <cell r="F92">
            <v>402852800</v>
          </cell>
          <cell r="G92">
            <v>175264191.30000001</v>
          </cell>
          <cell r="H92">
            <v>474632065.80000001</v>
          </cell>
          <cell r="I92">
            <v>18759497</v>
          </cell>
          <cell r="J92">
            <v>100888044</v>
          </cell>
          <cell r="K92">
            <v>2473.8029999999999</v>
          </cell>
          <cell r="L92">
            <v>79.800096774193548</v>
          </cell>
          <cell r="M92">
            <v>2209.75</v>
          </cell>
          <cell r="N92">
            <v>71.282258064516128</v>
          </cell>
          <cell r="O92">
            <v>2836</v>
          </cell>
          <cell r="P92">
            <v>91.483870967741936</v>
          </cell>
          <cell r="Q92">
            <v>0.36926327555343186</v>
          </cell>
          <cell r="R92">
            <v>0.18594370805722032</v>
          </cell>
          <cell r="S92">
            <v>0.87228596614950626</v>
          </cell>
          <cell r="T92">
            <v>0.77917842031029616</v>
          </cell>
          <cell r="U92">
            <v>585073600</v>
          </cell>
          <cell r="V92">
            <v>256692985.19999999</v>
          </cell>
          <cell r="W92">
            <v>616419106.10000002</v>
          </cell>
          <cell r="X92">
            <v>29203132</v>
          </cell>
          <cell r="Y92">
            <v>129985237</v>
          </cell>
          <cell r="Z92">
            <v>3239.915</v>
          </cell>
          <cell r="AA92">
            <v>104.5133870967742</v>
          </cell>
          <cell r="AB92">
            <v>2868.75</v>
          </cell>
          <cell r="AC92">
            <v>92.540322580645167</v>
          </cell>
          <cell r="AD92">
            <v>3848</v>
          </cell>
          <cell r="AE92">
            <v>124.12903225806451</v>
          </cell>
          <cell r="AF92">
            <v>0.41642606898423645</v>
          </cell>
          <cell r="AG92">
            <v>0.22466499022500533</v>
          </cell>
          <cell r="AH92">
            <v>0.84197375259875262</v>
          </cell>
          <cell r="AI92">
            <v>0.74551715176715172</v>
          </cell>
          <cell r="AJ92">
            <v>987926400</v>
          </cell>
          <cell r="AK92">
            <v>431957176.5</v>
          </cell>
          <cell r="AL92">
            <v>1091051171.9000001</v>
          </cell>
          <cell r="AM92">
            <v>47962629</v>
          </cell>
          <cell r="AN92">
            <v>230873281</v>
          </cell>
          <cell r="AO92">
            <v>5713.7179999999998</v>
          </cell>
          <cell r="AP92">
            <v>5078.5</v>
          </cell>
          <cell r="AQ92">
            <v>6684</v>
          </cell>
          <cell r="AR92">
            <v>0.39590918155357691</v>
          </cell>
          <cell r="AS92">
            <v>0.20774439030907174</v>
          </cell>
          <cell r="AT92">
            <v>0.85483512866546973</v>
          </cell>
          <cell r="AU92">
            <v>0.75979952124476358</v>
          </cell>
        </row>
        <row r="93">
          <cell r="D93" t="str">
            <v>전북특별자치도</v>
          </cell>
          <cell r="E93" t="str">
            <v>광역</v>
          </cell>
          <cell r="F93">
            <v>8217815330</v>
          </cell>
          <cell r="G93">
            <v>4751250389.7600012</v>
          </cell>
          <cell r="H93">
            <v>10717410372.299999</v>
          </cell>
          <cell r="I93">
            <v>635369870</v>
          </cell>
          <cell r="J93">
            <v>1933155307</v>
          </cell>
          <cell r="K93">
            <v>47659.631999999998</v>
          </cell>
          <cell r="L93">
            <v>1537.4074838709678</v>
          </cell>
          <cell r="M93">
            <v>42431.625</v>
          </cell>
          <cell r="N93">
            <v>1368.7620967741937</v>
          </cell>
          <cell r="O93">
            <v>58842</v>
          </cell>
          <cell r="P93">
            <v>1898.1290322580646</v>
          </cell>
          <cell r="Q93">
            <v>0.44332074864278653</v>
          </cell>
          <cell r="R93">
            <v>0.32866985270107946</v>
          </cell>
          <cell r="S93">
            <v>0.80995941674314265</v>
          </cell>
          <cell r="T93">
            <v>0.72111119608442953</v>
          </cell>
          <cell r="U93">
            <v>16525386170</v>
          </cell>
          <cell r="V93">
            <v>9348079151.6400013</v>
          </cell>
          <cell r="W93">
            <v>22325601042.399998</v>
          </cell>
          <cell r="X93">
            <v>1339091279</v>
          </cell>
          <cell r="Y93">
            <v>4117474434</v>
          </cell>
          <cell r="Z93">
            <v>110735.57500000003</v>
          </cell>
          <cell r="AA93">
            <v>3572.1153225806461</v>
          </cell>
          <cell r="AB93">
            <v>91416.875</v>
          </cell>
          <cell r="AC93">
            <v>2948.9314516129034</v>
          </cell>
          <cell r="AD93">
            <v>149366</v>
          </cell>
          <cell r="AE93">
            <v>4818.2580645161288</v>
          </cell>
          <cell r="AF93">
            <v>0.41871567685396049</v>
          </cell>
          <cell r="AG93">
            <v>0.32522151636023977</v>
          </cell>
          <cell r="AH93">
            <v>0.74137069346437623</v>
          </cell>
          <cell r="AI93">
            <v>0.61203269150944661</v>
          </cell>
          <cell r="AJ93">
            <v>24743201500</v>
          </cell>
          <cell r="AK93">
            <v>14099329541.400002</v>
          </cell>
          <cell r="AL93">
            <v>33043011414.699997</v>
          </cell>
          <cell r="AM93">
            <v>1974461149</v>
          </cell>
          <cell r="AN93">
            <v>6050629741</v>
          </cell>
          <cell r="AO93">
            <v>158395.20700000002</v>
          </cell>
          <cell r="AP93">
            <v>133848.5</v>
          </cell>
          <cell r="AQ93">
            <v>208208</v>
          </cell>
          <cell r="AR93">
            <v>0.42669626458826837</v>
          </cell>
          <cell r="AS93">
            <v>0.3263232479126506</v>
          </cell>
          <cell r="AT93">
            <v>0.76075466360562527</v>
          </cell>
          <cell r="AU93">
            <v>0.64285954430185199</v>
          </cell>
        </row>
        <row r="94">
          <cell r="D94" t="str">
            <v>군산시</v>
          </cell>
          <cell r="E94" t="str">
            <v>시</v>
          </cell>
          <cell r="F94">
            <v>1327170200</v>
          </cell>
          <cell r="G94">
            <v>763666403.10000002</v>
          </cell>
          <cell r="H94">
            <v>1760552493</v>
          </cell>
          <cell r="I94">
            <v>89608120</v>
          </cell>
          <cell r="J94">
            <v>302742166</v>
          </cell>
          <cell r="K94">
            <v>7409.9920000000002</v>
          </cell>
          <cell r="L94">
            <v>239.03200000000001</v>
          </cell>
          <cell r="M94">
            <v>6715.625</v>
          </cell>
          <cell r="N94">
            <v>216.63306451612902</v>
          </cell>
          <cell r="O94">
            <v>8942</v>
          </cell>
          <cell r="P94">
            <v>288.45161290322579</v>
          </cell>
          <cell r="Q94">
            <v>0.43376519935438246</v>
          </cell>
          <cell r="R94">
            <v>0.29598823706638872</v>
          </cell>
          <cell r="S94">
            <v>0.82867278013867141</v>
          </cell>
          <cell r="T94">
            <v>0.75102046522030863</v>
          </cell>
          <cell r="U94">
            <v>3140278300</v>
          </cell>
          <cell r="V94">
            <v>1773828803</v>
          </cell>
          <cell r="W94">
            <v>3988484605</v>
          </cell>
          <cell r="X94">
            <v>238585991</v>
          </cell>
          <cell r="Y94">
            <v>717100443</v>
          </cell>
          <cell r="Z94">
            <v>19713.282999999999</v>
          </cell>
          <cell r="AA94">
            <v>635.91235483870969</v>
          </cell>
          <cell r="AB94">
            <v>16079.625</v>
          </cell>
          <cell r="AC94">
            <v>518.69758064516134</v>
          </cell>
          <cell r="AD94">
            <v>26425</v>
          </cell>
          <cell r="AE94">
            <v>852.41935483870964</v>
          </cell>
          <cell r="AF94">
            <v>0.44473753284049594</v>
          </cell>
          <cell r="AG94">
            <v>0.33270930638652529</v>
          </cell>
          <cell r="AH94">
            <v>0.74600881740775782</v>
          </cell>
          <cell r="AI94">
            <v>0.60850047303689692</v>
          </cell>
          <cell r="AJ94">
            <v>4467448500</v>
          </cell>
          <cell r="AK94">
            <v>2537495206.0999999</v>
          </cell>
          <cell r="AL94">
            <v>5749037098</v>
          </cell>
          <cell r="AM94">
            <v>328194111</v>
          </cell>
          <cell r="AN94">
            <v>1019842609</v>
          </cell>
          <cell r="AO94">
            <v>27123.275000000001</v>
          </cell>
          <cell r="AP94">
            <v>22795.25</v>
          </cell>
          <cell r="AQ94">
            <v>35367</v>
          </cell>
          <cell r="AR94">
            <v>0.44137742770572047</v>
          </cell>
          <cell r="AS94">
            <v>0.32180858899571629</v>
          </cell>
          <cell r="AT94">
            <v>0.76690912432493574</v>
          </cell>
          <cell r="AU94">
            <v>0.64453445302117796</v>
          </cell>
        </row>
        <row r="95">
          <cell r="D95" t="str">
            <v>김제시</v>
          </cell>
          <cell r="E95" t="str">
            <v>시</v>
          </cell>
          <cell r="F95">
            <v>103247300</v>
          </cell>
          <cell r="G95">
            <v>59945883.869999997</v>
          </cell>
          <cell r="H95">
            <v>211458224.19999999</v>
          </cell>
          <cell r="I95">
            <v>6157769</v>
          </cell>
          <cell r="J95">
            <v>32936024</v>
          </cell>
          <cell r="K95">
            <v>898.47900000000004</v>
          </cell>
          <cell r="L95">
            <v>28.983193548387099</v>
          </cell>
          <cell r="M95">
            <v>726.625</v>
          </cell>
          <cell r="N95">
            <v>23.43951612903226</v>
          </cell>
          <cell r="O95">
            <v>1236</v>
          </cell>
          <cell r="P95">
            <v>39.87096774193548</v>
          </cell>
          <cell r="Q95">
            <v>0.28348807002797105</v>
          </cell>
          <cell r="R95">
            <v>0.18696151666637115</v>
          </cell>
          <cell r="S95">
            <v>0.72692475728155348</v>
          </cell>
          <cell r="T95">
            <v>0.58788430420711979</v>
          </cell>
          <cell r="U95">
            <v>666462100</v>
          </cell>
          <cell r="V95">
            <v>346626724.39999998</v>
          </cell>
          <cell r="W95">
            <v>1160218867</v>
          </cell>
          <cell r="X95">
            <v>40942054</v>
          </cell>
          <cell r="Y95">
            <v>193230234</v>
          </cell>
          <cell r="Z95">
            <v>5367.0540000000001</v>
          </cell>
          <cell r="AA95">
            <v>173.13077419354838</v>
          </cell>
          <cell r="AB95">
            <v>4157.625</v>
          </cell>
          <cell r="AC95">
            <v>134.11693548387098</v>
          </cell>
          <cell r="AD95">
            <v>7705</v>
          </cell>
          <cell r="AE95">
            <v>248.54838709677421</v>
          </cell>
          <cell r="AF95">
            <v>0.29875977219391309</v>
          </cell>
          <cell r="AG95">
            <v>0.21188223577889989</v>
          </cell>
          <cell r="AH95">
            <v>0.69656768332251784</v>
          </cell>
          <cell r="AI95">
            <v>0.53960090850097342</v>
          </cell>
          <cell r="AJ95">
            <v>769709400</v>
          </cell>
          <cell r="AK95">
            <v>406572608.26999998</v>
          </cell>
          <cell r="AL95">
            <v>1371677091.2</v>
          </cell>
          <cell r="AM95">
            <v>47099823</v>
          </cell>
          <cell r="AN95">
            <v>226166258</v>
          </cell>
          <cell r="AO95">
            <v>6265.5330000000004</v>
          </cell>
          <cell r="AP95">
            <v>4884.25</v>
          </cell>
          <cell r="AQ95">
            <v>8941</v>
          </cell>
          <cell r="AR95">
            <v>0.29640548120134702</v>
          </cell>
          <cell r="AS95">
            <v>0.20825309405791204</v>
          </cell>
          <cell r="AT95">
            <v>0.70076423218879325</v>
          </cell>
          <cell r="AU95">
            <v>0.5462755843865339</v>
          </cell>
        </row>
        <row r="96">
          <cell r="D96" t="str">
            <v>남원시</v>
          </cell>
          <cell r="E96" t="str">
            <v>시</v>
          </cell>
          <cell r="F96">
            <v>145470600</v>
          </cell>
          <cell r="G96">
            <v>77389421.439999998</v>
          </cell>
          <cell r="H96">
            <v>292264374.5</v>
          </cell>
          <cell r="I96">
            <v>8320522</v>
          </cell>
          <cell r="J96">
            <v>59407260</v>
          </cell>
          <cell r="K96">
            <v>1477.5360000000001</v>
          </cell>
          <cell r="L96">
            <v>47.662451612903226</v>
          </cell>
          <cell r="M96">
            <v>1288.375</v>
          </cell>
          <cell r="N96">
            <v>41.560483870967744</v>
          </cell>
          <cell r="O96">
            <v>1877</v>
          </cell>
          <cell r="P96">
            <v>60.548387096774192</v>
          </cell>
          <cell r="Q96">
            <v>0.2647925241398178</v>
          </cell>
          <cell r="R96">
            <v>0.1400590096227296</v>
          </cell>
          <cell r="S96">
            <v>0.78717954182205652</v>
          </cell>
          <cell r="T96">
            <v>0.68640117208311135</v>
          </cell>
          <cell r="U96">
            <v>585090900</v>
          </cell>
          <cell r="V96">
            <v>299633275.10000002</v>
          </cell>
          <cell r="W96">
            <v>895567137.39999998</v>
          </cell>
          <cell r="X96">
            <v>35734100</v>
          </cell>
          <cell r="Y96">
            <v>188990100</v>
          </cell>
          <cell r="Z96">
            <v>4815.9920000000002</v>
          </cell>
          <cell r="AA96">
            <v>155.35458064516129</v>
          </cell>
          <cell r="AB96">
            <v>4112.25</v>
          </cell>
          <cell r="AC96">
            <v>132.65322580645162</v>
          </cell>
          <cell r="AD96">
            <v>6306</v>
          </cell>
          <cell r="AE96">
            <v>203.41935483870967</v>
          </cell>
          <cell r="AF96">
            <v>0.33457377184461218</v>
          </cell>
          <cell r="AG96">
            <v>0.18907921631873839</v>
          </cell>
          <cell r="AH96">
            <v>0.76371582619727252</v>
          </cell>
          <cell r="AI96">
            <v>0.65211703139866795</v>
          </cell>
          <cell r="AJ96">
            <v>730561500</v>
          </cell>
          <cell r="AK96">
            <v>377022696.54000002</v>
          </cell>
          <cell r="AL96">
            <v>1187831511.9000001</v>
          </cell>
          <cell r="AM96">
            <v>44054622</v>
          </cell>
          <cell r="AN96">
            <v>248397360</v>
          </cell>
          <cell r="AO96">
            <v>6293.5280000000002</v>
          </cell>
          <cell r="AP96">
            <v>5400.625</v>
          </cell>
          <cell r="AQ96">
            <v>8183</v>
          </cell>
          <cell r="AR96">
            <v>0.31740418802068321</v>
          </cell>
          <cell r="AS96">
            <v>0.17735543566163506</v>
          </cell>
          <cell r="AT96">
            <v>0.7690978858609312</v>
          </cell>
          <cell r="AU96">
            <v>0.65998105829158016</v>
          </cell>
        </row>
        <row r="97">
          <cell r="D97" t="str">
            <v>익산시</v>
          </cell>
          <cell r="E97" t="str">
            <v>시</v>
          </cell>
          <cell r="F97">
            <v>1520611200</v>
          </cell>
          <cell r="G97">
            <v>874323038.10000002</v>
          </cell>
          <cell r="H97">
            <v>1888705317</v>
          </cell>
          <cell r="I97">
            <v>112772239</v>
          </cell>
          <cell r="J97">
            <v>361895253</v>
          </cell>
          <cell r="K97">
            <v>9057.1299999999992</v>
          </cell>
          <cell r="L97">
            <v>292.16548387096771</v>
          </cell>
          <cell r="M97">
            <v>7892.375</v>
          </cell>
          <cell r="N97">
            <v>254.59274193548387</v>
          </cell>
          <cell r="O97">
            <v>10937</v>
          </cell>
          <cell r="P97">
            <v>352.80645161290323</v>
          </cell>
          <cell r="Q97">
            <v>0.46292189164203007</v>
          </cell>
          <cell r="R97">
            <v>0.31161569007925066</v>
          </cell>
          <cell r="S97">
            <v>0.82811831398006763</v>
          </cell>
          <cell r="T97">
            <v>0.72162155984273568</v>
          </cell>
          <cell r="U97">
            <v>2546711400</v>
          </cell>
          <cell r="V97">
            <v>1426807868</v>
          </cell>
          <cell r="W97">
            <v>3684057590</v>
          </cell>
          <cell r="X97">
            <v>202912320</v>
          </cell>
          <cell r="Y97">
            <v>735465324</v>
          </cell>
          <cell r="Z97">
            <v>19877.736000000001</v>
          </cell>
          <cell r="AA97">
            <v>641.21729032258065</v>
          </cell>
          <cell r="AB97">
            <v>16500.125</v>
          </cell>
          <cell r="AC97">
            <v>532.26209677419354</v>
          </cell>
          <cell r="AD97">
            <v>25550</v>
          </cell>
          <cell r="AE97">
            <v>824.19354838709683</v>
          </cell>
          <cell r="AF97">
            <v>0.38729249832383861</v>
          </cell>
          <cell r="AG97">
            <v>0.27589651527880871</v>
          </cell>
          <cell r="AH97">
            <v>0.77799358121330731</v>
          </cell>
          <cell r="AI97">
            <v>0.64579745596868887</v>
          </cell>
          <cell r="AJ97">
            <v>4067322600</v>
          </cell>
          <cell r="AK97">
            <v>2301130906.0999999</v>
          </cell>
          <cell r="AL97">
            <v>5572762907</v>
          </cell>
          <cell r="AM97">
            <v>315684559</v>
          </cell>
          <cell r="AN97">
            <v>1097360577</v>
          </cell>
          <cell r="AO97">
            <v>28934.866000000002</v>
          </cell>
          <cell r="AP97">
            <v>24392.5</v>
          </cell>
          <cell r="AQ97">
            <v>36487</v>
          </cell>
          <cell r="AR97">
            <v>0.41292460212321752</v>
          </cell>
          <cell r="AS97">
            <v>0.287676234791511</v>
          </cell>
          <cell r="AT97">
            <v>0.79301849973963334</v>
          </cell>
          <cell r="AU97">
            <v>0.6685257763038891</v>
          </cell>
        </row>
        <row r="98">
          <cell r="D98" t="str">
            <v>전주시</v>
          </cell>
          <cell r="E98" t="str">
            <v>시</v>
          </cell>
          <cell r="F98">
            <v>4284371530</v>
          </cell>
          <cell r="G98">
            <v>2523787114</v>
          </cell>
          <cell r="H98">
            <v>5144022873</v>
          </cell>
          <cell r="I98">
            <v>367084879</v>
          </cell>
          <cell r="J98">
            <v>937585250</v>
          </cell>
          <cell r="K98">
            <v>22758.46</v>
          </cell>
          <cell r="L98">
            <v>734.14387096774192</v>
          </cell>
          <cell r="M98">
            <v>20646.125</v>
          </cell>
          <cell r="N98">
            <v>666.00403225806451</v>
          </cell>
          <cell r="O98">
            <v>27819</v>
          </cell>
          <cell r="P98">
            <v>897.38709677419354</v>
          </cell>
          <cell r="Q98">
            <v>0.49062517339238121</v>
          </cell>
          <cell r="R98">
            <v>0.3915216019023337</v>
          </cell>
          <cell r="S98">
            <v>0.81809051367770225</v>
          </cell>
          <cell r="T98">
            <v>0.74215913584240989</v>
          </cell>
          <cell r="U98">
            <v>7761322180</v>
          </cell>
          <cell r="V98">
            <v>4512100213</v>
          </cell>
          <cell r="W98">
            <v>9423932757</v>
          </cell>
          <cell r="X98">
            <v>714882087</v>
          </cell>
          <cell r="Y98">
            <v>1785398930</v>
          </cell>
          <cell r="Z98">
            <v>47697.317999999999</v>
          </cell>
          <cell r="AA98">
            <v>1538.6231612903225</v>
          </cell>
          <cell r="AB98">
            <v>39965.875</v>
          </cell>
          <cell r="AC98">
            <v>1289.2217741935483</v>
          </cell>
          <cell r="AD98">
            <v>63702</v>
          </cell>
          <cell r="AE98">
            <v>2054.9032258064517</v>
          </cell>
          <cell r="AF98">
            <v>0.47879163925999563</v>
          </cell>
          <cell r="AG98">
            <v>0.40040467986614059</v>
          </cell>
          <cell r="AH98">
            <v>0.74875699350098901</v>
          </cell>
          <cell r="AI98">
            <v>0.62738807258798779</v>
          </cell>
          <cell r="AJ98">
            <v>12045693710</v>
          </cell>
          <cell r="AK98">
            <v>7035887327</v>
          </cell>
          <cell r="AL98">
            <v>14567955630</v>
          </cell>
          <cell r="AM98">
            <v>1081966966</v>
          </cell>
          <cell r="AN98">
            <v>2722984180</v>
          </cell>
          <cell r="AO98">
            <v>70455.777999999991</v>
          </cell>
          <cell r="AP98">
            <v>60612</v>
          </cell>
          <cell r="AQ98">
            <v>91521</v>
          </cell>
          <cell r="AR98">
            <v>0.48297012331029454</v>
          </cell>
          <cell r="AS98">
            <v>0.39734603452598832</v>
          </cell>
          <cell r="AT98">
            <v>0.76983182001944894</v>
          </cell>
          <cell r="AU98">
            <v>0.6622742321434425</v>
          </cell>
        </row>
        <row r="99">
          <cell r="D99" t="str">
            <v>정읍시</v>
          </cell>
          <cell r="E99" t="str">
            <v>시</v>
          </cell>
          <cell r="F99">
            <v>479212100</v>
          </cell>
          <cell r="G99">
            <v>254015010.09999999</v>
          </cell>
          <cell r="H99">
            <v>775654791.29999995</v>
          </cell>
          <cell r="I99">
            <v>29648543</v>
          </cell>
          <cell r="J99">
            <v>142745002</v>
          </cell>
          <cell r="K99">
            <v>3608.585</v>
          </cell>
          <cell r="L99">
            <v>116.40596774193548</v>
          </cell>
          <cell r="M99">
            <v>3096.75</v>
          </cell>
          <cell r="N99">
            <v>99.895161290322577</v>
          </cell>
          <cell r="O99">
            <v>4790</v>
          </cell>
          <cell r="P99">
            <v>154.51612903225808</v>
          </cell>
          <cell r="Q99">
            <v>0.32748461422415764</v>
          </cell>
          <cell r="R99">
            <v>0.20770284482534807</v>
          </cell>
          <cell r="S99">
            <v>0.75335803757828812</v>
          </cell>
          <cell r="T99">
            <v>0.6465031315240084</v>
          </cell>
          <cell r="U99">
            <v>741932300</v>
          </cell>
          <cell r="V99">
            <v>392538805.30000001</v>
          </cell>
          <cell r="W99">
            <v>1245708818</v>
          </cell>
          <cell r="X99">
            <v>48473540</v>
          </cell>
          <cell r="Y99">
            <v>230885119</v>
          </cell>
          <cell r="Z99">
            <v>6091.7250000000004</v>
          </cell>
          <cell r="AA99">
            <v>196.50725806451615</v>
          </cell>
          <cell r="AB99">
            <v>4969.625</v>
          </cell>
          <cell r="AC99">
            <v>160.31048387096774</v>
          </cell>
          <cell r="AD99">
            <v>9222</v>
          </cell>
          <cell r="AE99">
            <v>297.48387096774195</v>
          </cell>
          <cell r="AF99">
            <v>0.31511280937243874</v>
          </cell>
          <cell r="AG99">
            <v>0.20994657520565455</v>
          </cell>
          <cell r="AH99">
            <v>0.66056441119063114</v>
          </cell>
          <cell r="AI99">
            <v>0.53888798525265669</v>
          </cell>
          <cell r="AJ99">
            <v>1221144400</v>
          </cell>
          <cell r="AK99">
            <v>646553815.39999998</v>
          </cell>
          <cell r="AL99">
            <v>2021363609.3</v>
          </cell>
          <cell r="AM99">
            <v>78122083</v>
          </cell>
          <cell r="AN99">
            <v>373630121</v>
          </cell>
          <cell r="AO99">
            <v>9700.3100000000013</v>
          </cell>
          <cell r="AP99">
            <v>8066.375</v>
          </cell>
          <cell r="AQ99">
            <v>14012</v>
          </cell>
          <cell r="AR99">
            <v>0.31986022327962171</v>
          </cell>
          <cell r="AS99">
            <v>0.20908936033023953</v>
          </cell>
          <cell r="AT99">
            <v>0.69228589780188421</v>
          </cell>
          <cell r="AU99">
            <v>0.57567620610904935</v>
          </cell>
        </row>
        <row r="100">
          <cell r="D100" t="str">
            <v>고창군</v>
          </cell>
          <cell r="E100" t="str">
            <v>군</v>
          </cell>
          <cell r="F100">
            <v>25124400</v>
          </cell>
          <cell r="G100">
            <v>12543406</v>
          </cell>
          <cell r="H100">
            <v>49334000</v>
          </cell>
          <cell r="I100">
            <v>1171110</v>
          </cell>
          <cell r="J100">
            <v>7528551</v>
          </cell>
          <cell r="K100">
            <v>199.99199999999999</v>
          </cell>
          <cell r="L100">
            <v>6.4513548387096771</v>
          </cell>
          <cell r="M100">
            <v>163.25</v>
          </cell>
          <cell r="N100">
            <v>5.2661290322580649</v>
          </cell>
          <cell r="O100">
            <v>268</v>
          </cell>
          <cell r="P100">
            <v>8.6451612903225801</v>
          </cell>
          <cell r="Q100">
            <v>0.25425479385413713</v>
          </cell>
          <cell r="R100">
            <v>0.15555583006610435</v>
          </cell>
          <cell r="S100">
            <v>0.74623880597014924</v>
          </cell>
          <cell r="T100">
            <v>0.60914179104477617</v>
          </cell>
          <cell r="U100">
            <v>5048000</v>
          </cell>
          <cell r="V100">
            <v>2170807</v>
          </cell>
          <cell r="W100">
            <v>7693000</v>
          </cell>
          <cell r="X100">
            <v>188170</v>
          </cell>
          <cell r="Y100">
            <v>1022967</v>
          </cell>
          <cell r="Z100">
            <v>27.173999999999999</v>
          </cell>
          <cell r="AA100">
            <v>0.87658064516129031</v>
          </cell>
          <cell r="AB100">
            <v>21.5</v>
          </cell>
          <cell r="AC100">
            <v>0.69354838709677424</v>
          </cell>
          <cell r="AD100">
            <v>31</v>
          </cell>
          <cell r="AE100">
            <v>1</v>
          </cell>
          <cell r="AF100">
            <v>0.28217951384375406</v>
          </cell>
          <cell r="AG100">
            <v>0.18394532765964103</v>
          </cell>
          <cell r="AH100">
            <v>0.87658064516129031</v>
          </cell>
          <cell r="AI100">
            <v>0.69354838709677424</v>
          </cell>
          <cell r="AJ100">
            <v>30172400</v>
          </cell>
          <cell r="AK100">
            <v>14714213</v>
          </cell>
          <cell r="AL100">
            <v>57027000</v>
          </cell>
          <cell r="AM100">
            <v>1359280</v>
          </cell>
          <cell r="AN100">
            <v>8551518</v>
          </cell>
          <cell r="AO100">
            <v>227.166</v>
          </cell>
          <cell r="AP100">
            <v>184.75</v>
          </cell>
          <cell r="AQ100">
            <v>299</v>
          </cell>
          <cell r="AR100">
            <v>0.258021866835008</v>
          </cell>
          <cell r="AS100">
            <v>0.15895189602594534</v>
          </cell>
          <cell r="AT100">
            <v>0.759752508361204</v>
          </cell>
          <cell r="AU100">
            <v>0.61789297658862874</v>
          </cell>
        </row>
        <row r="101">
          <cell r="D101" t="str">
            <v>무주군</v>
          </cell>
          <cell r="E101" t="str">
            <v>군</v>
          </cell>
          <cell r="F101">
            <v>16356770</v>
          </cell>
          <cell r="G101">
            <v>9394689.7799999993</v>
          </cell>
          <cell r="H101">
            <v>101836000</v>
          </cell>
          <cell r="I101">
            <v>867512</v>
          </cell>
          <cell r="J101">
            <v>10202590</v>
          </cell>
          <cell r="K101">
            <v>295.85199999999998</v>
          </cell>
          <cell r="L101">
            <v>9.5436129032258048</v>
          </cell>
          <cell r="M101">
            <v>192.5</v>
          </cell>
          <cell r="N101">
            <v>6.209677419354839</v>
          </cell>
          <cell r="O101">
            <v>572</v>
          </cell>
          <cell r="P101">
            <v>18.451612903225808</v>
          </cell>
          <cell r="Q101">
            <v>9.2253130327192734E-2</v>
          </cell>
          <cell r="R101">
            <v>8.5028605481549294E-2</v>
          </cell>
          <cell r="S101">
            <v>0.51722377622377613</v>
          </cell>
          <cell r="T101">
            <v>0.33653846153846156</v>
          </cell>
          <cell r="U101">
            <v>79833140</v>
          </cell>
          <cell r="V101">
            <v>44801162.789999999</v>
          </cell>
          <cell r="W101">
            <v>159323852.59999999</v>
          </cell>
          <cell r="X101">
            <v>4169614</v>
          </cell>
          <cell r="Y101">
            <v>17238121</v>
          </cell>
          <cell r="Z101">
            <v>483.71699999999998</v>
          </cell>
          <cell r="AA101">
            <v>15.603774193548386</v>
          </cell>
          <cell r="AB101">
            <v>327.625</v>
          </cell>
          <cell r="AC101">
            <v>10.568548387096774</v>
          </cell>
          <cell r="AD101">
            <v>928</v>
          </cell>
          <cell r="AE101">
            <v>29.93548387096774</v>
          </cell>
          <cell r="AF101">
            <v>0.28119557780515281</v>
          </cell>
          <cell r="AG101">
            <v>0.24188332359425949</v>
          </cell>
          <cell r="AH101">
            <v>0.52124676724137931</v>
          </cell>
          <cell r="AI101">
            <v>0.35304418103448276</v>
          </cell>
          <cell r="AJ101">
            <v>96189910</v>
          </cell>
          <cell r="AK101">
            <v>54195852.57</v>
          </cell>
          <cell r="AL101">
            <v>261159852.59999999</v>
          </cell>
          <cell r="AM101">
            <v>5037126</v>
          </cell>
          <cell r="AN101">
            <v>27440711</v>
          </cell>
          <cell r="AO101">
            <v>779.56899999999996</v>
          </cell>
          <cell r="AP101">
            <v>520.125</v>
          </cell>
          <cell r="AQ101">
            <v>1500</v>
          </cell>
          <cell r="AR101">
            <v>0.20751984667799586</v>
          </cell>
          <cell r="AS101">
            <v>0.18356397543780845</v>
          </cell>
          <cell r="AT101">
            <v>0.5197126666666666</v>
          </cell>
          <cell r="AU101">
            <v>0.34675</v>
          </cell>
        </row>
        <row r="102">
          <cell r="D102" t="str">
            <v>부안군</v>
          </cell>
          <cell r="E102" t="str">
            <v>군</v>
          </cell>
          <cell r="F102">
            <v>55065900</v>
          </cell>
          <cell r="G102">
            <v>26254800.77</v>
          </cell>
          <cell r="H102">
            <v>104196000</v>
          </cell>
          <cell r="I102">
            <v>2593349</v>
          </cell>
          <cell r="J102">
            <v>18439516</v>
          </cell>
          <cell r="K102">
            <v>461.32100000000003</v>
          </cell>
          <cell r="L102">
            <v>14.881322580645163</v>
          </cell>
          <cell r="M102">
            <v>410</v>
          </cell>
          <cell r="N102">
            <v>13.225806451612904</v>
          </cell>
          <cell r="O102">
            <v>538</v>
          </cell>
          <cell r="P102">
            <v>17.35483870967742</v>
          </cell>
          <cell r="Q102">
            <v>0.25197513119505549</v>
          </cell>
          <cell r="R102">
            <v>0.14064083894609816</v>
          </cell>
          <cell r="S102">
            <v>0.85747397769516731</v>
          </cell>
          <cell r="T102">
            <v>0.76208178438661711</v>
          </cell>
          <cell r="U102">
            <v>286059900</v>
          </cell>
          <cell r="V102">
            <v>154862104.5</v>
          </cell>
          <cell r="W102">
            <v>534379168.69999999</v>
          </cell>
          <cell r="X102">
            <v>14270493</v>
          </cell>
          <cell r="Y102">
            <v>88854485</v>
          </cell>
          <cell r="Z102">
            <v>2468.7440000000001</v>
          </cell>
          <cell r="AA102">
            <v>79.636903225806449</v>
          </cell>
          <cell r="AB102">
            <v>1953.75</v>
          </cell>
          <cell r="AC102">
            <v>63.024193548387096</v>
          </cell>
          <cell r="AD102">
            <v>3422</v>
          </cell>
          <cell r="AE102">
            <v>110.38709677419355</v>
          </cell>
          <cell r="AF102">
            <v>0.28979816873613845</v>
          </cell>
          <cell r="AG102">
            <v>0.16060520749177715</v>
          </cell>
          <cell r="AH102">
            <v>0.72143308007013451</v>
          </cell>
          <cell r="AI102">
            <v>0.57093804792518998</v>
          </cell>
          <cell r="AJ102">
            <v>341125800</v>
          </cell>
          <cell r="AK102">
            <v>181116905.27000001</v>
          </cell>
          <cell r="AL102">
            <v>638575168.70000005</v>
          </cell>
          <cell r="AM102">
            <v>16863842</v>
          </cell>
          <cell r="AN102">
            <v>107294001</v>
          </cell>
          <cell r="AO102">
            <v>2930.0650000000001</v>
          </cell>
          <cell r="AP102">
            <v>2363.75</v>
          </cell>
          <cell r="AQ102">
            <v>3960</v>
          </cell>
          <cell r="AR102">
            <v>0.28362660207836549</v>
          </cell>
          <cell r="AS102">
            <v>0.15717413688394377</v>
          </cell>
          <cell r="AT102">
            <v>0.73991540404040401</v>
          </cell>
          <cell r="AU102">
            <v>0.59690656565656564</v>
          </cell>
        </row>
        <row r="103">
          <cell r="D103" t="str">
            <v>순창군</v>
          </cell>
          <cell r="E103" t="str">
            <v>군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 t="e">
            <v>#DIV/0!</v>
          </cell>
          <cell r="R103" t="e">
            <v>#DIV/0!</v>
          </cell>
          <cell r="S103" t="e">
            <v>#DIV/0!</v>
          </cell>
          <cell r="T103" t="e">
            <v>#DIV/0!</v>
          </cell>
          <cell r="U103">
            <v>134690600</v>
          </cell>
          <cell r="V103">
            <v>78519369.450000003</v>
          </cell>
          <cell r="W103">
            <v>243657908.59999999</v>
          </cell>
          <cell r="X103">
            <v>7198188</v>
          </cell>
          <cell r="Y103">
            <v>34741479</v>
          </cell>
          <cell r="Z103">
            <v>840.71699999999998</v>
          </cell>
          <cell r="AA103">
            <v>27.11990322580645</v>
          </cell>
          <cell r="AB103">
            <v>651.875</v>
          </cell>
          <cell r="AC103">
            <v>21.028225806451612</v>
          </cell>
          <cell r="AD103">
            <v>1267</v>
          </cell>
          <cell r="AE103">
            <v>40.87096774193548</v>
          </cell>
          <cell r="AF103">
            <v>0.3222524969583524</v>
          </cell>
          <cell r="AG103">
            <v>0.20719290620874259</v>
          </cell>
          <cell r="AH103">
            <v>0.66354932912391473</v>
          </cell>
          <cell r="AI103">
            <v>0.51450276243093918</v>
          </cell>
          <cell r="AJ103">
            <v>134690600</v>
          </cell>
          <cell r="AK103">
            <v>78519369.450000003</v>
          </cell>
          <cell r="AL103">
            <v>243657908.59999999</v>
          </cell>
          <cell r="AM103">
            <v>7198188</v>
          </cell>
          <cell r="AN103">
            <v>34741479</v>
          </cell>
          <cell r="AO103">
            <v>840.71699999999998</v>
          </cell>
          <cell r="AP103">
            <v>651.875</v>
          </cell>
          <cell r="AQ103">
            <v>1267</v>
          </cell>
          <cell r="AR103">
            <v>0.3222524969583524</v>
          </cell>
          <cell r="AS103">
            <v>0.20719290620874259</v>
          </cell>
          <cell r="AT103">
            <v>0.66354932912391473</v>
          </cell>
          <cell r="AU103">
            <v>0.51450276243093918</v>
          </cell>
        </row>
        <row r="104">
          <cell r="D104" t="str">
            <v>완주군</v>
          </cell>
          <cell r="E104" t="str">
            <v>군</v>
          </cell>
          <cell r="F104">
            <v>245375150</v>
          </cell>
          <cell r="G104">
            <v>141127573.59999999</v>
          </cell>
          <cell r="H104">
            <v>350531199.30000001</v>
          </cell>
          <cell r="I104">
            <v>16195572</v>
          </cell>
          <cell r="J104">
            <v>55910960</v>
          </cell>
          <cell r="K104">
            <v>1381.921</v>
          </cell>
          <cell r="L104">
            <v>44.578096774193547</v>
          </cell>
          <cell r="M104">
            <v>1217.375</v>
          </cell>
          <cell r="N104">
            <v>39.270161290322584</v>
          </cell>
          <cell r="O104">
            <v>1684</v>
          </cell>
          <cell r="P104">
            <v>54.322580645161288</v>
          </cell>
          <cell r="Q104">
            <v>0.40261059181558562</v>
          </cell>
          <cell r="R104">
            <v>0.28966721372696874</v>
          </cell>
          <cell r="S104">
            <v>0.82061817102137768</v>
          </cell>
          <cell r="T104">
            <v>0.72290676959619948</v>
          </cell>
          <cell r="U104">
            <v>331705130</v>
          </cell>
          <cell r="V104">
            <v>173945006.09999999</v>
          </cell>
          <cell r="W104">
            <v>483388860.10000002</v>
          </cell>
          <cell r="X104">
            <v>17878851</v>
          </cell>
          <cell r="Y104">
            <v>70758705</v>
          </cell>
          <cell r="Z104">
            <v>1896.99</v>
          </cell>
          <cell r="AA104">
            <v>61.193225806451615</v>
          </cell>
          <cell r="AB104">
            <v>1570.875</v>
          </cell>
          <cell r="AC104">
            <v>50.673387096774192</v>
          </cell>
          <cell r="AD104">
            <v>2414</v>
          </cell>
          <cell r="AE104">
            <v>77.870967741935488</v>
          </cell>
          <cell r="AF104">
            <v>0.35984487947036159</v>
          </cell>
          <cell r="AG104">
            <v>0.25267351910976887</v>
          </cell>
          <cell r="AH104">
            <v>0.78582850041425023</v>
          </cell>
          <cell r="AI104">
            <v>0.65073529411764708</v>
          </cell>
          <cell r="AJ104">
            <v>577080280</v>
          </cell>
          <cell r="AK104">
            <v>315072579.69999999</v>
          </cell>
          <cell r="AL104">
            <v>833920059.4000001</v>
          </cell>
          <cell r="AM104">
            <v>34074423</v>
          </cell>
          <cell r="AN104">
            <v>126669665</v>
          </cell>
          <cell r="AO104">
            <v>3278.9110000000001</v>
          </cell>
          <cell r="AP104">
            <v>2788.25</v>
          </cell>
          <cell r="AQ104">
            <v>4098</v>
          </cell>
          <cell r="AR104">
            <v>0.37782108266671582</v>
          </cell>
          <cell r="AS104">
            <v>0.26900223506551468</v>
          </cell>
          <cell r="AT104">
            <v>0.80012469497315764</v>
          </cell>
          <cell r="AU104">
            <v>0.68039287457296238</v>
          </cell>
        </row>
        <row r="105">
          <cell r="D105" t="str">
            <v>임실군</v>
          </cell>
          <cell r="E105" t="str">
            <v>군</v>
          </cell>
          <cell r="F105">
            <v>3348800</v>
          </cell>
          <cell r="G105">
            <v>1973906</v>
          </cell>
          <cell r="H105">
            <v>7214000</v>
          </cell>
          <cell r="I105">
            <v>185858</v>
          </cell>
          <cell r="J105">
            <v>566272</v>
          </cell>
          <cell r="K105">
            <v>17.623000000000001</v>
          </cell>
          <cell r="L105">
            <v>0.568483870967742</v>
          </cell>
          <cell r="M105">
            <v>12.875</v>
          </cell>
          <cell r="N105">
            <v>0.41532258064516131</v>
          </cell>
          <cell r="O105">
            <v>27</v>
          </cell>
          <cell r="P105">
            <v>0.87096774193548387</v>
          </cell>
          <cell r="Q105">
            <v>0.27362156917105629</v>
          </cell>
          <cell r="R105">
            <v>0.32821329679023509</v>
          </cell>
          <cell r="S105">
            <v>0.65270370370370379</v>
          </cell>
          <cell r="T105">
            <v>0.47685185185185186</v>
          </cell>
          <cell r="U105">
            <v>96359500</v>
          </cell>
          <cell r="V105">
            <v>57125111</v>
          </cell>
          <cell r="W105">
            <v>162201478</v>
          </cell>
          <cell r="X105">
            <v>5446259</v>
          </cell>
          <cell r="Y105">
            <v>17758634</v>
          </cell>
          <cell r="Z105">
            <v>481.14499999999998</v>
          </cell>
          <cell r="AA105">
            <v>15.520806451612902</v>
          </cell>
          <cell r="AB105">
            <v>345.5</v>
          </cell>
          <cell r="AC105">
            <v>11.14516129032258</v>
          </cell>
          <cell r="AD105">
            <v>911</v>
          </cell>
          <cell r="AE105">
            <v>29.387096774193548</v>
          </cell>
          <cell r="AF105">
            <v>0.3521861311276091</v>
          </cell>
          <cell r="AG105">
            <v>0.30668231576820604</v>
          </cell>
          <cell r="AH105">
            <v>0.52815038419319427</v>
          </cell>
          <cell r="AI105">
            <v>0.37925356750823269</v>
          </cell>
          <cell r="AJ105">
            <v>99708300</v>
          </cell>
          <cell r="AK105">
            <v>59099017</v>
          </cell>
          <cell r="AL105">
            <v>169415478</v>
          </cell>
          <cell r="AM105">
            <v>5632117</v>
          </cell>
          <cell r="AN105">
            <v>18324906</v>
          </cell>
          <cell r="AO105">
            <v>498.76799999999997</v>
          </cell>
          <cell r="AP105">
            <v>358.375</v>
          </cell>
          <cell r="AQ105">
            <v>938</v>
          </cell>
          <cell r="AR105">
            <v>0.3488407180836216</v>
          </cell>
          <cell r="AS105">
            <v>0.3073476611558062</v>
          </cell>
          <cell r="AT105">
            <v>0.53173560767590611</v>
          </cell>
          <cell r="AU105">
            <v>0.38206289978678037</v>
          </cell>
        </row>
        <row r="106">
          <cell r="D106" t="str">
            <v>장수군</v>
          </cell>
          <cell r="E106" t="str">
            <v>군</v>
          </cell>
          <cell r="F106">
            <v>9161160</v>
          </cell>
          <cell r="G106">
            <v>5153550</v>
          </cell>
          <cell r="H106">
            <v>24139100</v>
          </cell>
          <cell r="I106">
            <v>645498</v>
          </cell>
          <cell r="J106">
            <v>2204032</v>
          </cell>
          <cell r="K106">
            <v>63.081000000000003</v>
          </cell>
          <cell r="L106">
            <v>2.0348709677419357</v>
          </cell>
          <cell r="M106">
            <v>45.375</v>
          </cell>
          <cell r="N106">
            <v>1.4637096774193548</v>
          </cell>
          <cell r="O106">
            <v>121</v>
          </cell>
          <cell r="P106">
            <v>3.903225806451613</v>
          </cell>
          <cell r="Q106">
            <v>0.2134938750823353</v>
          </cell>
          <cell r="R106">
            <v>0.29287142836401647</v>
          </cell>
          <cell r="S106">
            <v>0.52133057851239673</v>
          </cell>
          <cell r="T106">
            <v>0.375</v>
          </cell>
          <cell r="U106">
            <v>38536700</v>
          </cell>
          <cell r="V106">
            <v>23454746</v>
          </cell>
          <cell r="W106">
            <v>136739000</v>
          </cell>
          <cell r="X106">
            <v>2078765</v>
          </cell>
          <cell r="Y106">
            <v>11845218</v>
          </cell>
          <cell r="Z106">
            <v>322.31799999999998</v>
          </cell>
          <cell r="AA106">
            <v>10.397354838709678</v>
          </cell>
          <cell r="AB106">
            <v>246.25</v>
          </cell>
          <cell r="AC106">
            <v>7.943548387096774</v>
          </cell>
          <cell r="AD106">
            <v>580</v>
          </cell>
          <cell r="AE106">
            <v>18.70967741935484</v>
          </cell>
          <cell r="AF106">
            <v>0.171529307659117</v>
          </cell>
          <cell r="AG106">
            <v>0.17549402636574524</v>
          </cell>
          <cell r="AH106">
            <v>0.55572068965517241</v>
          </cell>
          <cell r="AI106">
            <v>0.42456896551724138</v>
          </cell>
          <cell r="AJ106">
            <v>47697860</v>
          </cell>
          <cell r="AK106">
            <v>28608296</v>
          </cell>
          <cell r="AL106">
            <v>160878100</v>
          </cell>
          <cell r="AM106">
            <v>2724263</v>
          </cell>
          <cell r="AN106">
            <v>14049250</v>
          </cell>
          <cell r="AO106">
            <v>385.399</v>
          </cell>
          <cell r="AP106">
            <v>291.625</v>
          </cell>
          <cell r="AQ106">
            <v>701</v>
          </cell>
          <cell r="AR106">
            <v>0.17782591912758791</v>
          </cell>
          <cell r="AS106">
            <v>0.19390807338470026</v>
          </cell>
          <cell r="AT106">
            <v>0.54978459343794583</v>
          </cell>
          <cell r="AU106">
            <v>0.41601283880171186</v>
          </cell>
        </row>
        <row r="107">
          <cell r="D107" t="str">
            <v>진안군</v>
          </cell>
          <cell r="E107" t="str">
            <v>군</v>
          </cell>
          <cell r="F107">
            <v>3300220</v>
          </cell>
          <cell r="G107">
            <v>1675593</v>
          </cell>
          <cell r="H107">
            <v>7502000</v>
          </cell>
          <cell r="I107">
            <v>118899</v>
          </cell>
          <cell r="J107">
            <v>992431</v>
          </cell>
          <cell r="K107">
            <v>29.66</v>
          </cell>
          <cell r="L107">
            <v>0.95677419354838711</v>
          </cell>
          <cell r="M107">
            <v>24.375</v>
          </cell>
          <cell r="N107">
            <v>0.78629032258064513</v>
          </cell>
          <cell r="O107">
            <v>31</v>
          </cell>
          <cell r="P107">
            <v>1</v>
          </cell>
          <cell r="Q107">
            <v>0.22335283924286856</v>
          </cell>
          <cell r="R107">
            <v>0.11980581017723146</v>
          </cell>
          <cell r="S107">
            <v>0.95677419354838711</v>
          </cell>
          <cell r="T107">
            <v>0.78629032258064513</v>
          </cell>
          <cell r="U107">
            <v>111356020</v>
          </cell>
          <cell r="V107">
            <v>61665156</v>
          </cell>
          <cell r="W107">
            <v>200248000</v>
          </cell>
          <cell r="X107">
            <v>6330847</v>
          </cell>
          <cell r="Y107">
            <v>24184675</v>
          </cell>
          <cell r="Z107">
            <v>651.66200000000003</v>
          </cell>
          <cell r="AA107">
            <v>21.02135483870968</v>
          </cell>
          <cell r="AB107">
            <v>514.375</v>
          </cell>
          <cell r="AC107">
            <v>16.592741935483872</v>
          </cell>
          <cell r="AD107">
            <v>903</v>
          </cell>
          <cell r="AE107">
            <v>29.129032258064516</v>
          </cell>
          <cell r="AF107">
            <v>0.30794392952738603</v>
          </cell>
          <cell r="AG107">
            <v>0.26177101821711474</v>
          </cell>
          <cell r="AH107">
            <v>0.72166334440753044</v>
          </cell>
          <cell r="AI107">
            <v>0.5696290143964563</v>
          </cell>
          <cell r="AJ107">
            <v>114656240</v>
          </cell>
          <cell r="AK107">
            <v>63340749</v>
          </cell>
          <cell r="AL107">
            <v>207750000</v>
          </cell>
          <cell r="AM107">
            <v>6449746</v>
          </cell>
          <cell r="AN107">
            <v>25177106</v>
          </cell>
          <cell r="AO107">
            <v>681.322</v>
          </cell>
          <cell r="AP107">
            <v>538.75</v>
          </cell>
          <cell r="AQ107">
            <v>934</v>
          </cell>
          <cell r="AR107">
            <v>0.30488928519855596</v>
          </cell>
          <cell r="AS107">
            <v>0.25617503457307605</v>
          </cell>
          <cell r="AT107">
            <v>0.7294668094218415</v>
          </cell>
          <cell r="AU107">
            <v>0.57682012847965736</v>
          </cell>
        </row>
        <row r="108">
          <cell r="D108" t="str">
            <v>전라남도</v>
          </cell>
          <cell r="E108" t="str">
            <v>광역</v>
          </cell>
          <cell r="F108">
            <v>8340778410</v>
          </cell>
          <cell r="G108">
            <v>4662242290.5299997</v>
          </cell>
          <cell r="H108">
            <v>11317575181.4</v>
          </cell>
          <cell r="I108">
            <v>567802367</v>
          </cell>
          <cell r="J108">
            <v>1881671722</v>
          </cell>
          <cell r="K108">
            <v>46069.384999999987</v>
          </cell>
          <cell r="L108">
            <v>1486.1091935483867</v>
          </cell>
          <cell r="M108">
            <v>39555.25</v>
          </cell>
          <cell r="N108">
            <v>1275.9758064516129</v>
          </cell>
          <cell r="O108">
            <v>59683</v>
          </cell>
          <cell r="P108">
            <v>1925.258064516129</v>
          </cell>
          <cell r="Q108">
            <v>0.4119471013713446</v>
          </cell>
          <cell r="R108">
            <v>0.30175421162012872</v>
          </cell>
          <cell r="S108">
            <v>0.77190129517618056</v>
          </cell>
          <cell r="T108">
            <v>0.66275572608615518</v>
          </cell>
          <cell r="U108">
            <v>9080289220</v>
          </cell>
          <cell r="V108">
            <v>5019610359.7299995</v>
          </cell>
          <cell r="W108">
            <v>12874580131.299999</v>
          </cell>
          <cell r="X108">
            <v>627010414</v>
          </cell>
          <cell r="Y108">
            <v>2098400477</v>
          </cell>
          <cell r="Z108">
            <v>57424.205999999991</v>
          </cell>
          <cell r="AA108">
            <v>1852.3937419354836</v>
          </cell>
          <cell r="AB108">
            <v>44812.5</v>
          </cell>
          <cell r="AC108">
            <v>1445.5645161290322</v>
          </cell>
          <cell r="AD108">
            <v>78683</v>
          </cell>
          <cell r="AE108">
            <v>2538.1612903225805</v>
          </cell>
          <cell r="AF108">
            <v>0.38988536391385598</v>
          </cell>
          <cell r="AG108">
            <v>0.29880397992303737</v>
          </cell>
          <cell r="AH108">
            <v>0.72981719049858285</v>
          </cell>
          <cell r="AI108">
            <v>0.56953217340467444</v>
          </cell>
          <cell r="AJ108">
            <v>17421067630</v>
          </cell>
          <cell r="AK108">
            <v>9681852650.2599983</v>
          </cell>
          <cell r="AL108">
            <v>24192155312.699997</v>
          </cell>
          <cell r="AM108">
            <v>1194812781</v>
          </cell>
          <cell r="AN108">
            <v>3980072199</v>
          </cell>
          <cell r="AO108">
            <v>103493.59099999999</v>
          </cell>
          <cell r="AP108">
            <v>84367.75</v>
          </cell>
          <cell r="AQ108">
            <v>138366</v>
          </cell>
          <cell r="AR108">
            <v>0.40020628691885834</v>
          </cell>
          <cell r="AS108">
            <v>0.30019877059019151</v>
          </cell>
          <cell r="AT108">
            <v>0.74796981194802181</v>
          </cell>
          <cell r="AU108">
            <v>0.60974336180853683</v>
          </cell>
        </row>
        <row r="109">
          <cell r="D109" t="str">
            <v>광양시</v>
          </cell>
          <cell r="E109" t="str">
            <v>시</v>
          </cell>
          <cell r="F109">
            <v>629518240</v>
          </cell>
          <cell r="G109">
            <v>364373155.10000002</v>
          </cell>
          <cell r="H109">
            <v>763164517</v>
          </cell>
          <cell r="I109">
            <v>39541125</v>
          </cell>
          <cell r="J109">
            <v>143781673</v>
          </cell>
          <cell r="K109">
            <v>3084.6889999999999</v>
          </cell>
          <cell r="L109">
            <v>99.506096774193537</v>
          </cell>
          <cell r="M109">
            <v>2813.875</v>
          </cell>
          <cell r="N109">
            <v>90.770161290322577</v>
          </cell>
          <cell r="O109">
            <v>3700</v>
          </cell>
          <cell r="P109">
            <v>119.35483870967742</v>
          </cell>
          <cell r="Q109">
            <v>0.47745033604595644</v>
          </cell>
          <cell r="R109">
            <v>0.27500810204093257</v>
          </cell>
          <cell r="S109">
            <v>0.83369972972972972</v>
          </cell>
          <cell r="T109">
            <v>0.76050675675675672</v>
          </cell>
          <cell r="U109">
            <v>645186760</v>
          </cell>
          <cell r="V109">
            <v>374579687</v>
          </cell>
          <cell r="W109">
            <v>768023421</v>
          </cell>
          <cell r="X109">
            <v>42585917</v>
          </cell>
          <cell r="Y109">
            <v>150992633</v>
          </cell>
          <cell r="Z109">
            <v>3952.9470000000001</v>
          </cell>
          <cell r="AA109">
            <v>127.51441935483871</v>
          </cell>
          <cell r="AB109">
            <v>3387.75</v>
          </cell>
          <cell r="AC109">
            <v>109.28225806451613</v>
          </cell>
          <cell r="AD109">
            <v>4881</v>
          </cell>
          <cell r="AE109">
            <v>157.45161290322579</v>
          </cell>
          <cell r="AF109">
            <v>0.48771909392070478</v>
          </cell>
          <cell r="AG109">
            <v>0.2820397005726763</v>
          </cell>
          <cell r="AH109">
            <v>0.80986416717885679</v>
          </cell>
          <cell r="AI109">
            <v>0.69406883835279654</v>
          </cell>
          <cell r="AJ109">
            <v>1274705000</v>
          </cell>
          <cell r="AK109">
            <v>738952842.10000002</v>
          </cell>
          <cell r="AL109">
            <v>1531187938</v>
          </cell>
          <cell r="AM109">
            <v>82127042</v>
          </cell>
          <cell r="AN109">
            <v>294774306</v>
          </cell>
          <cell r="AO109">
            <v>7037.6360000000004</v>
          </cell>
          <cell r="AP109">
            <v>6201.625</v>
          </cell>
          <cell r="AQ109">
            <v>8581</v>
          </cell>
          <cell r="AR109">
            <v>0.48260100785877535</v>
          </cell>
          <cell r="AS109">
            <v>0.27860990706564498</v>
          </cell>
          <cell r="AT109">
            <v>0.82014170842559142</v>
          </cell>
          <cell r="AU109">
            <v>0.72271588392961195</v>
          </cell>
        </row>
        <row r="110">
          <cell r="D110" t="str">
            <v>나주시</v>
          </cell>
          <cell r="E110" t="str">
            <v>시</v>
          </cell>
          <cell r="F110">
            <v>320426040</v>
          </cell>
          <cell r="G110">
            <v>189954090</v>
          </cell>
          <cell r="H110">
            <v>404285095</v>
          </cell>
          <cell r="I110">
            <v>16930712</v>
          </cell>
          <cell r="J110">
            <v>51510130</v>
          </cell>
          <cell r="K110">
            <v>1273.434</v>
          </cell>
          <cell r="L110">
            <v>41.078516129032259</v>
          </cell>
          <cell r="M110">
            <v>1012.125</v>
          </cell>
          <cell r="N110">
            <v>32.649193548387096</v>
          </cell>
          <cell r="O110">
            <v>2304</v>
          </cell>
          <cell r="P110">
            <v>74.322580645161295</v>
          </cell>
          <cell r="Q110">
            <v>0.46985182572708994</v>
          </cell>
          <cell r="R110">
            <v>0.32868703689934387</v>
          </cell>
          <cell r="S110">
            <v>0.5527057291666666</v>
          </cell>
          <cell r="T110">
            <v>0.43929036458333331</v>
          </cell>
          <cell r="U110">
            <v>431232940</v>
          </cell>
          <cell r="V110">
            <v>255220004</v>
          </cell>
          <cell r="W110">
            <v>520095968</v>
          </cell>
          <cell r="X110">
            <v>24903570</v>
          </cell>
          <cell r="Y110">
            <v>61665301</v>
          </cell>
          <cell r="Z110">
            <v>1569.4559999999999</v>
          </cell>
          <cell r="AA110">
            <v>50.627612903225803</v>
          </cell>
          <cell r="AB110">
            <v>1120.125</v>
          </cell>
          <cell r="AC110">
            <v>36.133064516129032</v>
          </cell>
          <cell r="AD110">
            <v>3610</v>
          </cell>
          <cell r="AE110">
            <v>116.45161290322581</v>
          </cell>
          <cell r="AF110">
            <v>0.49071713626512869</v>
          </cell>
          <cell r="AG110">
            <v>0.4038506193296616</v>
          </cell>
          <cell r="AH110">
            <v>0.4347523545706371</v>
          </cell>
          <cell r="AI110">
            <v>0.31028393351800554</v>
          </cell>
          <cell r="AJ110">
            <v>751658980</v>
          </cell>
          <cell r="AK110">
            <v>445174094</v>
          </cell>
          <cell r="AL110">
            <v>924381063</v>
          </cell>
          <cell r="AM110">
            <v>41834282</v>
          </cell>
          <cell r="AN110">
            <v>113175431</v>
          </cell>
          <cell r="AO110">
            <v>2842.89</v>
          </cell>
          <cell r="AP110">
            <v>2132.25</v>
          </cell>
          <cell r="AQ110">
            <v>5914</v>
          </cell>
          <cell r="AR110">
            <v>0.48159153385858577</v>
          </cell>
          <cell r="AS110">
            <v>0.36964102217556388</v>
          </cell>
          <cell r="AT110">
            <v>0.48070510652688536</v>
          </cell>
          <cell r="AU110">
            <v>0.36054277984443694</v>
          </cell>
        </row>
        <row r="111">
          <cell r="D111" t="str">
            <v>목포시</v>
          </cell>
          <cell r="E111" t="str">
            <v>시</v>
          </cell>
          <cell r="F111">
            <v>2124112240</v>
          </cell>
          <cell r="G111">
            <v>1111427386</v>
          </cell>
          <cell r="H111">
            <v>2459745572</v>
          </cell>
          <cell r="I111">
            <v>156545352</v>
          </cell>
          <cell r="J111">
            <v>427869783</v>
          </cell>
          <cell r="K111">
            <v>10429.859</v>
          </cell>
          <cell r="L111">
            <v>336.44706451612905</v>
          </cell>
          <cell r="M111">
            <v>8905.375</v>
          </cell>
          <cell r="N111">
            <v>287.27016129032256</v>
          </cell>
          <cell r="O111">
            <v>12463</v>
          </cell>
          <cell r="P111">
            <v>402.03225806451616</v>
          </cell>
          <cell r="Q111">
            <v>0.45184648308821107</v>
          </cell>
          <cell r="R111">
            <v>0.36587148291329563</v>
          </cell>
          <cell r="S111">
            <v>0.83686584289496913</v>
          </cell>
          <cell r="T111">
            <v>0.7145450533579395</v>
          </cell>
          <cell r="U111">
            <v>2759669830</v>
          </cell>
          <cell r="V111">
            <v>1406791293</v>
          </cell>
          <cell r="W111">
            <v>3355380031</v>
          </cell>
          <cell r="X111">
            <v>215574395</v>
          </cell>
          <cell r="Y111">
            <v>606643862</v>
          </cell>
          <cell r="Z111">
            <v>16941.366000000002</v>
          </cell>
          <cell r="AA111">
            <v>546.49567741935493</v>
          </cell>
          <cell r="AB111">
            <v>12032.5</v>
          </cell>
          <cell r="AC111">
            <v>388.14516129032256</v>
          </cell>
          <cell r="AD111">
            <v>22978</v>
          </cell>
          <cell r="AE111">
            <v>741.22580645161293</v>
          </cell>
          <cell r="AF111">
            <v>0.41926436946122481</v>
          </cell>
          <cell r="AG111">
            <v>0.35535576720299861</v>
          </cell>
          <cell r="AH111">
            <v>0.73728636086691623</v>
          </cell>
          <cell r="AI111">
            <v>0.52365305944816787</v>
          </cell>
          <cell r="AJ111">
            <v>4883782070</v>
          </cell>
          <cell r="AK111">
            <v>2518218679</v>
          </cell>
          <cell r="AL111">
            <v>5815125603</v>
          </cell>
          <cell r="AM111">
            <v>372119747</v>
          </cell>
          <cell r="AN111">
            <v>1034513645</v>
          </cell>
          <cell r="AO111">
            <v>27371.225000000002</v>
          </cell>
          <cell r="AP111">
            <v>20937.875</v>
          </cell>
          <cell r="AQ111">
            <v>35441</v>
          </cell>
          <cell r="AR111">
            <v>0.43304630904289687</v>
          </cell>
          <cell r="AS111">
            <v>0.35970501578062802</v>
          </cell>
          <cell r="AT111">
            <v>0.77230396997827377</v>
          </cell>
          <cell r="AU111">
            <v>0.59078115741655146</v>
          </cell>
        </row>
        <row r="112">
          <cell r="D112" t="str">
            <v>순천시</v>
          </cell>
          <cell r="E112" t="str">
            <v>시</v>
          </cell>
          <cell r="F112">
            <v>1731709950</v>
          </cell>
          <cell r="G112">
            <v>980817405</v>
          </cell>
          <cell r="H112">
            <v>1980649633</v>
          </cell>
          <cell r="I112">
            <v>127057990</v>
          </cell>
          <cell r="J112">
            <v>363521180</v>
          </cell>
          <cell r="K112">
            <v>8697.8449999999993</v>
          </cell>
          <cell r="L112">
            <v>280.57564516129031</v>
          </cell>
          <cell r="M112">
            <v>7746.375</v>
          </cell>
          <cell r="N112">
            <v>249.88306451612902</v>
          </cell>
          <cell r="O112">
            <v>10584</v>
          </cell>
          <cell r="P112">
            <v>341.41935483870969</v>
          </cell>
          <cell r="Q112">
            <v>0.49519985193666</v>
          </cell>
          <cell r="R112">
            <v>0.34952018476612562</v>
          </cell>
          <cell r="S112">
            <v>0.82179185563114132</v>
          </cell>
          <cell r="T112">
            <v>0.73189484126984128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e">
            <v>#DIV/0!</v>
          </cell>
          <cell r="AG112" t="e">
            <v>#DIV/0!</v>
          </cell>
          <cell r="AH112" t="e">
            <v>#DIV/0!</v>
          </cell>
          <cell r="AI112" t="e">
            <v>#DIV/0!</v>
          </cell>
          <cell r="AJ112">
            <v>1731709950</v>
          </cell>
          <cell r="AK112">
            <v>980817405</v>
          </cell>
          <cell r="AL112">
            <v>1980649633</v>
          </cell>
          <cell r="AM112">
            <v>127057990</v>
          </cell>
          <cell r="AN112">
            <v>363521180</v>
          </cell>
          <cell r="AO112">
            <v>8697.8449999999993</v>
          </cell>
          <cell r="AP112">
            <v>7746.375</v>
          </cell>
          <cell r="AQ112">
            <v>10584</v>
          </cell>
          <cell r="AR112">
            <v>0.49519985193666</v>
          </cell>
          <cell r="AS112">
            <v>0.34952018476612562</v>
          </cell>
          <cell r="AT112">
            <v>0.82179185563114132</v>
          </cell>
          <cell r="AU112">
            <v>0.73189484126984128</v>
          </cell>
        </row>
        <row r="113">
          <cell r="D113" t="str">
            <v>여수시</v>
          </cell>
          <cell r="E113" t="str">
            <v>시</v>
          </cell>
          <cell r="F113">
            <v>2222248000</v>
          </cell>
          <cell r="G113">
            <v>1337737424</v>
          </cell>
          <cell r="H113">
            <v>2852512705</v>
          </cell>
          <cell r="I113">
            <v>162847470</v>
          </cell>
          <cell r="J113">
            <v>483309881</v>
          </cell>
          <cell r="K113">
            <v>11773.472</v>
          </cell>
          <cell r="L113">
            <v>379.78941935483869</v>
          </cell>
          <cell r="M113">
            <v>10480.75</v>
          </cell>
          <cell r="N113">
            <v>338.08870967741933</v>
          </cell>
          <cell r="O113">
            <v>15267</v>
          </cell>
          <cell r="P113">
            <v>492.48387096774195</v>
          </cell>
          <cell r="Q113">
            <v>0.46896808615616664</v>
          </cell>
          <cell r="R113">
            <v>0.33694214913019749</v>
          </cell>
          <cell r="S113">
            <v>0.77117128446977135</v>
          </cell>
          <cell r="T113">
            <v>0.68649701971572674</v>
          </cell>
          <cell r="U113">
            <v>3015174300</v>
          </cell>
          <cell r="V113">
            <v>1822388076</v>
          </cell>
          <cell r="W113">
            <v>3843413914</v>
          </cell>
          <cell r="X113">
            <v>231606376</v>
          </cell>
          <cell r="Y113">
            <v>665292070</v>
          </cell>
          <cell r="Z113">
            <v>18243.232</v>
          </cell>
          <cell r="AA113">
            <v>588.49135483870964</v>
          </cell>
          <cell r="AB113">
            <v>15218.25</v>
          </cell>
          <cell r="AC113">
            <v>490.91129032258067</v>
          </cell>
          <cell r="AD113">
            <v>23151</v>
          </cell>
          <cell r="AE113">
            <v>746.80645161290317</v>
          </cell>
          <cell r="AF113">
            <v>0.47415868204092682</v>
          </cell>
          <cell r="AG113">
            <v>0.34812736607547418</v>
          </cell>
          <cell r="AH113">
            <v>0.78801053950153344</v>
          </cell>
          <cell r="AI113">
            <v>0.65734741479849679</v>
          </cell>
          <cell r="AJ113">
            <v>5237422300</v>
          </cell>
          <cell r="AK113">
            <v>3160125500</v>
          </cell>
          <cell r="AL113">
            <v>6695926619</v>
          </cell>
          <cell r="AM113">
            <v>394453846</v>
          </cell>
          <cell r="AN113">
            <v>1148601951</v>
          </cell>
          <cell r="AO113">
            <v>30016.703999999998</v>
          </cell>
          <cell r="AP113">
            <v>25699</v>
          </cell>
          <cell r="AQ113">
            <v>38418</v>
          </cell>
          <cell r="AR113">
            <v>0.47194745101193292</v>
          </cell>
          <cell r="AS113">
            <v>0.34342083927036615</v>
          </cell>
          <cell r="AT113">
            <v>0.78131875683273455</v>
          </cell>
          <cell r="AU113">
            <v>0.66893123015253264</v>
          </cell>
        </row>
        <row r="114">
          <cell r="D114" t="str">
            <v>강진군</v>
          </cell>
          <cell r="E114" t="str">
            <v>군</v>
          </cell>
          <cell r="F114">
            <v>1969200</v>
          </cell>
          <cell r="G114">
            <v>1280327.02</v>
          </cell>
          <cell r="H114">
            <v>152580000</v>
          </cell>
          <cell r="I114">
            <v>166892</v>
          </cell>
          <cell r="J114">
            <v>20454304</v>
          </cell>
          <cell r="K114">
            <v>531.35</v>
          </cell>
          <cell r="L114">
            <v>17.140322580645162</v>
          </cell>
          <cell r="M114">
            <v>411.625</v>
          </cell>
          <cell r="N114">
            <v>13.278225806451612</v>
          </cell>
          <cell r="O114">
            <v>828</v>
          </cell>
          <cell r="P114">
            <v>26.70967741935484</v>
          </cell>
          <cell r="Q114">
            <v>8.3911850832350237E-3</v>
          </cell>
          <cell r="R114">
            <v>8.1592607599847936E-3</v>
          </cell>
          <cell r="S114">
            <v>0.64172705314009659</v>
          </cell>
          <cell r="T114">
            <v>0.49713164251207731</v>
          </cell>
          <cell r="U114">
            <v>133884960</v>
          </cell>
          <cell r="V114">
            <v>69619706.689999998</v>
          </cell>
          <cell r="W114">
            <v>305620000</v>
          </cell>
          <cell r="X114">
            <v>6306333</v>
          </cell>
          <cell r="Y114">
            <v>34117370</v>
          </cell>
          <cell r="Z114">
            <v>969.14400000000001</v>
          </cell>
          <cell r="AA114">
            <v>31.262709677419355</v>
          </cell>
          <cell r="AB114">
            <v>707.5</v>
          </cell>
          <cell r="AC114">
            <v>22.822580645161292</v>
          </cell>
          <cell r="AD114">
            <v>1465</v>
          </cell>
          <cell r="AE114">
            <v>47.258064516129032</v>
          </cell>
          <cell r="AF114">
            <v>0.22779826807800535</v>
          </cell>
          <cell r="AG114">
            <v>0.18484229587450615</v>
          </cell>
          <cell r="AH114">
            <v>0.66153174061433451</v>
          </cell>
          <cell r="AI114">
            <v>0.48293515358361777</v>
          </cell>
          <cell r="AJ114">
            <v>135854160</v>
          </cell>
          <cell r="AK114">
            <v>70900033.709999993</v>
          </cell>
          <cell r="AL114">
            <v>458200000</v>
          </cell>
          <cell r="AM114">
            <v>6473225</v>
          </cell>
          <cell r="AN114">
            <v>54571674</v>
          </cell>
          <cell r="AO114">
            <v>1500.4940000000001</v>
          </cell>
          <cell r="AP114">
            <v>1119.125</v>
          </cell>
          <cell r="AQ114">
            <v>2293</v>
          </cell>
          <cell r="AR114">
            <v>0.15473599674814489</v>
          </cell>
          <cell r="AS114">
            <v>0.11861877280876522</v>
          </cell>
          <cell r="AT114">
            <v>0.65438028783253388</v>
          </cell>
          <cell r="AU114">
            <v>0.48806149149585698</v>
          </cell>
        </row>
        <row r="115">
          <cell r="D115" t="str">
            <v>고흥군</v>
          </cell>
          <cell r="E115" t="str">
            <v>군</v>
          </cell>
          <cell r="F115">
            <v>24385600</v>
          </cell>
          <cell r="G115">
            <v>13371440</v>
          </cell>
          <cell r="H115">
            <v>61171960</v>
          </cell>
          <cell r="I115">
            <v>1193073</v>
          </cell>
          <cell r="J115">
            <v>7250854</v>
          </cell>
          <cell r="K115">
            <v>180.619</v>
          </cell>
          <cell r="L115">
            <v>5.82641935483871</v>
          </cell>
          <cell r="M115">
            <v>138.125</v>
          </cell>
          <cell r="N115">
            <v>4.455645161290323</v>
          </cell>
          <cell r="O115">
            <v>350</v>
          </cell>
          <cell r="P115">
            <v>11.290322580645162</v>
          </cell>
          <cell r="Q115">
            <v>0.2185877320262421</v>
          </cell>
          <cell r="R115">
            <v>0.16454241114219098</v>
          </cell>
          <cell r="S115">
            <v>0.51605428571428569</v>
          </cell>
          <cell r="T115">
            <v>0.39464285714285713</v>
          </cell>
          <cell r="U115">
            <v>5470400</v>
          </cell>
          <cell r="V115">
            <v>3088674</v>
          </cell>
          <cell r="W115">
            <v>15195092</v>
          </cell>
          <cell r="X115">
            <v>309075</v>
          </cell>
          <cell r="Y115">
            <v>1891009</v>
          </cell>
          <cell r="Z115">
            <v>46.628999999999998</v>
          </cell>
          <cell r="AA115">
            <v>1.5041612903225805</v>
          </cell>
          <cell r="AB115">
            <v>37</v>
          </cell>
          <cell r="AC115">
            <v>1.1935483870967742</v>
          </cell>
          <cell r="AD115">
            <v>85</v>
          </cell>
          <cell r="AE115">
            <v>2.7419354838709675</v>
          </cell>
          <cell r="AF115">
            <v>0.20326787096780988</v>
          </cell>
          <cell r="AG115">
            <v>0.16344448915896223</v>
          </cell>
          <cell r="AH115">
            <v>0.54857647058823522</v>
          </cell>
          <cell r="AI115">
            <v>0.43529411764705883</v>
          </cell>
          <cell r="AJ115">
            <v>29856000</v>
          </cell>
          <cell r="AK115">
            <v>16460114</v>
          </cell>
          <cell r="AL115">
            <v>76367052</v>
          </cell>
          <cell r="AM115">
            <v>1502148</v>
          </cell>
          <cell r="AN115">
            <v>9141863</v>
          </cell>
          <cell r="AO115">
            <v>227.24799999999999</v>
          </cell>
          <cell r="AP115">
            <v>175.125</v>
          </cell>
          <cell r="AQ115">
            <v>435</v>
          </cell>
          <cell r="AR115">
            <v>0.2155394711321317</v>
          </cell>
          <cell r="AS115">
            <v>0.16431530422190752</v>
          </cell>
          <cell r="AT115">
            <v>0.5224091954022988</v>
          </cell>
          <cell r="AU115">
            <v>0.40258620689655172</v>
          </cell>
        </row>
        <row r="116">
          <cell r="D116" t="str">
            <v>곡성군</v>
          </cell>
          <cell r="E116" t="str">
            <v>군</v>
          </cell>
          <cell r="F116">
            <v>21125600</v>
          </cell>
          <cell r="G116">
            <v>12515848.119999999</v>
          </cell>
          <cell r="H116">
            <v>86291000</v>
          </cell>
          <cell r="I116">
            <v>1078233</v>
          </cell>
          <cell r="J116">
            <v>12694592</v>
          </cell>
          <cell r="K116">
            <v>338.68</v>
          </cell>
          <cell r="L116">
            <v>10.925161290322581</v>
          </cell>
          <cell r="M116">
            <v>265.25</v>
          </cell>
          <cell r="N116">
            <v>8.556451612903226</v>
          </cell>
          <cell r="O116">
            <v>499</v>
          </cell>
          <cell r="P116">
            <v>16.096774193548388</v>
          </cell>
          <cell r="Q116">
            <v>0.14504233489008123</v>
          </cell>
          <cell r="R116">
            <v>8.4936404415360489E-2</v>
          </cell>
          <cell r="S116">
            <v>0.67871743486973946</v>
          </cell>
          <cell r="T116">
            <v>0.53156312625250501</v>
          </cell>
          <cell r="U116">
            <v>54199200</v>
          </cell>
          <cell r="V116">
            <v>30483117.829999998</v>
          </cell>
          <cell r="W116">
            <v>160463029.5</v>
          </cell>
          <cell r="X116">
            <v>2807797</v>
          </cell>
          <cell r="Y116">
            <v>20592663</v>
          </cell>
          <cell r="Z116">
            <v>557.48599999999999</v>
          </cell>
          <cell r="AA116">
            <v>17.983419354838709</v>
          </cell>
          <cell r="AB116">
            <v>403.25</v>
          </cell>
          <cell r="AC116">
            <v>13.008064516129032</v>
          </cell>
          <cell r="AD116">
            <v>975</v>
          </cell>
          <cell r="AE116">
            <v>31.451612903225808</v>
          </cell>
          <cell r="AF116">
            <v>0.18996972651572677</v>
          </cell>
          <cell r="AG116">
            <v>0.13634938812916036</v>
          </cell>
          <cell r="AH116">
            <v>0.57178051282051279</v>
          </cell>
          <cell r="AI116">
            <v>0.4135897435897436</v>
          </cell>
          <cell r="AJ116">
            <v>75324800</v>
          </cell>
          <cell r="AK116">
            <v>42998965.949999996</v>
          </cell>
          <cell r="AL116">
            <v>246754029.5</v>
          </cell>
          <cell r="AM116">
            <v>3886030</v>
          </cell>
          <cell r="AN116">
            <v>33287255</v>
          </cell>
          <cell r="AO116">
            <v>896.16599999999994</v>
          </cell>
          <cell r="AP116">
            <v>668.5</v>
          </cell>
          <cell r="AQ116">
            <v>1474</v>
          </cell>
          <cell r="AR116">
            <v>0.17425841449126162</v>
          </cell>
          <cell r="AS116">
            <v>0.11674227868894567</v>
          </cell>
          <cell r="AT116">
            <v>0.60798236092265934</v>
          </cell>
          <cell r="AU116">
            <v>0.45352781546811399</v>
          </cell>
        </row>
        <row r="117">
          <cell r="D117" t="str">
            <v>구례군</v>
          </cell>
          <cell r="E117" t="str">
            <v>군</v>
          </cell>
          <cell r="F117">
            <v>49814370</v>
          </cell>
          <cell r="G117">
            <v>23239797.32</v>
          </cell>
          <cell r="H117">
            <v>108115179.09999999</v>
          </cell>
          <cell r="I117">
            <v>2376046</v>
          </cell>
          <cell r="J117">
            <v>19916349</v>
          </cell>
          <cell r="K117">
            <v>509.57400000000001</v>
          </cell>
          <cell r="L117">
            <v>16.437870967741937</v>
          </cell>
          <cell r="M117">
            <v>423.375</v>
          </cell>
          <cell r="N117">
            <v>13.65725806451613</v>
          </cell>
          <cell r="O117">
            <v>656</v>
          </cell>
          <cell r="P117">
            <v>21.161290322580644</v>
          </cell>
          <cell r="Q117">
            <v>0.21495406577927967</v>
          </cell>
          <cell r="R117">
            <v>0.1193012835836528</v>
          </cell>
          <cell r="S117">
            <v>0.7767896341463415</v>
          </cell>
          <cell r="T117">
            <v>0.64538871951219512</v>
          </cell>
          <cell r="U117">
            <v>52118890</v>
          </cell>
          <cell r="V117">
            <v>26099924.350000001</v>
          </cell>
          <cell r="W117">
            <v>146510628.30000001</v>
          </cell>
          <cell r="X117">
            <v>2590220</v>
          </cell>
          <cell r="Y117">
            <v>22784338</v>
          </cell>
          <cell r="Z117">
            <v>657.75300000000004</v>
          </cell>
          <cell r="AA117">
            <v>21.217838709677419</v>
          </cell>
          <cell r="AB117">
            <v>467</v>
          </cell>
          <cell r="AC117">
            <v>15.064516129032258</v>
          </cell>
          <cell r="AD117">
            <v>1119</v>
          </cell>
          <cell r="AE117">
            <v>36.096774193548384</v>
          </cell>
          <cell r="AF117">
            <v>0.17814355622417324</v>
          </cell>
          <cell r="AG117">
            <v>0.1136842334414105</v>
          </cell>
          <cell r="AH117">
            <v>0.58780428954423591</v>
          </cell>
          <cell r="AI117">
            <v>0.41733690795352996</v>
          </cell>
          <cell r="AJ117">
            <v>101933260</v>
          </cell>
          <cell r="AK117">
            <v>49339721.670000002</v>
          </cell>
          <cell r="AL117">
            <v>254625807.40000001</v>
          </cell>
          <cell r="AM117">
            <v>4966266</v>
          </cell>
          <cell r="AN117">
            <v>42700687</v>
          </cell>
          <cell r="AO117">
            <v>1167.327</v>
          </cell>
          <cell r="AP117">
            <v>890.375</v>
          </cell>
          <cell r="AQ117">
            <v>1775</v>
          </cell>
          <cell r="AR117">
            <v>0.19377345200712753</v>
          </cell>
          <cell r="AS117">
            <v>0.11630412409992373</v>
          </cell>
          <cell r="AT117">
            <v>0.65764901408450704</v>
          </cell>
          <cell r="AU117">
            <v>0.50161971830985919</v>
          </cell>
        </row>
        <row r="118">
          <cell r="D118" t="str">
            <v>담양군</v>
          </cell>
          <cell r="E118" t="str">
            <v>군</v>
          </cell>
          <cell r="F118">
            <v>87156010</v>
          </cell>
          <cell r="G118">
            <v>47891236</v>
          </cell>
          <cell r="H118">
            <v>132026776</v>
          </cell>
          <cell r="I118">
            <v>4570816</v>
          </cell>
          <cell r="J118">
            <v>23342512</v>
          </cell>
          <cell r="K118">
            <v>566.90499999999997</v>
          </cell>
          <cell r="L118">
            <v>18.287258064516127</v>
          </cell>
          <cell r="M118">
            <v>475</v>
          </cell>
          <cell r="N118">
            <v>15.32258064516129</v>
          </cell>
          <cell r="O118">
            <v>882</v>
          </cell>
          <cell r="P118">
            <v>28.451612903225808</v>
          </cell>
          <cell r="Q118">
            <v>0.36273881292079724</v>
          </cell>
          <cell r="R118">
            <v>0.19581508622550992</v>
          </cell>
          <cell r="S118">
            <v>0.64274943310657595</v>
          </cell>
          <cell r="T118">
            <v>0.53854875283446713</v>
          </cell>
          <cell r="U118">
            <v>112089820</v>
          </cell>
          <cell r="V118">
            <v>60066503</v>
          </cell>
          <cell r="W118">
            <v>178084195</v>
          </cell>
          <cell r="X118">
            <v>6018042</v>
          </cell>
          <cell r="Y118">
            <v>27144191</v>
          </cell>
          <cell r="Z118">
            <v>674.32799999999997</v>
          </cell>
          <cell r="AA118">
            <v>21.752516129032259</v>
          </cell>
          <cell r="AB118">
            <v>545.25</v>
          </cell>
          <cell r="AC118">
            <v>17.588709677419356</v>
          </cell>
          <cell r="AD118">
            <v>1120</v>
          </cell>
          <cell r="AE118">
            <v>36.12903225806452</v>
          </cell>
          <cell r="AF118">
            <v>0.33729272269220745</v>
          </cell>
          <cell r="AG118">
            <v>0.22170644172080869</v>
          </cell>
          <cell r="AH118">
            <v>0.60207857142857135</v>
          </cell>
          <cell r="AI118">
            <v>0.48683035714285716</v>
          </cell>
          <cell r="AJ118">
            <v>199245830</v>
          </cell>
          <cell r="AK118">
            <v>107957739</v>
          </cell>
          <cell r="AL118">
            <v>310110971</v>
          </cell>
          <cell r="AM118">
            <v>10588858</v>
          </cell>
          <cell r="AN118">
            <v>50486703</v>
          </cell>
          <cell r="AO118">
            <v>1241.2329999999999</v>
          </cell>
          <cell r="AP118">
            <v>1020.25</v>
          </cell>
          <cell r="AQ118">
            <v>2002</v>
          </cell>
          <cell r="AR118">
            <v>0.34812615191224561</v>
          </cell>
          <cell r="AS118">
            <v>0.20973558126780431</v>
          </cell>
          <cell r="AT118">
            <v>0.61999650349650348</v>
          </cell>
          <cell r="AU118">
            <v>0.50961538461538458</v>
          </cell>
        </row>
        <row r="119">
          <cell r="D119" t="str">
            <v>무안군</v>
          </cell>
          <cell r="E119" t="str">
            <v>군</v>
          </cell>
          <cell r="F119">
            <v>110099240</v>
          </cell>
          <cell r="G119">
            <v>60824945.100000001</v>
          </cell>
          <cell r="H119">
            <v>231600955.5</v>
          </cell>
          <cell r="I119">
            <v>7094923</v>
          </cell>
          <cell r="J119">
            <v>38258072</v>
          </cell>
          <cell r="K119">
            <v>973.23599999999999</v>
          </cell>
          <cell r="L119">
            <v>31.394709677419353</v>
          </cell>
          <cell r="M119">
            <v>816</v>
          </cell>
          <cell r="N119">
            <v>26.322580645161292</v>
          </cell>
          <cell r="O119">
            <v>1210</v>
          </cell>
          <cell r="P119">
            <v>39.032258064516128</v>
          </cell>
          <cell r="Q119">
            <v>0.26262821312064927</v>
          </cell>
          <cell r="R119">
            <v>0.18544904719715097</v>
          </cell>
          <cell r="S119">
            <v>0.80432727272727267</v>
          </cell>
          <cell r="T119">
            <v>0.67438016528925615</v>
          </cell>
          <cell r="U119">
            <v>365868930</v>
          </cell>
          <cell r="V119">
            <v>199816925.90000001</v>
          </cell>
          <cell r="W119">
            <v>543617398</v>
          </cell>
          <cell r="X119">
            <v>20510277</v>
          </cell>
          <cell r="Y119">
            <v>67321557</v>
          </cell>
          <cell r="Z119">
            <v>1941.68</v>
          </cell>
          <cell r="AA119">
            <v>62.634838709677425</v>
          </cell>
          <cell r="AB119">
            <v>1455.625</v>
          </cell>
          <cell r="AC119">
            <v>46.95564516129032</v>
          </cell>
          <cell r="AD119">
            <v>2792</v>
          </cell>
          <cell r="AE119">
            <v>90.064516129032256</v>
          </cell>
          <cell r="AF119">
            <v>0.36756904145293745</v>
          </cell>
          <cell r="AG119">
            <v>0.3046613583224167</v>
          </cell>
          <cell r="AH119">
            <v>0.69544412607449857</v>
          </cell>
          <cell r="AI119">
            <v>0.52135565902578795</v>
          </cell>
          <cell r="AJ119">
            <v>475968170</v>
          </cell>
          <cell r="AK119">
            <v>260641871</v>
          </cell>
          <cell r="AL119">
            <v>775218353.5</v>
          </cell>
          <cell r="AM119">
            <v>27605200</v>
          </cell>
          <cell r="AN119">
            <v>105579629</v>
          </cell>
          <cell r="AO119">
            <v>2914.9160000000002</v>
          </cell>
          <cell r="AP119">
            <v>2271.625</v>
          </cell>
          <cell r="AQ119">
            <v>4002</v>
          </cell>
          <cell r="AR119">
            <v>0.33621736356374848</v>
          </cell>
          <cell r="AS119">
            <v>0.26146331694346076</v>
          </cell>
          <cell r="AT119">
            <v>0.72836481759120442</v>
          </cell>
          <cell r="AU119">
            <v>0.56762243878060969</v>
          </cell>
        </row>
        <row r="120">
          <cell r="D120" t="str">
            <v>보성군</v>
          </cell>
          <cell r="E120" t="str">
            <v>군</v>
          </cell>
          <cell r="F120">
            <v>88086120</v>
          </cell>
          <cell r="G120">
            <v>46610654</v>
          </cell>
          <cell r="H120">
            <v>166047908</v>
          </cell>
          <cell r="I120">
            <v>4112943</v>
          </cell>
          <cell r="J120">
            <v>17912426</v>
          </cell>
          <cell r="K120">
            <v>517.22199999999998</v>
          </cell>
          <cell r="L120">
            <v>16.68458064516129</v>
          </cell>
          <cell r="M120">
            <v>357</v>
          </cell>
          <cell r="N120">
            <v>11.516129032258064</v>
          </cell>
          <cell r="O120">
            <v>881</v>
          </cell>
          <cell r="P120">
            <v>28.419354838709676</v>
          </cell>
          <cell r="Q120">
            <v>0.28070605984388552</v>
          </cell>
          <cell r="R120">
            <v>0.22961395625584161</v>
          </cell>
          <cell r="S120">
            <v>0.58708513053348466</v>
          </cell>
          <cell r="T120">
            <v>0.40522133938706018</v>
          </cell>
          <cell r="U120">
            <v>120226390</v>
          </cell>
          <cell r="V120">
            <v>67347224</v>
          </cell>
          <cell r="W120">
            <v>190511000</v>
          </cell>
          <cell r="X120">
            <v>5801266</v>
          </cell>
          <cell r="Y120">
            <v>18162741</v>
          </cell>
          <cell r="Z120">
            <v>526.36699999999996</v>
          </cell>
          <cell r="AA120">
            <v>16.979580645161288</v>
          </cell>
          <cell r="AB120">
            <v>383.75</v>
          </cell>
          <cell r="AC120">
            <v>12.379032258064516</v>
          </cell>
          <cell r="AD120">
            <v>826</v>
          </cell>
          <cell r="AE120">
            <v>26.64516129032258</v>
          </cell>
          <cell r="AF120">
            <v>0.3535083223540898</v>
          </cell>
          <cell r="AG120">
            <v>0.31940476385144734</v>
          </cell>
          <cell r="AH120">
            <v>0.63724818401937044</v>
          </cell>
          <cell r="AI120">
            <v>0.46458837772397094</v>
          </cell>
          <cell r="AJ120">
            <v>208312510</v>
          </cell>
          <cell r="AK120">
            <v>113957878</v>
          </cell>
          <cell r="AL120">
            <v>356558908</v>
          </cell>
          <cell r="AM120">
            <v>9914209</v>
          </cell>
          <cell r="AN120">
            <v>36075167</v>
          </cell>
          <cell r="AO120">
            <v>1043.5889999999999</v>
          </cell>
          <cell r="AP120">
            <v>740.75</v>
          </cell>
          <cell r="AQ120">
            <v>1707</v>
          </cell>
          <cell r="AR120">
            <v>0.31960463037989784</v>
          </cell>
          <cell r="AS120">
            <v>0.27482087608908368</v>
          </cell>
          <cell r="AT120">
            <v>0.61135852372583477</v>
          </cell>
          <cell r="AU120">
            <v>0.43394844756883422</v>
          </cell>
        </row>
        <row r="121">
          <cell r="D121" t="str">
            <v>신안군</v>
          </cell>
          <cell r="E121" t="str">
            <v>군</v>
          </cell>
          <cell r="F121">
            <v>23581970</v>
          </cell>
          <cell r="G121">
            <v>11773412.49</v>
          </cell>
          <cell r="H121">
            <v>37652000</v>
          </cell>
          <cell r="I121">
            <v>1686048</v>
          </cell>
          <cell r="J121">
            <v>5453245</v>
          </cell>
          <cell r="K121">
            <v>153.43899999999999</v>
          </cell>
          <cell r="L121">
            <v>4.9496451612903227</v>
          </cell>
          <cell r="M121">
            <v>115.625</v>
          </cell>
          <cell r="N121">
            <v>3.7298387096774195</v>
          </cell>
          <cell r="O121">
            <v>243</v>
          </cell>
          <cell r="P121">
            <v>7.838709677419355</v>
          </cell>
          <cell r="Q121">
            <v>0.31269022867311164</v>
          </cell>
          <cell r="R121">
            <v>0.30918251426444254</v>
          </cell>
          <cell r="S121">
            <v>0.63143621399176952</v>
          </cell>
          <cell r="T121">
            <v>0.4758230452674897</v>
          </cell>
          <cell r="U121">
            <v>95598620</v>
          </cell>
          <cell r="V121">
            <v>49074705.039999999</v>
          </cell>
          <cell r="W121">
            <v>234400071.40000001</v>
          </cell>
          <cell r="X121">
            <v>5043526</v>
          </cell>
          <cell r="Y121">
            <v>26357762</v>
          </cell>
          <cell r="Z121">
            <v>761.899</v>
          </cell>
          <cell r="AA121">
            <v>24.577387096774192</v>
          </cell>
          <cell r="AB121">
            <v>500</v>
          </cell>
          <cell r="AC121">
            <v>16.129032258064516</v>
          </cell>
          <cell r="AD121">
            <v>1424</v>
          </cell>
          <cell r="AE121">
            <v>45.935483870967744</v>
          </cell>
          <cell r="AF121">
            <v>0.20936301233566945</v>
          </cell>
          <cell r="AG121">
            <v>0.19134879509117655</v>
          </cell>
          <cell r="AH121">
            <v>0.53504143258426962</v>
          </cell>
          <cell r="AI121">
            <v>0.351123595505618</v>
          </cell>
          <cell r="AJ121">
            <v>119180590</v>
          </cell>
          <cell r="AK121">
            <v>60848117.530000001</v>
          </cell>
          <cell r="AL121">
            <v>272052071.39999998</v>
          </cell>
          <cell r="AM121">
            <v>6729574</v>
          </cell>
          <cell r="AN121">
            <v>31811007</v>
          </cell>
          <cell r="AO121">
            <v>915.33799999999997</v>
          </cell>
          <cell r="AP121">
            <v>615.625</v>
          </cell>
          <cell r="AQ121">
            <v>1667</v>
          </cell>
          <cell r="AR121">
            <v>0.22366349653899384</v>
          </cell>
          <cell r="AS121">
            <v>0.21154860014334032</v>
          </cell>
          <cell r="AT121">
            <v>0.5490929814037192</v>
          </cell>
          <cell r="AU121">
            <v>0.36930113977204559</v>
          </cell>
        </row>
        <row r="122">
          <cell r="D122" t="str">
            <v>영광군</v>
          </cell>
          <cell r="E122" t="str">
            <v>군</v>
          </cell>
          <cell r="F122">
            <v>109682210</v>
          </cell>
          <cell r="G122">
            <v>47929672.659999996</v>
          </cell>
          <cell r="H122">
            <v>209468026.80000001</v>
          </cell>
          <cell r="I122">
            <v>4471067</v>
          </cell>
          <cell r="J122">
            <v>41021573</v>
          </cell>
          <cell r="K122">
            <v>894.89499999999998</v>
          </cell>
          <cell r="L122">
            <v>28.86758064516129</v>
          </cell>
          <cell r="M122">
            <v>798.75</v>
          </cell>
          <cell r="N122">
            <v>25.766129032258064</v>
          </cell>
          <cell r="O122">
            <v>1021</v>
          </cell>
          <cell r="P122">
            <v>32.935483870967744</v>
          </cell>
          <cell r="Q122">
            <v>0.22881617491801376</v>
          </cell>
          <cell r="R122">
            <v>0.10899306567303015</v>
          </cell>
          <cell r="S122">
            <v>0.8764887365328109</v>
          </cell>
          <cell r="T122">
            <v>0.78232125367286975</v>
          </cell>
          <cell r="U122">
            <v>152311920</v>
          </cell>
          <cell r="V122">
            <v>76226471.629999995</v>
          </cell>
          <cell r="W122">
            <v>323210671.39999998</v>
          </cell>
          <cell r="X122">
            <v>7949570</v>
          </cell>
          <cell r="Y122">
            <v>67339028</v>
          </cell>
          <cell r="Z122">
            <v>1631.808</v>
          </cell>
          <cell r="AA122">
            <v>52.638967741935481</v>
          </cell>
          <cell r="AB122">
            <v>1438.5</v>
          </cell>
          <cell r="AC122">
            <v>46.403225806451616</v>
          </cell>
          <cell r="AD122">
            <v>2058</v>
          </cell>
          <cell r="AE122">
            <v>66.387096774193552</v>
          </cell>
          <cell r="AF122">
            <v>0.23584144452849276</v>
          </cell>
          <cell r="AG122">
            <v>0.11805293655263334</v>
          </cell>
          <cell r="AH122">
            <v>0.79290962099125362</v>
          </cell>
          <cell r="AI122">
            <v>0.69897959183673475</v>
          </cell>
          <cell r="AJ122">
            <v>261994130</v>
          </cell>
          <cell r="AK122">
            <v>124156144.28999999</v>
          </cell>
          <cell r="AL122">
            <v>532678698.19999999</v>
          </cell>
          <cell r="AM122">
            <v>12420637</v>
          </cell>
          <cell r="AN122">
            <v>108360601</v>
          </cell>
          <cell r="AO122">
            <v>2526.703</v>
          </cell>
          <cell r="AP122">
            <v>2237.25</v>
          </cell>
          <cell r="AQ122">
            <v>3079</v>
          </cell>
          <cell r="AR122">
            <v>0.23307886106491951</v>
          </cell>
          <cell r="AS122">
            <v>0.1146231830146457</v>
          </cell>
          <cell r="AT122">
            <v>0.82062455342643714</v>
          </cell>
          <cell r="AU122">
            <v>0.72661578434556673</v>
          </cell>
        </row>
        <row r="123">
          <cell r="D123" t="str">
            <v>영암군</v>
          </cell>
          <cell r="E123" t="str">
            <v>군</v>
          </cell>
          <cell r="F123">
            <v>41343880</v>
          </cell>
          <cell r="G123">
            <v>22652855.780000001</v>
          </cell>
          <cell r="H123">
            <v>224491000</v>
          </cell>
          <cell r="I123">
            <v>1980994</v>
          </cell>
          <cell r="J123">
            <v>23462533</v>
          </cell>
          <cell r="K123">
            <v>660.70699999999999</v>
          </cell>
          <cell r="L123">
            <v>21.313129032258065</v>
          </cell>
          <cell r="M123">
            <v>460</v>
          </cell>
          <cell r="N123">
            <v>14.838709677419354</v>
          </cell>
          <cell r="O123">
            <v>1176</v>
          </cell>
          <cell r="P123">
            <v>37.935483870967744</v>
          </cell>
          <cell r="Q123">
            <v>0.10090763451541487</v>
          </cell>
          <cell r="R123">
            <v>8.4432230739963157E-2</v>
          </cell>
          <cell r="S123">
            <v>0.56182568027210888</v>
          </cell>
          <cell r="T123">
            <v>0.391156462585034</v>
          </cell>
          <cell r="U123">
            <v>142729640</v>
          </cell>
          <cell r="V123">
            <v>78869412.780000001</v>
          </cell>
          <cell r="W123">
            <v>268289000</v>
          </cell>
          <cell r="X123">
            <v>6643929</v>
          </cell>
          <cell r="Y123">
            <v>28010007</v>
          </cell>
          <cell r="Z123">
            <v>805.02800000000002</v>
          </cell>
          <cell r="AA123">
            <v>25.968645161290322</v>
          </cell>
          <cell r="AB123">
            <v>559.75</v>
          </cell>
          <cell r="AC123">
            <v>18.056451612903224</v>
          </cell>
          <cell r="AD123">
            <v>1332</v>
          </cell>
          <cell r="AE123">
            <v>42.967741935483872</v>
          </cell>
          <cell r="AF123">
            <v>0.29397184670262294</v>
          </cell>
          <cell r="AG123">
            <v>0.23719840555555735</v>
          </cell>
          <cell r="AH123">
            <v>0.60437537537537545</v>
          </cell>
          <cell r="AI123">
            <v>0.42023273273273271</v>
          </cell>
          <cell r="AJ123">
            <v>184073520</v>
          </cell>
          <cell r="AK123">
            <v>101522268.56</v>
          </cell>
          <cell r="AL123">
            <v>492780000</v>
          </cell>
          <cell r="AM123">
            <v>8624923</v>
          </cell>
          <cell r="AN123">
            <v>51472540</v>
          </cell>
          <cell r="AO123">
            <v>1465.7350000000001</v>
          </cell>
          <cell r="AP123">
            <v>1019.75</v>
          </cell>
          <cell r="AQ123">
            <v>2508</v>
          </cell>
          <cell r="AR123">
            <v>0.20601945809489022</v>
          </cell>
          <cell r="AS123">
            <v>0.16756357856052956</v>
          </cell>
          <cell r="AT123">
            <v>0.58442384370015954</v>
          </cell>
          <cell r="AU123">
            <v>0.40659888357256779</v>
          </cell>
        </row>
        <row r="124">
          <cell r="D124" t="str">
            <v>완도군</v>
          </cell>
          <cell r="E124" t="str">
            <v>군</v>
          </cell>
          <cell r="F124">
            <v>109870400</v>
          </cell>
          <cell r="G124">
            <v>54501776.799999997</v>
          </cell>
          <cell r="H124">
            <v>239251557.80000001</v>
          </cell>
          <cell r="I124">
            <v>5322741</v>
          </cell>
          <cell r="J124">
            <v>30845116</v>
          </cell>
          <cell r="K124">
            <v>881.93700000000001</v>
          </cell>
          <cell r="L124">
            <v>28.449580645161291</v>
          </cell>
          <cell r="M124">
            <v>642.875</v>
          </cell>
          <cell r="N124">
            <v>20.737903225806452</v>
          </cell>
          <cell r="O124">
            <v>1377</v>
          </cell>
          <cell r="P124">
            <v>44.41935483870968</v>
          </cell>
          <cell r="Q124">
            <v>0.22780113659932874</v>
          </cell>
          <cell r="R124">
            <v>0.17256349433083668</v>
          </cell>
          <cell r="S124">
            <v>0.64047712418300651</v>
          </cell>
          <cell r="T124">
            <v>0.46686637618010168</v>
          </cell>
          <cell r="U124">
            <v>120511700</v>
          </cell>
          <cell r="V124">
            <v>57974268.670000002</v>
          </cell>
          <cell r="W124">
            <v>374908000</v>
          </cell>
          <cell r="X124">
            <v>5725996</v>
          </cell>
          <cell r="Y124">
            <v>51965348</v>
          </cell>
          <cell r="Z124">
            <v>1474.0989999999999</v>
          </cell>
          <cell r="AA124">
            <v>47.551580645161287</v>
          </cell>
          <cell r="AB124">
            <v>1123.25</v>
          </cell>
          <cell r="AC124">
            <v>36.233870967741936</v>
          </cell>
          <cell r="AD124">
            <v>2125</v>
          </cell>
          <cell r="AE124">
            <v>68.548387096774192</v>
          </cell>
          <cell r="AF124">
            <v>0.15463598714884719</v>
          </cell>
          <cell r="AG124">
            <v>0.11018873577061392</v>
          </cell>
          <cell r="AH124">
            <v>0.69369364705882353</v>
          </cell>
          <cell r="AI124">
            <v>0.52858823529411769</v>
          </cell>
          <cell r="AJ124">
            <v>230382100</v>
          </cell>
          <cell r="AK124">
            <v>112476045.47</v>
          </cell>
          <cell r="AL124">
            <v>614159557.79999995</v>
          </cell>
          <cell r="AM124">
            <v>11048737</v>
          </cell>
          <cell r="AN124">
            <v>82810464</v>
          </cell>
          <cell r="AO124">
            <v>2356.0360000000001</v>
          </cell>
          <cell r="AP124">
            <v>1766.125</v>
          </cell>
          <cell r="AQ124">
            <v>3502</v>
          </cell>
          <cell r="AR124">
            <v>0.18313815040655548</v>
          </cell>
          <cell r="AS124">
            <v>0.13342199121115902</v>
          </cell>
          <cell r="AT124">
            <v>0.67276870359794405</v>
          </cell>
          <cell r="AU124">
            <v>0.50431896059394632</v>
          </cell>
        </row>
        <row r="125">
          <cell r="D125" t="str">
            <v>장성군</v>
          </cell>
          <cell r="E125" t="str">
            <v>군</v>
          </cell>
          <cell r="F125">
            <v>41703110</v>
          </cell>
          <cell r="G125">
            <v>21921981</v>
          </cell>
          <cell r="H125">
            <v>73973828</v>
          </cell>
          <cell r="I125">
            <v>2052181</v>
          </cell>
          <cell r="J125">
            <v>14184195</v>
          </cell>
          <cell r="K125">
            <v>341.67399999999998</v>
          </cell>
          <cell r="L125">
            <v>11.02174193548387</v>
          </cell>
          <cell r="M125">
            <v>305.25</v>
          </cell>
          <cell r="N125">
            <v>9.8467741935483879</v>
          </cell>
          <cell r="O125">
            <v>440</v>
          </cell>
          <cell r="P125">
            <v>14.193548387096774</v>
          </cell>
          <cell r="Q125">
            <v>0.2963477974940002</v>
          </cell>
          <cell r="R125">
            <v>0.14468082256342357</v>
          </cell>
          <cell r="S125">
            <v>0.77653181818181816</v>
          </cell>
          <cell r="T125">
            <v>0.69374999999999998</v>
          </cell>
          <cell r="U125">
            <v>191318330</v>
          </cell>
          <cell r="V125">
            <v>100891025</v>
          </cell>
          <cell r="W125">
            <v>327295597</v>
          </cell>
          <cell r="X125">
            <v>9609628</v>
          </cell>
          <cell r="Y125">
            <v>64423867</v>
          </cell>
          <cell r="Z125">
            <v>1633.9960000000001</v>
          </cell>
          <cell r="AA125">
            <v>52.709548387096774</v>
          </cell>
          <cell r="AB125">
            <v>1424.875</v>
          </cell>
          <cell r="AC125">
            <v>45.963709677419352</v>
          </cell>
          <cell r="AD125">
            <v>1884</v>
          </cell>
          <cell r="AE125">
            <v>60.774193548387096</v>
          </cell>
          <cell r="AF125">
            <v>0.30825659105948805</v>
          </cell>
          <cell r="AG125">
            <v>0.14916254561372419</v>
          </cell>
          <cell r="AH125">
            <v>0.86730148619957537</v>
          </cell>
          <cell r="AI125">
            <v>0.75630307855626322</v>
          </cell>
          <cell r="AJ125">
            <v>233021440</v>
          </cell>
          <cell r="AK125">
            <v>122813006</v>
          </cell>
          <cell r="AL125">
            <v>401269425</v>
          </cell>
          <cell r="AM125">
            <v>11661809</v>
          </cell>
          <cell r="AN125">
            <v>78608062</v>
          </cell>
          <cell r="AO125">
            <v>1975.67</v>
          </cell>
          <cell r="AP125">
            <v>1730.125</v>
          </cell>
          <cell r="AQ125">
            <v>2324</v>
          </cell>
          <cell r="AR125">
            <v>0.30606121061927405</v>
          </cell>
          <cell r="AS125">
            <v>0.14835385459572836</v>
          </cell>
          <cell r="AT125">
            <v>0.85011617900172121</v>
          </cell>
          <cell r="AU125">
            <v>0.74445998278829606</v>
          </cell>
        </row>
        <row r="126">
          <cell r="D126" t="str">
            <v>장흥군</v>
          </cell>
          <cell r="E126" t="str">
            <v>군</v>
          </cell>
          <cell r="F126">
            <v>76677800</v>
          </cell>
          <cell r="G126">
            <v>39469279</v>
          </cell>
          <cell r="H126">
            <v>150680000</v>
          </cell>
          <cell r="I126">
            <v>3225372</v>
          </cell>
          <cell r="J126">
            <v>15733840</v>
          </cell>
          <cell r="K126">
            <v>441.11200000000002</v>
          </cell>
          <cell r="L126">
            <v>14.22941935483871</v>
          </cell>
          <cell r="M126">
            <v>311.75</v>
          </cell>
          <cell r="N126">
            <v>10.056451612903226</v>
          </cell>
          <cell r="O126">
            <v>791</v>
          </cell>
          <cell r="P126">
            <v>25.516129032258064</v>
          </cell>
          <cell r="Q126">
            <v>0.26194106052561722</v>
          </cell>
          <cell r="R126">
            <v>0.20499585606565213</v>
          </cell>
          <cell r="S126">
            <v>0.55766371681415927</v>
          </cell>
          <cell r="T126">
            <v>0.3941213653603034</v>
          </cell>
          <cell r="U126">
            <v>94030500</v>
          </cell>
          <cell r="V126">
            <v>45588669</v>
          </cell>
          <cell r="W126">
            <v>211276000</v>
          </cell>
          <cell r="X126">
            <v>4037899</v>
          </cell>
          <cell r="Y126">
            <v>27118787</v>
          </cell>
          <cell r="Z126">
            <v>759.20600000000002</v>
          </cell>
          <cell r="AA126">
            <v>24.490516129032258</v>
          </cell>
          <cell r="AB126">
            <v>569.625</v>
          </cell>
          <cell r="AC126">
            <v>18.375</v>
          </cell>
          <cell r="AD126">
            <v>1088</v>
          </cell>
          <cell r="AE126">
            <v>35.096774193548384</v>
          </cell>
          <cell r="AF126">
            <v>0.21577779302902364</v>
          </cell>
          <cell r="AG126">
            <v>0.14889674084611529</v>
          </cell>
          <cell r="AH126">
            <v>0.69779963235294118</v>
          </cell>
          <cell r="AI126">
            <v>0.52355238970588236</v>
          </cell>
          <cell r="AJ126">
            <v>170708300</v>
          </cell>
          <cell r="AK126">
            <v>85057948</v>
          </cell>
          <cell r="AL126">
            <v>361956000</v>
          </cell>
          <cell r="AM126">
            <v>7263271</v>
          </cell>
          <cell r="AN126">
            <v>42852627</v>
          </cell>
          <cell r="AO126">
            <v>1200.318</v>
          </cell>
          <cell r="AP126">
            <v>881.375</v>
          </cell>
          <cell r="AQ126">
            <v>1879</v>
          </cell>
          <cell r="AR126">
            <v>0.23499527014333235</v>
          </cell>
          <cell r="AS126">
            <v>0.16949418293538923</v>
          </cell>
          <cell r="AT126">
            <v>0.63880681213411383</v>
          </cell>
          <cell r="AU126">
            <v>0.46906599254922832</v>
          </cell>
        </row>
        <row r="127">
          <cell r="D127" t="str">
            <v>진도군</v>
          </cell>
          <cell r="E127" t="str">
            <v>군</v>
          </cell>
          <cell r="F127">
            <v>105621920</v>
          </cell>
          <cell r="G127">
            <v>58255586.719999999</v>
          </cell>
          <cell r="H127">
            <v>214242751.69999999</v>
          </cell>
          <cell r="I127">
            <v>4776641</v>
          </cell>
          <cell r="J127">
            <v>21204388</v>
          </cell>
          <cell r="K127">
            <v>624.072</v>
          </cell>
          <cell r="L127">
            <v>20.131354838709676</v>
          </cell>
          <cell r="M127">
            <v>439.125</v>
          </cell>
          <cell r="N127">
            <v>14.165322580645162</v>
          </cell>
          <cell r="O127">
            <v>935</v>
          </cell>
          <cell r="P127">
            <v>30.161290322580644</v>
          </cell>
          <cell r="Q127">
            <v>0.27191392127736569</v>
          </cell>
          <cell r="R127">
            <v>0.22526662877513842</v>
          </cell>
          <cell r="S127">
            <v>0.66745668449197859</v>
          </cell>
          <cell r="T127">
            <v>0.46965240641711231</v>
          </cell>
          <cell r="U127">
            <v>99830260</v>
          </cell>
          <cell r="V127">
            <v>55478390.82</v>
          </cell>
          <cell r="W127">
            <v>238054000</v>
          </cell>
          <cell r="X127">
            <v>4697608</v>
          </cell>
          <cell r="Y127">
            <v>24923522</v>
          </cell>
          <cell r="Z127">
            <v>732.78499999999997</v>
          </cell>
          <cell r="AA127">
            <v>23.638225806451612</v>
          </cell>
          <cell r="AB127">
            <v>500.375</v>
          </cell>
          <cell r="AC127">
            <v>16.141129032258064</v>
          </cell>
          <cell r="AD127">
            <v>1192</v>
          </cell>
          <cell r="AE127">
            <v>38.451612903225808</v>
          </cell>
          <cell r="AF127">
            <v>0.2330496056356961</v>
          </cell>
          <cell r="AG127">
            <v>0.18848090570827028</v>
          </cell>
          <cell r="AH127">
            <v>0.61475251677852349</v>
          </cell>
          <cell r="AI127">
            <v>0.41977768456375841</v>
          </cell>
          <cell r="AJ127">
            <v>205452180</v>
          </cell>
          <cell r="AK127">
            <v>113733977.53999999</v>
          </cell>
          <cell r="AL127">
            <v>452296751.69999999</v>
          </cell>
          <cell r="AM127">
            <v>9474249</v>
          </cell>
          <cell r="AN127">
            <v>46127910</v>
          </cell>
          <cell r="AO127">
            <v>1356.857</v>
          </cell>
          <cell r="AP127">
            <v>939.5</v>
          </cell>
          <cell r="AQ127">
            <v>2127</v>
          </cell>
          <cell r="AR127">
            <v>0.25145875382151234</v>
          </cell>
          <cell r="AS127">
            <v>0.20539081436813417</v>
          </cell>
          <cell r="AT127">
            <v>0.6379205453690644</v>
          </cell>
          <cell r="AU127">
            <v>0.44170192759755522</v>
          </cell>
        </row>
        <row r="128">
          <cell r="D128" t="str">
            <v>함평군</v>
          </cell>
          <cell r="E128" t="str">
            <v>군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 t="e">
            <v>#DIV/0!</v>
          </cell>
          <cell r="R128" t="e">
            <v>#DIV/0!</v>
          </cell>
          <cell r="S128" t="e">
            <v>#DIV/0!</v>
          </cell>
          <cell r="T128" t="e">
            <v>#DIV/0!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 t="e">
            <v>#DIV/0!</v>
          </cell>
          <cell r="AG128" t="e">
            <v>#DIV/0!</v>
          </cell>
          <cell r="AH128" t="e">
            <v>#DIV/0!</v>
          </cell>
          <cell r="AI128" t="e">
            <v>#DIV/0!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 t="e">
            <v>#DIV/0!</v>
          </cell>
          <cell r="AS128" t="e">
            <v>#DIV/0!</v>
          </cell>
          <cell r="AT128" t="e">
            <v>#DIV/0!</v>
          </cell>
          <cell r="AU128" t="e">
            <v>#DIV/0!</v>
          </cell>
        </row>
        <row r="129">
          <cell r="D129" t="str">
            <v>해남군</v>
          </cell>
          <cell r="E129" t="str">
            <v>군</v>
          </cell>
          <cell r="F129">
            <v>208775420</v>
          </cell>
          <cell r="G129">
            <v>117207834.7</v>
          </cell>
          <cell r="H129">
            <v>490648000</v>
          </cell>
          <cell r="I129">
            <v>9857861</v>
          </cell>
          <cell r="J129">
            <v>55147160</v>
          </cell>
          <cell r="K129">
            <v>1584.231</v>
          </cell>
          <cell r="L129">
            <v>51.104225806451616</v>
          </cell>
          <cell r="M129">
            <v>1198.25</v>
          </cell>
          <cell r="N129">
            <v>38.653225806451616</v>
          </cell>
          <cell r="O129">
            <v>2197</v>
          </cell>
          <cell r="P129">
            <v>70.870967741935488</v>
          </cell>
          <cell r="Q129">
            <v>0.23888375108020415</v>
          </cell>
          <cell r="R129">
            <v>0.17875555150981484</v>
          </cell>
          <cell r="S129">
            <v>0.72108830223031406</v>
          </cell>
          <cell r="T129">
            <v>0.54540282203004098</v>
          </cell>
          <cell r="U129">
            <v>287228600</v>
          </cell>
          <cell r="V129">
            <v>145719919.69999999</v>
          </cell>
          <cell r="W129">
            <v>563131000</v>
          </cell>
          <cell r="X129">
            <v>13920740</v>
          </cell>
          <cell r="Y129">
            <v>68244087</v>
          </cell>
          <cell r="Z129">
            <v>1920.5730000000001</v>
          </cell>
          <cell r="AA129">
            <v>61.953967741935486</v>
          </cell>
          <cell r="AB129">
            <v>1497</v>
          </cell>
          <cell r="AC129">
            <v>48.29032258064516</v>
          </cell>
          <cell r="AD129">
            <v>2681</v>
          </cell>
          <cell r="AE129">
            <v>86.483870967741936</v>
          </cell>
          <cell r="AF129">
            <v>0.25876735555314834</v>
          </cell>
          <cell r="AG129">
            <v>0.2039845591311083</v>
          </cell>
          <cell r="AH129">
            <v>0.71636441626258862</v>
          </cell>
          <cell r="AI129">
            <v>0.55837374114136518</v>
          </cell>
          <cell r="AJ129">
            <v>496004020</v>
          </cell>
          <cell r="AK129">
            <v>262927754.39999998</v>
          </cell>
          <cell r="AL129">
            <v>1053779000</v>
          </cell>
          <cell r="AM129">
            <v>23778601</v>
          </cell>
          <cell r="AN129">
            <v>123391247</v>
          </cell>
          <cell r="AO129">
            <v>3504.8040000000001</v>
          </cell>
          <cell r="AP129">
            <v>2695.25</v>
          </cell>
          <cell r="AQ129">
            <v>4878</v>
          </cell>
          <cell r="AR129">
            <v>0.24950938897055264</v>
          </cell>
          <cell r="AS129">
            <v>0.19270897716107854</v>
          </cell>
          <cell r="AT129">
            <v>0.71849200492004917</v>
          </cell>
          <cell r="AU129">
            <v>0.55253177531775322</v>
          </cell>
        </row>
        <row r="130">
          <cell r="D130" t="str">
            <v>화순군</v>
          </cell>
          <cell r="E130" t="str">
            <v>군</v>
          </cell>
          <cell r="F130">
            <v>212871090</v>
          </cell>
          <cell r="G130">
            <v>98486183.719999999</v>
          </cell>
          <cell r="H130">
            <v>278976716.5</v>
          </cell>
          <cell r="I130">
            <v>10913887</v>
          </cell>
          <cell r="J130">
            <v>64797916</v>
          </cell>
          <cell r="K130">
            <v>1610.433</v>
          </cell>
          <cell r="L130">
            <v>51.949451612903225</v>
          </cell>
          <cell r="M130">
            <v>1438.75</v>
          </cell>
          <cell r="N130">
            <v>46.411290322580648</v>
          </cell>
          <cell r="O130">
            <v>1879</v>
          </cell>
          <cell r="P130">
            <v>60.612903225806448</v>
          </cell>
          <cell r="Q130">
            <v>0.35302653553168478</v>
          </cell>
          <cell r="R130">
            <v>0.16842959887784045</v>
          </cell>
          <cell r="S130">
            <v>0.85706918573709423</v>
          </cell>
          <cell r="T130">
            <v>0.76569984034060667</v>
          </cell>
          <cell r="U130">
            <v>201607230</v>
          </cell>
          <cell r="V130">
            <v>94286361.319999993</v>
          </cell>
          <cell r="W130">
            <v>307101114.69999999</v>
          </cell>
          <cell r="X130">
            <v>10368250</v>
          </cell>
          <cell r="Y130">
            <v>63410334</v>
          </cell>
          <cell r="Z130">
            <v>1624.424</v>
          </cell>
          <cell r="AA130">
            <v>52.400774193548386</v>
          </cell>
          <cell r="AB130">
            <v>1441.125</v>
          </cell>
          <cell r="AC130">
            <v>46.487903225806448</v>
          </cell>
          <cell r="AD130">
            <v>1897</v>
          </cell>
          <cell r="AE130">
            <v>61.193548387096776</v>
          </cell>
          <cell r="AF130">
            <v>0.30702057663355004</v>
          </cell>
          <cell r="AG130">
            <v>0.16351041456428853</v>
          </cell>
          <cell r="AH130">
            <v>0.85631207169214552</v>
          </cell>
          <cell r="AI130">
            <v>0.75968634686346859</v>
          </cell>
          <cell r="AJ130">
            <v>414478320</v>
          </cell>
          <cell r="AK130">
            <v>192772545.03999999</v>
          </cell>
          <cell r="AL130">
            <v>586077831.20000005</v>
          </cell>
          <cell r="AM130">
            <v>21282137</v>
          </cell>
          <cell r="AN130">
            <v>128208250</v>
          </cell>
          <cell r="AO130">
            <v>3234.857</v>
          </cell>
          <cell r="AP130">
            <v>2879.875</v>
          </cell>
          <cell r="AQ130">
            <v>3776</v>
          </cell>
          <cell r="AR130">
            <v>0.3289197010664886</v>
          </cell>
          <cell r="AS130">
            <v>0.16599662658214273</v>
          </cell>
          <cell r="AT130">
            <v>0.85668882415254233</v>
          </cell>
          <cell r="AU130">
            <v>0.76267876059322037</v>
          </cell>
        </row>
        <row r="131">
          <cell r="D131" t="str">
            <v>경상북도</v>
          </cell>
          <cell r="E131" t="str">
            <v>광역</v>
          </cell>
          <cell r="F131">
            <v>8450838945</v>
          </cell>
          <cell r="G131">
            <v>4994262340.8799992</v>
          </cell>
          <cell r="H131">
            <v>11630587798.400002</v>
          </cell>
          <cell r="I131">
            <v>591263755</v>
          </cell>
          <cell r="J131">
            <v>1946386237</v>
          </cell>
          <cell r="K131">
            <v>47563.27</v>
          </cell>
          <cell r="L131">
            <v>1534.2990322580645</v>
          </cell>
          <cell r="M131">
            <v>41444</v>
          </cell>
          <cell r="N131">
            <v>1336.9032258064517</v>
          </cell>
          <cell r="O131">
            <v>61126</v>
          </cell>
          <cell r="P131">
            <v>1971.8064516129032</v>
          </cell>
          <cell r="Q131">
            <v>0.42940756111802453</v>
          </cell>
          <cell r="R131">
            <v>0.30377514172691922</v>
          </cell>
          <cell r="S131">
            <v>0.77811847658933997</v>
          </cell>
          <cell r="T131">
            <v>0.67800935772011905</v>
          </cell>
          <cell r="U131">
            <v>11418552526</v>
          </cell>
          <cell r="V131">
            <v>6667617050.2699995</v>
          </cell>
          <cell r="W131">
            <v>17776199836.100002</v>
          </cell>
          <cell r="X131">
            <v>804497152</v>
          </cell>
          <cell r="Y131">
            <v>2951488149</v>
          </cell>
          <cell r="Z131">
            <v>79602.637000000002</v>
          </cell>
          <cell r="AA131">
            <v>2567.8270000000002</v>
          </cell>
          <cell r="AB131">
            <v>63997.625</v>
          </cell>
          <cell r="AC131">
            <v>2064.4395161290322</v>
          </cell>
          <cell r="AD131">
            <v>115718</v>
          </cell>
          <cell r="AE131">
            <v>3732.8387096774195</v>
          </cell>
          <cell r="AF131">
            <v>0.37508675148494713</v>
          </cell>
          <cell r="AG131">
            <v>0.27257339734620767</v>
          </cell>
          <cell r="AH131">
            <v>0.68790194265369264</v>
          </cell>
          <cell r="AI131">
            <v>0.55304814289911686</v>
          </cell>
          <cell r="AJ131">
            <v>19869391471</v>
          </cell>
          <cell r="AK131">
            <v>11661879391.149998</v>
          </cell>
          <cell r="AL131">
            <v>29406787634.500004</v>
          </cell>
          <cell r="AM131">
            <v>1395760907</v>
          </cell>
          <cell r="AN131">
            <v>4897874386</v>
          </cell>
          <cell r="AO131">
            <v>127165.90700000001</v>
          </cell>
          <cell r="AP131">
            <v>105441.625</v>
          </cell>
          <cell r="AQ131">
            <v>176844</v>
          </cell>
          <cell r="AR131">
            <v>0.39657100721427652</v>
          </cell>
          <cell r="AS131">
            <v>0.28497278553929822</v>
          </cell>
          <cell r="AT131">
            <v>0.71908522200357383</v>
          </cell>
          <cell r="AU131">
            <v>0.59624089593087692</v>
          </cell>
        </row>
        <row r="132">
          <cell r="D132" t="str">
            <v>경산시</v>
          </cell>
          <cell r="E132" t="str">
            <v>시</v>
          </cell>
          <cell r="F132">
            <v>634856700</v>
          </cell>
          <cell r="G132">
            <v>385977551.60000002</v>
          </cell>
          <cell r="H132">
            <v>809497585.89999998</v>
          </cell>
          <cell r="I132">
            <v>45379693</v>
          </cell>
          <cell r="J132">
            <v>138610641</v>
          </cell>
          <cell r="K132">
            <v>3558.9720000000002</v>
          </cell>
          <cell r="L132">
            <v>114.80554838709678</v>
          </cell>
          <cell r="M132">
            <v>3013.875</v>
          </cell>
          <cell r="N132">
            <v>97.221774193548384</v>
          </cell>
          <cell r="O132">
            <v>4354</v>
          </cell>
          <cell r="P132">
            <v>140.45161290322579</v>
          </cell>
          <cell r="Q132">
            <v>0.47681124480546772</v>
          </cell>
          <cell r="R132">
            <v>0.3273896771027846</v>
          </cell>
          <cell r="S132">
            <v>0.81740284795590268</v>
          </cell>
          <cell r="T132">
            <v>0.69220831419384476</v>
          </cell>
          <cell r="U132">
            <v>679200</v>
          </cell>
          <cell r="V132">
            <v>394194</v>
          </cell>
          <cell r="W132">
            <v>779000</v>
          </cell>
          <cell r="X132">
            <v>51998</v>
          </cell>
          <cell r="Y132">
            <v>154916</v>
          </cell>
          <cell r="Z132">
            <v>4.9279999999999999</v>
          </cell>
          <cell r="AA132">
            <v>0.15896774193548388</v>
          </cell>
          <cell r="AB132">
            <v>2.5</v>
          </cell>
          <cell r="AC132">
            <v>8.0645161290322578E-2</v>
          </cell>
          <cell r="AD132">
            <v>8</v>
          </cell>
          <cell r="AE132">
            <v>0.25806451612903225</v>
          </cell>
          <cell r="AF132">
            <v>0.50602567394094988</v>
          </cell>
          <cell r="AG132">
            <v>0.33565286994242038</v>
          </cell>
          <cell r="AH132">
            <v>0.61599999999999999</v>
          </cell>
          <cell r="AI132">
            <v>0.3125</v>
          </cell>
          <cell r="AJ132">
            <v>635535900</v>
          </cell>
          <cell r="AK132">
            <v>386371745.60000002</v>
          </cell>
          <cell r="AL132">
            <v>810276585.89999998</v>
          </cell>
          <cell r="AM132">
            <v>45431691</v>
          </cell>
          <cell r="AN132">
            <v>138765557</v>
          </cell>
          <cell r="AO132">
            <v>3563.9</v>
          </cell>
          <cell r="AP132">
            <v>3016.375</v>
          </cell>
          <cell r="AQ132">
            <v>4362</v>
          </cell>
          <cell r="AR132">
            <v>0.47683933156089492</v>
          </cell>
          <cell r="AS132">
            <v>0.32739890202004523</v>
          </cell>
          <cell r="AT132">
            <v>0.81703347088491518</v>
          </cell>
          <cell r="AU132">
            <v>0.69151192113709303</v>
          </cell>
        </row>
        <row r="133">
          <cell r="D133" t="str">
            <v>경주시</v>
          </cell>
          <cell r="E133" t="str">
            <v>시</v>
          </cell>
          <cell r="F133">
            <v>1353014800</v>
          </cell>
          <cell r="G133">
            <v>824911974.60000002</v>
          </cell>
          <cell r="H133">
            <v>1909296091</v>
          </cell>
          <cell r="I133">
            <v>88234023</v>
          </cell>
          <cell r="J133">
            <v>284825107</v>
          </cell>
          <cell r="K133">
            <v>6900.116</v>
          </cell>
          <cell r="L133">
            <v>222.58438709677418</v>
          </cell>
          <cell r="M133">
            <v>6208.875</v>
          </cell>
          <cell r="N133">
            <v>200.28629032258064</v>
          </cell>
          <cell r="O133">
            <v>8643</v>
          </cell>
          <cell r="P133">
            <v>278.80645161290323</v>
          </cell>
          <cell r="Q133">
            <v>0.43205031345764172</v>
          </cell>
          <cell r="R133">
            <v>0.30978316458597871</v>
          </cell>
          <cell r="S133">
            <v>0.79834733310193218</v>
          </cell>
          <cell r="T133">
            <v>0.71837035751475187</v>
          </cell>
          <cell r="U133">
            <v>2978194760</v>
          </cell>
          <cell r="V133">
            <v>1803798278</v>
          </cell>
          <cell r="W133">
            <v>3891536719</v>
          </cell>
          <cell r="X133">
            <v>203060388</v>
          </cell>
          <cell r="Y133">
            <v>599776801</v>
          </cell>
          <cell r="Z133">
            <v>16272.468000000001</v>
          </cell>
          <cell r="AA133">
            <v>524.91832258064517</v>
          </cell>
          <cell r="AB133">
            <v>13526.875</v>
          </cell>
          <cell r="AC133">
            <v>436.35080645161293</v>
          </cell>
          <cell r="AD133">
            <v>21468</v>
          </cell>
          <cell r="AE133">
            <v>692.51612903225805</v>
          </cell>
          <cell r="AF133">
            <v>0.4635182469673621</v>
          </cell>
          <cell r="AG133">
            <v>0.33855992372736005</v>
          </cell>
          <cell r="AH133">
            <v>0.75798714365567355</v>
          </cell>
          <cell r="AI133">
            <v>0.63009479224892861</v>
          </cell>
          <cell r="AJ133">
            <v>4331209560</v>
          </cell>
          <cell r="AK133">
            <v>2628710252.5999999</v>
          </cell>
          <cell r="AL133">
            <v>5800832810</v>
          </cell>
          <cell r="AM133">
            <v>291294411</v>
          </cell>
          <cell r="AN133">
            <v>884601908</v>
          </cell>
          <cell r="AO133">
            <v>23172.584000000003</v>
          </cell>
          <cell r="AP133">
            <v>19735.75</v>
          </cell>
          <cell r="AQ133">
            <v>30111</v>
          </cell>
          <cell r="AR133">
            <v>0.45316083719365113</v>
          </cell>
          <cell r="AS133">
            <v>0.32929435078722441</v>
          </cell>
          <cell r="AT133">
            <v>0.76957205008136564</v>
          </cell>
          <cell r="AU133">
            <v>0.65543323038092394</v>
          </cell>
        </row>
        <row r="134">
          <cell r="D134" t="str">
            <v>구미시</v>
          </cell>
          <cell r="E134" t="str">
            <v>시</v>
          </cell>
          <cell r="F134">
            <v>1185394700</v>
          </cell>
          <cell r="G134">
            <v>724917429</v>
          </cell>
          <cell r="H134">
            <v>1345829655</v>
          </cell>
          <cell r="I134">
            <v>90161012</v>
          </cell>
          <cell r="J134">
            <v>238453192</v>
          </cell>
          <cell r="K134">
            <v>5710.5240000000003</v>
          </cell>
          <cell r="L134">
            <v>184.21045161290323</v>
          </cell>
          <cell r="M134">
            <v>5117.75</v>
          </cell>
          <cell r="N134">
            <v>165.08870967741936</v>
          </cell>
          <cell r="O134">
            <v>6776</v>
          </cell>
          <cell r="P134">
            <v>218.58064516129033</v>
          </cell>
          <cell r="Q134">
            <v>0.53863980950843293</v>
          </cell>
          <cell r="R134">
            <v>0.37810780071251887</v>
          </cell>
          <cell r="S134">
            <v>0.84275737898465175</v>
          </cell>
          <cell r="T134">
            <v>0.75527597402597402</v>
          </cell>
          <cell r="U134">
            <v>11080200</v>
          </cell>
          <cell r="V134">
            <v>6995970</v>
          </cell>
          <cell r="W134">
            <v>15842000</v>
          </cell>
          <cell r="X134">
            <v>912018</v>
          </cell>
          <cell r="Y134">
            <v>3166504</v>
          </cell>
          <cell r="Z134">
            <v>85.304000000000002</v>
          </cell>
          <cell r="AA134">
            <v>2.7517419354838712</v>
          </cell>
          <cell r="AB134">
            <v>77.5</v>
          </cell>
          <cell r="AC134">
            <v>2.5</v>
          </cell>
          <cell r="AD134">
            <v>92</v>
          </cell>
          <cell r="AE134">
            <v>2.967741935483871</v>
          </cell>
          <cell r="AF134">
            <v>0.44160901401338215</v>
          </cell>
          <cell r="AG134">
            <v>0.28802047936778225</v>
          </cell>
          <cell r="AH134">
            <v>0.92721739130434788</v>
          </cell>
          <cell r="AI134">
            <v>0.84239130434782605</v>
          </cell>
          <cell r="AJ134">
            <v>1196474900</v>
          </cell>
          <cell r="AK134">
            <v>731913399</v>
          </cell>
          <cell r="AL134">
            <v>1361671655</v>
          </cell>
          <cell r="AM134">
            <v>91073030</v>
          </cell>
          <cell r="AN134">
            <v>241619696</v>
          </cell>
          <cell r="AO134">
            <v>5795.8280000000004</v>
          </cell>
          <cell r="AP134">
            <v>5195.25</v>
          </cell>
          <cell r="AQ134">
            <v>6868</v>
          </cell>
          <cell r="AR134">
            <v>0.53751093100340697</v>
          </cell>
          <cell r="AS134">
            <v>0.37692717732746422</v>
          </cell>
          <cell r="AT134">
            <v>0.84388875946418174</v>
          </cell>
          <cell r="AU134">
            <v>0.75644292370413513</v>
          </cell>
        </row>
        <row r="135">
          <cell r="D135" t="str">
            <v>김천시</v>
          </cell>
          <cell r="E135" t="str">
            <v>시</v>
          </cell>
          <cell r="F135">
            <v>372264100</v>
          </cell>
          <cell r="G135">
            <v>214850217.5</v>
          </cell>
          <cell r="H135">
            <v>585139230.10000002</v>
          </cell>
          <cell r="I135">
            <v>22375723</v>
          </cell>
          <cell r="J135">
            <v>104884613</v>
          </cell>
          <cell r="K135">
            <v>2477.221</v>
          </cell>
          <cell r="L135">
            <v>79.910354838709679</v>
          </cell>
          <cell r="M135">
            <v>2208.875</v>
          </cell>
          <cell r="N135">
            <v>71.254032258064512</v>
          </cell>
          <cell r="O135">
            <v>3061</v>
          </cell>
          <cell r="P135">
            <v>98.741935483870961</v>
          </cell>
          <cell r="Q135">
            <v>0.36717794064718956</v>
          </cell>
          <cell r="R135">
            <v>0.21333656443962853</v>
          </cell>
          <cell r="S135">
            <v>0.80928487422410977</v>
          </cell>
          <cell r="T135">
            <v>0.72161875204181636</v>
          </cell>
          <cell r="U135">
            <v>1010301700</v>
          </cell>
          <cell r="V135">
            <v>587044361.20000005</v>
          </cell>
          <cell r="W135">
            <v>1278702639</v>
          </cell>
          <cell r="X135">
            <v>63623760</v>
          </cell>
          <cell r="Y135">
            <v>261942527</v>
          </cell>
          <cell r="Z135">
            <v>6634.65</v>
          </cell>
          <cell r="AA135">
            <v>214.02096774193546</v>
          </cell>
          <cell r="AB135">
            <v>5726.25</v>
          </cell>
          <cell r="AC135">
            <v>184.71774193548387</v>
          </cell>
          <cell r="AD135">
            <v>7992</v>
          </cell>
          <cell r="AE135">
            <v>257.80645161290323</v>
          </cell>
          <cell r="AF135">
            <v>0.45909372773258195</v>
          </cell>
          <cell r="AG135">
            <v>0.24289206005865555</v>
          </cell>
          <cell r="AH135">
            <v>0.83016141141141142</v>
          </cell>
          <cell r="AI135">
            <v>0.71649774774774777</v>
          </cell>
          <cell r="AJ135">
            <v>1382565800</v>
          </cell>
          <cell r="AK135">
            <v>801894578.70000005</v>
          </cell>
          <cell r="AL135">
            <v>1863841869.0999999</v>
          </cell>
          <cell r="AM135">
            <v>85999483</v>
          </cell>
          <cell r="AN135">
            <v>366827140</v>
          </cell>
          <cell r="AO135">
            <v>9111.8709999999992</v>
          </cell>
          <cell r="AP135">
            <v>7935.125</v>
          </cell>
          <cell r="AQ135">
            <v>11053</v>
          </cell>
          <cell r="AR135">
            <v>0.43023745307707556</v>
          </cell>
          <cell r="AS135">
            <v>0.23444144018351531</v>
          </cell>
          <cell r="AT135">
            <v>0.82437989686058077</v>
          </cell>
          <cell r="AU135">
            <v>0.71791595042070022</v>
          </cell>
        </row>
        <row r="136">
          <cell r="D136" t="str">
            <v>문경시</v>
          </cell>
          <cell r="E136" t="str">
            <v>시</v>
          </cell>
          <cell r="F136">
            <v>248587200</v>
          </cell>
          <cell r="G136">
            <v>123348846.5</v>
          </cell>
          <cell r="H136">
            <v>332000681.19999999</v>
          </cell>
          <cell r="I136">
            <v>13882106</v>
          </cell>
          <cell r="J136">
            <v>71881277</v>
          </cell>
          <cell r="K136">
            <v>1770.17</v>
          </cell>
          <cell r="L136">
            <v>57.102258064516128</v>
          </cell>
          <cell r="M136">
            <v>1549.625</v>
          </cell>
          <cell r="N136">
            <v>49.987903225806448</v>
          </cell>
          <cell r="O136">
            <v>2215</v>
          </cell>
          <cell r="P136">
            <v>71.451612903225808</v>
          </cell>
          <cell r="Q136">
            <v>0.37153190786886858</v>
          </cell>
          <cell r="R136">
            <v>0.1931254782799699</v>
          </cell>
          <cell r="S136">
            <v>0.79917381489841988</v>
          </cell>
          <cell r="T136">
            <v>0.69960496613995482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 t="e">
            <v>#DIV/0!</v>
          </cell>
          <cell r="AG136" t="e">
            <v>#DIV/0!</v>
          </cell>
          <cell r="AH136" t="e">
            <v>#DIV/0!</v>
          </cell>
          <cell r="AI136" t="e">
            <v>#DIV/0!</v>
          </cell>
          <cell r="AJ136">
            <v>248587200</v>
          </cell>
          <cell r="AK136">
            <v>123348846.5</v>
          </cell>
          <cell r="AL136">
            <v>332000681.19999999</v>
          </cell>
          <cell r="AM136">
            <v>13882106</v>
          </cell>
          <cell r="AN136">
            <v>71881277</v>
          </cell>
          <cell r="AO136">
            <v>1770.17</v>
          </cell>
          <cell r="AP136">
            <v>1549.625</v>
          </cell>
          <cell r="AQ136">
            <v>2215</v>
          </cell>
          <cell r="AR136">
            <v>0.37153190786886858</v>
          </cell>
          <cell r="AS136">
            <v>0.1931254782799699</v>
          </cell>
          <cell r="AT136">
            <v>0.79917381489841988</v>
          </cell>
          <cell r="AU136">
            <v>0.69960496613995482</v>
          </cell>
        </row>
        <row r="137">
          <cell r="D137" t="str">
            <v>상주시</v>
          </cell>
          <cell r="E137" t="str">
            <v>시</v>
          </cell>
          <cell r="F137">
            <v>185745200</v>
          </cell>
          <cell r="G137">
            <v>87661966.709999993</v>
          </cell>
          <cell r="H137">
            <v>354513159.19999999</v>
          </cell>
          <cell r="I137">
            <v>10769959</v>
          </cell>
          <cell r="J137">
            <v>69609776</v>
          </cell>
          <cell r="K137">
            <v>1799.498</v>
          </cell>
          <cell r="L137">
            <v>58.048322580645163</v>
          </cell>
          <cell r="M137">
            <v>1526.5</v>
          </cell>
          <cell r="N137">
            <v>49.241935483870968</v>
          </cell>
          <cell r="O137">
            <v>2312</v>
          </cell>
          <cell r="P137">
            <v>74.58064516129032</v>
          </cell>
          <cell r="Q137">
            <v>0.24727422504659455</v>
          </cell>
          <cell r="R137">
            <v>0.15471905842650607</v>
          </cell>
          <cell r="S137">
            <v>0.77832958477508651</v>
          </cell>
          <cell r="T137">
            <v>0.66025086505190311</v>
          </cell>
          <cell r="U137">
            <v>486158800</v>
          </cell>
          <cell r="V137">
            <v>222084611.69999999</v>
          </cell>
          <cell r="W137">
            <v>687901356.70000005</v>
          </cell>
          <cell r="X137">
            <v>30216358</v>
          </cell>
          <cell r="Y137">
            <v>164655053</v>
          </cell>
          <cell r="Z137">
            <v>4178.1710000000003</v>
          </cell>
          <cell r="AA137">
            <v>134.77970967741936</v>
          </cell>
          <cell r="AB137">
            <v>3552.75</v>
          </cell>
          <cell r="AC137">
            <v>114.60483870967742</v>
          </cell>
          <cell r="AD137">
            <v>5351</v>
          </cell>
          <cell r="AE137">
            <v>172.61290322580646</v>
          </cell>
          <cell r="AF137">
            <v>0.32284368905068622</v>
          </cell>
          <cell r="AG137">
            <v>0.18351309267138008</v>
          </cell>
          <cell r="AH137">
            <v>0.78082059428144279</v>
          </cell>
          <cell r="AI137">
            <v>0.66394131937955525</v>
          </cell>
          <cell r="AJ137">
            <v>671904000</v>
          </cell>
          <cell r="AK137">
            <v>309746578.40999997</v>
          </cell>
          <cell r="AL137">
            <v>1042414515.9000001</v>
          </cell>
          <cell r="AM137">
            <v>40986317</v>
          </cell>
          <cell r="AN137">
            <v>234264829</v>
          </cell>
          <cell r="AO137">
            <v>5977.6689999999999</v>
          </cell>
          <cell r="AP137">
            <v>5079.25</v>
          </cell>
          <cell r="AQ137">
            <v>7663</v>
          </cell>
          <cell r="AR137">
            <v>0.29714338555864306</v>
          </cell>
          <cell r="AS137">
            <v>0.17495719342488239</v>
          </cell>
          <cell r="AT137">
            <v>0.78006903301579011</v>
          </cell>
          <cell r="AU137">
            <v>0.66282787420070466</v>
          </cell>
        </row>
        <row r="138">
          <cell r="D138" t="str">
            <v>안동시</v>
          </cell>
          <cell r="E138" t="str">
            <v>시</v>
          </cell>
          <cell r="F138">
            <v>479675600</v>
          </cell>
          <cell r="G138">
            <v>264092413.69999999</v>
          </cell>
          <cell r="H138">
            <v>850395780.60000002</v>
          </cell>
          <cell r="I138">
            <v>32358342</v>
          </cell>
          <cell r="J138">
            <v>151598256</v>
          </cell>
          <cell r="K138">
            <v>3692.0509999999999</v>
          </cell>
          <cell r="L138">
            <v>119.09841935483871</v>
          </cell>
          <cell r="M138">
            <v>3278.625</v>
          </cell>
          <cell r="N138">
            <v>105.76209677419355</v>
          </cell>
          <cell r="O138">
            <v>4756</v>
          </cell>
          <cell r="P138">
            <v>153.41935483870967</v>
          </cell>
          <cell r="Q138">
            <v>0.31055235659056135</v>
          </cell>
          <cell r="R138">
            <v>0.21344798320107325</v>
          </cell>
          <cell r="S138">
            <v>0.77629331370899912</v>
          </cell>
          <cell r="T138">
            <v>0.68936606391925992</v>
          </cell>
          <cell r="U138">
            <v>50613400</v>
          </cell>
          <cell r="V138">
            <v>27257785</v>
          </cell>
          <cell r="W138">
            <v>89798125</v>
          </cell>
          <cell r="X138">
            <v>3005435</v>
          </cell>
          <cell r="Y138">
            <v>11708976</v>
          </cell>
          <cell r="Z138">
            <v>283.59399999999999</v>
          </cell>
          <cell r="AA138">
            <v>9.1481935483870966</v>
          </cell>
          <cell r="AB138">
            <v>185.125</v>
          </cell>
          <cell r="AC138">
            <v>5.971774193548387</v>
          </cell>
          <cell r="AD138">
            <v>771</v>
          </cell>
          <cell r="AE138">
            <v>24.870967741935484</v>
          </cell>
          <cell r="AF138">
            <v>0.30354514640478297</v>
          </cell>
          <cell r="AG138">
            <v>0.25667786832939105</v>
          </cell>
          <cell r="AH138">
            <v>0.3678261997405966</v>
          </cell>
          <cell r="AI138">
            <v>0.24011024643320364</v>
          </cell>
          <cell r="AJ138">
            <v>530289000</v>
          </cell>
          <cell r="AK138">
            <v>291350198.69999999</v>
          </cell>
          <cell r="AL138">
            <v>940193905.60000002</v>
          </cell>
          <cell r="AM138">
            <v>35363777</v>
          </cell>
          <cell r="AN138">
            <v>163307232</v>
          </cell>
          <cell r="AO138">
            <v>3975.645</v>
          </cell>
          <cell r="AP138">
            <v>3463.75</v>
          </cell>
          <cell r="AQ138">
            <v>5527</v>
          </cell>
          <cell r="AR138">
            <v>0.30988309641729717</v>
          </cell>
          <cell r="AS138">
            <v>0.21654752558661947</v>
          </cell>
          <cell r="AT138">
            <v>0.71931337072552926</v>
          </cell>
          <cell r="AU138">
            <v>0.62669621856341595</v>
          </cell>
        </row>
        <row r="139">
          <cell r="D139" t="str">
            <v>영주시</v>
          </cell>
          <cell r="E139" t="str">
            <v>시</v>
          </cell>
          <cell r="F139">
            <v>254869700</v>
          </cell>
          <cell r="G139">
            <v>129737212</v>
          </cell>
          <cell r="H139">
            <v>426983080.69999999</v>
          </cell>
          <cell r="I139">
            <v>16060107</v>
          </cell>
          <cell r="J139">
            <v>84831454</v>
          </cell>
          <cell r="K139">
            <v>2202.491</v>
          </cell>
          <cell r="L139">
            <v>71.048096774193553</v>
          </cell>
          <cell r="M139">
            <v>1880.5</v>
          </cell>
          <cell r="N139">
            <v>60.661290322580648</v>
          </cell>
          <cell r="O139">
            <v>2842</v>
          </cell>
          <cell r="P139">
            <v>91.677419354838705</v>
          </cell>
          <cell r="Q139">
            <v>0.30384625963939277</v>
          </cell>
          <cell r="R139">
            <v>0.18931783251056855</v>
          </cell>
          <cell r="S139">
            <v>0.77497923997185081</v>
          </cell>
          <cell r="T139">
            <v>0.66168191414496835</v>
          </cell>
          <cell r="U139">
            <v>954211700</v>
          </cell>
          <cell r="V139">
            <v>446690552.5</v>
          </cell>
          <cell r="W139">
            <v>1225676315</v>
          </cell>
          <cell r="X139">
            <v>63306537</v>
          </cell>
          <cell r="Y139">
            <v>239322352</v>
          </cell>
          <cell r="Z139">
            <v>6572.7160000000003</v>
          </cell>
          <cell r="AA139">
            <v>212.02309677419356</v>
          </cell>
          <cell r="AB139">
            <v>5299.875</v>
          </cell>
          <cell r="AC139">
            <v>170.96370967741936</v>
          </cell>
          <cell r="AD139">
            <v>9327</v>
          </cell>
          <cell r="AE139">
            <v>300.87096774193549</v>
          </cell>
          <cell r="AF139">
            <v>0.36444414160030497</v>
          </cell>
          <cell r="AG139">
            <v>0.26452413019908816</v>
          </cell>
          <cell r="AH139">
            <v>0.70469775919373867</v>
          </cell>
          <cell r="AI139">
            <v>0.56822933419105826</v>
          </cell>
          <cell r="AJ139">
            <v>1209081400</v>
          </cell>
          <cell r="AK139">
            <v>576427764.5</v>
          </cell>
          <cell r="AL139">
            <v>1652659395.7</v>
          </cell>
          <cell r="AM139">
            <v>79366644</v>
          </cell>
          <cell r="AN139">
            <v>324153806</v>
          </cell>
          <cell r="AO139">
            <v>8775.2070000000003</v>
          </cell>
          <cell r="AP139">
            <v>7180.375</v>
          </cell>
          <cell r="AQ139">
            <v>12169</v>
          </cell>
          <cell r="AR139">
            <v>0.34878799951144707</v>
          </cell>
          <cell r="AS139">
            <v>0.24484254860175853</v>
          </cell>
          <cell r="AT139">
            <v>0.72111159503656841</v>
          </cell>
          <cell r="AU139">
            <v>0.59005464705398969</v>
          </cell>
        </row>
        <row r="140">
          <cell r="D140" t="str">
            <v>영천시</v>
          </cell>
          <cell r="E140" t="str">
            <v>시</v>
          </cell>
          <cell r="F140">
            <v>380173170</v>
          </cell>
          <cell r="G140">
            <v>195671945</v>
          </cell>
          <cell r="H140">
            <v>512487369</v>
          </cell>
          <cell r="I140">
            <v>23204724</v>
          </cell>
          <cell r="J140">
            <v>93495938</v>
          </cell>
          <cell r="K140">
            <v>2303.75</v>
          </cell>
          <cell r="L140">
            <v>74.314516129032256</v>
          </cell>
          <cell r="M140">
            <v>2023.5</v>
          </cell>
          <cell r="N140">
            <v>65.274193548387103</v>
          </cell>
          <cell r="O140">
            <v>2812</v>
          </cell>
          <cell r="P140">
            <v>90.709677419354833</v>
          </cell>
          <cell r="Q140">
            <v>0.38180832706532519</v>
          </cell>
          <cell r="R140">
            <v>0.24818964862409318</v>
          </cell>
          <cell r="S140">
            <v>0.8192567567567568</v>
          </cell>
          <cell r="T140">
            <v>0.71959459459459463</v>
          </cell>
          <cell r="U140">
            <v>461503890</v>
          </cell>
          <cell r="V140">
            <v>239305303</v>
          </cell>
          <cell r="W140">
            <v>511984401</v>
          </cell>
          <cell r="X140">
            <v>29251345</v>
          </cell>
          <cell r="Y140">
            <v>66003039</v>
          </cell>
          <cell r="Z140">
            <v>1534.03</v>
          </cell>
          <cell r="AA140">
            <v>49.484838709677419</v>
          </cell>
          <cell r="AB140">
            <v>868.875</v>
          </cell>
          <cell r="AC140">
            <v>28.028225806451612</v>
          </cell>
          <cell r="AD140">
            <v>5022</v>
          </cell>
          <cell r="AE140">
            <v>162</v>
          </cell>
          <cell r="AF140">
            <v>0.46740741032850336</v>
          </cell>
          <cell r="AG140">
            <v>0.44318179046270884</v>
          </cell>
          <cell r="AH140">
            <v>0.30546196734368775</v>
          </cell>
          <cell r="AI140">
            <v>0.17301373954599761</v>
          </cell>
          <cell r="AJ140">
            <v>841677060</v>
          </cell>
          <cell r="AK140">
            <v>434977248</v>
          </cell>
          <cell r="AL140">
            <v>1024471770</v>
          </cell>
          <cell r="AM140">
            <v>52456069</v>
          </cell>
          <cell r="AN140">
            <v>159498977</v>
          </cell>
          <cell r="AO140">
            <v>3837.7799999999997</v>
          </cell>
          <cell r="AP140">
            <v>2892.375</v>
          </cell>
          <cell r="AQ140">
            <v>7834</v>
          </cell>
          <cell r="AR140">
            <v>0.42458685611219915</v>
          </cell>
          <cell r="AS140">
            <v>0.32888028491869259</v>
          </cell>
          <cell r="AT140">
            <v>0.48988766913454168</v>
          </cell>
          <cell r="AU140">
            <v>0.36920793974980853</v>
          </cell>
        </row>
        <row r="141">
          <cell r="D141" t="str">
            <v>포항시</v>
          </cell>
          <cell r="E141" t="str">
            <v>시</v>
          </cell>
          <cell r="F141">
            <v>2617750530</v>
          </cell>
          <cell r="G141">
            <v>1656086073</v>
          </cell>
          <cell r="H141">
            <v>3178312096</v>
          </cell>
          <cell r="I141">
            <v>213927209</v>
          </cell>
          <cell r="J141">
            <v>544987579</v>
          </cell>
          <cell r="K141">
            <v>12959.225</v>
          </cell>
          <cell r="L141">
            <v>418.03951612903228</v>
          </cell>
          <cell r="M141">
            <v>11393.375</v>
          </cell>
          <cell r="N141">
            <v>367.52822580645159</v>
          </cell>
          <cell r="O141">
            <v>16701</v>
          </cell>
          <cell r="P141">
            <v>538.74193548387098</v>
          </cell>
          <cell r="Q141">
            <v>0.52105835518300214</v>
          </cell>
          <cell r="R141">
            <v>0.39253593520890134</v>
          </cell>
          <cell r="S141">
            <v>0.77595503263277654</v>
          </cell>
          <cell r="T141">
            <v>0.68219717382192679</v>
          </cell>
          <cell r="U141">
            <v>3882626180</v>
          </cell>
          <cell r="V141">
            <v>2535594194</v>
          </cell>
          <cell r="W141">
            <v>7477528167</v>
          </cell>
          <cell r="X141">
            <v>333839106</v>
          </cell>
          <cell r="Y141">
            <v>1271020382</v>
          </cell>
          <cell r="Z141">
            <v>34800.786999999997</v>
          </cell>
          <cell r="AA141">
            <v>1122.6060322580645</v>
          </cell>
          <cell r="AB141">
            <v>27970.375</v>
          </cell>
          <cell r="AC141">
            <v>902.27016129032256</v>
          </cell>
          <cell r="AD141">
            <v>50626</v>
          </cell>
          <cell r="AE141">
            <v>1633.0967741935483</v>
          </cell>
          <cell r="AF141">
            <v>0.33909523807481501</v>
          </cell>
          <cell r="AG141">
            <v>0.26265440800775453</v>
          </cell>
          <cell r="AH141">
            <v>0.68740937462963692</v>
          </cell>
          <cell r="AI141">
            <v>0.55249032117884089</v>
          </cell>
          <cell r="AJ141">
            <v>6500376710</v>
          </cell>
          <cell r="AK141">
            <v>4191680267</v>
          </cell>
          <cell r="AL141">
            <v>10655840263</v>
          </cell>
          <cell r="AM141">
            <v>547766315</v>
          </cell>
          <cell r="AN141">
            <v>1816007961</v>
          </cell>
          <cell r="AO141">
            <v>47760.011999999995</v>
          </cell>
          <cell r="AP141">
            <v>39363.75</v>
          </cell>
          <cell r="AQ141">
            <v>67327</v>
          </cell>
          <cell r="AR141">
            <v>0.39336928515667258</v>
          </cell>
          <cell r="AS141">
            <v>0.30163211107200649</v>
          </cell>
          <cell r="AT141">
            <v>0.70937383219213679</v>
          </cell>
          <cell r="AU141">
            <v>0.58466514177076057</v>
          </cell>
        </row>
        <row r="142">
          <cell r="D142" t="str">
            <v>고령군</v>
          </cell>
          <cell r="E142" t="str">
            <v>군</v>
          </cell>
          <cell r="F142">
            <v>18498400</v>
          </cell>
          <cell r="G142">
            <v>10101692</v>
          </cell>
          <cell r="H142">
            <v>30009000</v>
          </cell>
          <cell r="I142">
            <v>845316</v>
          </cell>
          <cell r="J142">
            <v>4331948</v>
          </cell>
          <cell r="K142">
            <v>114.20399999999999</v>
          </cell>
          <cell r="L142">
            <v>3.6839999999999997</v>
          </cell>
          <cell r="M142">
            <v>99.25</v>
          </cell>
          <cell r="N142">
            <v>3.2016129032258065</v>
          </cell>
          <cell r="O142">
            <v>143</v>
          </cell>
          <cell r="P142">
            <v>4.612903225806452</v>
          </cell>
          <cell r="Q142">
            <v>0.33662208004265387</v>
          </cell>
          <cell r="R142">
            <v>0.19513530633331702</v>
          </cell>
          <cell r="S142">
            <v>0.79862937062937056</v>
          </cell>
          <cell r="T142">
            <v>0.69405594405594406</v>
          </cell>
          <cell r="U142">
            <v>85334600</v>
          </cell>
          <cell r="V142">
            <v>48986430</v>
          </cell>
          <cell r="W142">
            <v>153479303</v>
          </cell>
          <cell r="X142">
            <v>3977772</v>
          </cell>
          <cell r="Y142">
            <v>13867281</v>
          </cell>
          <cell r="Z142">
            <v>390.39299999999997</v>
          </cell>
          <cell r="AA142">
            <v>12.593322580645161</v>
          </cell>
          <cell r="AB142">
            <v>274.625</v>
          </cell>
          <cell r="AC142">
            <v>8.8588709677419359</v>
          </cell>
          <cell r="AD142">
            <v>632</v>
          </cell>
          <cell r="AE142">
            <v>20.387096774193548</v>
          </cell>
          <cell r="AF142">
            <v>0.31917287244912756</v>
          </cell>
          <cell r="AG142">
            <v>0.28684584959373072</v>
          </cell>
          <cell r="AH142">
            <v>0.61771044303797462</v>
          </cell>
          <cell r="AI142">
            <v>0.43453322784810128</v>
          </cell>
          <cell r="AJ142">
            <v>103833000</v>
          </cell>
          <cell r="AK142">
            <v>59088122</v>
          </cell>
          <cell r="AL142">
            <v>183488303</v>
          </cell>
          <cell r="AM142">
            <v>4823088</v>
          </cell>
          <cell r="AN142">
            <v>18199229</v>
          </cell>
          <cell r="AO142">
            <v>504.59699999999998</v>
          </cell>
          <cell r="AP142">
            <v>373.875</v>
          </cell>
          <cell r="AQ142">
            <v>775</v>
          </cell>
          <cell r="AR142">
            <v>0.32202664166554529</v>
          </cell>
          <cell r="AS142">
            <v>0.26501606194416261</v>
          </cell>
          <cell r="AT142">
            <v>0.65109290322580637</v>
          </cell>
          <cell r="AU142">
            <v>0.48241935483870968</v>
          </cell>
        </row>
        <row r="143">
          <cell r="D143" t="str">
            <v>봉화군</v>
          </cell>
          <cell r="E143" t="str">
            <v>군</v>
          </cell>
          <cell r="F143">
            <v>28650110</v>
          </cell>
          <cell r="G143">
            <v>12957345</v>
          </cell>
          <cell r="H143">
            <v>95939148</v>
          </cell>
          <cell r="I143">
            <v>958670</v>
          </cell>
          <cell r="J143">
            <v>9238579</v>
          </cell>
          <cell r="K143">
            <v>268.71199999999999</v>
          </cell>
          <cell r="L143">
            <v>8.6681290322580633</v>
          </cell>
          <cell r="M143">
            <v>173.625</v>
          </cell>
          <cell r="N143">
            <v>5.600806451612903</v>
          </cell>
          <cell r="O143">
            <v>486</v>
          </cell>
          <cell r="P143">
            <v>15.67741935483871</v>
          </cell>
          <cell r="Q143">
            <v>0.13505795361034476</v>
          </cell>
          <cell r="R143">
            <v>0.1037681227816529</v>
          </cell>
          <cell r="S143">
            <v>0.55290534979423867</v>
          </cell>
          <cell r="T143">
            <v>0.35725308641975306</v>
          </cell>
          <cell r="U143">
            <v>80451700</v>
          </cell>
          <cell r="V143">
            <v>45348094.460000001</v>
          </cell>
          <cell r="W143">
            <v>176739820.5</v>
          </cell>
          <cell r="X143">
            <v>3863877</v>
          </cell>
          <cell r="Y143">
            <v>19878749</v>
          </cell>
          <cell r="Z143">
            <v>587.56100000000004</v>
          </cell>
          <cell r="AA143">
            <v>18.953580645161292</v>
          </cell>
          <cell r="AB143">
            <v>410</v>
          </cell>
          <cell r="AC143">
            <v>13.225806451612904</v>
          </cell>
          <cell r="AD143">
            <v>924</v>
          </cell>
          <cell r="AE143">
            <v>29.806451612903224</v>
          </cell>
          <cell r="AF143">
            <v>0.2565810824731487</v>
          </cell>
          <cell r="AG143">
            <v>0.19437224143229537</v>
          </cell>
          <cell r="AH143">
            <v>0.63588852813852814</v>
          </cell>
          <cell r="AI143">
            <v>0.44372294372294374</v>
          </cell>
          <cell r="AJ143">
            <v>109101810</v>
          </cell>
          <cell r="AK143">
            <v>58305439.460000001</v>
          </cell>
          <cell r="AL143">
            <v>272678968.5</v>
          </cell>
          <cell r="AM143">
            <v>4822547</v>
          </cell>
          <cell r="AN143">
            <v>29117328</v>
          </cell>
          <cell r="AO143">
            <v>856.27300000000002</v>
          </cell>
          <cell r="AP143">
            <v>583.625</v>
          </cell>
          <cell r="AQ143">
            <v>1410</v>
          </cell>
          <cell r="AR143">
            <v>0.2138244829835492</v>
          </cell>
          <cell r="AS143">
            <v>0.16562464110717851</v>
          </cell>
          <cell r="AT143">
            <v>0.6072858156028369</v>
          </cell>
          <cell r="AU143">
            <v>0.41391843971631204</v>
          </cell>
        </row>
        <row r="144">
          <cell r="D144" t="str">
            <v>성주군</v>
          </cell>
          <cell r="E144" t="str">
            <v>군</v>
          </cell>
          <cell r="F144">
            <v>21989600</v>
          </cell>
          <cell r="G144">
            <v>12065263.779999999</v>
          </cell>
          <cell r="H144">
            <v>151547000</v>
          </cell>
          <cell r="I144">
            <v>930551</v>
          </cell>
          <cell r="J144">
            <v>16682264</v>
          </cell>
          <cell r="K144">
            <v>458.947</v>
          </cell>
          <cell r="L144">
            <v>14.804741935483872</v>
          </cell>
          <cell r="M144">
            <v>344.5</v>
          </cell>
          <cell r="N144">
            <v>11.112903225806452</v>
          </cell>
          <cell r="O144">
            <v>660</v>
          </cell>
          <cell r="P144">
            <v>21.29032258064516</v>
          </cell>
          <cell r="Q144">
            <v>7.9614006083921149E-2</v>
          </cell>
          <cell r="R144">
            <v>5.5780858041810155E-2</v>
          </cell>
          <cell r="S144">
            <v>0.69537424242424239</v>
          </cell>
          <cell r="T144">
            <v>0.52196969696969697</v>
          </cell>
          <cell r="U144">
            <v>80956700</v>
          </cell>
          <cell r="V144">
            <v>42138183.329999998</v>
          </cell>
          <cell r="W144">
            <v>138026000</v>
          </cell>
          <cell r="X144">
            <v>3921616</v>
          </cell>
          <cell r="Y144">
            <v>14125591</v>
          </cell>
          <cell r="Z144">
            <v>407.37299999999999</v>
          </cell>
          <cell r="AA144">
            <v>13.141064516129031</v>
          </cell>
          <cell r="AB144">
            <v>283.375</v>
          </cell>
          <cell r="AC144">
            <v>9.1411290322580641</v>
          </cell>
          <cell r="AD144">
            <v>705</v>
          </cell>
          <cell r="AE144">
            <v>22.741935483870968</v>
          </cell>
          <cell r="AF144">
            <v>0.30529163585121644</v>
          </cell>
          <cell r="AG144">
            <v>0.27762491495046121</v>
          </cell>
          <cell r="AH144">
            <v>0.57783404255319148</v>
          </cell>
          <cell r="AI144">
            <v>0.40195035460992906</v>
          </cell>
          <cell r="AJ144">
            <v>102946300</v>
          </cell>
          <cell r="AK144">
            <v>54203447.109999999</v>
          </cell>
          <cell r="AL144">
            <v>289573000</v>
          </cell>
          <cell r="AM144">
            <v>4852167</v>
          </cell>
          <cell r="AN144">
            <v>30807855</v>
          </cell>
          <cell r="AO144">
            <v>866.31999999999994</v>
          </cell>
          <cell r="AP144">
            <v>627.875</v>
          </cell>
          <cell r="AQ144">
            <v>1365</v>
          </cell>
          <cell r="AR144">
            <v>0.18718405068842744</v>
          </cell>
          <cell r="AS144">
            <v>0.15749772257756992</v>
          </cell>
          <cell r="AT144">
            <v>0.6346666666666666</v>
          </cell>
          <cell r="AU144">
            <v>0.45998168498168496</v>
          </cell>
        </row>
        <row r="145">
          <cell r="D145" t="str">
            <v>영덕군</v>
          </cell>
          <cell r="E145" t="str">
            <v>군</v>
          </cell>
          <cell r="F145">
            <v>25562760</v>
          </cell>
          <cell r="G145">
            <v>10727466.800000001</v>
          </cell>
          <cell r="H145">
            <v>49976000</v>
          </cell>
          <cell r="I145">
            <v>1109738</v>
          </cell>
          <cell r="J145">
            <v>5057297</v>
          </cell>
          <cell r="K145">
            <v>130.727</v>
          </cell>
          <cell r="L145">
            <v>4.2170000000000005</v>
          </cell>
          <cell r="M145">
            <v>85.125</v>
          </cell>
          <cell r="N145">
            <v>2.745967741935484</v>
          </cell>
          <cell r="O145">
            <v>332</v>
          </cell>
          <cell r="P145">
            <v>10.709677419354838</v>
          </cell>
          <cell r="Q145">
            <v>0.21465236913718586</v>
          </cell>
          <cell r="R145">
            <v>0.21943302914580654</v>
          </cell>
          <cell r="S145">
            <v>0.39375602409638555</v>
          </cell>
          <cell r="T145">
            <v>0.25640060240963858</v>
          </cell>
          <cell r="U145">
            <v>154447380</v>
          </cell>
          <cell r="V145">
            <v>73777633.25</v>
          </cell>
          <cell r="W145">
            <v>254421000</v>
          </cell>
          <cell r="X145">
            <v>6427860</v>
          </cell>
          <cell r="Y145">
            <v>22646581</v>
          </cell>
          <cell r="Z145">
            <v>618.48599999999999</v>
          </cell>
          <cell r="AA145">
            <v>19.951161290322581</v>
          </cell>
          <cell r="AB145">
            <v>357.5</v>
          </cell>
          <cell r="AC145">
            <v>11.53225806451613</v>
          </cell>
          <cell r="AD145">
            <v>1530</v>
          </cell>
          <cell r="AE145">
            <v>49.354838709677416</v>
          </cell>
          <cell r="AF145">
            <v>0.28998248277461375</v>
          </cell>
          <cell r="AG145">
            <v>0.28383357293535832</v>
          </cell>
          <cell r="AH145">
            <v>0.40423921568627452</v>
          </cell>
          <cell r="AI145">
            <v>0.23366013071895425</v>
          </cell>
          <cell r="AJ145">
            <v>180010140</v>
          </cell>
          <cell r="AK145">
            <v>84505100.049999997</v>
          </cell>
          <cell r="AL145">
            <v>304397000</v>
          </cell>
          <cell r="AM145">
            <v>7537598</v>
          </cell>
          <cell r="AN145">
            <v>27703878</v>
          </cell>
          <cell r="AO145">
            <v>749.21299999999997</v>
          </cell>
          <cell r="AP145">
            <v>442.625</v>
          </cell>
          <cell r="AQ145">
            <v>1862</v>
          </cell>
          <cell r="AR145">
            <v>0.27761475983666067</v>
          </cell>
          <cell r="AS145">
            <v>0.27207736043307729</v>
          </cell>
          <cell r="AT145">
            <v>0.40237003222341566</v>
          </cell>
          <cell r="AU145">
            <v>0.23771482277121375</v>
          </cell>
        </row>
        <row r="146">
          <cell r="D146" t="str">
            <v>영양군</v>
          </cell>
          <cell r="E146" t="str">
            <v>군</v>
          </cell>
          <cell r="F146">
            <v>58284700</v>
          </cell>
          <cell r="G146">
            <v>33989142</v>
          </cell>
          <cell r="H146">
            <v>85782267</v>
          </cell>
          <cell r="I146">
            <v>2948764</v>
          </cell>
          <cell r="J146">
            <v>7582269</v>
          </cell>
          <cell r="K146">
            <v>214.01400000000001</v>
          </cell>
          <cell r="L146">
            <v>6.9036774193548389</v>
          </cell>
          <cell r="M146">
            <v>134.5</v>
          </cell>
          <cell r="N146">
            <v>4.338709677419355</v>
          </cell>
          <cell r="O146">
            <v>455</v>
          </cell>
          <cell r="P146">
            <v>14.67741935483871</v>
          </cell>
          <cell r="Q146">
            <v>0.39622573742426276</v>
          </cell>
          <cell r="R146">
            <v>0.38890258311858888</v>
          </cell>
          <cell r="S146">
            <v>0.4703604395604396</v>
          </cell>
          <cell r="T146">
            <v>0.29560439560439561</v>
          </cell>
          <cell r="U146">
            <v>64913400</v>
          </cell>
          <cell r="V146">
            <v>37467315</v>
          </cell>
          <cell r="W146">
            <v>102489940</v>
          </cell>
          <cell r="X146">
            <v>3324517</v>
          </cell>
          <cell r="Y146">
            <v>11774448</v>
          </cell>
          <cell r="Z146">
            <v>300.697</v>
          </cell>
          <cell r="AA146">
            <v>9.6999032258064517</v>
          </cell>
          <cell r="AB146">
            <v>224.75</v>
          </cell>
          <cell r="AC146">
            <v>7.25</v>
          </cell>
          <cell r="AD146">
            <v>505</v>
          </cell>
          <cell r="AE146">
            <v>16.29032258064516</v>
          </cell>
          <cell r="AF146">
            <v>0.36557065991062149</v>
          </cell>
          <cell r="AG146">
            <v>0.28235013649896795</v>
          </cell>
          <cell r="AH146">
            <v>0.59543960396039608</v>
          </cell>
          <cell r="AI146">
            <v>0.44504950495049506</v>
          </cell>
          <cell r="AJ146">
            <v>123198100</v>
          </cell>
          <cell r="AK146">
            <v>71456457</v>
          </cell>
          <cell r="AL146">
            <v>188272207</v>
          </cell>
          <cell r="AM146">
            <v>6273281</v>
          </cell>
          <cell r="AN146">
            <v>19356717</v>
          </cell>
          <cell r="AO146">
            <v>514.71100000000001</v>
          </cell>
          <cell r="AP146">
            <v>359.25</v>
          </cell>
          <cell r="AQ146">
            <v>960</v>
          </cell>
          <cell r="AR146">
            <v>0.37953800052920184</v>
          </cell>
          <cell r="AS146">
            <v>0.32408806720685124</v>
          </cell>
          <cell r="AT146">
            <v>0.5361572916666667</v>
          </cell>
          <cell r="AU146">
            <v>0.37421874999999999</v>
          </cell>
        </row>
        <row r="147">
          <cell r="D147" t="str">
            <v>예천군</v>
          </cell>
          <cell r="E147" t="str">
            <v>군</v>
          </cell>
          <cell r="F147">
            <v>134082010</v>
          </cell>
          <cell r="G147">
            <v>64531091</v>
          </cell>
          <cell r="H147">
            <v>251360499</v>
          </cell>
          <cell r="I147">
            <v>5643628</v>
          </cell>
          <cell r="J147">
            <v>30330453</v>
          </cell>
          <cell r="K147">
            <v>855.26099999999997</v>
          </cell>
          <cell r="L147">
            <v>27.589064516129032</v>
          </cell>
          <cell r="M147">
            <v>626.5</v>
          </cell>
          <cell r="N147">
            <v>20.20967741935484</v>
          </cell>
          <cell r="O147">
            <v>1413</v>
          </cell>
          <cell r="P147">
            <v>45.58064516129032</v>
          </cell>
          <cell r="Q147">
            <v>0.25672725530354712</v>
          </cell>
          <cell r="R147">
            <v>0.18607133892790853</v>
          </cell>
          <cell r="S147">
            <v>0.60528025477707004</v>
          </cell>
          <cell r="T147">
            <v>0.44338287331917903</v>
          </cell>
          <cell r="U147">
            <v>1604200</v>
          </cell>
          <cell r="V147">
            <v>760795</v>
          </cell>
          <cell r="W147">
            <v>2964000</v>
          </cell>
          <cell r="X147">
            <v>79290</v>
          </cell>
          <cell r="Y147">
            <v>646797</v>
          </cell>
          <cell r="Z147">
            <v>15.654</v>
          </cell>
          <cell r="AA147">
            <v>0.50496774193548388</v>
          </cell>
          <cell r="AB147">
            <v>13.75</v>
          </cell>
          <cell r="AC147">
            <v>0.44354838709677419</v>
          </cell>
          <cell r="AD147">
            <v>25</v>
          </cell>
          <cell r="AE147">
            <v>0.80645161290322576</v>
          </cell>
          <cell r="AF147">
            <v>0.2566784750337382</v>
          </cell>
          <cell r="AG147">
            <v>0.12258869475275859</v>
          </cell>
          <cell r="AH147">
            <v>0.62616000000000005</v>
          </cell>
          <cell r="AI147">
            <v>0.55000000000000004</v>
          </cell>
          <cell r="AJ147">
            <v>135686210</v>
          </cell>
          <cell r="AK147">
            <v>65291886</v>
          </cell>
          <cell r="AL147">
            <v>254324499</v>
          </cell>
          <cell r="AM147">
            <v>5722918</v>
          </cell>
          <cell r="AN147">
            <v>30977250</v>
          </cell>
          <cell r="AO147">
            <v>870.91499999999996</v>
          </cell>
          <cell r="AP147">
            <v>640.25</v>
          </cell>
          <cell r="AQ147">
            <v>1438</v>
          </cell>
          <cell r="AR147">
            <v>0.25672668679866345</v>
          </cell>
          <cell r="AS147">
            <v>0.18474583767119418</v>
          </cell>
          <cell r="AT147">
            <v>0.60564325452016687</v>
          </cell>
          <cell r="AU147">
            <v>0.44523643949930458</v>
          </cell>
        </row>
        <row r="148">
          <cell r="D148" t="str">
            <v>울릉군</v>
          </cell>
          <cell r="E148" t="str">
            <v>군</v>
          </cell>
          <cell r="F148">
            <v>30572110</v>
          </cell>
          <cell r="G148">
            <v>11124608.039999999</v>
          </cell>
          <cell r="H148">
            <v>74939000</v>
          </cell>
          <cell r="I148">
            <v>1597229</v>
          </cell>
          <cell r="J148">
            <v>8870535</v>
          </cell>
          <cell r="K148">
            <v>258.81</v>
          </cell>
          <cell r="L148">
            <v>8.3487096774193557</v>
          </cell>
          <cell r="M148">
            <v>194.125</v>
          </cell>
          <cell r="N148">
            <v>6.262096774193548</v>
          </cell>
          <cell r="O148">
            <v>400</v>
          </cell>
          <cell r="P148">
            <v>12.903225806451612</v>
          </cell>
          <cell r="Q148">
            <v>0.14844884559441679</v>
          </cell>
          <cell r="R148">
            <v>0.18006005274766404</v>
          </cell>
          <cell r="S148">
            <v>0.64702499999999996</v>
          </cell>
          <cell r="T148">
            <v>0.48531249999999998</v>
          </cell>
          <cell r="U148">
            <v>68095140</v>
          </cell>
          <cell r="V148">
            <v>25192150.030000001</v>
          </cell>
          <cell r="W148">
            <v>95786000</v>
          </cell>
          <cell r="X148">
            <v>3667084</v>
          </cell>
          <cell r="Y148">
            <v>18039655</v>
          </cell>
          <cell r="Z148">
            <v>512.10199999999998</v>
          </cell>
          <cell r="AA148">
            <v>16.51941935483871</v>
          </cell>
          <cell r="AB148">
            <v>360.25</v>
          </cell>
          <cell r="AC148">
            <v>11.620967741935484</v>
          </cell>
          <cell r="AD148">
            <v>851</v>
          </cell>
          <cell r="AE148">
            <v>27.451612903225808</v>
          </cell>
          <cell r="AF148">
            <v>0.26300451036685946</v>
          </cell>
          <cell r="AG148">
            <v>0.20327905383999861</v>
          </cell>
          <cell r="AH148">
            <v>0.60176498237367804</v>
          </cell>
          <cell r="AI148">
            <v>0.42332549941245595</v>
          </cell>
          <cell r="AJ148">
            <v>98667250</v>
          </cell>
          <cell r="AK148">
            <v>36316758.07</v>
          </cell>
          <cell r="AL148">
            <v>170725000</v>
          </cell>
          <cell r="AM148">
            <v>5264313</v>
          </cell>
          <cell r="AN148">
            <v>26910190</v>
          </cell>
          <cell r="AO148">
            <v>770.91200000000003</v>
          </cell>
          <cell r="AP148">
            <v>554.375</v>
          </cell>
          <cell r="AQ148">
            <v>1251</v>
          </cell>
          <cell r="AR148">
            <v>0.2127207970127398</v>
          </cell>
          <cell r="AS148">
            <v>0.19562526314381282</v>
          </cell>
          <cell r="AT148">
            <v>0.61623661071143088</v>
          </cell>
          <cell r="AU148">
            <v>0.44314548361310951</v>
          </cell>
        </row>
        <row r="149">
          <cell r="D149" t="str">
            <v>울진군</v>
          </cell>
          <cell r="E149" t="str">
            <v>군</v>
          </cell>
          <cell r="F149">
            <v>83338050</v>
          </cell>
          <cell r="G149">
            <v>40287467.649999999</v>
          </cell>
          <cell r="H149">
            <v>129074000</v>
          </cell>
          <cell r="I149">
            <v>3036699</v>
          </cell>
          <cell r="J149">
            <v>15894147</v>
          </cell>
          <cell r="K149">
            <v>431.65600000000001</v>
          </cell>
          <cell r="L149">
            <v>13.924387096774193</v>
          </cell>
          <cell r="M149">
            <v>336.375</v>
          </cell>
          <cell r="N149">
            <v>10.850806451612904</v>
          </cell>
          <cell r="O149">
            <v>671</v>
          </cell>
          <cell r="P149">
            <v>21.64516129032258</v>
          </cell>
          <cell r="Q149">
            <v>0.31212690123495046</v>
          </cell>
          <cell r="R149">
            <v>0.191057689349419</v>
          </cell>
          <cell r="S149">
            <v>0.6433025335320417</v>
          </cell>
          <cell r="T149">
            <v>0.5013040238450075</v>
          </cell>
          <cell r="U149">
            <v>203721280</v>
          </cell>
          <cell r="V149">
            <v>87557556</v>
          </cell>
          <cell r="W149">
            <v>317325986</v>
          </cell>
          <cell r="X149">
            <v>7296707</v>
          </cell>
          <cell r="Y149">
            <v>37164631</v>
          </cell>
          <cell r="Z149">
            <v>1045.5350000000001</v>
          </cell>
          <cell r="AA149">
            <v>33.726935483870967</v>
          </cell>
          <cell r="AB149">
            <v>719.25</v>
          </cell>
          <cell r="AC149">
            <v>23.201612903225808</v>
          </cell>
          <cell r="AD149">
            <v>1800</v>
          </cell>
          <cell r="AE149">
            <v>58.064516129032256</v>
          </cell>
          <cell r="AF149">
            <v>0.27592305661345995</v>
          </cell>
          <cell r="AG149">
            <v>0.19633470866426739</v>
          </cell>
          <cell r="AH149">
            <v>0.58085277777777777</v>
          </cell>
          <cell r="AI149">
            <v>0.39958333333333335</v>
          </cell>
          <cell r="AJ149">
            <v>287059330</v>
          </cell>
          <cell r="AK149">
            <v>127845023.65000001</v>
          </cell>
          <cell r="AL149">
            <v>446399986</v>
          </cell>
          <cell r="AM149">
            <v>10333406</v>
          </cell>
          <cell r="AN149">
            <v>53058778</v>
          </cell>
          <cell r="AO149">
            <v>1477.191</v>
          </cell>
          <cell r="AP149">
            <v>1055.625</v>
          </cell>
          <cell r="AQ149">
            <v>2471</v>
          </cell>
          <cell r="AR149">
            <v>0.28639119099345134</v>
          </cell>
          <cell r="AS149">
            <v>0.19475393873564145</v>
          </cell>
          <cell r="AT149">
            <v>0.59781100768919471</v>
          </cell>
          <cell r="AU149">
            <v>0.42720558478348847</v>
          </cell>
        </row>
        <row r="150">
          <cell r="D150" t="str">
            <v>의성군</v>
          </cell>
          <cell r="E150" t="str">
            <v>군</v>
          </cell>
          <cell r="F150">
            <v>39678605</v>
          </cell>
          <cell r="G150">
            <v>20077850</v>
          </cell>
          <cell r="H150">
            <v>106205000</v>
          </cell>
          <cell r="I150">
            <v>1781509</v>
          </cell>
          <cell r="J150">
            <v>13670901</v>
          </cell>
          <cell r="K150">
            <v>351.90300000000002</v>
          </cell>
          <cell r="L150">
            <v>11.351709677419356</v>
          </cell>
          <cell r="M150">
            <v>272.875</v>
          </cell>
          <cell r="N150">
            <v>8.80241935483871</v>
          </cell>
          <cell r="O150">
            <v>562</v>
          </cell>
          <cell r="P150">
            <v>18.129032258064516</v>
          </cell>
          <cell r="Q150">
            <v>0.18904806741678828</v>
          </cell>
          <cell r="R150">
            <v>0.13031394199987256</v>
          </cell>
          <cell r="S150">
            <v>0.62616192170818508</v>
          </cell>
          <cell r="T150">
            <v>0.48554270462633453</v>
          </cell>
          <cell r="U150">
            <v>101833796</v>
          </cell>
          <cell r="V150">
            <v>47750280</v>
          </cell>
          <cell r="W150">
            <v>267540279</v>
          </cell>
          <cell r="X150">
            <v>4297117</v>
          </cell>
          <cell r="Y150">
            <v>30857644</v>
          </cell>
          <cell r="Z150">
            <v>843.72900000000004</v>
          </cell>
          <cell r="AA150">
            <v>27.217064516129035</v>
          </cell>
          <cell r="AB150">
            <v>560.125</v>
          </cell>
          <cell r="AC150">
            <v>18.068548387096776</v>
          </cell>
          <cell r="AD150">
            <v>1662</v>
          </cell>
          <cell r="AE150">
            <v>53.612903225806448</v>
          </cell>
          <cell r="AF150">
            <v>0.17847884504897299</v>
          </cell>
          <cell r="AG150">
            <v>0.1392561596731105</v>
          </cell>
          <cell r="AH150">
            <v>0.50765884476534295</v>
          </cell>
          <cell r="AI150">
            <v>0.33701865222623345</v>
          </cell>
          <cell r="AJ150">
            <v>141512401</v>
          </cell>
          <cell r="AK150">
            <v>67828130</v>
          </cell>
          <cell r="AL150">
            <v>373745279</v>
          </cell>
          <cell r="AM150">
            <v>6078626</v>
          </cell>
          <cell r="AN150">
            <v>44528545</v>
          </cell>
          <cell r="AO150">
            <v>1195.6320000000001</v>
          </cell>
          <cell r="AP150">
            <v>833</v>
          </cell>
          <cell r="AQ150">
            <v>2224</v>
          </cell>
          <cell r="AR150">
            <v>0.18148223886996576</v>
          </cell>
          <cell r="AS150">
            <v>0.13651077078759255</v>
          </cell>
          <cell r="AT150">
            <v>0.53760431654676266</v>
          </cell>
          <cell r="AU150">
            <v>0.37455035971223022</v>
          </cell>
        </row>
        <row r="151">
          <cell r="D151" t="str">
            <v>청도군</v>
          </cell>
          <cell r="E151" t="str">
            <v>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>
            <v>55593400</v>
          </cell>
          <cell r="V151">
            <v>28279129</v>
          </cell>
          <cell r="W151">
            <v>98439887</v>
          </cell>
          <cell r="X151">
            <v>3006180</v>
          </cell>
          <cell r="Y151">
            <v>14238338</v>
          </cell>
          <cell r="Z151">
            <v>351.36599999999999</v>
          </cell>
          <cell r="AA151">
            <v>11.334387096774194</v>
          </cell>
          <cell r="AB151">
            <v>250.375</v>
          </cell>
          <cell r="AC151">
            <v>8.0766129032258061</v>
          </cell>
          <cell r="AD151">
            <v>724</v>
          </cell>
          <cell r="AE151">
            <v>23.35483870967742</v>
          </cell>
          <cell r="AF151">
            <v>0.28727307458205431</v>
          </cell>
          <cell r="AG151">
            <v>0.21113278811052244</v>
          </cell>
          <cell r="AH151">
            <v>0.48531215469613259</v>
          </cell>
          <cell r="AI151">
            <v>0.3458218232044199</v>
          </cell>
          <cell r="AJ151">
            <v>55593400</v>
          </cell>
          <cell r="AK151">
            <v>28279129</v>
          </cell>
          <cell r="AL151">
            <v>98439887</v>
          </cell>
          <cell r="AM151">
            <v>3006180</v>
          </cell>
          <cell r="AN151">
            <v>14238338</v>
          </cell>
          <cell r="AO151">
            <v>351.36599999999999</v>
          </cell>
          <cell r="AP151">
            <v>250.375</v>
          </cell>
          <cell r="AQ151">
            <v>724</v>
          </cell>
          <cell r="AR151">
            <v>0.28727307458205431</v>
          </cell>
          <cell r="AS151">
            <v>0.21113278811052244</v>
          </cell>
          <cell r="AT151">
            <v>0.48531215469613259</v>
          </cell>
          <cell r="AU151">
            <v>0.3458218232044199</v>
          </cell>
        </row>
        <row r="152">
          <cell r="D152" t="str">
            <v>청송군</v>
          </cell>
          <cell r="E152" t="str">
            <v>군</v>
          </cell>
          <cell r="F152">
            <v>40952300</v>
          </cell>
          <cell r="G152">
            <v>22577924</v>
          </cell>
          <cell r="H152">
            <v>78449000</v>
          </cell>
          <cell r="I152">
            <v>1733737</v>
          </cell>
          <cell r="J152">
            <v>8185846</v>
          </cell>
          <cell r="K152">
            <v>170.15299999999999</v>
          </cell>
          <cell r="L152">
            <v>5.4888064516129029</v>
          </cell>
          <cell r="M152">
            <v>111</v>
          </cell>
          <cell r="N152">
            <v>3.5806451612903225</v>
          </cell>
          <cell r="O152">
            <v>447</v>
          </cell>
          <cell r="P152">
            <v>14.419354838709678</v>
          </cell>
          <cell r="Q152">
            <v>0.28780384708536755</v>
          </cell>
          <cell r="R152">
            <v>0.21179692361669153</v>
          </cell>
          <cell r="S152">
            <v>0.38065548098434004</v>
          </cell>
          <cell r="T152">
            <v>0.24832214765100671</v>
          </cell>
          <cell r="U152">
            <v>64731800</v>
          </cell>
          <cell r="V152">
            <v>33728612</v>
          </cell>
          <cell r="W152">
            <v>111802739</v>
          </cell>
          <cell r="X152">
            <v>3134801</v>
          </cell>
          <cell r="Y152">
            <v>11963394</v>
          </cell>
          <cell r="Z152">
            <v>309.54399999999998</v>
          </cell>
          <cell r="AA152">
            <v>9.985290322580644</v>
          </cell>
          <cell r="AB152">
            <v>225.75</v>
          </cell>
          <cell r="AC152">
            <v>7.282258064516129</v>
          </cell>
          <cell r="AD152">
            <v>613</v>
          </cell>
          <cell r="AE152">
            <v>19.774193548387096</v>
          </cell>
          <cell r="AF152">
            <v>0.30167965741876862</v>
          </cell>
          <cell r="AG152">
            <v>0.2620327475631079</v>
          </cell>
          <cell r="AH152">
            <v>0.50496574225122348</v>
          </cell>
          <cell r="AI152">
            <v>0.36827079934747148</v>
          </cell>
          <cell r="AJ152">
            <v>105684100</v>
          </cell>
          <cell r="AK152">
            <v>56306536</v>
          </cell>
          <cell r="AL152">
            <v>190251739</v>
          </cell>
          <cell r="AM152">
            <v>4868538</v>
          </cell>
          <cell r="AN152">
            <v>20149240</v>
          </cell>
          <cell r="AO152">
            <v>479.697</v>
          </cell>
          <cell r="AP152">
            <v>336.75</v>
          </cell>
          <cell r="AQ152">
            <v>1060</v>
          </cell>
          <cell r="AR152">
            <v>0.29595806217571552</v>
          </cell>
          <cell r="AS152">
            <v>0.24162390243999277</v>
          </cell>
          <cell r="AT152">
            <v>0.45254433962264151</v>
          </cell>
          <cell r="AU152">
            <v>0.31768867924528305</v>
          </cell>
        </row>
        <row r="153">
          <cell r="D153" t="str">
            <v>칠곡군</v>
          </cell>
          <cell r="E153" t="str">
            <v>군</v>
          </cell>
          <cell r="F153">
            <v>256898600</v>
          </cell>
          <cell r="G153">
            <v>148566861</v>
          </cell>
          <cell r="H153">
            <v>272852155.69999999</v>
          </cell>
          <cell r="I153">
            <v>14325016</v>
          </cell>
          <cell r="J153">
            <v>43364165</v>
          </cell>
          <cell r="K153">
            <v>934.86500000000001</v>
          </cell>
          <cell r="L153">
            <v>30.156935483870967</v>
          </cell>
          <cell r="M153">
            <v>864.625</v>
          </cell>
          <cell r="N153">
            <v>27.891129032258064</v>
          </cell>
          <cell r="O153">
            <v>1085</v>
          </cell>
          <cell r="P153">
            <v>35</v>
          </cell>
          <cell r="Q153">
            <v>0.54449583005438573</v>
          </cell>
          <cell r="R153">
            <v>0.3303422537941178</v>
          </cell>
          <cell r="S153">
            <v>0.86162672811059904</v>
          </cell>
          <cell r="T153">
            <v>0.79688940092165894</v>
          </cell>
          <cell r="U153">
            <v>621499300</v>
          </cell>
          <cell r="V153">
            <v>327465622.80000001</v>
          </cell>
          <cell r="W153">
            <v>877436158.89999998</v>
          </cell>
          <cell r="X153">
            <v>34233386</v>
          </cell>
          <cell r="Y153">
            <v>138534490</v>
          </cell>
          <cell r="Z153">
            <v>3853.549</v>
          </cell>
          <cell r="AA153">
            <v>124.30803225806451</v>
          </cell>
          <cell r="AB153">
            <v>3107.75</v>
          </cell>
          <cell r="AC153">
            <v>100.25</v>
          </cell>
          <cell r="AD153">
            <v>5090</v>
          </cell>
          <cell r="AE153">
            <v>164.19354838709677</v>
          </cell>
          <cell r="AF153">
            <v>0.37320734902300823</v>
          </cell>
          <cell r="AG153">
            <v>0.24711092522880043</v>
          </cell>
          <cell r="AH153">
            <v>0.75708231827111983</v>
          </cell>
          <cell r="AI153">
            <v>0.6105599214145383</v>
          </cell>
          <cell r="AJ153">
            <v>878397900</v>
          </cell>
          <cell r="AK153">
            <v>476032483.80000001</v>
          </cell>
          <cell r="AL153">
            <v>1150288314.5999999</v>
          </cell>
          <cell r="AM153">
            <v>48558402</v>
          </cell>
          <cell r="AN153">
            <v>181898655</v>
          </cell>
          <cell r="AO153">
            <v>4788.4139999999998</v>
          </cell>
          <cell r="AP153">
            <v>3972.375</v>
          </cell>
          <cell r="AQ153">
            <v>6175</v>
          </cell>
          <cell r="AR153">
            <v>0.41383753773551551</v>
          </cell>
          <cell r="AS153">
            <v>0.26695305690962917</v>
          </cell>
          <cell r="AT153">
            <v>0.77545165991902831</v>
          </cell>
          <cell r="AU153">
            <v>0.64329959514170043</v>
          </cell>
        </row>
        <row r="154">
          <cell r="D154" t="str">
            <v>경상남도</v>
          </cell>
          <cell r="E154" t="str">
            <v>광역</v>
          </cell>
          <cell r="F154">
            <v>14534981530</v>
          </cell>
          <cell r="G154">
            <v>9000960809.4099998</v>
          </cell>
          <cell r="H154">
            <v>19786240949.450001</v>
          </cell>
          <cell r="I154">
            <v>1052725056</v>
          </cell>
          <cell r="J154">
            <v>3250893953</v>
          </cell>
          <cell r="K154">
            <v>70754.539000000004</v>
          </cell>
          <cell r="L154">
            <v>2282.4044838709679</v>
          </cell>
          <cell r="M154">
            <v>63373</v>
          </cell>
          <cell r="N154">
            <v>2044.2903225806451</v>
          </cell>
          <cell r="O154">
            <v>86426</v>
          </cell>
          <cell r="P154">
            <v>2787.9354838709678</v>
          </cell>
          <cell r="Q154">
            <v>0.45491009800222815</v>
          </cell>
          <cell r="R154">
            <v>0.32382632937888395</v>
          </cell>
          <cell r="S154">
            <v>0.81867191585865373</v>
          </cell>
          <cell r="T154">
            <v>0.73326313840742374</v>
          </cell>
          <cell r="U154">
            <v>25265148950</v>
          </cell>
          <cell r="V154">
            <v>15686789890.400002</v>
          </cell>
          <cell r="W154">
            <v>34889051687.300003</v>
          </cell>
          <cell r="X154">
            <v>1961873162</v>
          </cell>
          <cell r="Y154">
            <v>5855502099</v>
          </cell>
          <cell r="Z154">
            <v>156464.91399999999</v>
          </cell>
          <cell r="AA154">
            <v>5047.2552903225805</v>
          </cell>
          <cell r="AB154">
            <v>128978.5</v>
          </cell>
          <cell r="AC154">
            <v>4160.5967741935483</v>
          </cell>
          <cell r="AD154">
            <v>209849</v>
          </cell>
          <cell r="AE154">
            <v>6769.322580645161</v>
          </cell>
          <cell r="AF154">
            <v>0.4496192682734958</v>
          </cell>
          <cell r="AG154">
            <v>0.33504781124321481</v>
          </cell>
          <cell r="AH154">
            <v>0.7456071460907604</v>
          </cell>
          <cell r="AI154">
            <v>0.61462527817621238</v>
          </cell>
          <cell r="AJ154">
            <v>39800130480</v>
          </cell>
          <cell r="AK154">
            <v>24687750699.810001</v>
          </cell>
          <cell r="AL154">
            <v>54675292636.75</v>
          </cell>
          <cell r="AM154">
            <v>3014598218</v>
          </cell>
          <cell r="AN154">
            <v>9106396052</v>
          </cell>
          <cell r="AO154">
            <v>227219.45299999998</v>
          </cell>
          <cell r="AP154">
            <v>192351.5</v>
          </cell>
          <cell r="AQ154">
            <v>296275</v>
          </cell>
          <cell r="AR154">
            <v>0.45153394722237167</v>
          </cell>
          <cell r="AS154">
            <v>0.3310418524283178</v>
          </cell>
          <cell r="AT154">
            <v>0.76692077630579691</v>
          </cell>
          <cell r="AU154">
            <v>0.64923297612015862</v>
          </cell>
        </row>
        <row r="155">
          <cell r="D155" t="str">
            <v>거제시</v>
          </cell>
          <cell r="E155" t="str">
            <v>시</v>
          </cell>
          <cell r="F155">
            <v>924858100</v>
          </cell>
          <cell r="G155">
            <v>582878834</v>
          </cell>
          <cell r="H155">
            <v>1059687658</v>
          </cell>
          <cell r="I155">
            <v>62619604</v>
          </cell>
          <cell r="J155">
            <v>178578056</v>
          </cell>
          <cell r="K155">
            <v>3157.5790000000002</v>
          </cell>
          <cell r="L155">
            <v>101.8573870967742</v>
          </cell>
          <cell r="M155">
            <v>3007.75</v>
          </cell>
          <cell r="N155">
            <v>97.024193548387103</v>
          </cell>
          <cell r="O155">
            <v>3693</v>
          </cell>
          <cell r="P155">
            <v>119.12903225806451</v>
          </cell>
          <cell r="Q155">
            <v>0.55004777077435774</v>
          </cell>
          <cell r="R155">
            <v>0.35065676826496534</v>
          </cell>
          <cell r="S155">
            <v>0.85501733008394265</v>
          </cell>
          <cell r="T155">
            <v>0.81444624966152179</v>
          </cell>
          <cell r="U155">
            <v>1906637400</v>
          </cell>
          <cell r="V155">
            <v>1185743506</v>
          </cell>
          <cell r="W155">
            <v>2352097285</v>
          </cell>
          <cell r="X155">
            <v>137236962</v>
          </cell>
          <cell r="Y155">
            <v>418247282</v>
          </cell>
          <cell r="Z155">
            <v>10631.382</v>
          </cell>
          <cell r="AA155">
            <v>342.94780645161291</v>
          </cell>
          <cell r="AB155">
            <v>9347</v>
          </cell>
          <cell r="AC155">
            <v>301.51612903225805</v>
          </cell>
          <cell r="AD155">
            <v>12732</v>
          </cell>
          <cell r="AE155">
            <v>410.70967741935482</v>
          </cell>
          <cell r="AF155">
            <v>0.50412179528535106</v>
          </cell>
          <cell r="AG155">
            <v>0.32812397810154809</v>
          </cell>
          <cell r="AH155">
            <v>0.83501272384542879</v>
          </cell>
          <cell r="AI155">
            <v>0.73413446434181595</v>
          </cell>
          <cell r="AJ155">
            <v>2831495500</v>
          </cell>
          <cell r="AK155">
            <v>1768622340</v>
          </cell>
          <cell r="AL155">
            <v>3411784943</v>
          </cell>
          <cell r="AM155">
            <v>199856566</v>
          </cell>
          <cell r="AN155">
            <v>596825338</v>
          </cell>
          <cell r="AO155">
            <v>13788.960999999999</v>
          </cell>
          <cell r="AP155">
            <v>12354.75</v>
          </cell>
          <cell r="AQ155">
            <v>16425</v>
          </cell>
          <cell r="AR155">
            <v>0.51838623170803999</v>
          </cell>
          <cell r="AS155">
            <v>0.33486608773972665</v>
          </cell>
          <cell r="AT155">
            <v>0.83951056316590555</v>
          </cell>
          <cell r="AU155">
            <v>0.75219178082191784</v>
          </cell>
        </row>
        <row r="156">
          <cell r="D156" t="str">
            <v>김해시</v>
          </cell>
          <cell r="E156" t="str">
            <v>시</v>
          </cell>
          <cell r="F156">
            <v>1745934210</v>
          </cell>
          <cell r="G156">
            <v>1064786259</v>
          </cell>
          <cell r="H156">
            <v>2152084420</v>
          </cell>
          <cell r="I156">
            <v>129465274</v>
          </cell>
          <cell r="J156">
            <v>334144283</v>
          </cell>
          <cell r="K156">
            <v>6869.9309999999996</v>
          </cell>
          <cell r="L156">
            <v>221.61067741935483</v>
          </cell>
          <cell r="M156">
            <v>6353.625</v>
          </cell>
          <cell r="N156">
            <v>204.95564516129033</v>
          </cell>
          <cell r="O156">
            <v>8094</v>
          </cell>
          <cell r="P156">
            <v>261.09677419354841</v>
          </cell>
          <cell r="Q156">
            <v>0.4947697446738637</v>
          </cell>
          <cell r="R156">
            <v>0.38745320685316048</v>
          </cell>
          <cell r="S156">
            <v>0.84876834692364711</v>
          </cell>
          <cell r="T156">
            <v>0.784979614529281</v>
          </cell>
          <cell r="U156">
            <v>3773327550</v>
          </cell>
          <cell r="V156">
            <v>2279422927</v>
          </cell>
          <cell r="W156">
            <v>4882040076</v>
          </cell>
          <cell r="X156">
            <v>297428362</v>
          </cell>
          <cell r="Y156">
            <v>843875349</v>
          </cell>
          <cell r="Z156">
            <v>22896.603999999999</v>
          </cell>
          <cell r="AA156">
            <v>738.600129032258</v>
          </cell>
          <cell r="AB156">
            <v>18796.25</v>
          </cell>
          <cell r="AC156">
            <v>606.33064516129036</v>
          </cell>
          <cell r="AD156">
            <v>28982</v>
          </cell>
          <cell r="AE156">
            <v>934.90322580645159</v>
          </cell>
          <cell r="AF156">
            <v>0.46689967544625294</v>
          </cell>
          <cell r="AG156">
            <v>0.35245532690634385</v>
          </cell>
          <cell r="AH156">
            <v>0.79002843144020429</v>
          </cell>
          <cell r="AI156">
            <v>0.64854909944103234</v>
          </cell>
          <cell r="AJ156">
            <v>5519261760</v>
          </cell>
          <cell r="AK156">
            <v>3344209186</v>
          </cell>
          <cell r="AL156">
            <v>7034124496</v>
          </cell>
          <cell r="AM156">
            <v>426893636</v>
          </cell>
          <cell r="AN156">
            <v>1178019632</v>
          </cell>
          <cell r="AO156">
            <v>29766.535</v>
          </cell>
          <cell r="AP156">
            <v>25149.875</v>
          </cell>
          <cell r="AQ156">
            <v>37076</v>
          </cell>
          <cell r="AR156">
            <v>0.47542649947434196</v>
          </cell>
          <cell r="AS156">
            <v>0.36238244627148963</v>
          </cell>
          <cell r="AT156">
            <v>0.80285184485920813</v>
          </cell>
          <cell r="AU156">
            <v>0.67833301866436513</v>
          </cell>
        </row>
        <row r="157">
          <cell r="D157" t="str">
            <v>밀양시</v>
          </cell>
          <cell r="E157" t="str">
            <v>시</v>
          </cell>
          <cell r="F157">
            <v>238712600</v>
          </cell>
          <cell r="G157">
            <v>130504936</v>
          </cell>
          <cell r="H157">
            <v>372793421</v>
          </cell>
          <cell r="I157">
            <v>14859932</v>
          </cell>
          <cell r="J157">
            <v>64363703</v>
          </cell>
          <cell r="K157">
            <v>1698.2260000000001</v>
          </cell>
          <cell r="L157">
            <v>54.781483870967747</v>
          </cell>
          <cell r="M157">
            <v>1274.625</v>
          </cell>
          <cell r="N157">
            <v>41.116935483870968</v>
          </cell>
          <cell r="O157">
            <v>2304</v>
          </cell>
          <cell r="P157">
            <v>74.322580645161295</v>
          </cell>
          <cell r="Q157">
            <v>0.35007306633772378</v>
          </cell>
          <cell r="R157">
            <v>0.23087441069075842</v>
          </cell>
          <cell r="S157">
            <v>0.73707725694444448</v>
          </cell>
          <cell r="T157">
            <v>0.55322265625</v>
          </cell>
          <cell r="U157">
            <v>601076810</v>
          </cell>
          <cell r="V157">
            <v>323597577.39999998</v>
          </cell>
          <cell r="W157">
            <v>831977742</v>
          </cell>
          <cell r="X157">
            <v>38581191</v>
          </cell>
          <cell r="Y157">
            <v>147869575</v>
          </cell>
          <cell r="Z157">
            <v>4075.8980000000001</v>
          </cell>
          <cell r="AA157">
            <v>131.4805806451613</v>
          </cell>
          <cell r="AB157">
            <v>3034.875</v>
          </cell>
          <cell r="AC157">
            <v>97.899193548387103</v>
          </cell>
          <cell r="AD157">
            <v>5673</v>
          </cell>
          <cell r="AE157">
            <v>183</v>
          </cell>
          <cell r="AF157">
            <v>0.38894980125562056</v>
          </cell>
          <cell r="AG157">
            <v>0.26091365312979359</v>
          </cell>
          <cell r="AH157">
            <v>0.71847311827956994</v>
          </cell>
          <cell r="AI157">
            <v>0.53496827075621367</v>
          </cell>
          <cell r="AJ157">
            <v>839789410</v>
          </cell>
          <cell r="AK157">
            <v>454102513.39999998</v>
          </cell>
          <cell r="AL157">
            <v>1204771163</v>
          </cell>
          <cell r="AM157">
            <v>53441123</v>
          </cell>
          <cell r="AN157">
            <v>212233278</v>
          </cell>
          <cell r="AO157">
            <v>5774.1239999999998</v>
          </cell>
          <cell r="AP157">
            <v>4309.5</v>
          </cell>
          <cell r="AQ157">
            <v>7977</v>
          </cell>
          <cell r="AR157">
            <v>0.37692013831841686</v>
          </cell>
          <cell r="AS157">
            <v>0.25180369216179188</v>
          </cell>
          <cell r="AT157">
            <v>0.72384655885671301</v>
          </cell>
          <cell r="AU157">
            <v>0.54024069198946978</v>
          </cell>
        </row>
        <row r="158">
          <cell r="D158" t="str">
            <v>사천시</v>
          </cell>
          <cell r="E158" t="str">
            <v>시</v>
          </cell>
          <cell r="F158">
            <v>564790640</v>
          </cell>
          <cell r="G158">
            <v>321299350.60000002</v>
          </cell>
          <cell r="H158">
            <v>785740654</v>
          </cell>
          <cell r="I158">
            <v>35808797</v>
          </cell>
          <cell r="J158">
            <v>149869192</v>
          </cell>
          <cell r="K158">
            <v>3009.3319999999999</v>
          </cell>
          <cell r="L158">
            <v>97.075225806451613</v>
          </cell>
          <cell r="M158">
            <v>2782.75</v>
          </cell>
          <cell r="N158">
            <v>89.766129032258064</v>
          </cell>
          <cell r="O158">
            <v>3662</v>
          </cell>
          <cell r="P158">
            <v>118.12903225806451</v>
          </cell>
          <cell r="Q158">
            <v>0.4089127232558849</v>
          </cell>
          <cell r="R158">
            <v>0.23893367624214587</v>
          </cell>
          <cell r="S158">
            <v>0.82177280174767886</v>
          </cell>
          <cell r="T158">
            <v>0.75989896231567444</v>
          </cell>
          <cell r="U158">
            <v>898869310</v>
          </cell>
          <cell r="V158">
            <v>498867151.80000001</v>
          </cell>
          <cell r="W158">
            <v>1306236570</v>
          </cell>
          <cell r="X158">
            <v>59221956</v>
          </cell>
          <cell r="Y158">
            <v>248710200</v>
          </cell>
          <cell r="Z158">
            <v>6272.4759999999997</v>
          </cell>
          <cell r="AA158">
            <v>202.33793548387095</v>
          </cell>
          <cell r="AB158">
            <v>5381.875</v>
          </cell>
          <cell r="AC158">
            <v>173.60887096774192</v>
          </cell>
          <cell r="AD158">
            <v>8437</v>
          </cell>
          <cell r="AE158">
            <v>272.16129032258067</v>
          </cell>
          <cell r="AF158">
            <v>0.38191179397159275</v>
          </cell>
          <cell r="AG158">
            <v>0.23811631368556657</v>
          </cell>
          <cell r="AH158">
            <v>0.74344861917743266</v>
          </cell>
          <cell r="AI158">
            <v>0.63788965272016118</v>
          </cell>
          <cell r="AJ158">
            <v>1463659950</v>
          </cell>
          <cell r="AK158">
            <v>820166502.4000001</v>
          </cell>
          <cell r="AL158">
            <v>2091977224</v>
          </cell>
          <cell r="AM158">
            <v>95030753</v>
          </cell>
          <cell r="AN158">
            <v>398579392</v>
          </cell>
          <cell r="AO158">
            <v>9281.8079999999991</v>
          </cell>
          <cell r="AP158">
            <v>8164.625</v>
          </cell>
          <cell r="AQ158">
            <v>12099</v>
          </cell>
          <cell r="AR158">
            <v>0.39205326568125204</v>
          </cell>
          <cell r="AS158">
            <v>0.23842364885739001</v>
          </cell>
          <cell r="AT158">
            <v>0.76715497148524658</v>
          </cell>
          <cell r="AU158">
            <v>0.67481816679064388</v>
          </cell>
        </row>
        <row r="159">
          <cell r="D159" t="str">
            <v>양산시</v>
          </cell>
          <cell r="E159" t="str">
            <v>시</v>
          </cell>
          <cell r="F159">
            <v>1488929500</v>
          </cell>
          <cell r="G159">
            <v>842843343.10000002</v>
          </cell>
          <cell r="H159">
            <v>1694969950</v>
          </cell>
          <cell r="I159">
            <v>96260434</v>
          </cell>
          <cell r="J159">
            <v>279041730</v>
          </cell>
          <cell r="K159">
            <v>5739.7430000000004</v>
          </cell>
          <cell r="L159">
            <v>185.15300000000002</v>
          </cell>
          <cell r="M159">
            <v>5296.875</v>
          </cell>
          <cell r="N159">
            <v>170.86693548387098</v>
          </cell>
          <cell r="O159">
            <v>6745</v>
          </cell>
          <cell r="P159">
            <v>217.58064516129033</v>
          </cell>
          <cell r="Q159">
            <v>0.49726152555093972</v>
          </cell>
          <cell r="R159">
            <v>0.34496787989380656</v>
          </cell>
          <cell r="S159">
            <v>0.85096263899184588</v>
          </cell>
          <cell r="T159">
            <v>0.78530392883617495</v>
          </cell>
          <cell r="U159">
            <v>1699932400</v>
          </cell>
          <cell r="V159">
            <v>970203057.5</v>
          </cell>
          <cell r="W159">
            <v>2093722449</v>
          </cell>
          <cell r="X159">
            <v>117900729</v>
          </cell>
          <cell r="Y159">
            <v>421438802</v>
          </cell>
          <cell r="Z159">
            <v>11355.102999999999</v>
          </cell>
          <cell r="AA159">
            <v>366.29364516129027</v>
          </cell>
          <cell r="AB159">
            <v>9503.75</v>
          </cell>
          <cell r="AC159">
            <v>306.57258064516128</v>
          </cell>
          <cell r="AD159">
            <v>13837</v>
          </cell>
          <cell r="AE159">
            <v>446.35483870967744</v>
          </cell>
          <cell r="AF159">
            <v>0.46338666233596848</v>
          </cell>
          <cell r="AG159">
            <v>0.27975765031716276</v>
          </cell>
          <cell r="AH159">
            <v>0.820633302016333</v>
          </cell>
          <cell r="AI159">
            <v>0.68683601936836014</v>
          </cell>
          <cell r="AJ159">
            <v>3188861900</v>
          </cell>
          <cell r="AK159">
            <v>1813046400.5999999</v>
          </cell>
          <cell r="AL159">
            <v>3788692399</v>
          </cell>
          <cell r="AM159">
            <v>214161163</v>
          </cell>
          <cell r="AN159">
            <v>700480532</v>
          </cell>
          <cell r="AO159">
            <v>17094.845999999998</v>
          </cell>
          <cell r="AP159">
            <v>14800.625</v>
          </cell>
          <cell r="AQ159">
            <v>20582</v>
          </cell>
          <cell r="AR159">
            <v>0.47854146224131083</v>
          </cell>
          <cell r="AS159">
            <v>0.30573463960308894</v>
          </cell>
          <cell r="AT159">
            <v>0.83057263628413169</v>
          </cell>
          <cell r="AU159">
            <v>0.71910528617238367</v>
          </cell>
        </row>
        <row r="160">
          <cell r="D160" t="str">
            <v>진주시</v>
          </cell>
          <cell r="E160" t="str">
            <v>시</v>
          </cell>
          <cell r="F160">
            <v>2348160220</v>
          </cell>
          <cell r="G160">
            <v>1450046410</v>
          </cell>
          <cell r="H160">
            <v>2791811982</v>
          </cell>
          <cell r="I160">
            <v>173507758</v>
          </cell>
          <cell r="J160">
            <v>475092778</v>
          </cell>
          <cell r="K160">
            <v>9270.6929999999993</v>
          </cell>
          <cell r="L160">
            <v>299.0546129032258</v>
          </cell>
          <cell r="M160">
            <v>8644.125</v>
          </cell>
          <cell r="N160">
            <v>278.84274193548384</v>
          </cell>
          <cell r="O160">
            <v>10790</v>
          </cell>
          <cell r="P160">
            <v>348.06451612903226</v>
          </cell>
          <cell r="Q160">
            <v>0.51939257347882539</v>
          </cell>
          <cell r="R160">
            <v>0.36520815730017264</v>
          </cell>
          <cell r="S160">
            <v>0.85919304911955507</v>
          </cell>
          <cell r="T160">
            <v>0.80112372567191847</v>
          </cell>
          <cell r="U160">
            <v>3429317350</v>
          </cell>
          <cell r="V160">
            <v>2131403479</v>
          </cell>
          <cell r="W160">
            <v>4198996754</v>
          </cell>
          <cell r="X160">
            <v>275947741</v>
          </cell>
          <cell r="Y160">
            <v>750715683</v>
          </cell>
          <cell r="Z160">
            <v>20311.411</v>
          </cell>
          <cell r="AA160">
            <v>655.20680645161292</v>
          </cell>
          <cell r="AB160">
            <v>16669.375</v>
          </cell>
          <cell r="AC160">
            <v>537.72177419354841</v>
          </cell>
          <cell r="AD160">
            <v>26630</v>
          </cell>
          <cell r="AE160">
            <v>859.0322580645161</v>
          </cell>
          <cell r="AF160">
            <v>0.50759826784090911</v>
          </cell>
          <cell r="AG160">
            <v>0.36757956074297171</v>
          </cell>
          <cell r="AH160">
            <v>0.7627266616597822</v>
          </cell>
          <cell r="AI160">
            <v>0.62596226060833648</v>
          </cell>
          <cell r="AJ160">
            <v>5777477570</v>
          </cell>
          <cell r="AK160">
            <v>3581449889</v>
          </cell>
          <cell r="AL160">
            <v>6990808736</v>
          </cell>
          <cell r="AM160">
            <v>449455499</v>
          </cell>
          <cell r="AN160">
            <v>1225808461</v>
          </cell>
          <cell r="AO160">
            <v>29582.103999999999</v>
          </cell>
          <cell r="AP160">
            <v>25313.5</v>
          </cell>
          <cell r="AQ160">
            <v>37420</v>
          </cell>
          <cell r="AR160">
            <v>0.51230837865108492</v>
          </cell>
          <cell r="AS160">
            <v>0.36666046393034318</v>
          </cell>
          <cell r="AT160">
            <v>0.79054259754142164</v>
          </cell>
          <cell r="AU160">
            <v>0.67646980224478892</v>
          </cell>
        </row>
        <row r="161">
          <cell r="D161" t="str">
            <v>창원시</v>
          </cell>
          <cell r="E161" t="str">
            <v>시</v>
          </cell>
          <cell r="F161">
            <v>5730576700</v>
          </cell>
          <cell r="G161">
            <v>3786598810</v>
          </cell>
          <cell r="H161">
            <v>8477777998</v>
          </cell>
          <cell r="I161">
            <v>446995173</v>
          </cell>
          <cell r="J161">
            <v>1377192706</v>
          </cell>
          <cell r="K161">
            <v>31484.844000000001</v>
          </cell>
          <cell r="L161">
            <v>1015.6401290322581</v>
          </cell>
          <cell r="M161">
            <v>28065.25</v>
          </cell>
          <cell r="N161">
            <v>905.33064516129036</v>
          </cell>
          <cell r="O161">
            <v>37986</v>
          </cell>
          <cell r="P161">
            <v>1225.3548387096773</v>
          </cell>
          <cell r="Q161">
            <v>0.44664991356146622</v>
          </cell>
          <cell r="R161">
            <v>0.32456980860600054</v>
          </cell>
          <cell r="S161">
            <v>0.82885389353972516</v>
          </cell>
          <cell r="T161">
            <v>0.73883141157268473</v>
          </cell>
          <cell r="U161">
            <v>10227193080</v>
          </cell>
          <cell r="V161">
            <v>6731812728</v>
          </cell>
          <cell r="W161">
            <v>14413509064</v>
          </cell>
          <cell r="X161">
            <v>862821417</v>
          </cell>
          <cell r="Y161">
            <v>2337591801</v>
          </cell>
          <cell r="Z161">
            <v>62348.991999999998</v>
          </cell>
          <cell r="AA161">
            <v>2011.2578064516129</v>
          </cell>
          <cell r="AB161">
            <v>51995</v>
          </cell>
          <cell r="AC161">
            <v>1677.258064516129</v>
          </cell>
          <cell r="AD161">
            <v>84387</v>
          </cell>
          <cell r="AE161">
            <v>2722.1612903225805</v>
          </cell>
          <cell r="AF161">
            <v>0.46704884272864255</v>
          </cell>
          <cell r="AG161">
            <v>0.36910696582307184</v>
          </cell>
          <cell r="AH161">
            <v>0.7388459359854006</v>
          </cell>
          <cell r="AI161">
            <v>0.61614940689916697</v>
          </cell>
          <cell r="AJ161">
            <v>15957769780</v>
          </cell>
          <cell r="AK161">
            <v>10518411538</v>
          </cell>
          <cell r="AL161">
            <v>22891287062</v>
          </cell>
          <cell r="AM161">
            <v>1309816590</v>
          </cell>
          <cell r="AN161">
            <v>3714784507</v>
          </cell>
          <cell r="AO161">
            <v>93833.835999999996</v>
          </cell>
          <cell r="AP161">
            <v>80060.25</v>
          </cell>
          <cell r="AQ161">
            <v>122373</v>
          </cell>
          <cell r="AR161">
            <v>0.45949410837020066</v>
          </cell>
          <cell r="AS161">
            <v>0.3525955778947153</v>
          </cell>
          <cell r="AT161">
            <v>0.76678545103903639</v>
          </cell>
          <cell r="AU161">
            <v>0.65423132553749597</v>
          </cell>
        </row>
        <row r="162">
          <cell r="D162" t="str">
            <v>통영시</v>
          </cell>
          <cell r="E162" t="str">
            <v>시</v>
          </cell>
          <cell r="F162">
            <v>824856250</v>
          </cell>
          <cell r="G162">
            <v>499682876.39999998</v>
          </cell>
          <cell r="H162">
            <v>1149999982</v>
          </cell>
          <cell r="I162">
            <v>59418911</v>
          </cell>
          <cell r="J162">
            <v>200347251</v>
          </cell>
          <cell r="K162">
            <v>4156.2809999999999</v>
          </cell>
          <cell r="L162">
            <v>134.07358064516129</v>
          </cell>
          <cell r="M162">
            <v>3799.75</v>
          </cell>
          <cell r="N162">
            <v>122.5725806451613</v>
          </cell>
          <cell r="O162">
            <v>5571</v>
          </cell>
          <cell r="P162">
            <v>179.70967741935485</v>
          </cell>
          <cell r="Q162">
            <v>0.43450685584445509</v>
          </cell>
          <cell r="R162">
            <v>0.29657961715681341</v>
          </cell>
          <cell r="S162">
            <v>0.74605654281098543</v>
          </cell>
          <cell r="T162">
            <v>0.68205887632381978</v>
          </cell>
          <cell r="U162">
            <v>1128029420</v>
          </cell>
          <cell r="V162">
            <v>702438787.70000005</v>
          </cell>
          <cell r="W162">
            <v>1686934624</v>
          </cell>
          <cell r="X162">
            <v>88993758</v>
          </cell>
          <cell r="Y162">
            <v>276513271</v>
          </cell>
          <cell r="Z162">
            <v>7365.4570000000003</v>
          </cell>
          <cell r="AA162">
            <v>237.5953870967742</v>
          </cell>
          <cell r="AB162">
            <v>6187.625</v>
          </cell>
          <cell r="AC162">
            <v>199.6008064516129</v>
          </cell>
          <cell r="AD162">
            <v>9726</v>
          </cell>
          <cell r="AE162">
            <v>313.74193548387098</v>
          </cell>
          <cell r="AF162">
            <v>0.41639953185287165</v>
          </cell>
          <cell r="AG162">
            <v>0.32184262866717889</v>
          </cell>
          <cell r="AH162">
            <v>0.75729559942422375</v>
          </cell>
          <cell r="AI162">
            <v>0.63619422167386386</v>
          </cell>
          <cell r="AJ162">
            <v>1952885670</v>
          </cell>
          <cell r="AK162">
            <v>1202121664.0999999</v>
          </cell>
          <cell r="AL162">
            <v>2836934606</v>
          </cell>
          <cell r="AM162">
            <v>148412669</v>
          </cell>
          <cell r="AN162">
            <v>476860522</v>
          </cell>
          <cell r="AO162">
            <v>11521.738000000001</v>
          </cell>
          <cell r="AP162">
            <v>9987.375</v>
          </cell>
          <cell r="AQ162">
            <v>15297</v>
          </cell>
          <cell r="AR162">
            <v>0.42373964544602544</v>
          </cell>
          <cell r="AS162">
            <v>0.31122867621237055</v>
          </cell>
          <cell r="AT162">
            <v>0.75320245799830043</v>
          </cell>
          <cell r="AU162">
            <v>0.65289762698568343</v>
          </cell>
        </row>
        <row r="163">
          <cell r="D163" t="str">
            <v>거창군</v>
          </cell>
          <cell r="E163" t="str">
            <v>군</v>
          </cell>
          <cell r="F163">
            <v>322191800</v>
          </cell>
          <cell r="G163">
            <v>143619569</v>
          </cell>
          <cell r="H163">
            <v>426049171</v>
          </cell>
          <cell r="I163">
            <v>15999261</v>
          </cell>
          <cell r="J163">
            <v>65002944</v>
          </cell>
          <cell r="K163">
            <v>1842.8050000000001</v>
          </cell>
          <cell r="L163">
            <v>59.445322580645161</v>
          </cell>
          <cell r="M163">
            <v>1437.75</v>
          </cell>
          <cell r="N163">
            <v>46.37903225806452</v>
          </cell>
          <cell r="O163">
            <v>2436</v>
          </cell>
          <cell r="P163">
            <v>78.58064516129032</v>
          </cell>
          <cell r="Q163">
            <v>0.33709622920496191</v>
          </cell>
          <cell r="R163">
            <v>0.2461313290671881</v>
          </cell>
          <cell r="S163">
            <v>0.75648809523809524</v>
          </cell>
          <cell r="T163">
            <v>0.59020935960591137</v>
          </cell>
          <cell r="U163">
            <v>173595200</v>
          </cell>
          <cell r="V163">
            <v>85837417</v>
          </cell>
          <cell r="W163">
            <v>283079896</v>
          </cell>
          <cell r="X163">
            <v>9564065</v>
          </cell>
          <cell r="Y163">
            <v>39722220</v>
          </cell>
          <cell r="Z163">
            <v>1105.5519999999999</v>
          </cell>
          <cell r="AA163">
            <v>35.662967741935482</v>
          </cell>
          <cell r="AB163">
            <v>814.5</v>
          </cell>
          <cell r="AC163">
            <v>26.274193548387096</v>
          </cell>
          <cell r="AD163">
            <v>1804</v>
          </cell>
          <cell r="AE163">
            <v>58.193548387096776</v>
          </cell>
          <cell r="AF163">
            <v>0.30322682116571076</v>
          </cell>
          <cell r="AG163">
            <v>0.24077367780552045</v>
          </cell>
          <cell r="AH163">
            <v>0.61283370288248329</v>
          </cell>
          <cell r="AI163">
            <v>0.45149667405764965</v>
          </cell>
          <cell r="AJ163">
            <v>495787000</v>
          </cell>
          <cell r="AK163">
            <v>229456986</v>
          </cell>
          <cell r="AL163">
            <v>709129067</v>
          </cell>
          <cell r="AM163">
            <v>25563326</v>
          </cell>
          <cell r="AN163">
            <v>104725164</v>
          </cell>
          <cell r="AO163">
            <v>2948.357</v>
          </cell>
          <cell r="AP163">
            <v>2252.25</v>
          </cell>
          <cell r="AQ163">
            <v>4240</v>
          </cell>
          <cell r="AR163">
            <v>0.3235757729840737</v>
          </cell>
          <cell r="AS163">
            <v>0.24409917371912637</v>
          </cell>
          <cell r="AT163">
            <v>0.69536721698113202</v>
          </cell>
          <cell r="AU163">
            <v>0.53119103773584908</v>
          </cell>
        </row>
        <row r="164">
          <cell r="D164" t="str">
            <v>고성군2</v>
          </cell>
          <cell r="E164" t="str">
            <v>군</v>
          </cell>
          <cell r="F164">
            <v>13888900</v>
          </cell>
          <cell r="G164">
            <v>6603404</v>
          </cell>
          <cell r="H164">
            <v>11782000</v>
          </cell>
          <cell r="I164">
            <v>1208307</v>
          </cell>
          <cell r="J164">
            <v>2412077</v>
          </cell>
          <cell r="K164">
            <v>51.704999999999998</v>
          </cell>
          <cell r="L164">
            <v>1.6679032258064515</v>
          </cell>
          <cell r="M164">
            <v>46.625</v>
          </cell>
          <cell r="N164">
            <v>1.5040322580645162</v>
          </cell>
          <cell r="O164">
            <v>59</v>
          </cell>
          <cell r="P164">
            <v>1.903225806451613</v>
          </cell>
          <cell r="Q164">
            <v>0.5604654557800034</v>
          </cell>
          <cell r="R164">
            <v>0.50094047578083123</v>
          </cell>
          <cell r="S164">
            <v>0.87635593220338981</v>
          </cell>
          <cell r="T164">
            <v>0.7902542372881356</v>
          </cell>
          <cell r="U164">
            <v>266652200</v>
          </cell>
          <cell r="V164">
            <v>132824196</v>
          </cell>
          <cell r="W164">
            <v>410298137</v>
          </cell>
          <cell r="X164">
            <v>14119336</v>
          </cell>
          <cell r="Y164">
            <v>62019068</v>
          </cell>
          <cell r="Z164">
            <v>1651.027</v>
          </cell>
          <cell r="AA164">
            <v>53.258935483870971</v>
          </cell>
          <cell r="AB164">
            <v>1264.875</v>
          </cell>
          <cell r="AC164">
            <v>40.802419354838712</v>
          </cell>
          <cell r="AD164">
            <v>2510</v>
          </cell>
          <cell r="AE164">
            <v>80.967741935483872</v>
          </cell>
          <cell r="AF164">
            <v>0.32372605191721843</v>
          </cell>
          <cell r="AG164">
            <v>0.22766120896882874</v>
          </cell>
          <cell r="AH164">
            <v>0.65777968127490039</v>
          </cell>
          <cell r="AI164">
            <v>0.5039342629482072</v>
          </cell>
          <cell r="AJ164">
            <v>280541100</v>
          </cell>
          <cell r="AK164">
            <v>139427600</v>
          </cell>
          <cell r="AL164">
            <v>422080137</v>
          </cell>
          <cell r="AM164">
            <v>15327643</v>
          </cell>
          <cell r="AN164">
            <v>64431145</v>
          </cell>
          <cell r="AO164">
            <v>1702.732</v>
          </cell>
          <cell r="AP164">
            <v>1311.5</v>
          </cell>
          <cell r="AQ164">
            <v>2569</v>
          </cell>
          <cell r="AR164">
            <v>0.33033442651673511</v>
          </cell>
          <cell r="AS164">
            <v>0.23789183010793927</v>
          </cell>
          <cell r="AT164">
            <v>0.66279953289217597</v>
          </cell>
          <cell r="AU164">
            <v>0.51050992604126122</v>
          </cell>
        </row>
        <row r="165">
          <cell r="D165" t="str">
            <v>남해군</v>
          </cell>
          <cell r="E165" t="str">
            <v>군</v>
          </cell>
          <cell r="F165">
            <v>59534220</v>
          </cell>
          <cell r="G165">
            <v>33726981.810000002</v>
          </cell>
          <cell r="H165">
            <v>190659347.30000001</v>
          </cell>
          <cell r="I165">
            <v>3498935</v>
          </cell>
          <cell r="J165">
            <v>29210824</v>
          </cell>
          <cell r="K165">
            <v>776.68100000000004</v>
          </cell>
          <cell r="L165">
            <v>25.054225806451615</v>
          </cell>
          <cell r="M165">
            <v>643.25</v>
          </cell>
          <cell r="N165">
            <v>20.75</v>
          </cell>
          <cell r="O165">
            <v>1036</v>
          </cell>
          <cell r="P165">
            <v>33.41935483870968</v>
          </cell>
          <cell r="Q165">
            <v>0.17689655549345312</v>
          </cell>
          <cell r="R165">
            <v>0.11978213966165419</v>
          </cell>
          <cell r="S165">
            <v>0.74969208494208495</v>
          </cell>
          <cell r="T165">
            <v>0.62089768339768336</v>
          </cell>
          <cell r="U165">
            <v>129495810</v>
          </cell>
          <cell r="V165">
            <v>80965871.640000001</v>
          </cell>
          <cell r="W165">
            <v>303321000</v>
          </cell>
          <cell r="X165">
            <v>7268349</v>
          </cell>
          <cell r="Y165">
            <v>43615721</v>
          </cell>
          <cell r="Z165">
            <v>1215.405</v>
          </cell>
          <cell r="AA165">
            <v>39.206612903225803</v>
          </cell>
          <cell r="AB165">
            <v>848.375</v>
          </cell>
          <cell r="AC165">
            <v>27.366935483870968</v>
          </cell>
          <cell r="AD165">
            <v>2200</v>
          </cell>
          <cell r="AE165">
            <v>70.967741935483872</v>
          </cell>
          <cell r="AF165">
            <v>0.26693130920707764</v>
          </cell>
          <cell r="AG165">
            <v>0.16664516448094485</v>
          </cell>
          <cell r="AH165">
            <v>0.55245681818181813</v>
          </cell>
          <cell r="AI165">
            <v>0.385625</v>
          </cell>
          <cell r="AJ165">
            <v>189030030</v>
          </cell>
          <cell r="AK165">
            <v>114692853.45</v>
          </cell>
          <cell r="AL165">
            <v>493980347.30000001</v>
          </cell>
          <cell r="AM165">
            <v>10767284</v>
          </cell>
          <cell r="AN165">
            <v>72826545</v>
          </cell>
          <cell r="AO165">
            <v>1992.086</v>
          </cell>
          <cell r="AP165">
            <v>1491.625</v>
          </cell>
          <cell r="AQ165">
            <v>3236</v>
          </cell>
          <cell r="AR165">
            <v>0.23218100492638769</v>
          </cell>
          <cell r="AS165">
            <v>0.14784834293594457</v>
          </cell>
          <cell r="AT165">
            <v>0.6156013597033374</v>
          </cell>
          <cell r="AU165">
            <v>0.46094715698393079</v>
          </cell>
        </row>
        <row r="166">
          <cell r="D166" t="str">
            <v>산청군</v>
          </cell>
          <cell r="E166" t="str">
            <v>군</v>
          </cell>
          <cell r="F166">
            <v>43386090</v>
          </cell>
          <cell r="G166">
            <v>25294405</v>
          </cell>
          <cell r="H166">
            <v>74570000</v>
          </cell>
          <cell r="I166">
            <v>2163440</v>
          </cell>
          <cell r="J166">
            <v>7514482</v>
          </cell>
          <cell r="K166">
            <v>201.441</v>
          </cell>
          <cell r="L166">
            <v>6.4980967741935487</v>
          </cell>
          <cell r="M166">
            <v>151.5</v>
          </cell>
          <cell r="N166">
            <v>4.887096774193548</v>
          </cell>
          <cell r="O166">
            <v>346</v>
          </cell>
          <cell r="P166">
            <v>11.161290322580646</v>
          </cell>
          <cell r="Q166">
            <v>0.33920350006705108</v>
          </cell>
          <cell r="R166">
            <v>0.28790274565831686</v>
          </cell>
          <cell r="S166">
            <v>0.58219942196531793</v>
          </cell>
          <cell r="T166">
            <v>0.43786127167630057</v>
          </cell>
          <cell r="U166">
            <v>172328520</v>
          </cell>
          <cell r="V166">
            <v>98733533</v>
          </cell>
          <cell r="W166">
            <v>257559284</v>
          </cell>
          <cell r="X166">
            <v>8410212</v>
          </cell>
          <cell r="Y166">
            <v>23238438</v>
          </cell>
          <cell r="Z166">
            <v>654.63</v>
          </cell>
          <cell r="AA166">
            <v>21.117096774193548</v>
          </cell>
          <cell r="AB166">
            <v>425</v>
          </cell>
          <cell r="AC166">
            <v>13.709677419354838</v>
          </cell>
          <cell r="AD166">
            <v>1296</v>
          </cell>
          <cell r="AE166">
            <v>41.806451612903224</v>
          </cell>
          <cell r="AF166">
            <v>0.38334293940652514</v>
          </cell>
          <cell r="AG166">
            <v>0.36190952249028097</v>
          </cell>
          <cell r="AH166">
            <v>0.50511574074074073</v>
          </cell>
          <cell r="AI166">
            <v>0.32793209876543211</v>
          </cell>
          <cell r="AJ166">
            <v>215714610</v>
          </cell>
          <cell r="AK166">
            <v>124027938</v>
          </cell>
          <cell r="AL166">
            <v>332129284</v>
          </cell>
          <cell r="AM166">
            <v>10573652</v>
          </cell>
          <cell r="AN166">
            <v>30752920</v>
          </cell>
          <cell r="AO166">
            <v>856.07100000000003</v>
          </cell>
          <cell r="AP166">
            <v>576.5</v>
          </cell>
          <cell r="AQ166">
            <v>1642</v>
          </cell>
          <cell r="AR166">
            <v>0.37343270821009567</v>
          </cell>
          <cell r="AS166">
            <v>0.34382595213722794</v>
          </cell>
          <cell r="AT166">
            <v>0.52135870889159563</v>
          </cell>
          <cell r="AU166">
            <v>0.35109622411693059</v>
          </cell>
        </row>
        <row r="167">
          <cell r="D167" t="str">
            <v>의령군</v>
          </cell>
          <cell r="E167" t="str">
            <v>군</v>
          </cell>
          <cell r="F167">
            <v>10079110</v>
          </cell>
          <cell r="G167">
            <v>5523628.3600000003</v>
          </cell>
          <cell r="H167">
            <v>40927000</v>
          </cell>
          <cell r="I167">
            <v>502452</v>
          </cell>
          <cell r="J167">
            <v>4552085</v>
          </cell>
          <cell r="K167">
            <v>128.947</v>
          </cell>
          <cell r="L167">
            <v>4.1595806451612907</v>
          </cell>
          <cell r="M167">
            <v>81.25</v>
          </cell>
          <cell r="N167">
            <v>2.620967741935484</v>
          </cell>
          <cell r="O167">
            <v>268</v>
          </cell>
          <cell r="P167">
            <v>8.6451612903225801</v>
          </cell>
          <cell r="Q167">
            <v>0.1349629428005962</v>
          </cell>
          <cell r="R167">
            <v>0.1103784309827255</v>
          </cell>
          <cell r="S167">
            <v>0.48114552238805969</v>
          </cell>
          <cell r="T167">
            <v>0.30317164179104478</v>
          </cell>
          <cell r="U167">
            <v>64965140</v>
          </cell>
          <cell r="V167">
            <v>36604605.920000002</v>
          </cell>
          <cell r="W167">
            <v>168161292.69999999</v>
          </cell>
          <cell r="X167">
            <v>2991105</v>
          </cell>
          <cell r="Y167">
            <v>18747835</v>
          </cell>
          <cell r="Z167">
            <v>488.803</v>
          </cell>
          <cell r="AA167">
            <v>15.767838709677418</v>
          </cell>
          <cell r="AB167">
            <v>319.375</v>
          </cell>
          <cell r="AC167">
            <v>10.30241935483871</v>
          </cell>
          <cell r="AD167">
            <v>1148</v>
          </cell>
          <cell r="AE167">
            <v>37.032258064516128</v>
          </cell>
          <cell r="AF167">
            <v>0.21767557404130258</v>
          </cell>
          <cell r="AG167">
            <v>0.15954402201640883</v>
          </cell>
          <cell r="AH167">
            <v>0.42578658536585368</v>
          </cell>
          <cell r="AI167">
            <v>0.27820121951219512</v>
          </cell>
          <cell r="AJ167">
            <v>75044250</v>
          </cell>
          <cell r="AK167">
            <v>42128234.280000001</v>
          </cell>
          <cell r="AL167">
            <v>209088292.69999999</v>
          </cell>
          <cell r="AM167">
            <v>3493557</v>
          </cell>
          <cell r="AN167">
            <v>23299920</v>
          </cell>
          <cell r="AO167">
            <v>617.75</v>
          </cell>
          <cell r="AP167">
            <v>400.625</v>
          </cell>
          <cell r="AQ167">
            <v>1416</v>
          </cell>
          <cell r="AR167">
            <v>0.20148538082161119</v>
          </cell>
          <cell r="AS167">
            <v>0.14993858348011496</v>
          </cell>
          <cell r="AT167">
            <v>0.4362641242937853</v>
          </cell>
          <cell r="AU167">
            <v>0.28292725988700562</v>
          </cell>
        </row>
        <row r="168">
          <cell r="D168" t="str">
            <v>창녕군</v>
          </cell>
          <cell r="E168" t="str">
            <v>군</v>
          </cell>
          <cell r="F168">
            <v>81780230</v>
          </cell>
          <cell r="G168">
            <v>44011345</v>
          </cell>
          <cell r="H168">
            <v>166191004</v>
          </cell>
          <cell r="I168">
            <v>4101615</v>
          </cell>
          <cell r="J168">
            <v>27054462</v>
          </cell>
          <cell r="K168">
            <v>759.30700000000002</v>
          </cell>
          <cell r="L168">
            <v>24.493774193548386</v>
          </cell>
          <cell r="M168">
            <v>577</v>
          </cell>
          <cell r="N168">
            <v>18.612903225806452</v>
          </cell>
          <cell r="O168">
            <v>1107</v>
          </cell>
          <cell r="P168">
            <v>35.70967741935484</v>
          </cell>
          <cell r="Q168">
            <v>0.26482387097198112</v>
          </cell>
          <cell r="R168">
            <v>0.15160586080033675</v>
          </cell>
          <cell r="S168">
            <v>0.68591418247515812</v>
          </cell>
          <cell r="T168">
            <v>0.52122854561878951</v>
          </cell>
          <cell r="U168">
            <v>188840590</v>
          </cell>
          <cell r="V168">
            <v>105359673</v>
          </cell>
          <cell r="W168">
            <v>398136301</v>
          </cell>
          <cell r="X168">
            <v>10162386</v>
          </cell>
          <cell r="Y168">
            <v>52431087</v>
          </cell>
          <cell r="Z168">
            <v>1491.145</v>
          </cell>
          <cell r="AA168">
            <v>48.101451612903226</v>
          </cell>
          <cell r="AB168">
            <v>1087.5</v>
          </cell>
          <cell r="AC168">
            <v>35.08064516129032</v>
          </cell>
          <cell r="AD168">
            <v>2308</v>
          </cell>
          <cell r="AE168">
            <v>74.451612903225808</v>
          </cell>
          <cell r="AF168">
            <v>0.26463216927310529</v>
          </cell>
          <cell r="AG168">
            <v>0.19382367563731798</v>
          </cell>
          <cell r="AH168">
            <v>0.64607668977469668</v>
          </cell>
          <cell r="AI168">
            <v>0.47118717504332758</v>
          </cell>
          <cell r="AJ168">
            <v>270620820</v>
          </cell>
          <cell r="AK168">
            <v>149371018</v>
          </cell>
          <cell r="AL168">
            <v>564327305</v>
          </cell>
          <cell r="AM168">
            <v>14264001</v>
          </cell>
          <cell r="AN168">
            <v>79485549</v>
          </cell>
          <cell r="AO168">
            <v>2250.4520000000002</v>
          </cell>
          <cell r="AP168">
            <v>1664.5</v>
          </cell>
          <cell r="AQ168">
            <v>3415</v>
          </cell>
          <cell r="AR168">
            <v>0.26468862427275247</v>
          </cell>
          <cell r="AS168">
            <v>0.17945401622627027</v>
          </cell>
          <cell r="AT168">
            <v>0.65899033674963403</v>
          </cell>
          <cell r="AU168">
            <v>0.48740849194729136</v>
          </cell>
        </row>
        <row r="169">
          <cell r="D169" t="str">
            <v>하동군</v>
          </cell>
          <cell r="E169" t="str">
            <v>군</v>
          </cell>
          <cell r="F169">
            <v>11009070</v>
          </cell>
          <cell r="G169">
            <v>6015120.8300000001</v>
          </cell>
          <cell r="H169">
            <v>77888000</v>
          </cell>
          <cell r="I169">
            <v>524949</v>
          </cell>
          <cell r="J169">
            <v>11342296</v>
          </cell>
          <cell r="K169">
            <v>317.137</v>
          </cell>
          <cell r="L169">
            <v>10.230225806451612</v>
          </cell>
          <cell r="M169">
            <v>235.375</v>
          </cell>
          <cell r="N169">
            <v>7.592741935483871</v>
          </cell>
          <cell r="O169">
            <v>456</v>
          </cell>
          <cell r="P169">
            <v>14.709677419354838</v>
          </cell>
          <cell r="Q169">
            <v>7.7227824953779792E-2</v>
          </cell>
          <cell r="R169">
            <v>4.628242817856279E-2</v>
          </cell>
          <cell r="S169">
            <v>0.69547587719298243</v>
          </cell>
          <cell r="T169">
            <v>0.5161732456140351</v>
          </cell>
          <cell r="U169">
            <v>117631600</v>
          </cell>
          <cell r="V169">
            <v>66381484.119999997</v>
          </cell>
          <cell r="W169">
            <v>326537735.19999999</v>
          </cell>
          <cell r="X169">
            <v>6492333</v>
          </cell>
          <cell r="Y169">
            <v>31628315</v>
          </cell>
          <cell r="Z169">
            <v>851.19100000000003</v>
          </cell>
          <cell r="AA169">
            <v>27.457774193548389</v>
          </cell>
          <cell r="AB169">
            <v>533.5</v>
          </cell>
          <cell r="AC169">
            <v>17.20967741935484</v>
          </cell>
          <cell r="AD169">
            <v>1970</v>
          </cell>
          <cell r="AE169">
            <v>63.548387096774192</v>
          </cell>
          <cell r="AF169">
            <v>0.2032888605641312</v>
          </cell>
          <cell r="AG169">
            <v>0.20526964525299563</v>
          </cell>
          <cell r="AH169">
            <v>0.43207664974619292</v>
          </cell>
          <cell r="AI169">
            <v>0.27081218274111674</v>
          </cell>
          <cell r="AJ169">
            <v>128640670</v>
          </cell>
          <cell r="AK169">
            <v>72396604.950000003</v>
          </cell>
          <cell r="AL169">
            <v>404425735.19999999</v>
          </cell>
          <cell r="AM169">
            <v>7017282</v>
          </cell>
          <cell r="AN169">
            <v>42970611</v>
          </cell>
          <cell r="AO169">
            <v>1168.328</v>
          </cell>
          <cell r="AP169">
            <v>768.875</v>
          </cell>
          <cell r="AQ169">
            <v>2426</v>
          </cell>
          <cell r="AR169">
            <v>0.17901087554232381</v>
          </cell>
          <cell r="AS169">
            <v>0.16330421738708811</v>
          </cell>
          <cell r="AT169">
            <v>0.48158615004122013</v>
          </cell>
          <cell r="AU169">
            <v>0.31693116240725472</v>
          </cell>
        </row>
        <row r="170">
          <cell r="D170" t="str">
            <v>함안군</v>
          </cell>
          <cell r="E170" t="str">
            <v>군</v>
          </cell>
          <cell r="F170">
            <v>15265640</v>
          </cell>
          <cell r="G170">
            <v>8002523.5800000001</v>
          </cell>
          <cell r="H170">
            <v>72174000</v>
          </cell>
          <cell r="I170">
            <v>729109</v>
          </cell>
          <cell r="J170">
            <v>11102179</v>
          </cell>
          <cell r="K170">
            <v>324.524</v>
          </cell>
          <cell r="L170">
            <v>10.468516129032258</v>
          </cell>
          <cell r="M170">
            <v>245.75</v>
          </cell>
          <cell r="N170">
            <v>7.92741935483871</v>
          </cell>
          <cell r="O170">
            <v>428</v>
          </cell>
          <cell r="P170">
            <v>13.806451612903226</v>
          </cell>
          <cell r="Q170">
            <v>0.11087820517083714</v>
          </cell>
          <cell r="R170">
            <v>6.5672603549267225E-2</v>
          </cell>
          <cell r="S170">
            <v>0.75823364485981304</v>
          </cell>
          <cell r="T170">
            <v>0.57418224299065423</v>
          </cell>
          <cell r="U170">
            <v>301206070</v>
          </cell>
          <cell r="V170">
            <v>156250776.19999999</v>
          </cell>
          <cell r="W170">
            <v>489053000.39999998</v>
          </cell>
          <cell r="X170">
            <v>15395225</v>
          </cell>
          <cell r="Y170">
            <v>72541033</v>
          </cell>
          <cell r="Z170">
            <v>1981.768</v>
          </cell>
          <cell r="AA170">
            <v>63.928000000000004</v>
          </cell>
          <cell r="AB170">
            <v>1506.375</v>
          </cell>
          <cell r="AC170">
            <v>48.592741935483872</v>
          </cell>
          <cell r="AD170">
            <v>2911</v>
          </cell>
          <cell r="AE170">
            <v>93.903225806451616</v>
          </cell>
          <cell r="AF170">
            <v>0.31949661094441983</v>
          </cell>
          <cell r="AG170">
            <v>0.2122278159452182</v>
          </cell>
          <cell r="AH170">
            <v>0.68078598419787018</v>
          </cell>
          <cell r="AI170">
            <v>0.51747681209206453</v>
          </cell>
          <cell r="AJ170">
            <v>316471710</v>
          </cell>
          <cell r="AK170">
            <v>164253299.78</v>
          </cell>
          <cell r="AL170">
            <v>561227000.39999998</v>
          </cell>
          <cell r="AM170">
            <v>16124334</v>
          </cell>
          <cell r="AN170">
            <v>83643212</v>
          </cell>
          <cell r="AO170">
            <v>2306.2919999999999</v>
          </cell>
          <cell r="AP170">
            <v>1752.125</v>
          </cell>
          <cell r="AQ170">
            <v>3339</v>
          </cell>
          <cell r="AR170">
            <v>0.29266820673797361</v>
          </cell>
          <cell r="AS170">
            <v>0.19277516506659262</v>
          </cell>
          <cell r="AT170">
            <v>0.69071338724168907</v>
          </cell>
          <cell r="AU170">
            <v>0.52474543276430063</v>
          </cell>
        </row>
        <row r="171">
          <cell r="D171" t="str">
            <v>함양군</v>
          </cell>
          <cell r="E171" t="str">
            <v>군</v>
          </cell>
          <cell r="F171">
            <v>86771680</v>
          </cell>
          <cell r="G171">
            <v>36264707.240000002</v>
          </cell>
          <cell r="H171">
            <v>176556071.5</v>
          </cell>
          <cell r="I171">
            <v>3739069</v>
          </cell>
          <cell r="J171">
            <v>26459742</v>
          </cell>
          <cell r="K171">
            <v>751.34799999999996</v>
          </cell>
          <cell r="L171">
            <v>24.237032258064513</v>
          </cell>
          <cell r="M171">
            <v>580.125</v>
          </cell>
          <cell r="N171">
            <v>18.713709677419356</v>
          </cell>
          <cell r="O171">
            <v>1035</v>
          </cell>
          <cell r="P171">
            <v>33.387096774193552</v>
          </cell>
          <cell r="Q171">
            <v>0.20540051062475073</v>
          </cell>
          <cell r="R171">
            <v>0.14131161974292872</v>
          </cell>
          <cell r="S171">
            <v>0.72594009661835746</v>
          </cell>
          <cell r="T171">
            <v>0.5605072463768116</v>
          </cell>
          <cell r="U171">
            <v>85570670</v>
          </cell>
          <cell r="V171">
            <v>43485325.469999999</v>
          </cell>
          <cell r="W171">
            <v>166358487.5</v>
          </cell>
          <cell r="X171">
            <v>4386322</v>
          </cell>
          <cell r="Y171">
            <v>25446690</v>
          </cell>
          <cell r="Z171">
            <v>693.80799999999999</v>
          </cell>
          <cell r="AA171">
            <v>22.380903225806453</v>
          </cell>
          <cell r="AB171">
            <v>500.625</v>
          </cell>
          <cell r="AC171">
            <v>16.149193548387096</v>
          </cell>
          <cell r="AD171">
            <v>1251</v>
          </cell>
          <cell r="AE171">
            <v>40.354838709677416</v>
          </cell>
          <cell r="AF171">
            <v>0.26139529232014685</v>
          </cell>
          <cell r="AG171">
            <v>0.17237298839259643</v>
          </cell>
          <cell r="AH171">
            <v>0.55460271782573944</v>
          </cell>
          <cell r="AI171">
            <v>0.40017985611510792</v>
          </cell>
          <cell r="AJ171">
            <v>172342350</v>
          </cell>
          <cell r="AK171">
            <v>79750032.710000008</v>
          </cell>
          <cell r="AL171">
            <v>342914559</v>
          </cell>
          <cell r="AM171">
            <v>8125391</v>
          </cell>
          <cell r="AN171">
            <v>51906432</v>
          </cell>
          <cell r="AO171">
            <v>1445.1559999999999</v>
          </cell>
          <cell r="AP171">
            <v>1080.75</v>
          </cell>
          <cell r="AQ171">
            <v>2286</v>
          </cell>
          <cell r="AR171">
            <v>0.23256531581092774</v>
          </cell>
          <cell r="AS171">
            <v>0.15653919344716277</v>
          </cell>
          <cell r="AT171">
            <v>0.63217672790901136</v>
          </cell>
          <cell r="AU171">
            <v>0.47276902887139105</v>
          </cell>
        </row>
        <row r="172">
          <cell r="D172" t="str">
            <v>합천군</v>
          </cell>
          <cell r="E172" t="str">
            <v>군</v>
          </cell>
          <cell r="F172">
            <v>24256570</v>
          </cell>
          <cell r="G172">
            <v>13258305.49</v>
          </cell>
          <cell r="H172">
            <v>64578290.649999999</v>
          </cell>
          <cell r="I172">
            <v>1322036</v>
          </cell>
          <cell r="J172">
            <v>7613163</v>
          </cell>
          <cell r="K172">
            <v>214.01499999999999</v>
          </cell>
          <cell r="L172">
            <v>6.9037096774193545</v>
          </cell>
          <cell r="M172">
            <v>149.625</v>
          </cell>
          <cell r="N172">
            <v>4.8266129032258061</v>
          </cell>
          <cell r="O172">
            <v>410</v>
          </cell>
          <cell r="P172">
            <v>13.225806451612904</v>
          </cell>
          <cell r="Q172">
            <v>0.20530592179742063</v>
          </cell>
          <cell r="R172">
            <v>0.173651345702174</v>
          </cell>
          <cell r="S172">
            <v>0.52198780487804874</v>
          </cell>
          <cell r="T172">
            <v>0.36493902439024389</v>
          </cell>
          <cell r="U172">
            <v>100479830</v>
          </cell>
          <cell r="V172">
            <v>56857793.649999999</v>
          </cell>
          <cell r="W172">
            <v>321031989.5</v>
          </cell>
          <cell r="X172">
            <v>4951713</v>
          </cell>
          <cell r="Y172">
            <v>41149729</v>
          </cell>
          <cell r="Z172">
            <v>1074.2619999999999</v>
          </cell>
          <cell r="AA172">
            <v>34.653612903225806</v>
          </cell>
          <cell r="AB172">
            <v>762.625</v>
          </cell>
          <cell r="AC172">
            <v>24.600806451612904</v>
          </cell>
          <cell r="AD172">
            <v>2047</v>
          </cell>
          <cell r="AE172">
            <v>66.032258064516128</v>
          </cell>
          <cell r="AF172">
            <v>0.17710943304607965</v>
          </cell>
          <cell r="AG172">
            <v>0.12033403670775086</v>
          </cell>
          <cell r="AH172">
            <v>0.52479824132877384</v>
          </cell>
          <cell r="AI172">
            <v>0.3725574010747435</v>
          </cell>
          <cell r="AJ172">
            <v>124736400</v>
          </cell>
          <cell r="AK172">
            <v>70116099.140000001</v>
          </cell>
          <cell r="AL172">
            <v>385610280.14999998</v>
          </cell>
          <cell r="AM172">
            <v>6273749</v>
          </cell>
          <cell r="AN172">
            <v>48762892</v>
          </cell>
          <cell r="AO172">
            <v>1288.277</v>
          </cell>
          <cell r="AP172">
            <v>912.25</v>
          </cell>
          <cell r="AQ172">
            <v>2457</v>
          </cell>
          <cell r="AR172">
            <v>0.18183150903737649</v>
          </cell>
          <cell r="AS172">
            <v>0.12865826333680128</v>
          </cell>
          <cell r="AT172">
            <v>0.52432926332926333</v>
          </cell>
          <cell r="AU172">
            <v>0.37128612128612126</v>
          </cell>
        </row>
        <row r="173">
          <cell r="D173" t="str">
            <v>제주특별자치도</v>
          </cell>
          <cell r="E173" t="str">
            <v>광역</v>
          </cell>
          <cell r="F173">
            <v>6259141740</v>
          </cell>
          <cell r="G173">
            <v>4171157404</v>
          </cell>
          <cell r="H173">
            <v>7544748941</v>
          </cell>
          <cell r="I173">
            <v>489562174</v>
          </cell>
          <cell r="J173">
            <v>1141240036</v>
          </cell>
          <cell r="K173">
            <v>27601.153999999999</v>
          </cell>
          <cell r="L173">
            <v>890.35980645161283</v>
          </cell>
          <cell r="M173">
            <v>24413.125</v>
          </cell>
          <cell r="N173">
            <v>787.52016129032256</v>
          </cell>
          <cell r="O173">
            <v>33993</v>
          </cell>
          <cell r="P173">
            <v>1096.5483870967741</v>
          </cell>
          <cell r="Q173">
            <v>0.55285569296188464</v>
          </cell>
          <cell r="R173">
            <v>0.42897388678712634</v>
          </cell>
          <cell r="S173">
            <v>0.81196581649163058</v>
          </cell>
          <cell r="T173">
            <v>0.7181809490189156</v>
          </cell>
          <cell r="U173">
            <v>11366202860</v>
          </cell>
          <cell r="V173">
            <v>7819596139</v>
          </cell>
          <cell r="W173">
            <v>17075449895</v>
          </cell>
          <cell r="X173">
            <v>970861782</v>
          </cell>
          <cell r="Y173">
            <v>2692966703</v>
          </cell>
          <cell r="Z173">
            <v>74043.811000000002</v>
          </cell>
          <cell r="AA173">
            <v>2388.5100322580647</v>
          </cell>
          <cell r="AB173">
            <v>59206</v>
          </cell>
          <cell r="AC173">
            <v>1909.8709677419354</v>
          </cell>
          <cell r="AD173">
            <v>101646</v>
          </cell>
          <cell r="AE173">
            <v>3278.9032258064517</v>
          </cell>
          <cell r="AF173">
            <v>0.45794378403404284</v>
          </cell>
          <cell r="AG173">
            <v>0.36051755891316717</v>
          </cell>
          <cell r="AH173">
            <v>0.72844785825315317</v>
          </cell>
          <cell r="AI173">
            <v>0.58247250260708738</v>
          </cell>
          <cell r="AJ173">
            <v>17625344600</v>
          </cell>
          <cell r="AK173">
            <v>11990753543</v>
          </cell>
          <cell r="AL173">
            <v>24620198836</v>
          </cell>
          <cell r="AM173">
            <v>1460423956</v>
          </cell>
          <cell r="AN173">
            <v>3834206739</v>
          </cell>
          <cell r="AO173">
            <v>101644.965</v>
          </cell>
          <cell r="AP173">
            <v>83619.125</v>
          </cell>
          <cell r="AQ173">
            <v>135639</v>
          </cell>
          <cell r="AR173">
            <v>0.48702911064499416</v>
          </cell>
          <cell r="AS173">
            <v>0.38089337779967841</v>
          </cell>
          <cell r="AT173">
            <v>0.74937860792250011</v>
          </cell>
          <cell r="AU173">
            <v>0.61648290683358031</v>
          </cell>
        </row>
        <row r="174">
          <cell r="D174" t="str">
            <v>전국</v>
          </cell>
          <cell r="E174" t="str">
            <v>전국</v>
          </cell>
          <cell r="F174">
            <v>307367063720</v>
          </cell>
          <cell r="G174">
            <v>194370190093.69968</v>
          </cell>
          <cell r="H174">
            <v>365105586884.8689</v>
          </cell>
          <cell r="I174">
            <v>23623404790</v>
          </cell>
          <cell r="J174">
            <v>59210768723</v>
          </cell>
          <cell r="K174">
            <v>1368731.2730000003</v>
          </cell>
          <cell r="L174">
            <v>44152.621709677427</v>
          </cell>
          <cell r="M174">
            <v>1222228.625</v>
          </cell>
          <cell r="N174">
            <v>39426.729838709674</v>
          </cell>
          <cell r="O174">
            <v>1666516</v>
          </cell>
          <cell r="P174">
            <v>53758.580645161288</v>
          </cell>
          <cell r="Q174">
            <v>0.53236706606462225</v>
          </cell>
          <cell r="R174">
            <v>0.39897142529115076</v>
          </cell>
          <cell r="S174">
            <v>0.82131301049614902</v>
          </cell>
          <cell r="T174">
            <v>0.73340347467411049</v>
          </cell>
          <cell r="U174">
            <v>553495669617</v>
          </cell>
          <cell r="V174">
            <v>347189286208.07007</v>
          </cell>
          <cell r="W174">
            <v>696517608129.90002</v>
          </cell>
          <cell r="X174">
            <v>46263377832</v>
          </cell>
          <cell r="Y174">
            <v>117168128106</v>
          </cell>
          <cell r="Z174">
            <v>3132749.2490000008</v>
          </cell>
          <cell r="AA174">
            <v>101056.4273870968</v>
          </cell>
          <cell r="AB174">
            <v>2599575.25</v>
          </cell>
          <cell r="AC174">
            <v>83857.266129032258</v>
          </cell>
          <cell r="AD174">
            <v>4179988</v>
          </cell>
          <cell r="AE174">
            <v>134838.32258064515</v>
          </cell>
          <cell r="AF174">
            <v>0.49846447836437113</v>
          </cell>
          <cell r="AG174">
            <v>0.39484609492221567</v>
          </cell>
          <cell r="AH174">
            <v>0.74946369439338123</v>
          </cell>
          <cell r="AI174">
            <v>0.62190973993226772</v>
          </cell>
          <cell r="AJ174">
            <v>860862733337</v>
          </cell>
          <cell r="AK174">
            <v>541559476301.76978</v>
          </cell>
          <cell r="AL174">
            <v>1061623195014.7689</v>
          </cell>
          <cell r="AM174">
            <v>69886782622</v>
          </cell>
          <cell r="AN174">
            <v>176378896829</v>
          </cell>
          <cell r="AO174">
            <v>4501480.5220000008</v>
          </cell>
          <cell r="AP174">
            <v>3821803.875</v>
          </cell>
          <cell r="AQ174">
            <v>5846504</v>
          </cell>
          <cell r="AR174">
            <v>0.51012400524485135</v>
          </cell>
          <cell r="AS174">
            <v>0.39623097705251836</v>
          </cell>
          <cell r="AT174">
            <v>0.769943973697786</v>
          </cell>
          <cell r="AU174">
            <v>0.65369045757943556</v>
          </cell>
        </row>
        <row r="175">
          <cell r="D175" t="str">
            <v>안양·군포·의왕·과천 통합사업구역</v>
          </cell>
          <cell r="E175" t="str">
            <v>사업구역</v>
          </cell>
          <cell r="F175">
            <v>6140464700</v>
          </cell>
          <cell r="G175">
            <v>3856568144.3999996</v>
          </cell>
          <cell r="H175">
            <v>7199716601.0999994</v>
          </cell>
          <cell r="I175">
            <v>456548627</v>
          </cell>
          <cell r="J175">
            <v>1203899394</v>
          </cell>
          <cell r="K175">
            <v>25782.679999999997</v>
          </cell>
          <cell r="L175">
            <v>831.69935483870972</v>
          </cell>
          <cell r="M175">
            <v>23674</v>
          </cell>
          <cell r="N175">
            <v>763.67741935483855</v>
          </cell>
          <cell r="O175">
            <v>29564</v>
          </cell>
          <cell r="P175">
            <v>953.67741935483878</v>
          </cell>
          <cell r="Q175">
            <v>0.53565554841572216</v>
          </cell>
          <cell r="R175">
            <v>0.37922489975105012</v>
          </cell>
          <cell r="S175">
            <v>0.872097145176566</v>
          </cell>
          <cell r="T175">
            <v>0.80077120822622105</v>
          </cell>
          <cell r="U175">
            <v>9337601300</v>
          </cell>
          <cell r="V175">
            <v>5570119812.5</v>
          </cell>
          <cell r="W175">
            <v>11285161925.4</v>
          </cell>
          <cell r="X175">
            <v>751788601</v>
          </cell>
          <cell r="Y175">
            <v>2105176728</v>
          </cell>
          <cell r="Z175">
            <v>56031.184000000008</v>
          </cell>
          <cell r="AA175">
            <v>1807.4575483870969</v>
          </cell>
          <cell r="AB175">
            <v>46881.25</v>
          </cell>
          <cell r="AC175">
            <v>1512.2983870967741</v>
          </cell>
          <cell r="AD175">
            <v>73932</v>
          </cell>
          <cell r="AE175">
            <v>2384.9032258064517</v>
          </cell>
          <cell r="AF175">
            <v>0.49357907749317192</v>
          </cell>
          <cell r="AG175">
            <v>0.35711424651469925</v>
          </cell>
          <cell r="AH175">
            <v>0.75787458745874603</v>
          </cell>
          <cell r="AI175">
            <v>0.63411310393334419</v>
          </cell>
          <cell r="AJ175">
            <v>15478066000</v>
          </cell>
          <cell r="AK175">
            <v>9426687956.9000015</v>
          </cell>
          <cell r="AL175">
            <v>18484878526.5</v>
          </cell>
          <cell r="AM175">
            <v>1208337228</v>
          </cell>
          <cell r="AN175">
            <v>3309076122</v>
          </cell>
          <cell r="AO175">
            <v>81813.864000000001</v>
          </cell>
          <cell r="AP175">
            <v>70555.25</v>
          </cell>
          <cell r="AQ175">
            <v>103496</v>
          </cell>
          <cell r="AR175">
            <v>0.50996753608014578</v>
          </cell>
          <cell r="AS175">
            <v>0.36515848637222736</v>
          </cell>
          <cell r="AT175">
            <v>0.79050266676973024</v>
          </cell>
          <cell r="AU175">
            <v>0.68171958336554073</v>
          </cell>
        </row>
        <row r="176">
          <cell r="D176" t="str">
            <v>광주·하남 통합사업구역</v>
          </cell>
          <cell r="E176" t="str">
            <v>사업구역</v>
          </cell>
          <cell r="F176">
            <v>1010595900</v>
          </cell>
          <cell r="G176">
            <v>601509560.5</v>
          </cell>
          <cell r="H176">
            <v>1107495720</v>
          </cell>
          <cell r="I176">
            <v>62761911</v>
          </cell>
          <cell r="J176">
            <v>162761746</v>
          </cell>
          <cell r="K176">
            <v>3946.0639999999999</v>
          </cell>
          <cell r="L176">
            <v>127.29238709677418</v>
          </cell>
          <cell r="M176">
            <v>3532.75</v>
          </cell>
          <cell r="N176">
            <v>113.95967741935485</v>
          </cell>
          <cell r="O176">
            <v>4612</v>
          </cell>
          <cell r="P176">
            <v>148.7741935483871</v>
          </cell>
          <cell r="Q176">
            <v>0.54312585560150062</v>
          </cell>
          <cell r="R176">
            <v>0.38560603177604152</v>
          </cell>
          <cell r="S176">
            <v>0.85560797918473541</v>
          </cell>
          <cell r="T176">
            <v>0.76599089332176928</v>
          </cell>
          <cell r="U176">
            <v>2508598100</v>
          </cell>
          <cell r="V176">
            <v>1449302475.5</v>
          </cell>
          <cell r="W176">
            <v>3323884363</v>
          </cell>
          <cell r="X176">
            <v>172918821</v>
          </cell>
          <cell r="Y176">
            <v>542875664</v>
          </cell>
          <cell r="Z176">
            <v>14782.307000000001</v>
          </cell>
          <cell r="AA176">
            <v>476.84861290322578</v>
          </cell>
          <cell r="AB176">
            <v>12329.75</v>
          </cell>
          <cell r="AC176">
            <v>397.73387096774195</v>
          </cell>
          <cell r="AD176">
            <v>18928</v>
          </cell>
          <cell r="AE176">
            <v>610.58064516129025</v>
          </cell>
          <cell r="AF176">
            <v>0.43602674377995504</v>
          </cell>
          <cell r="AG176">
            <v>0.31852380290157933</v>
          </cell>
          <cell r="AH176">
            <v>0.78097564454775992</v>
          </cell>
          <cell r="AI176">
            <v>0.65140268385460698</v>
          </cell>
          <cell r="AJ176">
            <v>3519194000</v>
          </cell>
          <cell r="AK176">
            <v>2050812036</v>
          </cell>
          <cell r="AL176">
            <v>4431380083</v>
          </cell>
          <cell r="AM176">
            <v>235680732</v>
          </cell>
          <cell r="AN176">
            <v>705637410</v>
          </cell>
          <cell r="AO176">
            <v>18728.370999999999</v>
          </cell>
          <cell r="AP176">
            <v>15862.5</v>
          </cell>
          <cell r="AQ176">
            <v>23540</v>
          </cell>
          <cell r="AR176">
            <v>0.46279307971516198</v>
          </cell>
          <cell r="AS176">
            <v>0.333996934771358</v>
          </cell>
          <cell r="AT176">
            <v>0.795597748513169</v>
          </cell>
          <cell r="AU176">
            <v>0.67385301614273574</v>
          </cell>
        </row>
        <row r="177">
          <cell r="D177" t="str">
            <v>화성·오산 통합사업구역</v>
          </cell>
          <cell r="E177" t="str">
            <v>사업구역</v>
          </cell>
          <cell r="F177">
            <v>2557560800</v>
          </cell>
          <cell r="G177">
            <v>1578954511.2</v>
          </cell>
          <cell r="H177">
            <v>2806365204.1999998</v>
          </cell>
          <cell r="I177">
            <v>168697118</v>
          </cell>
          <cell r="J177">
            <v>414230388</v>
          </cell>
          <cell r="K177">
            <v>8946.6280000000006</v>
          </cell>
          <cell r="L177">
            <v>288.60090322580646</v>
          </cell>
          <cell r="M177">
            <v>8123.25</v>
          </cell>
          <cell r="N177">
            <v>262.04032258064512</v>
          </cell>
          <cell r="O177">
            <v>10432</v>
          </cell>
          <cell r="P177">
            <v>336.51612903225805</v>
          </cell>
          <cell r="Q177">
            <v>0.56263329834511211</v>
          </cell>
          <cell r="R177">
            <v>0.4072543272706492</v>
          </cell>
          <cell r="S177">
            <v>0.85761388036809827</v>
          </cell>
          <cell r="T177">
            <v>0.77868577453987731</v>
          </cell>
          <cell r="U177">
            <v>7283587500</v>
          </cell>
          <cell r="V177">
            <v>4331596877</v>
          </cell>
          <cell r="W177">
            <v>8637115607</v>
          </cell>
          <cell r="X177">
            <v>519964175</v>
          </cell>
          <cell r="Y177">
            <v>1264011426</v>
          </cell>
          <cell r="Z177">
            <v>34659.713000000003</v>
          </cell>
          <cell r="AA177">
            <v>1118.055258064516</v>
          </cell>
          <cell r="AB177">
            <v>28715.75</v>
          </cell>
          <cell r="AC177">
            <v>926.3145161290322</v>
          </cell>
          <cell r="AD177">
            <v>44228</v>
          </cell>
          <cell r="AE177">
            <v>1426.7096774193549</v>
          </cell>
          <cell r="AF177">
            <v>0.50150965601171671</v>
          </cell>
          <cell r="AG177">
            <v>0.41136034398473864</v>
          </cell>
          <cell r="AH177">
            <v>0.7836599665370354</v>
          </cell>
          <cell r="AI177">
            <v>0.64926630189020529</v>
          </cell>
          <cell r="AJ177">
            <v>9841148300</v>
          </cell>
          <cell r="AK177">
            <v>5910551388.1999998</v>
          </cell>
          <cell r="AL177">
            <v>11443480811.200001</v>
          </cell>
          <cell r="AM177">
            <v>688661293</v>
          </cell>
          <cell r="AN177">
            <v>1678241814</v>
          </cell>
          <cell r="AO177">
            <v>43606.341</v>
          </cell>
          <cell r="AP177">
            <v>36839</v>
          </cell>
          <cell r="AQ177">
            <v>54660</v>
          </cell>
          <cell r="AR177">
            <v>0.51649943629172745</v>
          </cell>
          <cell r="AS177">
            <v>0.4103468804406753</v>
          </cell>
          <cell r="AT177">
            <v>0.79777425905598243</v>
          </cell>
          <cell r="AU177">
            <v>0.67396633735821443</v>
          </cell>
        </row>
        <row r="178">
          <cell r="D178" t="str">
            <v>남양주·구리 통합사업구역</v>
          </cell>
          <cell r="E178" t="str">
            <v>사업구역</v>
          </cell>
          <cell r="F178">
            <v>2905750000</v>
          </cell>
          <cell r="G178">
            <v>1905628356</v>
          </cell>
          <cell r="H178">
            <v>3342777394</v>
          </cell>
          <cell r="I178">
            <v>204948624</v>
          </cell>
          <cell r="J178">
            <v>498169125</v>
          </cell>
          <cell r="K178">
            <v>10365.344000000001</v>
          </cell>
          <cell r="L178">
            <v>334.365935483871</v>
          </cell>
          <cell r="M178">
            <v>9519.625</v>
          </cell>
          <cell r="N178">
            <v>307.08467741935488</v>
          </cell>
          <cell r="O178">
            <v>11648</v>
          </cell>
          <cell r="P178">
            <v>375.74193548387098</v>
          </cell>
          <cell r="Q178">
            <v>0.57007336456817026</v>
          </cell>
          <cell r="R178">
            <v>0.41140370551868305</v>
          </cell>
          <cell r="S178">
            <v>0.8898818681318682</v>
          </cell>
          <cell r="T178">
            <v>0.81727549793956045</v>
          </cell>
          <cell r="U178">
            <v>4835176100</v>
          </cell>
          <cell r="V178">
            <v>3073161858</v>
          </cell>
          <cell r="W178">
            <v>7284748070</v>
          </cell>
          <cell r="X178">
            <v>362502345</v>
          </cell>
          <cell r="Y178">
            <v>1247055078</v>
          </cell>
          <cell r="Z178">
            <v>33716.112000000001</v>
          </cell>
          <cell r="AA178">
            <v>1087.6165161290323</v>
          </cell>
          <cell r="AB178">
            <v>28103.25</v>
          </cell>
          <cell r="AC178">
            <v>906.55645161290317</v>
          </cell>
          <cell r="AD178">
            <v>43108</v>
          </cell>
          <cell r="AE178">
            <v>1390.5806451612902</v>
          </cell>
          <cell r="AF178">
            <v>0.42186247602108223</v>
          </cell>
          <cell r="AG178">
            <v>0.2906867157634877</v>
          </cell>
          <cell r="AH178">
            <v>0.78213120534471559</v>
          </cell>
          <cell r="AI178">
            <v>0.6519265565556277</v>
          </cell>
          <cell r="AJ178">
            <v>7740926100</v>
          </cell>
          <cell r="AK178">
            <v>4978790214</v>
          </cell>
          <cell r="AL178">
            <v>10627525464</v>
          </cell>
          <cell r="AM178">
            <v>567450969</v>
          </cell>
          <cell r="AN178">
            <v>1745224203</v>
          </cell>
          <cell r="AO178">
            <v>44081.456000000006</v>
          </cell>
          <cell r="AP178">
            <v>37622.875</v>
          </cell>
          <cell r="AQ178">
            <v>54756</v>
          </cell>
          <cell r="AR178">
            <v>0.46848066662980992</v>
          </cell>
          <cell r="AS178">
            <v>0.32514502608006751</v>
          </cell>
          <cell r="AT178">
            <v>0.80505252392431892</v>
          </cell>
          <cell r="AU178">
            <v>0.6871005004017825</v>
          </cell>
        </row>
        <row r="179">
          <cell r="D179" t="str">
            <v>예산, 홍성군</v>
          </cell>
          <cell r="E179" t="str">
            <v>사업구역</v>
          </cell>
          <cell r="F179">
            <v>629442540</v>
          </cell>
          <cell r="G179">
            <v>269729646.30000001</v>
          </cell>
          <cell r="H179">
            <v>744657241.79999995</v>
          </cell>
          <cell r="I179">
            <v>28368174</v>
          </cell>
          <cell r="J179">
            <v>151651451</v>
          </cell>
          <cell r="K179">
            <v>3732.0279999999998</v>
          </cell>
          <cell r="L179">
            <v>120.38800000000001</v>
          </cell>
          <cell r="M179">
            <v>3253.375</v>
          </cell>
          <cell r="N179">
            <v>104.94758064516128</v>
          </cell>
          <cell r="O179">
            <v>4214</v>
          </cell>
          <cell r="P179">
            <v>135.93548387096774</v>
          </cell>
          <cell r="Q179">
            <v>0.36221986594530964</v>
          </cell>
          <cell r="R179">
            <v>0.18706167209702465</v>
          </cell>
          <cell r="S179">
            <v>0.88562600854295204</v>
          </cell>
          <cell r="T179">
            <v>0.77203962980541052</v>
          </cell>
          <cell r="U179">
            <v>585073600</v>
          </cell>
          <cell r="V179">
            <v>256692985.19999999</v>
          </cell>
          <cell r="W179">
            <v>616419106.10000002</v>
          </cell>
          <cell r="X179">
            <v>29203132</v>
          </cell>
          <cell r="Y179">
            <v>129985237</v>
          </cell>
          <cell r="Z179">
            <v>3239.915</v>
          </cell>
          <cell r="AA179">
            <v>104.5133870967742</v>
          </cell>
          <cell r="AB179">
            <v>2868.75</v>
          </cell>
          <cell r="AC179">
            <v>92.540322580645167</v>
          </cell>
          <cell r="AD179">
            <v>3848</v>
          </cell>
          <cell r="AE179">
            <v>124.12903225806451</v>
          </cell>
          <cell r="AF179">
            <v>0.41642606898423645</v>
          </cell>
          <cell r="AG179">
            <v>0.22466499022500533</v>
          </cell>
          <cell r="AH179">
            <v>0.84197375259875262</v>
          </cell>
          <cell r="AI179">
            <v>0.74551715176715172</v>
          </cell>
          <cell r="AJ179">
            <v>1214516140</v>
          </cell>
          <cell r="AK179">
            <v>526422631.5</v>
          </cell>
          <cell r="AL179">
            <v>1361076347.9000001</v>
          </cell>
          <cell r="AM179">
            <v>57571306</v>
          </cell>
          <cell r="AN179">
            <v>281636688</v>
          </cell>
          <cell r="AO179">
            <v>6971.9429999999993</v>
          </cell>
          <cell r="AP179">
            <v>6122.125</v>
          </cell>
          <cell r="AQ179">
            <v>8062</v>
          </cell>
          <cell r="AR179">
            <v>0.38676936258000194</v>
          </cell>
          <cell r="AS179">
            <v>0.20441692596527056</v>
          </cell>
          <cell r="AT179">
            <v>0.8647907467129744</v>
          </cell>
          <cell r="AU179">
            <v>0.75938042669312822</v>
          </cell>
        </row>
      </sheetData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료제공현황"/>
      <sheetName val="차이(1월)"/>
      <sheetName val="차이(2월)"/>
      <sheetName val="차이(3월)"/>
      <sheetName val="차이(4월)"/>
      <sheetName val="차이(5월)"/>
      <sheetName val="차이(6월)"/>
      <sheetName val="차이(7월)"/>
      <sheetName val="차이(8월)"/>
      <sheetName val="차이(9월)"/>
      <sheetName val="차이(10월)"/>
      <sheetName val="차이(11월)"/>
      <sheetName val="차이(12월)"/>
      <sheetName val="차이(1~10월)"/>
      <sheetName val="1월 (2)"/>
      <sheetName val="2월 (2)"/>
      <sheetName val="3월 (2)"/>
      <sheetName val="4월 (2)"/>
      <sheetName val="5월 (2)"/>
      <sheetName val="6월 (2)"/>
      <sheetName val="7월 (2)"/>
      <sheetName val="8월 (2)"/>
      <sheetName val="9월 (2)"/>
      <sheetName val="10월 (2)"/>
      <sheetName val="11월 (2)"/>
      <sheetName val="12월 (2)"/>
      <sheetName val="1~10월 (2)"/>
      <sheetName val="Sheet2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1~10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6">
          <cell r="D6" t="str">
            <v>서울특별시</v>
          </cell>
          <cell r="E6"/>
          <cell r="F6">
            <v>95839876039</v>
          </cell>
          <cell r="G6">
            <v>63817594116.999901</v>
          </cell>
          <cell r="H6">
            <v>106013032000.599</v>
          </cell>
          <cell r="I6">
            <v>7835786895</v>
          </cell>
          <cell r="J6">
            <v>16257217650</v>
          </cell>
          <cell r="K6">
            <v>342827.88</v>
          </cell>
          <cell r="L6">
            <v>11427.596</v>
          </cell>
          <cell r="M6">
            <v>315650.5</v>
          </cell>
          <cell r="N6">
            <v>10521.683333333332</v>
          </cell>
          <cell r="O6">
            <v>394270</v>
          </cell>
          <cell r="P6">
            <v>13142.333333333334</v>
          </cell>
          <cell r="Q6">
            <v>60.197876537140559</v>
          </cell>
          <cell r="R6">
            <v>48.198818910442526</v>
          </cell>
          <cell r="S6">
            <v>86.952565500798954</v>
          </cell>
          <cell r="T6">
            <v>80.059477008141627</v>
          </cell>
          <cell r="U6">
            <v>187124193886</v>
          </cell>
          <cell r="V6">
            <v>121827898692.189</v>
          </cell>
          <cell r="W6">
            <v>220230978561.439</v>
          </cell>
          <cell r="X6">
            <v>16645316385</v>
          </cell>
          <cell r="Y6">
            <v>34434171950</v>
          </cell>
          <cell r="Z6">
            <v>898293.45700000005</v>
          </cell>
          <cell r="AA6">
            <v>29943.115233333334</v>
          </cell>
          <cell r="AB6">
            <v>762906.5</v>
          </cell>
          <cell r="AC6">
            <v>25430.216666666667</v>
          </cell>
          <cell r="AD6">
            <v>1200741</v>
          </cell>
          <cell r="AE6">
            <v>40024.699999999997</v>
          </cell>
        </row>
        <row r="7">
          <cell r="D7" t="str">
            <v>부산광역시</v>
          </cell>
          <cell r="E7" t="str">
            <v>광역</v>
          </cell>
          <cell r="F7">
            <v>23070940910</v>
          </cell>
          <cell r="G7">
            <v>14861473429.4</v>
          </cell>
          <cell r="H7">
            <v>28217782298.860001</v>
          </cell>
          <cell r="I7">
            <v>1933987696</v>
          </cell>
          <cell r="J7">
            <v>4884743772</v>
          </cell>
          <cell r="K7">
            <v>120461.999</v>
          </cell>
          <cell r="L7">
            <v>4015.3999666666664</v>
          </cell>
          <cell r="M7">
            <v>107224.5</v>
          </cell>
          <cell r="N7">
            <v>3574.15</v>
          </cell>
          <cell r="O7">
            <v>148476</v>
          </cell>
          <cell r="P7">
            <v>4949.2</v>
          </cell>
          <cell r="Q7">
            <v>52.667049706455501</v>
          </cell>
          <cell r="R7">
            <v>39.592408246382838</v>
          </cell>
          <cell r="S7">
            <v>81.132303537272008</v>
          </cell>
          <cell r="T7">
            <v>72.216721894447588</v>
          </cell>
          <cell r="U7">
            <v>44347571900</v>
          </cell>
          <cell r="V7">
            <v>28642191050.220001</v>
          </cell>
          <cell r="W7">
            <v>55613567691.939903</v>
          </cell>
          <cell r="X7">
            <v>4003379879</v>
          </cell>
          <cell r="Y7">
            <v>10021741295</v>
          </cell>
          <cell r="Z7">
            <v>272435.72200000001</v>
          </cell>
          <cell r="AA7">
            <v>9081.1907333333329</v>
          </cell>
          <cell r="AB7">
            <v>227623.875</v>
          </cell>
          <cell r="AC7">
            <v>7587.4624999999996</v>
          </cell>
          <cell r="AD7">
            <v>360108</v>
          </cell>
          <cell r="AE7">
            <v>12003.6</v>
          </cell>
        </row>
        <row r="8">
          <cell r="D8" t="str">
            <v>대구광역시</v>
          </cell>
          <cell r="E8" t="str">
            <v>광역</v>
          </cell>
          <cell r="F8">
            <v>10045391840</v>
          </cell>
          <cell r="G8">
            <v>6677824840.6199903</v>
          </cell>
          <cell r="H8">
            <v>16180464537.659901</v>
          </cell>
          <cell r="I8">
            <v>896946978</v>
          </cell>
          <cell r="J8">
            <v>2963955930</v>
          </cell>
          <cell r="K8">
            <v>75543.673999999999</v>
          </cell>
          <cell r="L8">
            <v>2518.1224666666667</v>
          </cell>
          <cell r="M8">
            <v>65496.375</v>
          </cell>
          <cell r="N8">
            <v>2183.2125000000001</v>
          </cell>
          <cell r="O8">
            <v>93609</v>
          </cell>
          <cell r="P8">
            <v>3120.3</v>
          </cell>
          <cell r="Q8">
            <v>41.270909281234829</v>
          </cell>
          <cell r="R8">
            <v>30.261818973806403</v>
          </cell>
          <cell r="S8">
            <v>80.701293679026591</v>
          </cell>
          <cell r="T8">
            <v>69.968031920007689</v>
          </cell>
          <cell r="U8">
            <v>18448902270</v>
          </cell>
          <cell r="V8">
            <v>12135353021.01</v>
          </cell>
          <cell r="W8">
            <v>27623095247.099998</v>
          </cell>
          <cell r="X8">
            <v>1763157949</v>
          </cell>
          <cell r="Y8">
            <v>5233461251</v>
          </cell>
          <cell r="Z8">
            <v>142892.01300000001</v>
          </cell>
          <cell r="AA8">
            <v>4763.0671000000002</v>
          </cell>
          <cell r="AB8">
            <v>109788.5</v>
          </cell>
          <cell r="AC8">
            <v>3659.6166666666668</v>
          </cell>
          <cell r="AD8">
            <v>194047</v>
          </cell>
          <cell r="AE8">
            <v>6468.2333333333336</v>
          </cell>
        </row>
        <row r="9">
          <cell r="D9" t="str">
            <v>인천광역시</v>
          </cell>
          <cell r="E9" t="str">
            <v>광역</v>
          </cell>
          <cell r="F9">
            <v>23462880900</v>
          </cell>
          <cell r="G9">
            <v>15513231226.7999</v>
          </cell>
          <cell r="H9">
            <v>27876207469.490002</v>
          </cell>
          <cell r="I9">
            <v>1792611509</v>
          </cell>
          <cell r="J9">
            <v>4474436761</v>
          </cell>
          <cell r="K9">
            <v>105361.75</v>
          </cell>
          <cell r="L9">
            <v>3512.0583333333334</v>
          </cell>
          <cell r="M9">
            <v>94672.625</v>
          </cell>
          <cell r="N9">
            <v>3155.7541666666666</v>
          </cell>
          <cell r="O9">
            <v>126820</v>
          </cell>
          <cell r="P9">
            <v>4227.333333333333</v>
          </cell>
          <cell r="Q9">
            <v>55.650436824230297</v>
          </cell>
          <cell r="R9">
            <v>40.063400261340739</v>
          </cell>
          <cell r="S9">
            <v>83.079758713136727</v>
          </cell>
          <cell r="T9">
            <v>74.651178836145718</v>
          </cell>
          <cell r="U9">
            <v>30695131900</v>
          </cell>
          <cell r="V9">
            <v>19878116839.0299</v>
          </cell>
          <cell r="W9">
            <v>38127669237.339996</v>
          </cell>
          <cell r="X9">
            <v>2586670381</v>
          </cell>
          <cell r="Y9">
            <v>6558456355</v>
          </cell>
          <cell r="Z9">
            <v>174881.212</v>
          </cell>
          <cell r="AA9">
            <v>5829.3737333333329</v>
          </cell>
          <cell r="AB9">
            <v>153363</v>
          </cell>
          <cell r="AC9">
            <v>5112.1000000000004</v>
          </cell>
          <cell r="AD9">
            <v>231112</v>
          </cell>
          <cell r="AE9">
            <v>7703.7333333333336</v>
          </cell>
        </row>
        <row r="10">
          <cell r="D10" t="str">
            <v>광주광역시</v>
          </cell>
          <cell r="E10" t="str">
            <v>광역</v>
          </cell>
          <cell r="F10">
            <v>10568825200</v>
          </cell>
          <cell r="G10">
            <v>7191388899.7600002</v>
          </cell>
          <cell r="H10">
            <v>12721728503.3599</v>
          </cell>
          <cell r="I10">
            <v>915099480</v>
          </cell>
          <cell r="J10">
            <v>2161430662</v>
          </cell>
          <cell r="K10">
            <v>50894.574999999997</v>
          </cell>
          <cell r="L10">
            <v>1696.4858333333332</v>
          </cell>
          <cell r="M10">
            <v>45769.25</v>
          </cell>
          <cell r="N10">
            <v>1525.6416666666667</v>
          </cell>
          <cell r="O10">
            <v>61996</v>
          </cell>
          <cell r="P10">
            <v>2066.5333333333333</v>
          </cell>
          <cell r="Q10">
            <v>56.528394689925221</v>
          </cell>
          <cell r="R10">
            <v>42.337674582317923</v>
          </cell>
          <cell r="S10">
            <v>82.093320536808818</v>
          </cell>
          <cell r="T10">
            <v>73.826133944125431</v>
          </cell>
          <cell r="U10">
            <v>17239858770</v>
          </cell>
          <cell r="V10">
            <v>11585481282.189899</v>
          </cell>
          <cell r="W10">
            <v>20752099759.789902</v>
          </cell>
          <cell r="X10">
            <v>1657409610</v>
          </cell>
          <cell r="Y10">
            <v>3683397459</v>
          </cell>
          <cell r="Z10">
            <v>97039.914999999994</v>
          </cell>
          <cell r="AA10">
            <v>3234.6638333333331</v>
          </cell>
          <cell r="AB10">
            <v>84386.25</v>
          </cell>
          <cell r="AC10">
            <v>2812.875</v>
          </cell>
          <cell r="AD10">
            <v>128532</v>
          </cell>
          <cell r="AE10">
            <v>4284.3999999999996</v>
          </cell>
        </row>
        <row r="11">
          <cell r="D11" t="str">
            <v>대전광역시</v>
          </cell>
          <cell r="E11" t="str">
            <v>광역</v>
          </cell>
          <cell r="F11">
            <v>11733309130</v>
          </cell>
          <cell r="G11">
            <v>7354172198.2799997</v>
          </cell>
          <cell r="H11">
            <v>13432184076.8599</v>
          </cell>
          <cell r="I11">
            <v>1019743782</v>
          </cell>
          <cell r="J11">
            <v>2256676641</v>
          </cell>
          <cell r="K11">
            <v>53924.118000000002</v>
          </cell>
          <cell r="L11">
            <v>1797.4706000000001</v>
          </cell>
          <cell r="M11">
            <v>48321.375</v>
          </cell>
          <cell r="N11">
            <v>1610.7125000000001</v>
          </cell>
          <cell r="O11">
            <v>67323</v>
          </cell>
          <cell r="P11">
            <v>2244.1</v>
          </cell>
          <cell r="Q11">
            <v>54.750382783610696</v>
          </cell>
          <cell r="R11">
            <v>45.187855604696715</v>
          </cell>
          <cell r="S11">
            <v>80.097615970767805</v>
          </cell>
          <cell r="T11">
            <v>71.775433358584735</v>
          </cell>
          <cell r="U11">
            <v>16443024280</v>
          </cell>
          <cell r="V11">
            <v>10442471659.2099</v>
          </cell>
          <cell r="W11">
            <v>21359894281.949902</v>
          </cell>
          <cell r="X11">
            <v>1577665581</v>
          </cell>
          <cell r="Y11">
            <v>4115940983</v>
          </cell>
          <cell r="Z11">
            <v>108892.068</v>
          </cell>
          <cell r="AA11">
            <v>3629.7356</v>
          </cell>
          <cell r="AB11">
            <v>86696</v>
          </cell>
          <cell r="AC11">
            <v>2889.8666666666668</v>
          </cell>
          <cell r="AD11">
            <v>142744</v>
          </cell>
          <cell r="AE11">
            <v>4758.1333333333332</v>
          </cell>
        </row>
        <row r="12">
          <cell r="D12" t="str">
            <v>울산광역시</v>
          </cell>
          <cell r="E12" t="str">
            <v>광역</v>
          </cell>
          <cell r="F12">
            <v>7709985100</v>
          </cell>
          <cell r="G12">
            <v>5126245860</v>
          </cell>
          <cell r="H12">
            <v>9674603212</v>
          </cell>
          <cell r="I12">
            <v>620777705</v>
          </cell>
          <cell r="J12">
            <v>1622892828</v>
          </cell>
          <cell r="K12">
            <v>40266.817000000003</v>
          </cell>
          <cell r="L12">
            <v>1342.2272333333335</v>
          </cell>
          <cell r="M12">
            <v>35560.5</v>
          </cell>
          <cell r="N12">
            <v>1185.3499999999999</v>
          </cell>
          <cell r="O12">
            <v>48970</v>
          </cell>
          <cell r="P12">
            <v>1632.3333333333333</v>
          </cell>
          <cell r="Q12">
            <v>52.986626403877779</v>
          </cell>
          <cell r="R12">
            <v>38.251306203936217</v>
          </cell>
          <cell r="S12">
            <v>82.227520931182369</v>
          </cell>
          <cell r="T12">
            <v>72.616908311210949</v>
          </cell>
          <cell r="U12">
            <v>6772896430</v>
          </cell>
          <cell r="V12">
            <v>4611674620.7199898</v>
          </cell>
          <cell r="W12">
            <v>15993815956.01</v>
          </cell>
          <cell r="X12">
            <v>581134904</v>
          </cell>
          <cell r="Y12">
            <v>2719576970</v>
          </cell>
          <cell r="Z12">
            <v>72457.649999999994</v>
          </cell>
          <cell r="AA12">
            <v>2415.2549999999997</v>
          </cell>
          <cell r="AB12">
            <v>62645.125</v>
          </cell>
          <cell r="AC12">
            <v>2088.1708333333331</v>
          </cell>
          <cell r="AD12">
            <v>95319</v>
          </cell>
          <cell r="AE12">
            <v>3177.3</v>
          </cell>
        </row>
        <row r="13">
          <cell r="D13" t="str">
            <v>세종특별자치시</v>
          </cell>
          <cell r="E13" t="str">
            <v>광역</v>
          </cell>
          <cell r="F13">
            <v>911344210</v>
          </cell>
          <cell r="G13">
            <v>523956026</v>
          </cell>
          <cell r="H13">
            <v>1084255162</v>
          </cell>
          <cell r="I13">
            <v>51247330</v>
          </cell>
          <cell r="J13">
            <v>138015362</v>
          </cell>
          <cell r="K13">
            <v>3064.2829999999999</v>
          </cell>
          <cell r="L13">
            <v>102.14276666666666</v>
          </cell>
          <cell r="M13">
            <v>2808.625</v>
          </cell>
          <cell r="N13">
            <v>93.620833333333337</v>
          </cell>
          <cell r="O13">
            <v>3509</v>
          </cell>
          <cell r="P13">
            <v>116.96666666666667</v>
          </cell>
          <cell r="Q13">
            <v>48.324051788097464</v>
          </cell>
          <cell r="R13">
            <v>37.131612928711519</v>
          </cell>
          <cell r="S13">
            <v>87.326389284696489</v>
          </cell>
          <cell r="T13">
            <v>80.040609860359083</v>
          </cell>
          <cell r="U13">
            <v>917321680</v>
          </cell>
          <cell r="V13">
            <v>548323510</v>
          </cell>
          <cell r="W13">
            <v>1425272996</v>
          </cell>
          <cell r="X13">
            <v>57499403</v>
          </cell>
          <cell r="Y13">
            <v>210639275</v>
          </cell>
          <cell r="Z13">
            <v>5718.8869999999997</v>
          </cell>
          <cell r="AA13">
            <v>190.62956666666665</v>
          </cell>
          <cell r="AB13">
            <v>5198.875</v>
          </cell>
          <cell r="AC13">
            <v>173.29583333333332</v>
          </cell>
          <cell r="AD13">
            <v>7007</v>
          </cell>
          <cell r="AE13">
            <v>233.56666666666666</v>
          </cell>
        </row>
        <row r="14">
          <cell r="D14" t="str">
            <v>경기도</v>
          </cell>
          <cell r="E14" t="str">
            <v>광역</v>
          </cell>
          <cell r="F14">
            <v>51008064670</v>
          </cell>
          <cell r="G14">
            <v>31061424990.4799</v>
          </cell>
          <cell r="H14">
            <v>57724867970.53994</v>
          </cell>
          <cell r="I14">
            <v>3622954709</v>
          </cell>
          <cell r="J14">
            <v>9304653723</v>
          </cell>
          <cell r="K14">
            <v>202747.66699999996</v>
          </cell>
          <cell r="L14">
            <v>6758.2555666666649</v>
          </cell>
          <cell r="M14">
            <v>184553.25</v>
          </cell>
          <cell r="N14">
            <v>6151.7749999999996</v>
          </cell>
          <cell r="O14">
            <v>236280</v>
          </cell>
          <cell r="P14">
            <v>7876</v>
          </cell>
          <cell r="Q14">
            <v>53.809434447441596</v>
          </cell>
          <cell r="R14">
            <v>38.937018150868809</v>
          </cell>
          <cell r="S14">
            <v>85.808222024716414</v>
          </cell>
          <cell r="T14">
            <v>78.107859319451507</v>
          </cell>
          <cell r="U14">
            <v>94871482710</v>
          </cell>
          <cell r="V14">
            <v>56481584224.289909</v>
          </cell>
          <cell r="W14">
            <v>118650124394.57982</v>
          </cell>
          <cell r="X14">
            <v>7310525624</v>
          </cell>
          <cell r="Y14">
            <v>20158803799</v>
          </cell>
          <cell r="Z14">
            <v>542198.5120000001</v>
          </cell>
          <cell r="AA14">
            <v>18073.283733333337</v>
          </cell>
          <cell r="AB14">
            <v>52792.75</v>
          </cell>
          <cell r="AC14">
            <v>1759.7583333333334</v>
          </cell>
          <cell r="AD14">
            <v>709550</v>
          </cell>
          <cell r="AE14">
            <v>23651.666666666668</v>
          </cell>
        </row>
        <row r="15">
          <cell r="D15" t="str">
            <v>고양시</v>
          </cell>
          <cell r="E15" t="str">
            <v>시</v>
          </cell>
          <cell r="F15">
            <v>3871419200</v>
          </cell>
          <cell r="G15">
            <v>2695822725.1499901</v>
          </cell>
          <cell r="H15">
            <v>4021312169.6299901</v>
          </cell>
          <cell r="I15">
            <v>289542420</v>
          </cell>
          <cell r="J15">
            <v>576219826</v>
          </cell>
          <cell r="K15">
            <v>11789.291999999999</v>
          </cell>
          <cell r="L15">
            <v>392.97639999999996</v>
          </cell>
          <cell r="M15">
            <v>10393.25</v>
          </cell>
          <cell r="N15">
            <v>346.44166666666666</v>
          </cell>
          <cell r="O15">
            <v>14366</v>
          </cell>
          <cell r="P15">
            <v>478.86666666666667</v>
          </cell>
          <cell r="Q15">
            <v>67.038384771755702</v>
          </cell>
          <cell r="R15">
            <v>50.248604254029949</v>
          </cell>
          <cell r="S15">
            <v>82.063845190032012</v>
          </cell>
          <cell r="T15">
            <v>72.346164555199778</v>
          </cell>
          <cell r="U15">
            <v>7358380500</v>
          </cell>
          <cell r="V15">
            <v>4929271914.5099897</v>
          </cell>
          <cell r="W15">
            <v>9185308237.3500004</v>
          </cell>
          <cell r="X15">
            <v>586266645</v>
          </cell>
          <cell r="Y15">
            <v>1587306476</v>
          </cell>
          <cell r="Z15">
            <v>43319.099000000002</v>
          </cell>
          <cell r="AA15">
            <v>1443.9699666666668</v>
          </cell>
          <cell r="AB15">
            <v>26174.375</v>
          </cell>
          <cell r="AC15">
            <v>872.47916666666663</v>
          </cell>
          <cell r="AD15">
            <v>56000</v>
          </cell>
          <cell r="AE15">
            <v>1866.6666666666667</v>
          </cell>
        </row>
        <row r="16">
          <cell r="D16" t="str">
            <v>과천시</v>
          </cell>
          <cell r="E16" t="str">
            <v>시</v>
          </cell>
          <cell r="F16">
            <v>543586600</v>
          </cell>
          <cell r="G16">
            <v>337356722.57999903</v>
          </cell>
          <cell r="H16">
            <v>769521713.94999897</v>
          </cell>
          <cell r="I16">
            <v>40740489</v>
          </cell>
          <cell r="J16">
            <v>131723623</v>
          </cell>
          <cell r="K16">
            <v>2966.9929999999999</v>
          </cell>
          <cell r="L16">
            <v>98.899766666666665</v>
          </cell>
          <cell r="M16">
            <v>2688.5</v>
          </cell>
          <cell r="N16">
            <v>89.61666666666666</v>
          </cell>
          <cell r="O16">
            <v>3438</v>
          </cell>
          <cell r="P16">
            <v>114.6</v>
          </cell>
          <cell r="Q16">
            <v>43.839792492446726</v>
          </cell>
          <cell r="R16">
            <v>30.928764387235237</v>
          </cell>
          <cell r="S16">
            <v>86.299970913321701</v>
          </cell>
          <cell r="T16">
            <v>78.199534613147179</v>
          </cell>
          <cell r="U16">
            <v>586320700</v>
          </cell>
          <cell r="V16">
            <v>354611725.58999997</v>
          </cell>
          <cell r="W16">
            <v>716161511.39999998</v>
          </cell>
          <cell r="X16">
            <v>46487294</v>
          </cell>
          <cell r="Y16">
            <v>127077613</v>
          </cell>
          <cell r="Z16">
            <v>3306.395</v>
          </cell>
          <cell r="AA16">
            <v>110.21316666666667</v>
          </cell>
          <cell r="AB16">
            <v>14749.5</v>
          </cell>
          <cell r="AC16">
            <v>491.65</v>
          </cell>
          <cell r="AD16">
            <v>4604</v>
          </cell>
          <cell r="AE16">
            <v>153.46666666666667</v>
          </cell>
        </row>
        <row r="17">
          <cell r="D17" t="str">
            <v>광명시</v>
          </cell>
          <cell r="E17" t="str">
            <v>시</v>
          </cell>
          <cell r="F17">
            <v>1096424100</v>
          </cell>
          <cell r="G17">
            <v>734486599.33999896</v>
          </cell>
          <cell r="H17">
            <v>1490133292.19999</v>
          </cell>
          <cell r="I17">
            <v>82221462</v>
          </cell>
          <cell r="J17">
            <v>237544918</v>
          </cell>
          <cell r="K17">
            <v>5606.826</v>
          </cell>
          <cell r="L17">
            <v>186.89420000000001</v>
          </cell>
          <cell r="M17">
            <v>4960.625</v>
          </cell>
          <cell r="N17">
            <v>165.35416666666666</v>
          </cell>
          <cell r="O17">
            <v>6966</v>
          </cell>
          <cell r="P17">
            <v>232.2</v>
          </cell>
          <cell r="Q17">
            <v>49.289993263329087</v>
          </cell>
          <cell r="R17">
            <v>34.613016642183013</v>
          </cell>
          <cell r="S17">
            <v>80.488458225667529</v>
          </cell>
          <cell r="T17">
            <v>71.211958082113128</v>
          </cell>
          <cell r="U17">
            <v>2743102200</v>
          </cell>
          <cell r="V17">
            <v>1762835404.24999</v>
          </cell>
          <cell r="W17">
            <v>3857300451.20999</v>
          </cell>
          <cell r="X17">
            <v>219728587</v>
          </cell>
          <cell r="Y17">
            <v>627459936</v>
          </cell>
          <cell r="Z17">
            <v>16435.876</v>
          </cell>
          <cell r="AA17">
            <v>547.86253333333332</v>
          </cell>
          <cell r="AB17">
            <v>31669.75</v>
          </cell>
          <cell r="AC17">
            <v>1055.6583333333333</v>
          </cell>
          <cell r="AD17">
            <v>21452</v>
          </cell>
          <cell r="AE17">
            <v>715.06666666666672</v>
          </cell>
        </row>
        <row r="18">
          <cell r="D18" t="str">
            <v>광주시</v>
          </cell>
          <cell r="E18" t="str">
            <v>시</v>
          </cell>
          <cell r="F18">
            <v>633419300</v>
          </cell>
          <cell r="G18">
            <v>381620584.00999898</v>
          </cell>
          <cell r="H18">
            <v>699823064.42999899</v>
          </cell>
          <cell r="I18">
            <v>39487271</v>
          </cell>
          <cell r="J18">
            <v>104661965</v>
          </cell>
          <cell r="K18">
            <v>2562.491</v>
          </cell>
          <cell r="L18">
            <v>85.416366666666661</v>
          </cell>
          <cell r="M18">
            <v>2293</v>
          </cell>
          <cell r="N18">
            <v>76.433333333333337</v>
          </cell>
          <cell r="O18">
            <v>3011</v>
          </cell>
          <cell r="P18">
            <v>100.36666666666666</v>
          </cell>
          <cell r="Q18">
            <v>54.531009823293871</v>
          </cell>
          <cell r="R18">
            <v>37.728386811770633</v>
          </cell>
          <cell r="S18">
            <v>85.104317502490872</v>
          </cell>
          <cell r="T18">
            <v>76.154101627366316</v>
          </cell>
          <cell r="U18">
            <v>1386852200</v>
          </cell>
          <cell r="V18">
            <v>814778269.73000002</v>
          </cell>
          <cell r="W18">
            <v>1907746200.1700001</v>
          </cell>
          <cell r="X18">
            <v>96789868</v>
          </cell>
          <cell r="Y18">
            <v>305514767</v>
          </cell>
          <cell r="Z18">
            <v>8196.8169999999991</v>
          </cell>
          <cell r="AA18">
            <v>273.22723333333329</v>
          </cell>
          <cell r="AB18">
            <v>35787.75</v>
          </cell>
          <cell r="AC18">
            <v>1192.925</v>
          </cell>
          <cell r="AD18">
            <v>10325</v>
          </cell>
          <cell r="AE18">
            <v>344.16666666666669</v>
          </cell>
        </row>
        <row r="19">
          <cell r="D19" t="str">
            <v>구리시</v>
          </cell>
          <cell r="E19" t="str">
            <v>시</v>
          </cell>
          <cell r="F19">
            <v>915711100</v>
          </cell>
          <cell r="G19">
            <v>593358057</v>
          </cell>
          <cell r="H19">
            <v>1048099264</v>
          </cell>
          <cell r="I19">
            <v>65629896</v>
          </cell>
          <cell r="J19">
            <v>155871106</v>
          </cell>
          <cell r="K19">
            <v>3309.8879999999999</v>
          </cell>
          <cell r="L19">
            <v>110.3296</v>
          </cell>
          <cell r="M19">
            <v>3034.375</v>
          </cell>
          <cell r="N19">
            <v>101.14583333333333</v>
          </cell>
          <cell r="O19">
            <v>3724</v>
          </cell>
          <cell r="P19">
            <v>124.13333333333334</v>
          </cell>
          <cell r="Q19">
            <v>56.612772986357143</v>
          </cell>
          <cell r="R19">
            <v>42.105235334636042</v>
          </cell>
          <cell r="S19">
            <v>88.879914070891502</v>
          </cell>
          <cell r="T19">
            <v>81.481605800214822</v>
          </cell>
          <cell r="U19">
            <v>2111407000</v>
          </cell>
          <cell r="V19">
            <v>1350087151.3199899</v>
          </cell>
          <cell r="W19">
            <v>2969712893.0799999</v>
          </cell>
          <cell r="X19">
            <v>160883544</v>
          </cell>
          <cell r="Y19">
            <v>482948291</v>
          </cell>
          <cell r="Z19">
            <v>12743.040999999999</v>
          </cell>
          <cell r="AA19">
            <v>424.76803333333334</v>
          </cell>
          <cell r="AB19">
            <v>14000.25</v>
          </cell>
          <cell r="AC19">
            <v>466.67500000000001</v>
          </cell>
          <cell r="AD19">
            <v>15735</v>
          </cell>
          <cell r="AE19">
            <v>524.5</v>
          </cell>
        </row>
        <row r="20">
          <cell r="D20" t="str">
            <v>군포시</v>
          </cell>
          <cell r="E20" t="str">
            <v>시</v>
          </cell>
          <cell r="F20">
            <v>387793800</v>
          </cell>
          <cell r="G20">
            <v>245783070.87999901</v>
          </cell>
          <cell r="H20">
            <v>413550878.14999998</v>
          </cell>
          <cell r="I20">
            <v>28564475</v>
          </cell>
          <cell r="J20">
            <v>68496036</v>
          </cell>
          <cell r="K20">
            <v>1595.829</v>
          </cell>
          <cell r="L20">
            <v>53.194299999999998</v>
          </cell>
          <cell r="M20">
            <v>1449.625</v>
          </cell>
          <cell r="N20">
            <v>48.320833333333333</v>
          </cell>
          <cell r="O20">
            <v>1850</v>
          </cell>
          <cell r="P20">
            <v>61.666666666666664</v>
          </cell>
          <cell r="Q20">
            <v>59.432365850484416</v>
          </cell>
          <cell r="R20">
            <v>41.70237676235746</v>
          </cell>
          <cell r="S20">
            <v>86.261027027027026</v>
          </cell>
          <cell r="T20">
            <v>78.358108108108098</v>
          </cell>
          <cell r="U20">
            <v>1374202000</v>
          </cell>
          <cell r="V20">
            <v>834972674.67999899</v>
          </cell>
          <cell r="W20">
            <v>1767955610.6400001</v>
          </cell>
          <cell r="X20">
            <v>112024551</v>
          </cell>
          <cell r="Y20">
            <v>325156041</v>
          </cell>
          <cell r="Z20">
            <v>8585.1880000000001</v>
          </cell>
          <cell r="AA20">
            <v>286.17293333333333</v>
          </cell>
          <cell r="AB20">
            <v>19453.75</v>
          </cell>
          <cell r="AC20">
            <v>648.45833333333337</v>
          </cell>
          <cell r="AD20">
            <v>11355</v>
          </cell>
          <cell r="AE20">
            <v>378.5</v>
          </cell>
        </row>
        <row r="21">
          <cell r="D21" t="str">
            <v>김포시</v>
          </cell>
          <cell r="E21" t="str">
            <v>시</v>
          </cell>
          <cell r="F21">
            <v>952776800</v>
          </cell>
          <cell r="G21">
            <v>670618355.62</v>
          </cell>
          <cell r="H21">
            <v>1217701703.3099899</v>
          </cell>
          <cell r="I21">
            <v>68060639</v>
          </cell>
          <cell r="J21">
            <v>185235998</v>
          </cell>
          <cell r="K21">
            <v>3665.569</v>
          </cell>
          <cell r="L21">
            <v>122.18563333333333</v>
          </cell>
          <cell r="M21">
            <v>3431</v>
          </cell>
          <cell r="N21">
            <v>114.36666666666666</v>
          </cell>
          <cell r="O21">
            <v>4166</v>
          </cell>
          <cell r="P21">
            <v>138.86666666666667</v>
          </cell>
          <cell r="Q21">
            <v>55.072465924709391</v>
          </cell>
          <cell r="R21">
            <v>36.74266327001947</v>
          </cell>
          <cell r="S21">
            <v>87.987734037445989</v>
          </cell>
          <cell r="T21">
            <v>82.357177148343723</v>
          </cell>
          <cell r="U21">
            <v>1712537400</v>
          </cell>
          <cell r="V21">
            <v>1155669563.1400001</v>
          </cell>
          <cell r="W21">
            <v>2427406140.0900002</v>
          </cell>
          <cell r="X21">
            <v>128483131</v>
          </cell>
          <cell r="Y21">
            <v>374309983</v>
          </cell>
          <cell r="Z21">
            <v>9975.2970000000005</v>
          </cell>
          <cell r="AA21">
            <v>332.50990000000002</v>
          </cell>
          <cell r="AB21">
            <v>3415.875</v>
          </cell>
          <cell r="AC21">
            <v>113.8625</v>
          </cell>
          <cell r="AD21">
            <v>12996</v>
          </cell>
          <cell r="AE21">
            <v>433.2</v>
          </cell>
        </row>
        <row r="22">
          <cell r="D22" t="str">
            <v>남양주시</v>
          </cell>
          <cell r="E22" t="str">
            <v>시</v>
          </cell>
          <cell r="F22">
            <v>2117895200</v>
          </cell>
          <cell r="G22">
            <v>1389845004.02</v>
          </cell>
          <cell r="H22">
            <v>2422092699.9299998</v>
          </cell>
          <cell r="I22">
            <v>149478621</v>
          </cell>
          <cell r="J22">
            <v>362002506</v>
          </cell>
          <cell r="K22">
            <v>7285.7240000000002</v>
          </cell>
          <cell r="L22">
            <v>242.85746666666668</v>
          </cell>
          <cell r="M22">
            <v>6785.75</v>
          </cell>
          <cell r="N22">
            <v>226.19166666666666</v>
          </cell>
          <cell r="O22">
            <v>8036</v>
          </cell>
          <cell r="P22">
            <v>267.86666666666667</v>
          </cell>
          <cell r="Q22">
            <v>57.381990543143438</v>
          </cell>
          <cell r="R22">
            <v>41.292150889143294</v>
          </cell>
          <cell r="S22">
            <v>90.66356396217023</v>
          </cell>
          <cell r="T22">
            <v>84.441886510701849</v>
          </cell>
          <cell r="U22">
            <v>2628588400</v>
          </cell>
          <cell r="V22">
            <v>1667412744.9400001</v>
          </cell>
          <cell r="W22">
            <v>4126090325.3600001</v>
          </cell>
          <cell r="X22">
            <v>196763198</v>
          </cell>
          <cell r="Y22">
            <v>720180650</v>
          </cell>
          <cell r="Z22">
            <v>19693.362000000001</v>
          </cell>
          <cell r="AA22">
            <v>656.44540000000006</v>
          </cell>
          <cell r="AB22">
            <v>35293.75</v>
          </cell>
          <cell r="AC22">
            <v>1176.4583333333333</v>
          </cell>
          <cell r="AD22">
            <v>25499</v>
          </cell>
          <cell r="AE22">
            <v>849.9666666666667</v>
          </cell>
        </row>
        <row r="23">
          <cell r="D23" t="str">
            <v>동두천시</v>
          </cell>
          <cell r="E23" t="str">
            <v>시</v>
          </cell>
          <cell r="F23">
            <v>1166901200</v>
          </cell>
          <cell r="G23">
            <v>536631081.80000001</v>
          </cell>
          <cell r="H23">
            <v>1286323088.1699901</v>
          </cell>
          <cell r="I23">
            <v>65895120</v>
          </cell>
          <cell r="J23">
            <v>287687051</v>
          </cell>
          <cell r="K23">
            <v>6407.558</v>
          </cell>
          <cell r="L23">
            <v>213.58526666666666</v>
          </cell>
          <cell r="M23">
            <v>5931.875</v>
          </cell>
          <cell r="N23">
            <v>197.72916666666666</v>
          </cell>
          <cell r="O23">
            <v>7191</v>
          </cell>
          <cell r="P23">
            <v>239.7</v>
          </cell>
          <cell r="Q23">
            <v>41.718218909018226</v>
          </cell>
          <cell r="R23">
            <v>22.90513937660684</v>
          </cell>
          <cell r="S23">
            <v>89.105242664441661</v>
          </cell>
          <cell r="T23">
            <v>82.490265609790015</v>
          </cell>
          <cell r="U23">
            <v>672707000</v>
          </cell>
          <cell r="V23">
            <v>312311903.57999998</v>
          </cell>
          <cell r="W23">
            <v>786587507.70000005</v>
          </cell>
          <cell r="X23">
            <v>40227153</v>
          </cell>
          <cell r="Y23">
            <v>164708014</v>
          </cell>
          <cell r="Z23">
            <v>4286.4960000000001</v>
          </cell>
          <cell r="AA23">
            <v>142.88320000000002</v>
          </cell>
          <cell r="AB23">
            <v>35162.5</v>
          </cell>
          <cell r="AC23">
            <v>1172.0833333333333</v>
          </cell>
          <cell r="AD23">
            <v>5553</v>
          </cell>
          <cell r="AE23">
            <v>185.1</v>
          </cell>
        </row>
        <row r="24">
          <cell r="D24" t="str">
            <v>부천시</v>
          </cell>
          <cell r="E24" t="str">
            <v>시</v>
          </cell>
          <cell r="F24">
            <v>2407754500</v>
          </cell>
          <cell r="G24">
            <v>1449522946.68999</v>
          </cell>
          <cell r="H24">
            <v>3005565337.6999998</v>
          </cell>
          <cell r="I24">
            <v>186823041</v>
          </cell>
          <cell r="J24">
            <v>493542872</v>
          </cell>
          <cell r="K24">
            <v>11858.73</v>
          </cell>
          <cell r="L24">
            <v>395.291</v>
          </cell>
          <cell r="M24">
            <v>10588.5</v>
          </cell>
          <cell r="N24">
            <v>352.95</v>
          </cell>
          <cell r="O24">
            <v>14158</v>
          </cell>
          <cell r="P24">
            <v>471.93333333333334</v>
          </cell>
          <cell r="Q24">
            <v>48.227963255632744</v>
          </cell>
          <cell r="R24">
            <v>37.853457439863504</v>
          </cell>
          <cell r="S24">
            <v>83.759923718039261</v>
          </cell>
          <cell r="T24">
            <v>74.788105664641904</v>
          </cell>
          <cell r="U24">
            <v>7070329000</v>
          </cell>
          <cell r="V24">
            <v>4019331376.96</v>
          </cell>
          <cell r="W24">
            <v>9400562403.3899994</v>
          </cell>
          <cell r="X24">
            <v>596127245</v>
          </cell>
          <cell r="Y24">
            <v>1724335652</v>
          </cell>
          <cell r="Z24">
            <v>47344.667000000001</v>
          </cell>
          <cell r="AA24">
            <v>1578.1555666666668</v>
          </cell>
          <cell r="AB24">
            <v>2911.875</v>
          </cell>
          <cell r="AC24">
            <v>97.0625</v>
          </cell>
          <cell r="AD24">
            <v>62975</v>
          </cell>
          <cell r="AE24">
            <v>2099.1666666666665</v>
          </cell>
        </row>
        <row r="25">
          <cell r="D25" t="str">
            <v>성남시</v>
          </cell>
          <cell r="E25" t="str">
            <v>시</v>
          </cell>
          <cell r="F25">
            <v>4245743100</v>
          </cell>
          <cell r="G25">
            <v>2710118936.3999901</v>
          </cell>
          <cell r="H25">
            <v>5575808889.0600004</v>
          </cell>
          <cell r="I25">
            <v>304358375</v>
          </cell>
          <cell r="J25">
            <v>866914651</v>
          </cell>
          <cell r="K25">
            <v>20272.105</v>
          </cell>
          <cell r="L25">
            <v>675.73683333333327</v>
          </cell>
          <cell r="M25">
            <v>18324.75</v>
          </cell>
          <cell r="N25">
            <v>610.82500000000005</v>
          </cell>
          <cell r="O25">
            <v>24073</v>
          </cell>
          <cell r="P25">
            <v>802.43333333333328</v>
          </cell>
          <cell r="Q25">
            <v>48.604946660158511</v>
          </cell>
          <cell r="R25">
            <v>35.108228318545279</v>
          </cell>
          <cell r="S25">
            <v>84.210962489095664</v>
          </cell>
          <cell r="T25">
            <v>76.121588501640844</v>
          </cell>
          <cell r="U25">
            <v>6121996820</v>
          </cell>
          <cell r="V25">
            <v>3755092836.7600002</v>
          </cell>
          <cell r="W25">
            <v>10091065048.35</v>
          </cell>
          <cell r="X25">
            <v>478927918</v>
          </cell>
          <cell r="Y25">
            <v>1649418610</v>
          </cell>
          <cell r="Z25">
            <v>43880.159</v>
          </cell>
          <cell r="AA25">
            <v>1462.6719666666665</v>
          </cell>
          <cell r="AB25">
            <v>10829.125</v>
          </cell>
          <cell r="AC25">
            <v>360.97083333333336</v>
          </cell>
          <cell r="AD25">
            <v>59525</v>
          </cell>
          <cell r="AE25">
            <v>1984.1666666666667</v>
          </cell>
        </row>
        <row r="26">
          <cell r="D26" t="str">
            <v>수원시</v>
          </cell>
          <cell r="E26" t="str">
            <v>시</v>
          </cell>
          <cell r="F26">
            <v>7102048100</v>
          </cell>
          <cell r="G26">
            <v>4382636125.26999</v>
          </cell>
          <cell r="H26">
            <v>7494074258.9899998</v>
          </cell>
          <cell r="I26">
            <v>556862699</v>
          </cell>
          <cell r="J26">
            <v>1287662277</v>
          </cell>
          <cell r="K26">
            <v>28423.245999999999</v>
          </cell>
          <cell r="L26">
            <v>947.44153333333327</v>
          </cell>
          <cell r="M26">
            <v>25886.625</v>
          </cell>
          <cell r="N26">
            <v>862.88750000000005</v>
          </cell>
          <cell r="O26">
            <v>33044</v>
          </cell>
          <cell r="P26">
            <v>1101.4666666666667</v>
          </cell>
          <cell r="Q26">
            <v>58.481354384933084</v>
          </cell>
          <cell r="R26">
            <v>43.246021021706142</v>
          </cell>
          <cell r="S26">
            <v>86.016360004842028</v>
          </cell>
          <cell r="T26">
            <v>78.339865028446923</v>
          </cell>
          <cell r="U26">
            <v>11419321400</v>
          </cell>
          <cell r="V26">
            <v>6732854982.8100004</v>
          </cell>
          <cell r="W26">
            <v>12496072336.4499</v>
          </cell>
          <cell r="X26">
            <v>994384514</v>
          </cell>
          <cell r="Y26">
            <v>2248321556</v>
          </cell>
          <cell r="Z26">
            <v>60164.826999999997</v>
          </cell>
          <cell r="AA26">
            <v>2005.4942333333333</v>
          </cell>
          <cell r="AB26">
            <v>13762.875</v>
          </cell>
          <cell r="AC26">
            <v>458.76249999999999</v>
          </cell>
          <cell r="AD26">
            <v>80389</v>
          </cell>
          <cell r="AE26">
            <v>2679.6333333333332</v>
          </cell>
        </row>
        <row r="27">
          <cell r="D27" t="str">
            <v>시흥시</v>
          </cell>
          <cell r="E27" t="str">
            <v>시</v>
          </cell>
          <cell r="F27">
            <v>1499495200</v>
          </cell>
          <cell r="G27">
            <v>936751774.78999996</v>
          </cell>
          <cell r="H27">
            <v>1699147832.3299899</v>
          </cell>
          <cell r="I27">
            <v>109347480</v>
          </cell>
          <cell r="J27">
            <v>271783681</v>
          </cell>
          <cell r="K27">
            <v>6249.7950000000001</v>
          </cell>
          <cell r="L27">
            <v>208.32650000000001</v>
          </cell>
          <cell r="M27">
            <v>5594.125</v>
          </cell>
          <cell r="N27">
            <v>186.47083333333333</v>
          </cell>
          <cell r="O27">
            <v>7515</v>
          </cell>
          <cell r="P27">
            <v>250.5</v>
          </cell>
          <cell r="Q27">
            <v>55.130681213621102</v>
          </cell>
          <cell r="R27">
            <v>40.233276552023739</v>
          </cell>
          <cell r="S27">
            <v>83.164271457085832</v>
          </cell>
          <cell r="T27">
            <v>74.439454424484367</v>
          </cell>
          <cell r="U27">
            <v>3709137000</v>
          </cell>
          <cell r="V27">
            <v>2255787509.9299998</v>
          </cell>
          <cell r="W27">
            <v>4424503369.4099998</v>
          </cell>
          <cell r="X27">
            <v>290977078</v>
          </cell>
          <cell r="Y27">
            <v>798466478</v>
          </cell>
          <cell r="Z27">
            <v>21743.638999999999</v>
          </cell>
          <cell r="AA27">
            <v>724.78796666666665</v>
          </cell>
          <cell r="AB27">
            <v>10332.125</v>
          </cell>
          <cell r="AC27">
            <v>344.40416666666664</v>
          </cell>
          <cell r="AD27">
            <v>28260</v>
          </cell>
          <cell r="AE27">
            <v>942</v>
          </cell>
        </row>
        <row r="28">
          <cell r="D28" t="str">
            <v>안산시</v>
          </cell>
          <cell r="E28" t="str">
            <v>시</v>
          </cell>
          <cell r="F28">
            <v>2750271800</v>
          </cell>
          <cell r="G28">
            <v>1566303980.8399999</v>
          </cell>
          <cell r="H28">
            <v>2895088745.1399999</v>
          </cell>
          <cell r="I28">
            <v>205418259</v>
          </cell>
          <cell r="J28">
            <v>472348239</v>
          </cell>
          <cell r="K28">
            <v>11308.438</v>
          </cell>
          <cell r="L28">
            <v>376.94793333333331</v>
          </cell>
          <cell r="M28">
            <v>9999.75</v>
          </cell>
          <cell r="N28">
            <v>333.32499999999999</v>
          </cell>
          <cell r="O28">
            <v>13661</v>
          </cell>
          <cell r="P28">
            <v>455.36666666666667</v>
          </cell>
          <cell r="Q28">
            <v>54.102105970649859</v>
          </cell>
          <cell r="R28">
            <v>43.488731837952294</v>
          </cell>
          <cell r="S28">
            <v>82.778991289071087</v>
          </cell>
          <cell r="T28">
            <v>73.199253348949568</v>
          </cell>
          <cell r="U28">
            <v>7703047800</v>
          </cell>
          <cell r="V28">
            <v>4277237015.6100001</v>
          </cell>
          <cell r="W28">
            <v>8614849635.6599903</v>
          </cell>
          <cell r="X28">
            <v>619250200</v>
          </cell>
          <cell r="Y28">
            <v>1565229486</v>
          </cell>
          <cell r="Z28">
            <v>42230.23</v>
          </cell>
          <cell r="AA28">
            <v>1407.6743333333334</v>
          </cell>
          <cell r="AB28">
            <v>18837.625</v>
          </cell>
          <cell r="AC28">
            <v>627.92083333333335</v>
          </cell>
          <cell r="AD28">
            <v>54381</v>
          </cell>
          <cell r="AE28">
            <v>1812.7</v>
          </cell>
        </row>
        <row r="29">
          <cell r="D29" t="str">
            <v>안성시</v>
          </cell>
          <cell r="E29" t="str">
            <v>시</v>
          </cell>
          <cell r="F29">
            <v>474658700</v>
          </cell>
          <cell r="G29">
            <v>241235620.09999901</v>
          </cell>
          <cell r="H29">
            <v>538343257.30999899</v>
          </cell>
          <cell r="I29">
            <v>27015416</v>
          </cell>
          <cell r="J29">
            <v>89694448</v>
          </cell>
          <cell r="K29">
            <v>2060.0920000000001</v>
          </cell>
          <cell r="L29">
            <v>68.66973333333334</v>
          </cell>
          <cell r="M29">
            <v>1842.25</v>
          </cell>
          <cell r="N29">
            <v>61.408333333333331</v>
          </cell>
          <cell r="O29">
            <v>2459</v>
          </cell>
          <cell r="P29">
            <v>81.966666666666669</v>
          </cell>
          <cell r="Q29">
            <v>44.810744227652911</v>
          </cell>
          <cell r="R29">
            <v>30.119384869841664</v>
          </cell>
          <cell r="S29">
            <v>83.77763318422123</v>
          </cell>
          <cell r="T29">
            <v>74.918666124440819</v>
          </cell>
          <cell r="U29">
            <v>1220013800</v>
          </cell>
          <cell r="V29">
            <v>638068534.28999901</v>
          </cell>
          <cell r="W29">
            <v>1480847754.55</v>
          </cell>
          <cell r="X29">
            <v>72668431</v>
          </cell>
          <cell r="Y29">
            <v>223413639</v>
          </cell>
          <cell r="Z29">
            <v>6057.5789999999997</v>
          </cell>
          <cell r="AA29">
            <v>201.91929999999999</v>
          </cell>
          <cell r="AB29">
            <v>6655.5</v>
          </cell>
          <cell r="AC29">
            <v>221.85</v>
          </cell>
          <cell r="AD29">
            <v>7986</v>
          </cell>
          <cell r="AE29">
            <v>266.2</v>
          </cell>
        </row>
        <row r="30">
          <cell r="D30" t="str">
            <v>안양시</v>
          </cell>
          <cell r="E30" t="str">
            <v>시</v>
          </cell>
          <cell r="F30">
            <v>4739757300</v>
          </cell>
          <cell r="G30">
            <v>2945479152.76999</v>
          </cell>
          <cell r="H30">
            <v>5380198668.5899897</v>
          </cell>
          <cell r="I30">
            <v>362684321</v>
          </cell>
          <cell r="J30">
            <v>919607292</v>
          </cell>
          <cell r="K30">
            <v>19032.861000000001</v>
          </cell>
          <cell r="L30">
            <v>634.42870000000005</v>
          </cell>
          <cell r="M30">
            <v>17641.375</v>
          </cell>
          <cell r="N30">
            <v>588.04583333333335</v>
          </cell>
          <cell r="O30">
            <v>21595</v>
          </cell>
          <cell r="P30">
            <v>719.83333333333337</v>
          </cell>
          <cell r="Q30">
            <v>54.746661493485774</v>
          </cell>
          <cell r="R30">
            <v>39.439043617327037</v>
          </cell>
          <cell r="S30">
            <v>88.135498958092157</v>
          </cell>
          <cell r="T30">
            <v>81.691942579300772</v>
          </cell>
          <cell r="U30">
            <v>6246440900</v>
          </cell>
          <cell r="V30">
            <v>3659626005.8199902</v>
          </cell>
          <cell r="W30">
            <v>7228100237.9799995</v>
          </cell>
          <cell r="X30">
            <v>514098222</v>
          </cell>
          <cell r="Y30">
            <v>1362076406</v>
          </cell>
          <cell r="Z30">
            <v>36245.019999999997</v>
          </cell>
          <cell r="AA30">
            <v>1208.1673333333333</v>
          </cell>
          <cell r="AB30">
            <v>3863.625</v>
          </cell>
          <cell r="AC30">
            <v>128.78749999999999</v>
          </cell>
          <cell r="AD30">
            <v>48003</v>
          </cell>
          <cell r="AE30">
            <v>1600.1</v>
          </cell>
        </row>
        <row r="31">
          <cell r="D31" t="str">
            <v>양주시</v>
          </cell>
          <cell r="E31" t="str">
            <v>시</v>
          </cell>
          <cell r="F31">
            <v>605303800</v>
          </cell>
          <cell r="G31">
            <v>329071100.44</v>
          </cell>
          <cell r="H31">
            <v>618325312.74000001</v>
          </cell>
          <cell r="I31">
            <v>37561240</v>
          </cell>
          <cell r="J31">
            <v>95094673</v>
          </cell>
          <cell r="K31">
            <v>2310.201</v>
          </cell>
          <cell r="L31">
            <v>77.006699999999995</v>
          </cell>
          <cell r="M31">
            <v>2068.375</v>
          </cell>
          <cell r="N31">
            <v>68.94583333333334</v>
          </cell>
          <cell r="O31">
            <v>2790</v>
          </cell>
          <cell r="P31">
            <v>93</v>
          </cell>
          <cell r="Q31">
            <v>53.219736222956683</v>
          </cell>
          <cell r="R31">
            <v>39.498784542852363</v>
          </cell>
          <cell r="S31">
            <v>82.80290322580646</v>
          </cell>
          <cell r="T31">
            <v>74.135304659498203</v>
          </cell>
          <cell r="U31">
            <v>1277087500</v>
          </cell>
          <cell r="V31">
            <v>742272933.63</v>
          </cell>
          <cell r="W31">
            <v>1385673777.5799999</v>
          </cell>
          <cell r="X31">
            <v>84915465</v>
          </cell>
          <cell r="Y31">
            <v>218197885</v>
          </cell>
          <cell r="Z31">
            <v>5838.5389999999998</v>
          </cell>
          <cell r="AA31">
            <v>194.61796666666666</v>
          </cell>
          <cell r="AB31">
            <v>4880.5</v>
          </cell>
          <cell r="AC31">
            <v>162.68333333333334</v>
          </cell>
          <cell r="AD31">
            <v>7488</v>
          </cell>
          <cell r="AE31">
            <v>249.6</v>
          </cell>
        </row>
        <row r="32">
          <cell r="D32" t="str">
            <v>여주시</v>
          </cell>
          <cell r="E32" t="str">
            <v>시</v>
          </cell>
          <cell r="F32">
            <v>388697500</v>
          </cell>
          <cell r="G32">
            <v>199542397.34</v>
          </cell>
          <cell r="H32">
            <v>470759684</v>
          </cell>
          <cell r="I32">
            <v>21090858</v>
          </cell>
          <cell r="J32">
            <v>79717178</v>
          </cell>
          <cell r="K32">
            <v>1864.615</v>
          </cell>
          <cell r="L32">
            <v>62.153833333333331</v>
          </cell>
          <cell r="M32">
            <v>1697.125</v>
          </cell>
          <cell r="N32">
            <v>56.570833333333333</v>
          </cell>
          <cell r="O32">
            <v>2052</v>
          </cell>
          <cell r="P32">
            <v>68.400000000000006</v>
          </cell>
          <cell r="Q32">
            <v>42.387316527300584</v>
          </cell>
          <cell r="R32">
            <v>26.457105644156144</v>
          </cell>
          <cell r="S32">
            <v>90.86817738791423</v>
          </cell>
          <cell r="T32">
            <v>82.705896686159846</v>
          </cell>
          <cell r="U32">
            <v>489819400</v>
          </cell>
          <cell r="V32">
            <v>254203314.56</v>
          </cell>
          <cell r="W32">
            <v>834342358.75999999</v>
          </cell>
          <cell r="X32">
            <v>28186411</v>
          </cell>
          <cell r="Y32">
            <v>127964310</v>
          </cell>
          <cell r="Z32">
            <v>3506.971</v>
          </cell>
          <cell r="AA32">
            <v>116.89903333333334</v>
          </cell>
          <cell r="AB32">
            <v>26185.75</v>
          </cell>
          <cell r="AC32">
            <v>872.85833333333335</v>
          </cell>
          <cell r="AD32">
            <v>4456</v>
          </cell>
          <cell r="AE32">
            <v>148.53333333333333</v>
          </cell>
        </row>
        <row r="33">
          <cell r="D33" t="str">
            <v>오산시</v>
          </cell>
          <cell r="E33" t="str">
            <v>시</v>
          </cell>
          <cell r="F33">
            <v>872482700</v>
          </cell>
          <cell r="G33">
            <v>514811660.799999</v>
          </cell>
          <cell r="H33">
            <v>822480452.00999904</v>
          </cell>
          <cell r="I33">
            <v>60437328</v>
          </cell>
          <cell r="J33">
            <v>132922688</v>
          </cell>
          <cell r="K33">
            <v>3126.7179999999998</v>
          </cell>
          <cell r="L33">
            <v>104.22393333333333</v>
          </cell>
          <cell r="M33">
            <v>2760.25</v>
          </cell>
          <cell r="N33">
            <v>92.00833333333334</v>
          </cell>
          <cell r="O33">
            <v>3671</v>
          </cell>
          <cell r="P33">
            <v>122.36666666666666</v>
          </cell>
          <cell r="Q33">
            <v>62.592570989606976</v>
          </cell>
          <cell r="R33">
            <v>45.468030258310755</v>
          </cell>
          <cell r="S33">
            <v>85.173467719967306</v>
          </cell>
          <cell r="T33">
            <v>75.190683737401258</v>
          </cell>
          <cell r="U33">
            <v>2231411700</v>
          </cell>
          <cell r="V33">
            <v>1214425930.98999</v>
          </cell>
          <cell r="W33">
            <v>2381851469.4299898</v>
          </cell>
          <cell r="X33">
            <v>165855591</v>
          </cell>
          <cell r="Y33">
            <v>419156476</v>
          </cell>
          <cell r="Z33">
            <v>11596.293</v>
          </cell>
          <cell r="AA33">
            <v>386.54309999999998</v>
          </cell>
          <cell r="AB33">
            <v>10821.125</v>
          </cell>
          <cell r="AC33">
            <v>360.70416666666665</v>
          </cell>
          <cell r="AD33">
            <v>14930</v>
          </cell>
          <cell r="AE33">
            <v>497.66666666666669</v>
          </cell>
        </row>
        <row r="34">
          <cell r="D34" t="str">
            <v>용인시</v>
          </cell>
          <cell r="E34" t="str">
            <v>시</v>
          </cell>
          <cell r="F34">
            <v>1719823600</v>
          </cell>
          <cell r="G34">
            <v>1020108211.11999</v>
          </cell>
          <cell r="H34">
            <v>1962046513.3900001</v>
          </cell>
          <cell r="I34">
            <v>114147867</v>
          </cell>
          <cell r="J34">
            <v>289876036</v>
          </cell>
          <cell r="K34">
            <v>5893.4089999999997</v>
          </cell>
          <cell r="L34">
            <v>196.44696666666667</v>
          </cell>
          <cell r="M34">
            <v>5424.875</v>
          </cell>
          <cell r="N34">
            <v>180.82916666666668</v>
          </cell>
          <cell r="O34">
            <v>6863</v>
          </cell>
          <cell r="P34">
            <v>228.76666666666668</v>
          </cell>
          <cell r="Q34">
            <v>51.992050349380328</v>
          </cell>
          <cell r="R34">
            <v>39.378166120637857</v>
          </cell>
          <cell r="S34">
            <v>85.872198746903678</v>
          </cell>
          <cell r="T34">
            <v>79.045242605274652</v>
          </cell>
          <cell r="U34">
            <v>6215936300</v>
          </cell>
          <cell r="V34">
            <v>3833883431.6599898</v>
          </cell>
          <cell r="W34">
            <v>7462605852.0699997</v>
          </cell>
          <cell r="X34">
            <v>443624500</v>
          </cell>
          <cell r="Y34">
            <v>1159319245</v>
          </cell>
          <cell r="Z34">
            <v>30954.762999999999</v>
          </cell>
          <cell r="AA34">
            <v>1031.8254333333332</v>
          </cell>
          <cell r="AB34">
            <v>6092.375</v>
          </cell>
          <cell r="AC34">
            <v>203.07916666666668</v>
          </cell>
          <cell r="AD34">
            <v>40859</v>
          </cell>
          <cell r="AE34">
            <v>1361.9666666666667</v>
          </cell>
        </row>
        <row r="35">
          <cell r="D35" t="str">
            <v>의왕시</v>
          </cell>
          <cell r="E35" t="str">
            <v>시</v>
          </cell>
          <cell r="F35">
            <v>287503700</v>
          </cell>
          <cell r="G35">
            <v>180305380.22999999</v>
          </cell>
          <cell r="H35">
            <v>317046877.02999997</v>
          </cell>
          <cell r="I35">
            <v>20818208</v>
          </cell>
          <cell r="J35">
            <v>51652491</v>
          </cell>
          <cell r="K35">
            <v>1335.2639999999999</v>
          </cell>
          <cell r="L35">
            <v>44.508799999999994</v>
          </cell>
          <cell r="M35">
            <v>1147.375</v>
          </cell>
          <cell r="N35">
            <v>38.24583333333333</v>
          </cell>
          <cell r="O35">
            <v>1680</v>
          </cell>
          <cell r="P35">
            <v>56</v>
          </cell>
          <cell r="Q35">
            <v>56.870259035208512</v>
          </cell>
          <cell r="R35">
            <v>40.304364023798968</v>
          </cell>
          <cell r="S35">
            <v>79.47999999999999</v>
          </cell>
          <cell r="T35">
            <v>68.296130952380949</v>
          </cell>
          <cell r="U35">
            <v>768031800</v>
          </cell>
          <cell r="V35">
            <v>470314730.83999997</v>
          </cell>
          <cell r="W35">
            <v>949233489.35000002</v>
          </cell>
          <cell r="X35">
            <v>63534341</v>
          </cell>
          <cell r="Y35">
            <v>176412358</v>
          </cell>
          <cell r="Z35">
            <v>4558.8670000000002</v>
          </cell>
          <cell r="AA35">
            <v>151.96223333333333</v>
          </cell>
          <cell r="AB35">
            <v>5684.5</v>
          </cell>
          <cell r="AC35">
            <v>189.48333333333332</v>
          </cell>
          <cell r="AD35">
            <v>5917</v>
          </cell>
          <cell r="AE35">
            <v>197.23333333333332</v>
          </cell>
        </row>
        <row r="36">
          <cell r="D36" t="str">
            <v>의정부시</v>
          </cell>
          <cell r="E36" t="str">
            <v>시</v>
          </cell>
          <cell r="F36">
            <v>2997978200</v>
          </cell>
          <cell r="G36">
            <v>1707926093.72999</v>
          </cell>
          <cell r="H36">
            <v>3442870037.8800001</v>
          </cell>
          <cell r="I36">
            <v>217632141</v>
          </cell>
          <cell r="J36">
            <v>583736728</v>
          </cell>
          <cell r="K36">
            <v>12117.141</v>
          </cell>
          <cell r="L36">
            <v>403.90469999999999</v>
          </cell>
          <cell r="M36">
            <v>11248.25</v>
          </cell>
          <cell r="N36">
            <v>374.94166666666666</v>
          </cell>
          <cell r="O36">
            <v>13690</v>
          </cell>
          <cell r="P36">
            <v>456.33333333333331</v>
          </cell>
          <cell r="Q36">
            <v>49.607626048576371</v>
          </cell>
          <cell r="R36">
            <v>37.282584864182127</v>
          </cell>
          <cell r="S36">
            <v>88.510891161431701</v>
          </cell>
          <cell r="T36">
            <v>82.16398831263696</v>
          </cell>
          <cell r="U36">
            <v>3173458600</v>
          </cell>
          <cell r="V36">
            <v>1800361160.1099999</v>
          </cell>
          <cell r="W36">
            <v>3875413081.5999899</v>
          </cell>
          <cell r="X36">
            <v>254366084</v>
          </cell>
          <cell r="Y36">
            <v>661127757</v>
          </cell>
          <cell r="Z36">
            <v>17532.32</v>
          </cell>
          <cell r="AA36">
            <v>584.41066666666666</v>
          </cell>
          <cell r="AB36">
            <v>8320</v>
          </cell>
          <cell r="AC36">
            <v>277.33333333333331</v>
          </cell>
          <cell r="AD36">
            <v>23134</v>
          </cell>
          <cell r="AE36">
            <v>771.13333333333333</v>
          </cell>
        </row>
        <row r="37">
          <cell r="D37" t="str">
            <v>이천시</v>
          </cell>
          <cell r="E37" t="str">
            <v>시</v>
          </cell>
          <cell r="F37">
            <v>935512300</v>
          </cell>
          <cell r="G37">
            <v>485503214</v>
          </cell>
          <cell r="H37">
            <v>948722615</v>
          </cell>
          <cell r="I37">
            <v>53934995</v>
          </cell>
          <cell r="J37">
            <v>153967014</v>
          </cell>
          <cell r="K37">
            <v>3196.4070000000002</v>
          </cell>
          <cell r="L37">
            <v>106.54690000000001</v>
          </cell>
          <cell r="M37">
            <v>2963.25</v>
          </cell>
          <cell r="N37">
            <v>98.775000000000006</v>
          </cell>
          <cell r="O37">
            <v>3614</v>
          </cell>
          <cell r="P37">
            <v>120.46666666666667</v>
          </cell>
          <cell r="Q37">
            <v>51.174411395263306</v>
          </cell>
          <cell r="R37">
            <v>35.030227318690486</v>
          </cell>
          <cell r="S37">
            <v>88.445130049806309</v>
          </cell>
          <cell r="T37">
            <v>81.993635860542341</v>
          </cell>
          <cell r="U37">
            <v>1415684600</v>
          </cell>
          <cell r="V37">
            <v>734772175.44999897</v>
          </cell>
          <cell r="W37">
            <v>1680813777.9099901</v>
          </cell>
          <cell r="X37">
            <v>85159447</v>
          </cell>
          <cell r="Y37">
            <v>265642004</v>
          </cell>
          <cell r="Z37">
            <v>7120.9690000000001</v>
          </cell>
          <cell r="AA37">
            <v>237.36563333333334</v>
          </cell>
          <cell r="AB37">
            <v>18560.5</v>
          </cell>
          <cell r="AC37">
            <v>618.68333333333328</v>
          </cell>
          <cell r="AD37">
            <v>9001</v>
          </cell>
          <cell r="AE37">
            <v>300.03333333333336</v>
          </cell>
        </row>
        <row r="38">
          <cell r="D38" t="str">
            <v>파주시</v>
          </cell>
          <cell r="E38" t="str">
            <v>시</v>
          </cell>
          <cell r="F38">
            <v>1770348200</v>
          </cell>
          <cell r="G38">
            <v>1235326239.6699901</v>
          </cell>
          <cell r="H38">
            <v>2458207243.5900002</v>
          </cell>
          <cell r="I38">
            <v>116872365</v>
          </cell>
          <cell r="J38">
            <v>346511463</v>
          </cell>
          <cell r="K38">
            <v>6440.0439999999999</v>
          </cell>
          <cell r="L38">
            <v>214.66813333333332</v>
          </cell>
          <cell r="M38">
            <v>6105.5</v>
          </cell>
          <cell r="N38">
            <v>203.51666666666668</v>
          </cell>
          <cell r="O38">
            <v>7099</v>
          </cell>
          <cell r="P38">
            <v>236.63333333333333</v>
          </cell>
          <cell r="Q38">
            <v>50.25313642253785</v>
          </cell>
          <cell r="R38">
            <v>33.728282460889325</v>
          </cell>
          <cell r="S38">
            <v>90.717622200309904</v>
          </cell>
          <cell r="T38">
            <v>86.005071136779833</v>
          </cell>
          <cell r="U38">
            <v>2318659700</v>
          </cell>
          <cell r="V38">
            <v>1583632734.9000001</v>
          </cell>
          <cell r="W38">
            <v>3171163441.1100001</v>
          </cell>
          <cell r="X38">
            <v>166039883</v>
          </cell>
          <cell r="Y38">
            <v>479281236</v>
          </cell>
          <cell r="Z38">
            <v>12841.58</v>
          </cell>
          <cell r="AA38">
            <v>428.05266666666665</v>
          </cell>
          <cell r="AB38">
            <v>6436.25</v>
          </cell>
          <cell r="AC38">
            <v>214.54166666666666</v>
          </cell>
          <cell r="AD38">
            <v>15797</v>
          </cell>
          <cell r="AE38">
            <v>526.56666666666672</v>
          </cell>
        </row>
        <row r="39">
          <cell r="D39" t="str">
            <v>평택시</v>
          </cell>
          <cell r="E39" t="str">
            <v>시</v>
          </cell>
          <cell r="F39">
            <v>3449958920</v>
          </cell>
          <cell r="G39">
            <v>1758094442.9200001</v>
          </cell>
          <cell r="H39">
            <v>3114386087.6700001</v>
          </cell>
          <cell r="I39">
            <v>210282178</v>
          </cell>
          <cell r="J39">
            <v>537176674</v>
          </cell>
          <cell r="K39">
            <v>10988.406999999999</v>
          </cell>
          <cell r="L39">
            <v>366.28023333333329</v>
          </cell>
          <cell r="M39">
            <v>10125.625</v>
          </cell>
          <cell r="N39">
            <v>337.52083333333331</v>
          </cell>
          <cell r="O39">
            <v>13005</v>
          </cell>
          <cell r="P39">
            <v>433.5</v>
          </cell>
          <cell r="Q39">
            <v>56.45075444821623</v>
          </cell>
          <cell r="R39">
            <v>39.145813319511333</v>
          </cell>
          <cell r="S39">
            <v>84.493710111495574</v>
          </cell>
          <cell r="T39">
            <v>77.859477124183002</v>
          </cell>
          <cell r="U39">
            <v>4436815190</v>
          </cell>
          <cell r="V39">
            <v>2378234633.95999</v>
          </cell>
          <cell r="W39">
            <v>4880815369.0099897</v>
          </cell>
          <cell r="X39">
            <v>306582775</v>
          </cell>
          <cell r="Y39">
            <v>858990702</v>
          </cell>
          <cell r="Z39">
            <v>23545.036</v>
          </cell>
          <cell r="AA39">
            <v>784.8345333333333</v>
          </cell>
          <cell r="AB39">
            <v>4789.25</v>
          </cell>
          <cell r="AC39">
            <v>159.64166666666668</v>
          </cell>
          <cell r="AD39">
            <v>31023</v>
          </cell>
          <cell r="AE39">
            <v>1034.0999999999999</v>
          </cell>
        </row>
        <row r="40">
          <cell r="D40" t="str">
            <v>포천시</v>
          </cell>
          <cell r="E40" t="str">
            <v>시</v>
          </cell>
          <cell r="F40">
            <v>372292350</v>
          </cell>
          <cell r="G40">
            <v>193768543.37999901</v>
          </cell>
          <cell r="H40">
            <v>508903729.27999902</v>
          </cell>
          <cell r="I40">
            <v>19562932</v>
          </cell>
          <cell r="J40">
            <v>78267994</v>
          </cell>
          <cell r="K40">
            <v>1738.5709999999999</v>
          </cell>
          <cell r="L40">
            <v>57.952366666666663</v>
          </cell>
          <cell r="M40">
            <v>1613.5</v>
          </cell>
          <cell r="N40">
            <v>53.783333333333331</v>
          </cell>
          <cell r="O40">
            <v>1874</v>
          </cell>
          <cell r="P40">
            <v>62.466666666666669</v>
          </cell>
          <cell r="Q40">
            <v>38.075677624556661</v>
          </cell>
          <cell r="R40">
            <v>24.99480438964617</v>
          </cell>
          <cell r="S40">
            <v>92.77326574172892</v>
          </cell>
          <cell r="T40">
            <v>86.099252934898615</v>
          </cell>
          <cell r="U40">
            <v>1135349300</v>
          </cell>
          <cell r="V40">
            <v>596024934.32999897</v>
          </cell>
          <cell r="W40">
            <v>1408188840.0999899</v>
          </cell>
          <cell r="X40">
            <v>62211730</v>
          </cell>
          <cell r="Y40">
            <v>207759611</v>
          </cell>
          <cell r="Z40">
            <v>5558.3190000000004</v>
          </cell>
          <cell r="AA40">
            <v>185.27730000000003</v>
          </cell>
          <cell r="AB40">
            <v>4217.125</v>
          </cell>
          <cell r="AC40">
            <v>140.57083333333333</v>
          </cell>
          <cell r="AD40">
            <v>6836</v>
          </cell>
          <cell r="AE40">
            <v>227.86666666666667</v>
          </cell>
        </row>
        <row r="41">
          <cell r="D41" t="str">
            <v>하남시</v>
          </cell>
          <cell r="E41" t="str">
            <v>시</v>
          </cell>
          <cell r="F41">
            <v>378803700</v>
          </cell>
          <cell r="G41">
            <v>217965880.72999999</v>
          </cell>
          <cell r="H41">
            <v>411987587.75999898</v>
          </cell>
          <cell r="I41">
            <v>24709523</v>
          </cell>
          <cell r="J41">
            <v>59918975</v>
          </cell>
          <cell r="K41">
            <v>1350.184</v>
          </cell>
          <cell r="L41">
            <v>45.006133333333331</v>
          </cell>
          <cell r="M41">
            <v>1233.125</v>
          </cell>
          <cell r="N41">
            <v>41.104166666666664</v>
          </cell>
          <cell r="O41">
            <v>1540</v>
          </cell>
          <cell r="P41">
            <v>51.333333333333336</v>
          </cell>
          <cell r="Q41">
            <v>52.905933869292873</v>
          </cell>
          <cell r="R41">
            <v>41.2382271225434</v>
          </cell>
          <cell r="S41">
            <v>87.674285714285716</v>
          </cell>
          <cell r="T41">
            <v>80.07305194805194</v>
          </cell>
          <cell r="U41">
            <v>1198743000</v>
          </cell>
          <cell r="V41">
            <v>675517395.31999898</v>
          </cell>
          <cell r="W41">
            <v>1431344675.8999901</v>
          </cell>
          <cell r="X41">
            <v>83268270</v>
          </cell>
          <cell r="Y41">
            <v>248011833</v>
          </cell>
          <cell r="Z41">
            <v>6785.4530000000004</v>
          </cell>
          <cell r="AA41">
            <v>226.18176666666668</v>
          </cell>
          <cell r="AB41">
            <v>2104.375</v>
          </cell>
          <cell r="AC41">
            <v>70.145833333333329</v>
          </cell>
          <cell r="AD41">
            <v>8647</v>
          </cell>
          <cell r="AE41">
            <v>288.23333333333335</v>
          </cell>
        </row>
        <row r="42">
          <cell r="D42" t="str">
            <v>화성시</v>
          </cell>
          <cell r="E42" t="str">
            <v>시</v>
          </cell>
          <cell r="F42">
            <v>1735387200</v>
          </cell>
          <cell r="G42">
            <v>1090858602.1399901</v>
          </cell>
          <cell r="H42">
            <v>2011979459.23</v>
          </cell>
          <cell r="I42">
            <v>114189127</v>
          </cell>
          <cell r="J42">
            <v>293245609</v>
          </cell>
          <cell r="K42">
            <v>5843.9380000000001</v>
          </cell>
          <cell r="L42">
            <v>194.79793333333333</v>
          </cell>
          <cell r="M42">
            <v>5424.875</v>
          </cell>
          <cell r="N42">
            <v>180.82916666666668</v>
          </cell>
          <cell r="O42">
            <v>6515</v>
          </cell>
          <cell r="P42">
            <v>217.16666666666666</v>
          </cell>
          <cell r="Q42">
            <v>54.218177881272709</v>
          </cell>
          <cell r="R42">
            <v>38.939756809794204</v>
          </cell>
          <cell r="S42">
            <v>89.699739063699155</v>
          </cell>
          <cell r="T42">
            <v>83.267459708365308</v>
          </cell>
          <cell r="U42">
            <v>4628069600</v>
          </cell>
          <cell r="V42">
            <v>2846012697.0799899</v>
          </cell>
          <cell r="W42">
            <v>5706248789.1499901</v>
          </cell>
          <cell r="X42">
            <v>334181158</v>
          </cell>
          <cell r="Y42">
            <v>771704658</v>
          </cell>
          <cell r="Z42">
            <v>20875.48</v>
          </cell>
          <cell r="AA42">
            <v>695.84933333333333</v>
          </cell>
          <cell r="AB42">
            <v>883.625</v>
          </cell>
          <cell r="AC42">
            <v>29.454166666666666</v>
          </cell>
          <cell r="AD42">
            <v>27378</v>
          </cell>
          <cell r="AE42">
            <v>912.6</v>
          </cell>
        </row>
        <row r="43">
          <cell r="D43" t="str">
            <v>가평군</v>
          </cell>
          <cell r="E43" t="str">
            <v>군</v>
          </cell>
          <cell r="F43">
            <v>224833300</v>
          </cell>
          <cell r="G43">
            <v>123034684</v>
          </cell>
          <cell r="H43">
            <v>263129000</v>
          </cell>
          <cell r="I43">
            <v>11381540</v>
          </cell>
          <cell r="J43">
            <v>32630536</v>
          </cell>
          <cell r="K43">
            <v>838.82399999999996</v>
          </cell>
          <cell r="L43">
            <v>27.960799999999999</v>
          </cell>
          <cell r="M43">
            <v>731</v>
          </cell>
          <cell r="N43">
            <v>24.366666666666667</v>
          </cell>
          <cell r="O43">
            <v>960</v>
          </cell>
          <cell r="P43">
            <v>32</v>
          </cell>
          <cell r="Q43">
            <v>46.758313982875322</v>
          </cell>
          <cell r="R43">
            <v>34.880027713918032</v>
          </cell>
          <cell r="S43">
            <v>87.377499999999998</v>
          </cell>
          <cell r="T43">
            <v>76.145833333333329</v>
          </cell>
          <cell r="U43">
            <v>581804700</v>
          </cell>
          <cell r="V43">
            <v>315396006.44</v>
          </cell>
          <cell r="W43">
            <v>688129879.18999898</v>
          </cell>
          <cell r="X43">
            <v>29408902</v>
          </cell>
          <cell r="Y43">
            <v>93268659</v>
          </cell>
          <cell r="Z43">
            <v>2546.3609999999999</v>
          </cell>
          <cell r="AA43">
            <v>84.878699999999995</v>
          </cell>
          <cell r="AB43">
            <v>2446.25</v>
          </cell>
          <cell r="AC43">
            <v>81.541666666666671</v>
          </cell>
          <cell r="AD43">
            <v>3152</v>
          </cell>
          <cell r="AE43">
            <v>105.06666666666666</v>
          </cell>
        </row>
        <row r="44">
          <cell r="D44" t="str">
            <v>양평군</v>
          </cell>
          <cell r="E44" t="str">
            <v>군</v>
          </cell>
          <cell r="F44">
            <v>280312400</v>
          </cell>
          <cell r="G44">
            <v>142141718.63999999</v>
          </cell>
          <cell r="H44">
            <v>316925508.06999999</v>
          </cell>
          <cell r="I44">
            <v>14647328</v>
          </cell>
          <cell r="J44">
            <v>46160395</v>
          </cell>
          <cell r="K44">
            <v>1001.083</v>
          </cell>
          <cell r="L44">
            <v>33.369433333333333</v>
          </cell>
          <cell r="M44">
            <v>888.25</v>
          </cell>
          <cell r="N44">
            <v>29.608333333333334</v>
          </cell>
          <cell r="O44">
            <v>1323</v>
          </cell>
          <cell r="P44">
            <v>44.1</v>
          </cell>
          <cell r="Q44">
            <v>44.850198239204161</v>
          </cell>
          <cell r="R44">
            <v>31.731374915660925</v>
          </cell>
          <cell r="S44">
            <v>75.667649281934985</v>
          </cell>
          <cell r="T44">
            <v>67.139077853363574</v>
          </cell>
          <cell r="U44">
            <v>662196200</v>
          </cell>
          <cell r="V44">
            <v>357778915.18000001</v>
          </cell>
          <cell r="W44">
            <v>920426824.99999905</v>
          </cell>
          <cell r="X44">
            <v>35538517</v>
          </cell>
          <cell r="Y44">
            <v>145957564</v>
          </cell>
          <cell r="Z44">
            <v>3646.0610000000001</v>
          </cell>
          <cell r="AA44">
            <v>121.53536666666668</v>
          </cell>
          <cell r="AB44">
            <v>3144.125</v>
          </cell>
          <cell r="AC44">
            <v>104.80416666666666</v>
          </cell>
          <cell r="AD44">
            <v>4549</v>
          </cell>
          <cell r="AE44">
            <v>151.63333333333333</v>
          </cell>
        </row>
        <row r="45">
          <cell r="D45" t="str">
            <v>연천군</v>
          </cell>
          <cell r="E45" t="str">
            <v>군</v>
          </cell>
          <cell r="F45">
            <v>83170800</v>
          </cell>
          <cell r="G45">
            <v>45396084.079999998</v>
          </cell>
          <cell r="H45">
            <v>100313000</v>
          </cell>
          <cell r="I45">
            <v>3557095</v>
          </cell>
          <cell r="J45">
            <v>12778780</v>
          </cell>
          <cell r="K45">
            <v>307.42399999999998</v>
          </cell>
          <cell r="L45">
            <v>10.247466666666666</v>
          </cell>
          <cell r="M45">
            <v>276.5</v>
          </cell>
          <cell r="N45">
            <v>9.2166666666666668</v>
          </cell>
          <cell r="O45">
            <v>351</v>
          </cell>
          <cell r="P45">
            <v>11.7</v>
          </cell>
          <cell r="Q45">
            <v>45.254437690030201</v>
          </cell>
          <cell r="R45">
            <v>27.835951475805988</v>
          </cell>
          <cell r="S45">
            <v>87.585185185185182</v>
          </cell>
          <cell r="T45">
            <v>78.774928774928782</v>
          </cell>
          <cell r="U45">
            <v>274031000</v>
          </cell>
          <cell r="V45">
            <v>158803615.919999</v>
          </cell>
          <cell r="W45">
            <v>393603105.63</v>
          </cell>
          <cell r="X45">
            <v>13564971</v>
          </cell>
          <cell r="Y45">
            <v>40085903</v>
          </cell>
          <cell r="Z45">
            <v>1083.808</v>
          </cell>
          <cell r="AA45">
            <v>36.126933333333334</v>
          </cell>
          <cell r="AB45">
            <v>16654.5</v>
          </cell>
          <cell r="AC45">
            <v>555.15</v>
          </cell>
          <cell r="AD45">
            <v>1345</v>
          </cell>
          <cell r="AE45">
            <v>44.833333333333336</v>
          </cell>
        </row>
        <row r="46">
          <cell r="D46" t="str">
            <v>강원특별자치도</v>
          </cell>
          <cell r="E46" t="str">
            <v>광역</v>
          </cell>
          <cell r="F46">
            <v>9813715939</v>
          </cell>
          <cell r="G46">
            <v>4903631672.9199991</v>
          </cell>
          <cell r="H46">
            <v>10989104974.349985</v>
          </cell>
          <cell r="I46">
            <v>625923209</v>
          </cell>
          <cell r="J46">
            <v>2072717221</v>
          </cell>
          <cell r="K46">
            <v>51320.596999999987</v>
          </cell>
          <cell r="L46">
            <v>1710.6865666666663</v>
          </cell>
          <cell r="M46">
            <v>45217.125</v>
          </cell>
          <cell r="N46">
            <v>1507.2375</v>
          </cell>
          <cell r="O46">
            <v>63754</v>
          </cell>
          <cell r="P46">
            <v>2125.1333333333332</v>
          </cell>
          <cell r="Q46">
            <v>44.622666580815448</v>
          </cell>
          <cell r="R46">
            <v>30.198196003698857</v>
          </cell>
          <cell r="S46">
            <v>80.49784640963702</v>
          </cell>
          <cell r="T46">
            <v>70.924373372651132</v>
          </cell>
          <cell r="U46">
            <v>16950209550</v>
          </cell>
          <cell r="V46">
            <v>8502807835.619997</v>
          </cell>
          <cell r="W46">
            <v>19716826065.029976</v>
          </cell>
          <cell r="X46">
            <v>1116046069</v>
          </cell>
          <cell r="Y46">
            <v>3723881693</v>
          </cell>
          <cell r="Z46">
            <v>97863.888999999996</v>
          </cell>
          <cell r="AA46">
            <v>3262.129633333333</v>
          </cell>
          <cell r="AB46">
            <v>22061.625</v>
          </cell>
          <cell r="AC46">
            <v>735.38750000000005</v>
          </cell>
          <cell r="AD46">
            <v>128506</v>
          </cell>
          <cell r="AE46">
            <v>4283.5333333333338</v>
          </cell>
        </row>
        <row r="47">
          <cell r="D47" t="str">
            <v>강릉시</v>
          </cell>
          <cell r="E47" t="str">
            <v>시</v>
          </cell>
          <cell r="F47">
            <v>1629322800</v>
          </cell>
          <cell r="G47">
            <v>860397186.77999997</v>
          </cell>
          <cell r="H47">
            <v>1764608937.0599999</v>
          </cell>
          <cell r="I47">
            <v>112090157</v>
          </cell>
          <cell r="J47">
            <v>338159502</v>
          </cell>
          <cell r="K47">
            <v>8495.3940000000002</v>
          </cell>
          <cell r="L47">
            <v>283.1798</v>
          </cell>
          <cell r="M47">
            <v>7442.75</v>
          </cell>
          <cell r="N47">
            <v>248.09166666666667</v>
          </cell>
          <cell r="O47">
            <v>10535</v>
          </cell>
          <cell r="P47">
            <v>351.16666666666669</v>
          </cell>
          <cell r="Q47">
            <v>48.758519165923552</v>
          </cell>
          <cell r="R47">
            <v>33.147126233939154</v>
          </cell>
          <cell r="S47">
            <v>80.639715234931188</v>
          </cell>
          <cell r="T47">
            <v>70.647840531561457</v>
          </cell>
          <cell r="U47">
            <v>2806897700</v>
          </cell>
          <cell r="V47">
            <v>1454774085.95</v>
          </cell>
          <cell r="W47">
            <v>3109015236.18999</v>
          </cell>
          <cell r="X47">
            <v>198067553</v>
          </cell>
          <cell r="Y47">
            <v>591245420</v>
          </cell>
          <cell r="Z47">
            <v>15891.16</v>
          </cell>
          <cell r="AA47">
            <v>529.70533333333333</v>
          </cell>
          <cell r="AB47">
            <v>14628.625</v>
          </cell>
          <cell r="AC47">
            <v>487.62083333333334</v>
          </cell>
          <cell r="AD47">
            <v>21131</v>
          </cell>
          <cell r="AE47">
            <v>704.36666666666667</v>
          </cell>
        </row>
        <row r="48">
          <cell r="D48" t="str">
            <v>동해시</v>
          </cell>
          <cell r="E48" t="str">
            <v>시</v>
          </cell>
          <cell r="F48">
            <v>324188100</v>
          </cell>
          <cell r="G48">
            <v>162889682.30000001</v>
          </cell>
          <cell r="H48">
            <v>486873943.02999902</v>
          </cell>
          <cell r="I48">
            <v>18408383</v>
          </cell>
          <cell r="J48">
            <v>115709801</v>
          </cell>
          <cell r="K48">
            <v>2861.5419999999999</v>
          </cell>
          <cell r="L48">
            <v>95.38473333333333</v>
          </cell>
          <cell r="M48">
            <v>2527.625</v>
          </cell>
          <cell r="N48">
            <v>84.254166666666663</v>
          </cell>
          <cell r="O48">
            <v>3349</v>
          </cell>
          <cell r="P48">
            <v>111.63333333333334</v>
          </cell>
          <cell r="Q48">
            <v>33.456233308826604</v>
          </cell>
          <cell r="R48">
            <v>15.909095721286393</v>
          </cell>
          <cell r="S48">
            <v>85.444670050761417</v>
          </cell>
          <cell r="T48">
            <v>75.474022096148104</v>
          </cell>
          <cell r="U48">
            <v>1012973500</v>
          </cell>
          <cell r="V48">
            <v>504977064.56999999</v>
          </cell>
          <cell r="W48">
            <v>1120269155.9000001</v>
          </cell>
          <cell r="X48">
            <v>61406623</v>
          </cell>
          <cell r="Y48">
            <v>268328353</v>
          </cell>
          <cell r="Z48">
            <v>7044.2759999999998</v>
          </cell>
          <cell r="AA48">
            <v>234.8092</v>
          </cell>
          <cell r="AB48">
            <v>6336.25</v>
          </cell>
          <cell r="AC48">
            <v>211.20833333333334</v>
          </cell>
          <cell r="AD48">
            <v>8810</v>
          </cell>
          <cell r="AE48">
            <v>293.66666666666669</v>
          </cell>
        </row>
        <row r="49">
          <cell r="D49" t="str">
            <v>삼척시</v>
          </cell>
          <cell r="E49" t="str">
            <v>시</v>
          </cell>
          <cell r="F49">
            <v>305151250</v>
          </cell>
          <cell r="G49">
            <v>131709964.81999899</v>
          </cell>
          <cell r="H49">
            <v>374293250.47000003</v>
          </cell>
          <cell r="I49">
            <v>16334173</v>
          </cell>
          <cell r="J49">
            <v>74566188</v>
          </cell>
          <cell r="K49">
            <v>1712.576</v>
          </cell>
          <cell r="L49">
            <v>57.085866666666668</v>
          </cell>
          <cell r="M49">
            <v>1579.25</v>
          </cell>
          <cell r="N49">
            <v>52.641666666666666</v>
          </cell>
          <cell r="O49">
            <v>2107</v>
          </cell>
          <cell r="P49">
            <v>70.233333333333334</v>
          </cell>
          <cell r="Q49">
            <v>35.188976732711794</v>
          </cell>
          <cell r="R49">
            <v>21.905602845085763</v>
          </cell>
          <cell r="S49">
            <v>81.280303749406741</v>
          </cell>
          <cell r="T49">
            <v>74.952539155196959</v>
          </cell>
          <cell r="U49">
            <v>500943010</v>
          </cell>
          <cell r="V49">
            <v>219802537.959999</v>
          </cell>
          <cell r="W49">
            <v>524576017.92000002</v>
          </cell>
          <cell r="X49">
            <v>27027596</v>
          </cell>
          <cell r="Y49">
            <v>126846666</v>
          </cell>
          <cell r="Z49">
            <v>3304.6619999999998</v>
          </cell>
          <cell r="AA49">
            <v>110.1554</v>
          </cell>
          <cell r="AB49">
            <v>3285.5</v>
          </cell>
          <cell r="AC49">
            <v>109.51666666666667</v>
          </cell>
          <cell r="AD49">
            <v>3943</v>
          </cell>
          <cell r="AE49">
            <v>131.43333333333334</v>
          </cell>
        </row>
        <row r="50">
          <cell r="D50" t="str">
            <v>속초시</v>
          </cell>
          <cell r="E50" t="str">
            <v>시</v>
          </cell>
          <cell r="F50">
            <v>685675910</v>
          </cell>
          <cell r="G50">
            <v>320814513.35000002</v>
          </cell>
          <cell r="H50">
            <v>745917889.89999902</v>
          </cell>
          <cell r="I50">
            <v>41246893</v>
          </cell>
          <cell r="J50">
            <v>136336593</v>
          </cell>
          <cell r="K50">
            <v>3462.672</v>
          </cell>
          <cell r="L50">
            <v>115.4224</v>
          </cell>
          <cell r="M50">
            <v>3083.625</v>
          </cell>
          <cell r="N50">
            <v>102.78749999999999</v>
          </cell>
          <cell r="O50">
            <v>4207</v>
          </cell>
          <cell r="P50">
            <v>140.23333333333332</v>
          </cell>
          <cell r="Q50">
            <v>43.009360372494861</v>
          </cell>
          <cell r="R50">
            <v>30.253721390852125</v>
          </cell>
          <cell r="S50">
            <v>82.307392441169483</v>
          </cell>
          <cell r="T50">
            <v>73.297480389826475</v>
          </cell>
          <cell r="U50">
            <v>1417007160</v>
          </cell>
          <cell r="V50">
            <v>649515566.69999897</v>
          </cell>
          <cell r="W50">
            <v>1562891872.73999</v>
          </cell>
          <cell r="X50">
            <v>91110537</v>
          </cell>
          <cell r="Y50">
            <v>305798183</v>
          </cell>
          <cell r="Z50">
            <v>8358.7330000000002</v>
          </cell>
          <cell r="AA50">
            <v>278.62443333333334</v>
          </cell>
          <cell r="AB50">
            <v>7407.125</v>
          </cell>
          <cell r="AC50">
            <v>246.90416666666667</v>
          </cell>
          <cell r="AD50">
            <v>11032</v>
          </cell>
          <cell r="AE50">
            <v>367.73333333333335</v>
          </cell>
        </row>
        <row r="51">
          <cell r="D51" t="str">
            <v>원주시</v>
          </cell>
          <cell r="E51" t="str">
            <v>시</v>
          </cell>
          <cell r="F51">
            <v>2923484480</v>
          </cell>
          <cell r="G51">
            <v>1542697656.3399999</v>
          </cell>
          <cell r="H51">
            <v>2910620164.76999</v>
          </cell>
          <cell r="I51">
            <v>199886530</v>
          </cell>
          <cell r="J51">
            <v>560789575</v>
          </cell>
          <cell r="K51">
            <v>13902.852000000001</v>
          </cell>
          <cell r="L51">
            <v>463.42840000000001</v>
          </cell>
          <cell r="M51">
            <v>12319.625</v>
          </cell>
          <cell r="N51">
            <v>410.65416666666664</v>
          </cell>
          <cell r="O51">
            <v>16629</v>
          </cell>
          <cell r="P51">
            <v>554.29999999999995</v>
          </cell>
          <cell r="Q51">
            <v>53.002369564147877</v>
          </cell>
          <cell r="R51">
            <v>35.643767093922882</v>
          </cell>
          <cell r="S51">
            <v>83.606061699440744</v>
          </cell>
          <cell r="T51">
            <v>74.085182512478198</v>
          </cell>
          <cell r="U51">
            <v>4471514430</v>
          </cell>
          <cell r="V51">
            <v>2371562577.4000001</v>
          </cell>
          <cell r="W51">
            <v>5164179488.5600004</v>
          </cell>
          <cell r="X51">
            <v>322467780</v>
          </cell>
          <cell r="Y51">
            <v>1008227913</v>
          </cell>
          <cell r="Z51">
            <v>25781.835999999999</v>
          </cell>
          <cell r="AA51">
            <v>859.39453333333336</v>
          </cell>
          <cell r="AB51">
            <v>3137</v>
          </cell>
          <cell r="AC51">
            <v>104.56666666666666</v>
          </cell>
          <cell r="AD51">
            <v>33790</v>
          </cell>
          <cell r="AE51">
            <v>1126.3333333333333</v>
          </cell>
        </row>
        <row r="52">
          <cell r="D52" t="str">
            <v>춘천시</v>
          </cell>
          <cell r="E52" t="str">
            <v>시</v>
          </cell>
          <cell r="F52">
            <v>2333858180</v>
          </cell>
          <cell r="G52">
            <v>1116324308.21</v>
          </cell>
          <cell r="H52">
            <v>2433594498.75</v>
          </cell>
          <cell r="I52">
            <v>167840923</v>
          </cell>
          <cell r="J52">
            <v>484506763</v>
          </cell>
          <cell r="K52">
            <v>11906.646000000001</v>
          </cell>
          <cell r="L52">
            <v>396.88820000000004</v>
          </cell>
          <cell r="M52">
            <v>10426</v>
          </cell>
          <cell r="N52">
            <v>347.53333333333336</v>
          </cell>
          <cell r="O52">
            <v>15916</v>
          </cell>
          <cell r="P52">
            <v>530.5333333333333</v>
          </cell>
          <cell r="Q52">
            <v>45.871418134097233</v>
          </cell>
          <cell r="R52">
            <v>34.641605817997636</v>
          </cell>
          <cell r="S52">
            <v>74.809286252827349</v>
          </cell>
          <cell r="T52">
            <v>65.506408645388291</v>
          </cell>
          <cell r="U52">
            <v>3621622970</v>
          </cell>
          <cell r="V52">
            <v>1751326129.6900001</v>
          </cell>
          <cell r="W52">
            <v>3832991254.8499999</v>
          </cell>
          <cell r="X52">
            <v>276173508</v>
          </cell>
          <cell r="Y52">
            <v>760142720</v>
          </cell>
          <cell r="Z52">
            <v>19882.853999999999</v>
          </cell>
          <cell r="AA52">
            <v>662.76179999999999</v>
          </cell>
          <cell r="AB52">
            <v>1697.375</v>
          </cell>
          <cell r="AC52">
            <v>56.579166666666666</v>
          </cell>
          <cell r="AD52">
            <v>26998</v>
          </cell>
          <cell r="AE52">
            <v>899.93333333333328</v>
          </cell>
        </row>
        <row r="53">
          <cell r="D53" t="str">
            <v>태백시</v>
          </cell>
          <cell r="E53" t="str">
            <v>시</v>
          </cell>
          <cell r="F53">
            <v>202975400</v>
          </cell>
          <cell r="G53">
            <v>106554430.95</v>
          </cell>
          <cell r="H53">
            <v>354941539.31999999</v>
          </cell>
          <cell r="I53">
            <v>10755935</v>
          </cell>
          <cell r="J53">
            <v>57398375</v>
          </cell>
          <cell r="K53">
            <v>1460.268</v>
          </cell>
          <cell r="L53">
            <v>48.675600000000003</v>
          </cell>
          <cell r="M53">
            <v>1270.25</v>
          </cell>
          <cell r="N53">
            <v>42.341666666666669</v>
          </cell>
          <cell r="O53">
            <v>1790</v>
          </cell>
          <cell r="P53">
            <v>59.666666666666664</v>
          </cell>
          <cell r="Q53">
            <v>30.020276340193341</v>
          </cell>
          <cell r="R53">
            <v>18.739093223457981</v>
          </cell>
          <cell r="S53">
            <v>81.579217877094976</v>
          </cell>
          <cell r="T53">
            <v>70.963687150837984</v>
          </cell>
          <cell r="U53">
            <v>589563000</v>
          </cell>
          <cell r="V53">
            <v>312356426.70999902</v>
          </cell>
          <cell r="W53">
            <v>780804282.27999902</v>
          </cell>
          <cell r="X53">
            <v>32739481</v>
          </cell>
          <cell r="Y53">
            <v>137410108</v>
          </cell>
          <cell r="Z53">
            <v>3711.3809999999999</v>
          </cell>
          <cell r="AA53">
            <v>123.7127</v>
          </cell>
          <cell r="AB53">
            <v>205.375</v>
          </cell>
          <cell r="AC53">
            <v>6.8458333333333332</v>
          </cell>
          <cell r="AD53">
            <v>4610</v>
          </cell>
          <cell r="AE53">
            <v>153.66666666666666</v>
          </cell>
        </row>
        <row r="54">
          <cell r="D54" t="str">
            <v>고성군</v>
          </cell>
          <cell r="E54" t="str">
            <v>군</v>
          </cell>
          <cell r="F54">
            <v>31813200</v>
          </cell>
          <cell r="G54">
            <v>16705166.609999901</v>
          </cell>
          <cell r="H54">
            <v>72055000</v>
          </cell>
          <cell r="I54">
            <v>1361863</v>
          </cell>
          <cell r="J54">
            <v>12951679</v>
          </cell>
          <cell r="K54">
            <v>321.488</v>
          </cell>
          <cell r="L54">
            <v>10.716266666666666</v>
          </cell>
          <cell r="M54">
            <v>284.125</v>
          </cell>
          <cell r="N54">
            <v>9.4708333333333332</v>
          </cell>
          <cell r="O54">
            <v>378</v>
          </cell>
          <cell r="P54">
            <v>12.6</v>
          </cell>
          <cell r="Q54">
            <v>23.183910360141422</v>
          </cell>
          <cell r="R54">
            <v>10.514953312230793</v>
          </cell>
          <cell r="S54">
            <v>85.049735449735451</v>
          </cell>
          <cell r="T54">
            <v>75.165343915343925</v>
          </cell>
          <cell r="U54">
            <v>245286200</v>
          </cell>
          <cell r="V54">
            <v>126962636.56999899</v>
          </cell>
          <cell r="W54">
            <v>375249985.88</v>
          </cell>
          <cell r="X54">
            <v>10410997</v>
          </cell>
          <cell r="Y54">
            <v>55892182</v>
          </cell>
          <cell r="Z54">
            <v>1400.306</v>
          </cell>
          <cell r="AA54">
            <v>46.676866666666669</v>
          </cell>
          <cell r="AB54">
            <v>1368.25</v>
          </cell>
          <cell r="AC54">
            <v>45.608333333333334</v>
          </cell>
          <cell r="AD54">
            <v>1606</v>
          </cell>
          <cell r="AE54">
            <v>53.533333333333331</v>
          </cell>
        </row>
        <row r="55">
          <cell r="D55" t="str">
            <v>양구군</v>
          </cell>
          <cell r="E55" t="str">
            <v>군</v>
          </cell>
          <cell r="F55">
            <v>60167600</v>
          </cell>
          <cell r="G55">
            <v>31683616.399999999</v>
          </cell>
          <cell r="H55">
            <v>86418000</v>
          </cell>
          <cell r="I55">
            <v>2290818</v>
          </cell>
          <cell r="J55">
            <v>10011508</v>
          </cell>
          <cell r="K55">
            <v>280.09399999999999</v>
          </cell>
          <cell r="L55">
            <v>9.3364666666666665</v>
          </cell>
          <cell r="M55">
            <v>225</v>
          </cell>
          <cell r="N55">
            <v>7.5</v>
          </cell>
          <cell r="O55">
            <v>381</v>
          </cell>
          <cell r="P55">
            <v>12.7</v>
          </cell>
          <cell r="Q55">
            <v>36.663214145201231</v>
          </cell>
          <cell r="R55">
            <v>22.881847569816653</v>
          </cell>
          <cell r="S55">
            <v>73.515485564304456</v>
          </cell>
          <cell r="T55">
            <v>59.055118110236215</v>
          </cell>
          <cell r="U55">
            <v>102371220</v>
          </cell>
          <cell r="V55">
            <v>53790436.590000004</v>
          </cell>
          <cell r="W55">
            <v>146746000</v>
          </cell>
          <cell r="X55">
            <v>4152032</v>
          </cell>
          <cell r="Y55">
            <v>16534796</v>
          </cell>
          <cell r="Z55">
            <v>480.411</v>
          </cell>
          <cell r="AA55">
            <v>16.0137</v>
          </cell>
          <cell r="AB55">
            <v>791</v>
          </cell>
          <cell r="AC55">
            <v>26.366666666666667</v>
          </cell>
          <cell r="AD55">
            <v>668</v>
          </cell>
          <cell r="AE55">
            <v>22.266666666666666</v>
          </cell>
        </row>
        <row r="56">
          <cell r="D56" t="str">
            <v>양양군</v>
          </cell>
          <cell r="E56" t="str">
            <v>군</v>
          </cell>
          <cell r="F56">
            <v>55628560</v>
          </cell>
          <cell r="G56">
            <v>27264665.689999901</v>
          </cell>
          <cell r="H56">
            <v>85582000</v>
          </cell>
          <cell r="I56">
            <v>2281377</v>
          </cell>
          <cell r="J56">
            <v>18415258</v>
          </cell>
          <cell r="K56">
            <v>435.15800000000002</v>
          </cell>
          <cell r="L56">
            <v>14.505266666666667</v>
          </cell>
          <cell r="M56">
            <v>389.75</v>
          </cell>
          <cell r="N56">
            <v>12.991666666666667</v>
          </cell>
          <cell r="O56">
            <v>517</v>
          </cell>
          <cell r="P56">
            <v>17.233333333333334</v>
          </cell>
          <cell r="Q56">
            <v>31.857944065340725</v>
          </cell>
          <cell r="R56">
            <v>12.388515002070566</v>
          </cell>
          <cell r="S56">
            <v>84.169825918762086</v>
          </cell>
          <cell r="T56">
            <v>75.386847195357831</v>
          </cell>
          <cell r="U56">
            <v>187959420</v>
          </cell>
          <cell r="V56">
            <v>93000483.179999903</v>
          </cell>
          <cell r="W56">
            <v>265117467.69</v>
          </cell>
          <cell r="X56">
            <v>7892518</v>
          </cell>
          <cell r="Y56">
            <v>46961219</v>
          </cell>
          <cell r="Z56">
            <v>1242.0820000000001</v>
          </cell>
          <cell r="AA56">
            <v>41.402733333333337</v>
          </cell>
          <cell r="AB56">
            <v>1815.75</v>
          </cell>
          <cell r="AC56">
            <v>60.524999999999999</v>
          </cell>
          <cell r="AD56">
            <v>1610</v>
          </cell>
          <cell r="AE56">
            <v>53.666666666666664</v>
          </cell>
        </row>
        <row r="57">
          <cell r="D57" t="str">
            <v>영월군</v>
          </cell>
          <cell r="E57" t="str">
            <v>군</v>
          </cell>
          <cell r="F57">
            <v>39672100</v>
          </cell>
          <cell r="G57">
            <v>17011677.629999999</v>
          </cell>
          <cell r="H57">
            <v>72443000</v>
          </cell>
          <cell r="I57">
            <v>1690982</v>
          </cell>
          <cell r="J57">
            <v>13672267</v>
          </cell>
          <cell r="K57">
            <v>348.51799999999997</v>
          </cell>
          <cell r="L57">
            <v>11.617266666666666</v>
          </cell>
          <cell r="M57">
            <v>303.875</v>
          </cell>
          <cell r="N57">
            <v>10.129166666666666</v>
          </cell>
          <cell r="O57">
            <v>428</v>
          </cell>
          <cell r="P57">
            <v>14.266666666666667</v>
          </cell>
          <cell r="Q57">
            <v>23.482845312866665</v>
          </cell>
          <cell r="R57">
            <v>12.367970871253466</v>
          </cell>
          <cell r="S57">
            <v>81.429439252336451</v>
          </cell>
          <cell r="T57">
            <v>70.998831775700936</v>
          </cell>
          <cell r="U57">
            <v>269798200</v>
          </cell>
          <cell r="V57">
            <v>114670947.45999999</v>
          </cell>
          <cell r="W57">
            <v>485077998.98000002</v>
          </cell>
          <cell r="X57">
            <v>12044006</v>
          </cell>
          <cell r="Y57">
            <v>70714172</v>
          </cell>
          <cell r="Z57">
            <v>1785.2739999999999</v>
          </cell>
          <cell r="AA57">
            <v>59.509133333333331</v>
          </cell>
          <cell r="AB57">
            <v>1157.25</v>
          </cell>
          <cell r="AC57">
            <v>38.575000000000003</v>
          </cell>
          <cell r="AD57">
            <v>2278</v>
          </cell>
          <cell r="AE57">
            <v>75.933333333333337</v>
          </cell>
        </row>
        <row r="58">
          <cell r="D58" t="str">
            <v>인제군</v>
          </cell>
          <cell r="E58" t="str">
            <v>군</v>
          </cell>
          <cell r="F58">
            <v>17529280</v>
          </cell>
          <cell r="G58">
            <v>9171476.8100000005</v>
          </cell>
          <cell r="H58">
            <v>24457000</v>
          </cell>
          <cell r="I58">
            <v>604731</v>
          </cell>
          <cell r="J58">
            <v>2352312</v>
          </cell>
          <cell r="K58">
            <v>57.665999999999997</v>
          </cell>
          <cell r="L58">
            <v>1.9221999999999999</v>
          </cell>
          <cell r="M58">
            <v>47.125</v>
          </cell>
          <cell r="N58">
            <v>1.5708333333333333</v>
          </cell>
          <cell r="O58">
            <v>81</v>
          </cell>
          <cell r="P58">
            <v>2.7</v>
          </cell>
          <cell r="Q58">
            <v>37.500416281637158</v>
          </cell>
          <cell r="R58">
            <v>25.707941803638295</v>
          </cell>
          <cell r="S58">
            <v>71.19259259259259</v>
          </cell>
          <cell r="T58">
            <v>58.179012345679013</v>
          </cell>
          <cell r="U58">
            <v>190266220</v>
          </cell>
          <cell r="V58">
            <v>100559387.97</v>
          </cell>
          <cell r="W58">
            <v>244213382.19999999</v>
          </cell>
          <cell r="X58">
            <v>6903875</v>
          </cell>
          <cell r="Y58">
            <v>31692925</v>
          </cell>
          <cell r="Z58">
            <v>859.30799999999999</v>
          </cell>
          <cell r="AA58">
            <v>28.643599999999999</v>
          </cell>
          <cell r="AB58">
            <v>676.5</v>
          </cell>
          <cell r="AC58">
            <v>22.55</v>
          </cell>
          <cell r="AD58">
            <v>1147</v>
          </cell>
          <cell r="AE58">
            <v>38.233333333333334</v>
          </cell>
        </row>
        <row r="59">
          <cell r="D59" t="str">
            <v>정선군</v>
          </cell>
          <cell r="E59" t="str">
            <v>군</v>
          </cell>
          <cell r="F59">
            <v>413700340</v>
          </cell>
          <cell r="G59">
            <v>200105981.84999999</v>
          </cell>
          <cell r="H59">
            <v>606404000</v>
          </cell>
          <cell r="I59">
            <v>16623639</v>
          </cell>
          <cell r="J59">
            <v>86817852</v>
          </cell>
          <cell r="K59">
            <v>2126.7730000000001</v>
          </cell>
          <cell r="L59">
            <v>70.892433333333344</v>
          </cell>
          <cell r="M59">
            <v>1908</v>
          </cell>
          <cell r="N59">
            <v>63.6</v>
          </cell>
          <cell r="O59">
            <v>2403</v>
          </cell>
          <cell r="P59">
            <v>80.099999999999994</v>
          </cell>
          <cell r="Q59">
            <v>32.998789890897818</v>
          </cell>
          <cell r="R59">
            <v>19.147719756991915</v>
          </cell>
          <cell r="S59">
            <v>88.504910528506045</v>
          </cell>
          <cell r="T59">
            <v>79.400749063670418</v>
          </cell>
          <cell r="U59">
            <v>337373560</v>
          </cell>
          <cell r="V59">
            <v>167928637.87</v>
          </cell>
          <cell r="W59">
            <v>587319020.07000005</v>
          </cell>
          <cell r="X59">
            <v>14354230</v>
          </cell>
          <cell r="Y59">
            <v>75881001</v>
          </cell>
          <cell r="Z59">
            <v>2002.7819999999999</v>
          </cell>
          <cell r="AA59">
            <v>66.759399999999999</v>
          </cell>
          <cell r="AB59">
            <v>388.25</v>
          </cell>
          <cell r="AC59">
            <v>12.941666666666666</v>
          </cell>
          <cell r="AD59">
            <v>2768</v>
          </cell>
          <cell r="AE59">
            <v>92.266666666666666</v>
          </cell>
        </row>
        <row r="60">
          <cell r="D60" t="str">
            <v>철원군</v>
          </cell>
          <cell r="E60" t="str">
            <v>군</v>
          </cell>
          <cell r="F60">
            <v>132146030</v>
          </cell>
          <cell r="G60">
            <v>62078074.75</v>
          </cell>
          <cell r="H60">
            <v>152138237.40999901</v>
          </cell>
          <cell r="I60">
            <v>5419274</v>
          </cell>
          <cell r="J60">
            <v>23943670</v>
          </cell>
          <cell r="K60">
            <v>661.64599999999996</v>
          </cell>
          <cell r="L60">
            <v>22.054866666666666</v>
          </cell>
          <cell r="M60">
            <v>539.5</v>
          </cell>
          <cell r="N60">
            <v>17.983333333333334</v>
          </cell>
          <cell r="O60">
            <v>853</v>
          </cell>
          <cell r="P60">
            <v>28.433333333333334</v>
          </cell>
          <cell r="Q60">
            <v>40.803729428457295</v>
          </cell>
          <cell r="R60">
            <v>22.633430881731996</v>
          </cell>
          <cell r="S60">
            <v>77.566940211019926</v>
          </cell>
          <cell r="T60">
            <v>63.247362250879249</v>
          </cell>
          <cell r="U60">
            <v>309392840</v>
          </cell>
          <cell r="V60">
            <v>153986344.93000001</v>
          </cell>
          <cell r="W60">
            <v>367593242.60000002</v>
          </cell>
          <cell r="X60">
            <v>12590124</v>
          </cell>
          <cell r="Y60">
            <v>54927322</v>
          </cell>
          <cell r="Z60">
            <v>1448.4159999999999</v>
          </cell>
          <cell r="AA60">
            <v>48.280533333333331</v>
          </cell>
          <cell r="AB60">
            <v>794</v>
          </cell>
          <cell r="AC60">
            <v>26.466666666666665</v>
          </cell>
          <cell r="AD60">
            <v>1996</v>
          </cell>
          <cell r="AE60">
            <v>66.533333333333331</v>
          </cell>
        </row>
        <row r="61">
          <cell r="D61" t="str">
            <v>평창군</v>
          </cell>
          <cell r="E61" t="str">
            <v>군</v>
          </cell>
          <cell r="F61">
            <v>114922690</v>
          </cell>
          <cell r="G61">
            <v>60026902</v>
          </cell>
          <cell r="H61">
            <v>173371000</v>
          </cell>
          <cell r="I61">
            <v>4568342</v>
          </cell>
          <cell r="J61">
            <v>19569602</v>
          </cell>
          <cell r="K61">
            <v>550.72299999999996</v>
          </cell>
          <cell r="L61">
            <v>18.357433333333333</v>
          </cell>
          <cell r="M61">
            <v>387</v>
          </cell>
          <cell r="N61">
            <v>12.9</v>
          </cell>
          <cell r="O61">
            <v>933</v>
          </cell>
          <cell r="P61">
            <v>31.1</v>
          </cell>
          <cell r="Q61">
            <v>34.623381072959148</v>
          </cell>
          <cell r="R61">
            <v>23.344072097122876</v>
          </cell>
          <cell r="S61">
            <v>59.027116827438363</v>
          </cell>
          <cell r="T61">
            <v>41.479099678456592</v>
          </cell>
          <cell r="U61">
            <v>213207040</v>
          </cell>
          <cell r="V61">
            <v>109177412</v>
          </cell>
          <cell r="W61">
            <v>308066000</v>
          </cell>
          <cell r="X61">
            <v>8651818</v>
          </cell>
          <cell r="Y61">
            <v>32133965</v>
          </cell>
          <cell r="Z61">
            <v>950.79399999999998</v>
          </cell>
          <cell r="AA61">
            <v>31.693133333333332</v>
          </cell>
          <cell r="AB61">
            <v>1365.5</v>
          </cell>
          <cell r="AC61">
            <v>45.516666666666666</v>
          </cell>
          <cell r="AD61">
            <v>1634</v>
          </cell>
          <cell r="AE61">
            <v>54.466666666666669</v>
          </cell>
        </row>
        <row r="62">
          <cell r="D62" t="str">
            <v>홍천군</v>
          </cell>
          <cell r="E62" t="str">
            <v>군</v>
          </cell>
          <cell r="F62">
            <v>387797799</v>
          </cell>
          <cell r="G62">
            <v>162902580.40000001</v>
          </cell>
          <cell r="H62">
            <v>396857417.38999897</v>
          </cell>
          <cell r="I62">
            <v>17764977</v>
          </cell>
          <cell r="J62">
            <v>74240087</v>
          </cell>
          <cell r="K62">
            <v>1726.183</v>
          </cell>
          <cell r="L62">
            <v>57.539433333333335</v>
          </cell>
          <cell r="M62">
            <v>1581</v>
          </cell>
          <cell r="N62">
            <v>52.7</v>
          </cell>
          <cell r="O62">
            <v>2027</v>
          </cell>
          <cell r="P62">
            <v>67.566666666666663</v>
          </cell>
          <cell r="Q62">
            <v>41.048138011721399</v>
          </cell>
          <cell r="R62">
            <v>23.92908968439113</v>
          </cell>
          <cell r="S62">
            <v>85.159496793290572</v>
          </cell>
          <cell r="T62">
            <v>77.997039960532817</v>
          </cell>
          <cell r="U62">
            <v>306237700</v>
          </cell>
          <cell r="V62">
            <v>138310360.63</v>
          </cell>
          <cell r="W62">
            <v>351595525.31999999</v>
          </cell>
          <cell r="X62">
            <v>14267573</v>
          </cell>
          <cell r="Y62">
            <v>71279250</v>
          </cell>
          <cell r="Z62">
            <v>1836.366</v>
          </cell>
          <cell r="AA62">
            <v>61.212200000000003</v>
          </cell>
          <cell r="AB62">
            <v>1493.625</v>
          </cell>
          <cell r="AC62">
            <v>49.787500000000001</v>
          </cell>
          <cell r="AD62">
            <v>2106</v>
          </cell>
          <cell r="AE62">
            <v>70.2</v>
          </cell>
        </row>
        <row r="63">
          <cell r="D63" t="str">
            <v>화천군</v>
          </cell>
          <cell r="E63" t="str">
            <v>군</v>
          </cell>
          <cell r="F63">
            <v>46303020</v>
          </cell>
          <cell r="G63">
            <v>24016882.920000002</v>
          </cell>
          <cell r="H63">
            <v>88535000</v>
          </cell>
          <cell r="I63">
            <v>1766482</v>
          </cell>
          <cell r="J63">
            <v>11916879</v>
          </cell>
          <cell r="K63">
            <v>316.13499999999999</v>
          </cell>
          <cell r="L63">
            <v>10.537833333333333</v>
          </cell>
          <cell r="M63">
            <v>274</v>
          </cell>
          <cell r="N63">
            <v>9.1333333333333329</v>
          </cell>
          <cell r="O63">
            <v>373</v>
          </cell>
          <cell r="P63">
            <v>12.433333333333334</v>
          </cell>
          <cell r="Q63">
            <v>27.126992624385839</v>
          </cell>
          <cell r="R63">
            <v>14.823361049482839</v>
          </cell>
          <cell r="S63">
            <v>84.754691689008041</v>
          </cell>
          <cell r="T63">
            <v>73.458445040214485</v>
          </cell>
          <cell r="U63">
            <v>164129080</v>
          </cell>
          <cell r="V63">
            <v>81355147.649999902</v>
          </cell>
          <cell r="W63">
            <v>195621721.87</v>
          </cell>
          <cell r="X63">
            <v>6717456</v>
          </cell>
          <cell r="Y63">
            <v>27572266</v>
          </cell>
          <cell r="Z63">
            <v>765.822</v>
          </cell>
          <cell r="AA63">
            <v>25.5274</v>
          </cell>
          <cell r="AB63">
            <v>40067.625</v>
          </cell>
          <cell r="AC63">
            <v>1335.5875000000001</v>
          </cell>
          <cell r="AD63">
            <v>1001</v>
          </cell>
          <cell r="AE63">
            <v>33.366666666666667</v>
          </cell>
        </row>
        <row r="64">
          <cell r="D64" t="str">
            <v>횡성군</v>
          </cell>
          <cell r="E64" t="str">
            <v>군</v>
          </cell>
          <cell r="F64">
            <v>109379200</v>
          </cell>
          <cell r="G64">
            <v>51276905.109999903</v>
          </cell>
          <cell r="H64">
            <v>159994096.24999899</v>
          </cell>
          <cell r="I64">
            <v>4987730</v>
          </cell>
          <cell r="J64">
            <v>31359310</v>
          </cell>
          <cell r="K64">
            <v>694.26300000000003</v>
          </cell>
          <cell r="L64">
            <v>23.142100000000003</v>
          </cell>
          <cell r="M64">
            <v>628.625</v>
          </cell>
          <cell r="N64">
            <v>20.954166666666666</v>
          </cell>
          <cell r="O64">
            <v>847</v>
          </cell>
          <cell r="P64">
            <v>28.233333333333334</v>
          </cell>
          <cell r="Q64">
            <v>32.049248260934021</v>
          </cell>
          <cell r="R64">
            <v>15.905101228311464</v>
          </cell>
          <cell r="S64">
            <v>81.967296340023623</v>
          </cell>
          <cell r="T64">
            <v>74.217827626918535</v>
          </cell>
          <cell r="U64">
            <v>203666300</v>
          </cell>
          <cell r="V64">
            <v>98751651.790000007</v>
          </cell>
          <cell r="W64">
            <v>295498411.98000002</v>
          </cell>
          <cell r="X64">
            <v>9068362</v>
          </cell>
          <cell r="Y64">
            <v>42293232</v>
          </cell>
          <cell r="Z64">
            <v>1117.4259999999999</v>
          </cell>
          <cell r="AA64">
            <v>37.24753333333333</v>
          </cell>
          <cell r="AB64">
            <v>12723.25</v>
          </cell>
          <cell r="AC64">
            <v>424.10833333333335</v>
          </cell>
          <cell r="AD64">
            <v>1378</v>
          </cell>
          <cell r="AE64">
            <v>45.93333333333333</v>
          </cell>
        </row>
        <row r="65">
          <cell r="D65" t="str">
            <v>충청북도</v>
          </cell>
          <cell r="E65" t="str">
            <v>광역</v>
          </cell>
          <cell r="F65">
            <v>8936345600</v>
          </cell>
          <cell r="G65">
            <v>4954743076.829998</v>
          </cell>
          <cell r="H65">
            <v>10141084512.679987</v>
          </cell>
          <cell r="I65">
            <v>608222961</v>
          </cell>
          <cell r="J65">
            <v>1685656452</v>
          </cell>
          <cell r="K65">
            <v>40092.667999999991</v>
          </cell>
          <cell r="L65">
            <v>1336.4222666666662</v>
          </cell>
          <cell r="M65">
            <v>36042</v>
          </cell>
          <cell r="N65">
            <v>1201.4000000000001</v>
          </cell>
          <cell r="O65">
            <v>48184</v>
          </cell>
          <cell r="P65">
            <v>1606.1333333333334</v>
          </cell>
          <cell r="Q65">
            <v>48.858118386004918</v>
          </cell>
          <cell r="R65">
            <v>36.082261025273255</v>
          </cell>
          <cell r="S65">
            <v>83.207429852233076</v>
          </cell>
          <cell r="T65">
            <v>74.800763739000502</v>
          </cell>
          <cell r="U65">
            <v>14008334950</v>
          </cell>
          <cell r="V65">
            <v>7916549882.0899763</v>
          </cell>
          <cell r="W65">
            <v>17649372737.769978</v>
          </cell>
          <cell r="X65">
            <v>1072201240</v>
          </cell>
          <cell r="Y65">
            <v>3038339867</v>
          </cell>
          <cell r="Z65">
            <v>83080.26999999999</v>
          </cell>
          <cell r="AA65">
            <v>2769.342333333333</v>
          </cell>
          <cell r="AB65">
            <v>6640.125</v>
          </cell>
          <cell r="AC65">
            <v>221.33750000000001</v>
          </cell>
          <cell r="AD65">
            <v>108265</v>
          </cell>
          <cell r="AE65">
            <v>3608.8333333333335</v>
          </cell>
        </row>
        <row r="66">
          <cell r="D66" t="str">
            <v>제천시</v>
          </cell>
          <cell r="E66" t="str">
            <v>시</v>
          </cell>
          <cell r="F66">
            <v>587321310</v>
          </cell>
          <cell r="G66">
            <v>287175239.17999899</v>
          </cell>
          <cell r="H66">
            <v>661381455.87999904</v>
          </cell>
          <cell r="I66">
            <v>37903139</v>
          </cell>
          <cell r="J66">
            <v>109064286</v>
          </cell>
          <cell r="K66">
            <v>2848.3609999999999</v>
          </cell>
          <cell r="L66">
            <v>94.945366666666658</v>
          </cell>
          <cell r="M66">
            <v>2419.125</v>
          </cell>
          <cell r="N66">
            <v>80.637500000000003</v>
          </cell>
          <cell r="O66">
            <v>3381</v>
          </cell>
          <cell r="P66">
            <v>112.7</v>
          </cell>
          <cell r="Q66">
            <v>43.420515744261209</v>
          </cell>
          <cell r="R66">
            <v>34.753025385413515</v>
          </cell>
          <cell r="S66">
            <v>84.246110618160301</v>
          </cell>
          <cell r="T66">
            <v>71.550576752440108</v>
          </cell>
          <cell r="U66">
            <v>1392209800</v>
          </cell>
          <cell r="V66">
            <v>714541139.32000005</v>
          </cell>
          <cell r="W66">
            <v>1883027548.9299901</v>
          </cell>
          <cell r="X66">
            <v>98426265</v>
          </cell>
          <cell r="Y66">
            <v>292799536</v>
          </cell>
          <cell r="Z66">
            <v>8291.44</v>
          </cell>
          <cell r="AA66">
            <v>276.38133333333337</v>
          </cell>
          <cell r="AB66">
            <v>966.875</v>
          </cell>
          <cell r="AC66">
            <v>32.229166666666664</v>
          </cell>
          <cell r="AD66">
            <v>11383</v>
          </cell>
          <cell r="AE66">
            <v>379.43333333333334</v>
          </cell>
        </row>
        <row r="67">
          <cell r="D67" t="str">
            <v>청주시</v>
          </cell>
          <cell r="E67" t="str">
            <v>시</v>
          </cell>
          <cell r="F67">
            <v>5738333724</v>
          </cell>
          <cell r="G67">
            <v>3396501916.5300002</v>
          </cell>
          <cell r="H67">
            <v>6443373468.7999897</v>
          </cell>
          <cell r="I67">
            <v>434162111</v>
          </cell>
          <cell r="J67">
            <v>1076744472</v>
          </cell>
          <cell r="K67">
            <v>25405.124</v>
          </cell>
          <cell r="L67">
            <v>846.83746666666661</v>
          </cell>
          <cell r="M67">
            <v>22949.375</v>
          </cell>
          <cell r="N67">
            <v>764.97916666666663</v>
          </cell>
          <cell r="O67">
            <v>31304</v>
          </cell>
          <cell r="P67">
            <v>1043.4666666666667</v>
          </cell>
          <cell r="Q67">
            <v>52.713100256821875</v>
          </cell>
          <cell r="R67">
            <v>40.321740421250105</v>
          </cell>
          <cell r="S67">
            <v>81.15615895732175</v>
          </cell>
          <cell r="T67">
            <v>73.311318042422684</v>
          </cell>
          <cell r="U67">
            <v>8113659980</v>
          </cell>
          <cell r="V67">
            <v>4913880454.1799898</v>
          </cell>
          <cell r="W67">
            <v>9843096305</v>
          </cell>
          <cell r="X67">
            <v>702545611</v>
          </cell>
          <cell r="Y67">
            <v>1709310477</v>
          </cell>
          <cell r="Z67">
            <v>46744.853999999999</v>
          </cell>
          <cell r="AA67">
            <v>1558.1618000000001</v>
          </cell>
          <cell r="AB67">
            <v>1785.5</v>
          </cell>
          <cell r="AC67">
            <v>59.516666666666666</v>
          </cell>
          <cell r="AD67">
            <v>61340</v>
          </cell>
          <cell r="AE67">
            <v>2044.6666666666667</v>
          </cell>
        </row>
        <row r="68">
          <cell r="D68" t="str">
            <v>충주시</v>
          </cell>
          <cell r="E68" t="str">
            <v>시</v>
          </cell>
          <cell r="F68">
            <v>1043395260</v>
          </cell>
          <cell r="G68">
            <v>561708400.50999904</v>
          </cell>
          <cell r="H68">
            <v>1269093578.3599999</v>
          </cell>
          <cell r="I68">
            <v>66553590</v>
          </cell>
          <cell r="J68">
            <v>212507244</v>
          </cell>
          <cell r="K68">
            <v>5395.357</v>
          </cell>
          <cell r="L68">
            <v>179.84523333333334</v>
          </cell>
          <cell r="M68">
            <v>4766.125</v>
          </cell>
          <cell r="N68">
            <v>158.87083333333334</v>
          </cell>
          <cell r="O68">
            <v>6323</v>
          </cell>
          <cell r="P68">
            <v>210.76666666666668</v>
          </cell>
          <cell r="Q68">
            <v>44.260597491626498</v>
          </cell>
          <cell r="R68">
            <v>31.318268849225678</v>
          </cell>
          <cell r="S68">
            <v>85.329068480151832</v>
          </cell>
          <cell r="T68">
            <v>75.377589751700143</v>
          </cell>
          <cell r="U68">
            <v>2272685650</v>
          </cell>
          <cell r="V68">
            <v>1195929278.52999</v>
          </cell>
          <cell r="W68">
            <v>2696769131.9699898</v>
          </cell>
          <cell r="X68">
            <v>160172984</v>
          </cell>
          <cell r="Y68">
            <v>541619646</v>
          </cell>
          <cell r="Z68">
            <v>14649.781999999999</v>
          </cell>
          <cell r="AA68">
            <v>488.32606666666663</v>
          </cell>
          <cell r="AB68">
            <v>1483.625</v>
          </cell>
          <cell r="AC68">
            <v>49.454166666666666</v>
          </cell>
          <cell r="AD68">
            <v>18098</v>
          </cell>
          <cell r="AE68">
            <v>603.26666666666665</v>
          </cell>
        </row>
        <row r="69">
          <cell r="D69" t="str">
            <v>괴산군</v>
          </cell>
          <cell r="E69" t="str">
            <v>군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>
            <v>215822360</v>
          </cell>
          <cell r="V69">
            <v>114448592</v>
          </cell>
          <cell r="W69">
            <v>297090906</v>
          </cell>
          <cell r="X69">
            <v>11692186</v>
          </cell>
          <cell r="Y69">
            <v>33432826</v>
          </cell>
          <cell r="Z69">
            <v>954.22799999999995</v>
          </cell>
          <cell r="AA69">
            <v>31.807599999999997</v>
          </cell>
          <cell r="AB69">
            <v>1203.125</v>
          </cell>
          <cell r="AC69">
            <v>40.104166666666664</v>
          </cell>
          <cell r="AD69">
            <v>1442</v>
          </cell>
          <cell r="AE69">
            <v>48.06666666666667</v>
          </cell>
        </row>
        <row r="70">
          <cell r="D70" t="str">
            <v>단양군</v>
          </cell>
          <cell r="E70" t="str">
            <v>군</v>
          </cell>
          <cell r="F70">
            <v>38390700</v>
          </cell>
          <cell r="G70">
            <v>20356298.719999898</v>
          </cell>
          <cell r="H70">
            <v>71138314.489999995</v>
          </cell>
          <cell r="I70">
            <v>2080977</v>
          </cell>
          <cell r="J70">
            <v>10331136</v>
          </cell>
          <cell r="K70">
            <v>289.72300000000001</v>
          </cell>
          <cell r="L70">
            <v>9.6574333333333335</v>
          </cell>
          <cell r="M70">
            <v>235.75</v>
          </cell>
          <cell r="N70">
            <v>7.8583333333333334</v>
          </cell>
          <cell r="O70">
            <v>357</v>
          </cell>
          <cell r="P70">
            <v>11.9</v>
          </cell>
          <cell r="Q70">
            <v>28.615098440182202</v>
          </cell>
          <cell r="R70">
            <v>20.142770359426105</v>
          </cell>
          <cell r="S70">
            <v>81.154901960784315</v>
          </cell>
          <cell r="T70">
            <v>66.036414565826334</v>
          </cell>
          <cell r="U70">
            <v>203665320</v>
          </cell>
          <cell r="V70">
            <v>107928354.169999</v>
          </cell>
          <cell r="W70">
            <v>329209778.67999899</v>
          </cell>
          <cell r="X70">
            <v>10870467</v>
          </cell>
          <cell r="Y70">
            <v>49428825</v>
          </cell>
          <cell r="Z70">
            <v>1374.395</v>
          </cell>
          <cell r="AA70">
            <v>45.813166666666667</v>
          </cell>
          <cell r="AB70">
            <v>1783.125</v>
          </cell>
          <cell r="AC70">
            <v>59.4375</v>
          </cell>
          <cell r="AD70">
            <v>1758</v>
          </cell>
          <cell r="AE70">
            <v>58.6</v>
          </cell>
        </row>
        <row r="71">
          <cell r="D71" t="str">
            <v>보은군</v>
          </cell>
          <cell r="E71" t="str">
            <v>군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 t="e">
            <v>#DIV/0!</v>
          </cell>
          <cell r="R71" t="e">
            <v>#DIV/0!</v>
          </cell>
          <cell r="S71" t="e">
            <v>#DIV/0!</v>
          </cell>
          <cell r="T71" t="e">
            <v>#DIV/0!</v>
          </cell>
          <cell r="U71">
            <v>166129930</v>
          </cell>
          <cell r="V71">
            <v>87745341</v>
          </cell>
          <cell r="W71">
            <v>311070141</v>
          </cell>
          <cell r="X71">
            <v>9023110</v>
          </cell>
          <cell r="Y71">
            <v>43464624</v>
          </cell>
          <cell r="Z71">
            <v>1215.0139999999999</v>
          </cell>
          <cell r="AA71">
            <v>40.500466666666661</v>
          </cell>
          <cell r="AB71">
            <v>714.875</v>
          </cell>
          <cell r="AC71">
            <v>23.829166666666666</v>
          </cell>
          <cell r="AD71">
            <v>1932</v>
          </cell>
          <cell r="AE71">
            <v>64.400000000000006</v>
          </cell>
        </row>
        <row r="72">
          <cell r="D72" t="str">
            <v>영동군</v>
          </cell>
          <cell r="E72" t="str">
            <v>군</v>
          </cell>
          <cell r="F72">
            <v>112011120</v>
          </cell>
          <cell r="G72">
            <v>48176181</v>
          </cell>
          <cell r="H72">
            <v>134205000</v>
          </cell>
          <cell r="I72">
            <v>4637946</v>
          </cell>
          <cell r="J72">
            <v>28292584</v>
          </cell>
          <cell r="K72">
            <v>748.27200000000005</v>
          </cell>
          <cell r="L72">
            <v>24.942400000000003</v>
          </cell>
          <cell r="M72">
            <v>652.75</v>
          </cell>
          <cell r="N72">
            <v>21.758333333333333</v>
          </cell>
          <cell r="O72">
            <v>828</v>
          </cell>
          <cell r="P72">
            <v>27.6</v>
          </cell>
          <cell r="Q72">
            <v>35.897456130546551</v>
          </cell>
          <cell r="R72">
            <v>16.392797490678124</v>
          </cell>
          <cell r="S72">
            <v>90.371014492753631</v>
          </cell>
          <cell r="T72">
            <v>78.834541062801932</v>
          </cell>
          <cell r="U72">
            <v>231743920</v>
          </cell>
          <cell r="V72">
            <v>114364773.22999901</v>
          </cell>
          <cell r="W72">
            <v>366449000</v>
          </cell>
          <cell r="X72">
            <v>10752568</v>
          </cell>
          <cell r="Y72">
            <v>58671199</v>
          </cell>
          <cell r="Z72">
            <v>1609.1410000000001</v>
          </cell>
          <cell r="AA72">
            <v>53.638033333333333</v>
          </cell>
          <cell r="AB72">
            <v>2366.125</v>
          </cell>
          <cell r="AC72">
            <v>78.870833333333337</v>
          </cell>
          <cell r="AD72">
            <v>2077</v>
          </cell>
          <cell r="AE72">
            <v>69.233333333333334</v>
          </cell>
        </row>
        <row r="73">
          <cell r="D73" t="str">
            <v>옥천군</v>
          </cell>
          <cell r="E73" t="str">
            <v>군</v>
          </cell>
          <cell r="F73">
            <v>118381690</v>
          </cell>
          <cell r="G73">
            <v>48744892</v>
          </cell>
          <cell r="H73">
            <v>134260000</v>
          </cell>
          <cell r="I73">
            <v>5672074</v>
          </cell>
          <cell r="J73">
            <v>24882289</v>
          </cell>
          <cell r="K73">
            <v>590.91600000000005</v>
          </cell>
          <cell r="L73">
            <v>19.697200000000002</v>
          </cell>
          <cell r="M73">
            <v>524.625</v>
          </cell>
          <cell r="N73">
            <v>17.487500000000001</v>
          </cell>
          <cell r="O73">
            <v>671</v>
          </cell>
          <cell r="P73">
            <v>22.366666666666667</v>
          </cell>
          <cell r="Q73">
            <v>36.306339937434828</v>
          </cell>
          <cell r="R73">
            <v>22.795627845975101</v>
          </cell>
          <cell r="S73">
            <v>88.064977645305518</v>
          </cell>
          <cell r="T73">
            <v>78.18554396423248</v>
          </cell>
          <cell r="U73">
            <v>319037180</v>
          </cell>
          <cell r="V73">
            <v>138140328</v>
          </cell>
          <cell r="W73">
            <v>403555004</v>
          </cell>
          <cell r="X73">
            <v>16501146</v>
          </cell>
          <cell r="Y73">
            <v>73495793</v>
          </cell>
          <cell r="Z73">
            <v>1974.4680000000001</v>
          </cell>
          <cell r="AA73">
            <v>65.815600000000003</v>
          </cell>
          <cell r="AB73">
            <v>1199</v>
          </cell>
          <cell r="AC73">
            <v>39.966666666666669</v>
          </cell>
          <cell r="AD73">
            <v>2520</v>
          </cell>
          <cell r="AE73">
            <v>84</v>
          </cell>
        </row>
        <row r="74">
          <cell r="D74" t="str">
            <v>음성군</v>
          </cell>
          <cell r="E74" t="str">
            <v>군</v>
          </cell>
          <cell r="F74">
            <v>575801650</v>
          </cell>
          <cell r="G74">
            <v>270817920</v>
          </cell>
          <cell r="H74">
            <v>652317829</v>
          </cell>
          <cell r="I74">
            <v>24531676</v>
          </cell>
          <cell r="J74">
            <v>98468280</v>
          </cell>
          <cell r="K74">
            <v>1995.5219999999999</v>
          </cell>
          <cell r="L74">
            <v>66.517399999999995</v>
          </cell>
          <cell r="M74">
            <v>1855</v>
          </cell>
          <cell r="N74">
            <v>61.833333333333336</v>
          </cell>
          <cell r="O74">
            <v>2166</v>
          </cell>
          <cell r="P74">
            <v>72.2</v>
          </cell>
          <cell r="Q74">
            <v>41.516252961407254</v>
          </cell>
          <cell r="R74">
            <v>24.913277656520457</v>
          </cell>
          <cell r="S74">
            <v>92.129362880886418</v>
          </cell>
          <cell r="T74">
            <v>85.641735918744232</v>
          </cell>
          <cell r="U74">
            <v>546019680</v>
          </cell>
          <cell r="V74">
            <v>272814200.32999903</v>
          </cell>
          <cell r="W74">
            <v>683914276.37999904</v>
          </cell>
          <cell r="X74">
            <v>25851275</v>
          </cell>
          <cell r="Y74">
            <v>101974878</v>
          </cell>
          <cell r="Z74">
            <v>2707.17</v>
          </cell>
          <cell r="AA74">
            <v>90.239000000000004</v>
          </cell>
          <cell r="AB74">
            <v>26340.375</v>
          </cell>
          <cell r="AC74">
            <v>878.01250000000005</v>
          </cell>
          <cell r="AD74">
            <v>3313</v>
          </cell>
          <cell r="AE74">
            <v>110.43333333333334</v>
          </cell>
        </row>
        <row r="75">
          <cell r="D75" t="str">
            <v>증평군</v>
          </cell>
          <cell r="E75" t="str">
            <v>군</v>
          </cell>
          <cell r="F75">
            <v>223508650</v>
          </cell>
          <cell r="G75">
            <v>84783451</v>
          </cell>
          <cell r="H75">
            <v>258404927</v>
          </cell>
          <cell r="I75">
            <v>10064433</v>
          </cell>
          <cell r="J75">
            <v>46701138</v>
          </cell>
          <cell r="K75">
            <v>1092.0319999999999</v>
          </cell>
          <cell r="L75">
            <v>36.401066666666665</v>
          </cell>
          <cell r="M75">
            <v>1019.375</v>
          </cell>
          <cell r="N75">
            <v>33.979166666666664</v>
          </cell>
          <cell r="O75">
            <v>1278</v>
          </cell>
          <cell r="P75">
            <v>42.6</v>
          </cell>
          <cell r="Q75">
            <v>32.810307444331357</v>
          </cell>
          <cell r="R75">
            <v>21.550723239335195</v>
          </cell>
          <cell r="S75">
            <v>85.448513302034428</v>
          </cell>
          <cell r="T75">
            <v>79.76330203442879</v>
          </cell>
          <cell r="U75">
            <v>176284980</v>
          </cell>
          <cell r="V75">
            <v>80636964.259999901</v>
          </cell>
          <cell r="W75">
            <v>281622592.64999998</v>
          </cell>
          <cell r="X75">
            <v>9161361</v>
          </cell>
          <cell r="Y75">
            <v>52513840</v>
          </cell>
          <cell r="Z75">
            <v>1399.3510000000001</v>
          </cell>
          <cell r="AA75">
            <v>46.645033333333338</v>
          </cell>
          <cell r="AB75">
            <v>0</v>
          </cell>
          <cell r="AC75">
            <v>0</v>
          </cell>
          <cell r="AD75">
            <v>1778</v>
          </cell>
          <cell r="AE75">
            <v>59.266666666666666</v>
          </cell>
        </row>
        <row r="76">
          <cell r="D76" t="str">
            <v>진천군</v>
          </cell>
          <cell r="E76" t="str">
            <v>군</v>
          </cell>
          <cell r="F76">
            <v>499201496</v>
          </cell>
          <cell r="G76">
            <v>236478777.889999</v>
          </cell>
          <cell r="H76">
            <v>516909939.14999998</v>
          </cell>
          <cell r="I76">
            <v>22617015</v>
          </cell>
          <cell r="J76">
            <v>78665023</v>
          </cell>
          <cell r="K76">
            <v>1727.3610000000001</v>
          </cell>
          <cell r="L76">
            <v>57.578700000000005</v>
          </cell>
          <cell r="M76">
            <v>1619.875</v>
          </cell>
          <cell r="N76">
            <v>53.99583333333333</v>
          </cell>
          <cell r="O76">
            <v>1876</v>
          </cell>
          <cell r="P76">
            <v>62.533333333333331</v>
          </cell>
          <cell r="Q76">
            <v>45.748545342127031</v>
          </cell>
          <cell r="R76">
            <v>28.751043522862759</v>
          </cell>
          <cell r="S76">
            <v>92.076812366737755</v>
          </cell>
          <cell r="T76">
            <v>86.347281449893387</v>
          </cell>
          <cell r="U76">
            <v>371076150</v>
          </cell>
          <cell r="V76">
            <v>176120457.06999999</v>
          </cell>
          <cell r="W76">
            <v>553568053.15999901</v>
          </cell>
          <cell r="X76">
            <v>17204267</v>
          </cell>
          <cell r="Y76">
            <v>81628223</v>
          </cell>
          <cell r="Z76">
            <v>2160.4270000000001</v>
          </cell>
          <cell r="AA76">
            <v>72.014233333333337</v>
          </cell>
          <cell r="AB76">
            <v>4783.875</v>
          </cell>
          <cell r="AC76">
            <v>159.46250000000001</v>
          </cell>
          <cell r="AD76">
            <v>2624</v>
          </cell>
          <cell r="AE76">
            <v>87.466666666666669</v>
          </cell>
        </row>
        <row r="77">
          <cell r="D77" t="str">
            <v>충청남도</v>
          </cell>
          <cell r="E77" t="str">
            <v>광역</v>
          </cell>
          <cell r="F77">
            <v>9934792060</v>
          </cell>
          <cell r="G77">
            <v>5213089025.2899761</v>
          </cell>
          <cell r="H77">
            <v>11733183100.109978</v>
          </cell>
          <cell r="I77">
            <v>620421511</v>
          </cell>
          <cell r="J77">
            <v>1992031521</v>
          </cell>
          <cell r="K77">
            <v>43685.294999999998</v>
          </cell>
          <cell r="L77">
            <v>1456.1765</v>
          </cell>
          <cell r="M77">
            <v>39777.25</v>
          </cell>
          <cell r="N77">
            <v>1325.9083333333333</v>
          </cell>
          <cell r="O77">
            <v>50221</v>
          </cell>
          <cell r="P77">
            <v>1674.0333333333333</v>
          </cell>
          <cell r="Q77">
            <v>44.43030489519176</v>
          </cell>
          <cell r="R77">
            <v>31.145165348013588</v>
          </cell>
          <cell r="S77">
            <v>86.986111387666512</v>
          </cell>
          <cell r="T77">
            <v>79.204416479162091</v>
          </cell>
          <cell r="U77">
            <v>13281101329</v>
          </cell>
          <cell r="V77">
            <v>7221973592.0099964</v>
          </cell>
          <cell r="W77">
            <v>16172771366.050001</v>
          </cell>
          <cell r="X77">
            <v>916227862</v>
          </cell>
          <cell r="Y77">
            <v>2950535275</v>
          </cell>
          <cell r="Z77">
            <v>78382.97100000002</v>
          </cell>
          <cell r="AA77">
            <v>2612.7657000000008</v>
          </cell>
          <cell r="AB77">
            <v>12656.125</v>
          </cell>
          <cell r="AC77">
            <v>421.87083333333334</v>
          </cell>
          <cell r="AD77">
            <v>95636</v>
          </cell>
          <cell r="AE77">
            <v>3187.8666666666668</v>
          </cell>
        </row>
        <row r="78">
          <cell r="D78" t="str">
            <v>계룡시</v>
          </cell>
          <cell r="E78" t="str">
            <v>시</v>
          </cell>
          <cell r="F78">
            <v>180863420</v>
          </cell>
          <cell r="G78">
            <v>90086110</v>
          </cell>
          <cell r="H78">
            <v>206000881</v>
          </cell>
          <cell r="I78">
            <v>9910946</v>
          </cell>
          <cell r="J78">
            <v>35551149</v>
          </cell>
          <cell r="K78">
            <v>837.27099999999996</v>
          </cell>
          <cell r="L78">
            <v>27.909033333333333</v>
          </cell>
          <cell r="M78">
            <v>747.5</v>
          </cell>
          <cell r="N78">
            <v>24.916666666666668</v>
          </cell>
          <cell r="O78">
            <v>1062</v>
          </cell>
          <cell r="P78">
            <v>35.4</v>
          </cell>
          <cell r="Q78">
            <v>43.730934335178887</v>
          </cell>
          <cell r="R78">
            <v>27.87799066634949</v>
          </cell>
          <cell r="S78">
            <v>78.839077212806018</v>
          </cell>
          <cell r="T78">
            <v>70.38606403013182</v>
          </cell>
          <cell r="U78">
            <v>95110590</v>
          </cell>
          <cell r="V78">
            <v>47968051</v>
          </cell>
          <cell r="W78">
            <v>111280411</v>
          </cell>
          <cell r="X78">
            <v>5038263</v>
          </cell>
          <cell r="Y78">
            <v>17334028</v>
          </cell>
          <cell r="Z78">
            <v>447.40699999999998</v>
          </cell>
          <cell r="AA78">
            <v>14.913566666666666</v>
          </cell>
          <cell r="AB78">
            <v>141.875</v>
          </cell>
          <cell r="AC78">
            <v>4.729166666666667</v>
          </cell>
          <cell r="AD78">
            <v>576</v>
          </cell>
          <cell r="AE78">
            <v>19.2</v>
          </cell>
        </row>
        <row r="79">
          <cell r="D79" t="str">
            <v>공주시</v>
          </cell>
          <cell r="E79" t="str">
            <v>시</v>
          </cell>
          <cell r="F79">
            <v>191349800</v>
          </cell>
          <cell r="G79">
            <v>94778939</v>
          </cell>
          <cell r="H79">
            <v>237325514</v>
          </cell>
          <cell r="I79">
            <v>10355289</v>
          </cell>
          <cell r="J79">
            <v>43393155</v>
          </cell>
          <cell r="K79">
            <v>1050.0060000000001</v>
          </cell>
          <cell r="L79">
            <v>35.0002</v>
          </cell>
          <cell r="M79">
            <v>944.625</v>
          </cell>
          <cell r="N79">
            <v>31.487500000000001</v>
          </cell>
          <cell r="O79">
            <v>1201</v>
          </cell>
          <cell r="P79">
            <v>40.033333333333331</v>
          </cell>
          <cell r="Q79">
            <v>39.936261973080569</v>
          </cell>
          <cell r="R79">
            <v>23.863876687463726</v>
          </cell>
          <cell r="S79">
            <v>87.427643630308083</v>
          </cell>
          <cell r="T79">
            <v>78.653205661948377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3469.5</v>
          </cell>
          <cell r="AC79">
            <v>115.65</v>
          </cell>
          <cell r="AD79">
            <v>0</v>
          </cell>
          <cell r="AE79">
            <v>0</v>
          </cell>
        </row>
        <row r="80">
          <cell r="D80" t="str">
            <v>논산시</v>
          </cell>
          <cell r="E80" t="str">
            <v>시</v>
          </cell>
          <cell r="F80">
            <v>596421500</v>
          </cell>
          <cell r="G80">
            <v>313624156.60000002</v>
          </cell>
          <cell r="H80">
            <v>897578045.92999899</v>
          </cell>
          <cell r="I80">
            <v>33292074</v>
          </cell>
          <cell r="J80">
            <v>169113809</v>
          </cell>
          <cell r="K80">
            <v>4105.4110000000001</v>
          </cell>
          <cell r="L80">
            <v>136.84703333333334</v>
          </cell>
          <cell r="M80">
            <v>3618.25</v>
          </cell>
          <cell r="N80">
            <v>120.60833333333333</v>
          </cell>
          <cell r="O80">
            <v>5246</v>
          </cell>
          <cell r="P80">
            <v>174.86666666666667</v>
          </cell>
          <cell r="Q80">
            <v>34.941157264496994</v>
          </cell>
          <cell r="R80">
            <v>19.686194874837216</v>
          </cell>
          <cell r="S80">
            <v>78.257929851315282</v>
          </cell>
          <cell r="T80">
            <v>68.971597407548614</v>
          </cell>
          <cell r="U80">
            <v>548625600</v>
          </cell>
          <cell r="V80">
            <v>293915735.26999903</v>
          </cell>
          <cell r="W80">
            <v>703061130.65999997</v>
          </cell>
          <cell r="X80">
            <v>33305830</v>
          </cell>
          <cell r="Y80">
            <v>147297347</v>
          </cell>
          <cell r="Z80">
            <v>3677.8159999999998</v>
          </cell>
          <cell r="AA80">
            <v>122.59386666666666</v>
          </cell>
          <cell r="AB80">
            <v>403.125</v>
          </cell>
          <cell r="AC80">
            <v>13.4375</v>
          </cell>
          <cell r="AD80">
            <v>4354</v>
          </cell>
          <cell r="AE80">
            <v>145.13333333333333</v>
          </cell>
        </row>
        <row r="81">
          <cell r="D81" t="str">
            <v>당진시</v>
          </cell>
          <cell r="E81" t="str">
            <v>시</v>
          </cell>
          <cell r="F81">
            <v>551687400</v>
          </cell>
          <cell r="G81">
            <v>250314169.66</v>
          </cell>
          <cell r="H81">
            <v>607327307.14999902</v>
          </cell>
          <cell r="I81">
            <v>26333680</v>
          </cell>
          <cell r="J81">
            <v>98754078</v>
          </cell>
          <cell r="K81">
            <v>2417.0160000000001</v>
          </cell>
          <cell r="L81">
            <v>80.5672</v>
          </cell>
          <cell r="M81">
            <v>2179</v>
          </cell>
          <cell r="N81">
            <v>72.63333333333334</v>
          </cell>
          <cell r="O81">
            <v>2750</v>
          </cell>
          <cell r="P81">
            <v>91.666666666666671</v>
          </cell>
          <cell r="Q81">
            <v>41.215694850713646</v>
          </cell>
          <cell r="R81">
            <v>26.665916520429668</v>
          </cell>
          <cell r="S81">
            <v>87.891490909090905</v>
          </cell>
          <cell r="T81">
            <v>79.236363636363635</v>
          </cell>
          <cell r="U81">
            <v>1069873600</v>
          </cell>
          <cell r="V81">
            <v>504918759.299999</v>
          </cell>
          <cell r="W81">
            <v>1123178653.6600001</v>
          </cell>
          <cell r="X81">
            <v>55772385</v>
          </cell>
          <cell r="Y81">
            <v>220234254</v>
          </cell>
          <cell r="Z81">
            <v>5466.0559999999996</v>
          </cell>
          <cell r="AA81">
            <v>182.20186666666666</v>
          </cell>
          <cell r="AB81">
            <v>4885.625</v>
          </cell>
          <cell r="AC81">
            <v>162.85416666666666</v>
          </cell>
          <cell r="AD81">
            <v>6210</v>
          </cell>
          <cell r="AE81">
            <v>207</v>
          </cell>
        </row>
        <row r="82">
          <cell r="D82" t="str">
            <v>보령시</v>
          </cell>
          <cell r="E82" t="str">
            <v>시</v>
          </cell>
          <cell r="F82">
            <v>292195000</v>
          </cell>
          <cell r="G82">
            <v>133141296.269999</v>
          </cell>
          <cell r="H82">
            <v>333220188.45999998</v>
          </cell>
          <cell r="I82">
            <v>14114779</v>
          </cell>
          <cell r="J82">
            <v>65863916</v>
          </cell>
          <cell r="K82">
            <v>1593.8109999999999</v>
          </cell>
          <cell r="L82">
            <v>53.12703333333333</v>
          </cell>
          <cell r="M82">
            <v>1445.75</v>
          </cell>
          <cell r="N82">
            <v>48.19166666666667</v>
          </cell>
          <cell r="O82">
            <v>1749</v>
          </cell>
          <cell r="P82">
            <v>58.3</v>
          </cell>
          <cell r="Q82">
            <v>39.955951314150759</v>
          </cell>
          <cell r="R82">
            <v>21.430215294213603</v>
          </cell>
          <cell r="S82">
            <v>91.126986849628352</v>
          </cell>
          <cell r="T82">
            <v>82.661520869068042</v>
          </cell>
          <cell r="U82">
            <v>756316100</v>
          </cell>
          <cell r="V82">
            <v>350699243.48000002</v>
          </cell>
          <cell r="W82">
            <v>907282823.15999901</v>
          </cell>
          <cell r="X82">
            <v>41485383</v>
          </cell>
          <cell r="Y82">
            <v>205502952</v>
          </cell>
          <cell r="Z82">
            <v>5239.7979999999998</v>
          </cell>
          <cell r="AA82">
            <v>174.65993333333333</v>
          </cell>
          <cell r="AB82">
            <v>1513.5</v>
          </cell>
          <cell r="AC82">
            <v>50.45</v>
          </cell>
          <cell r="AD82">
            <v>6031</v>
          </cell>
          <cell r="AE82">
            <v>201.03333333333333</v>
          </cell>
        </row>
        <row r="83">
          <cell r="D83" t="str">
            <v>서산시</v>
          </cell>
          <cell r="E83" t="str">
            <v>시</v>
          </cell>
          <cell r="F83">
            <v>711866300</v>
          </cell>
          <cell r="G83">
            <v>298987036.81999898</v>
          </cell>
          <cell r="H83">
            <v>707140276.97999895</v>
          </cell>
          <cell r="I83">
            <v>36686595</v>
          </cell>
          <cell r="J83">
            <v>130246630</v>
          </cell>
          <cell r="K83">
            <v>2759.498</v>
          </cell>
          <cell r="L83">
            <v>91.983266666666665</v>
          </cell>
          <cell r="M83">
            <v>2545.875</v>
          </cell>
          <cell r="N83">
            <v>84.862499999999997</v>
          </cell>
          <cell r="O83">
            <v>2992</v>
          </cell>
          <cell r="P83">
            <v>99.733333333333334</v>
          </cell>
          <cell r="Q83">
            <v>42.281149377728859</v>
          </cell>
          <cell r="R83">
            <v>28.167020520991599</v>
          </cell>
          <cell r="S83">
            <v>92.229211229946529</v>
          </cell>
          <cell r="T83">
            <v>85.089405080213908</v>
          </cell>
          <cell r="U83">
            <v>391370600</v>
          </cell>
          <cell r="V83">
            <v>164247412.16999999</v>
          </cell>
          <cell r="W83">
            <v>1324354424.4400001</v>
          </cell>
          <cell r="X83">
            <v>21822714</v>
          </cell>
          <cell r="Y83">
            <v>228731681</v>
          </cell>
          <cell r="Z83">
            <v>5870.5309999999999</v>
          </cell>
          <cell r="AA83">
            <v>195.68436666666668</v>
          </cell>
          <cell r="AB83">
            <v>2324.625</v>
          </cell>
          <cell r="AC83">
            <v>77.487499999999997</v>
          </cell>
          <cell r="AD83">
            <v>6919</v>
          </cell>
          <cell r="AE83">
            <v>230.63333333333333</v>
          </cell>
        </row>
        <row r="84">
          <cell r="D84" t="str">
            <v>아산시</v>
          </cell>
          <cell r="E84" t="str">
            <v>시</v>
          </cell>
          <cell r="F84">
            <v>1902820900</v>
          </cell>
          <cell r="G84">
            <v>1094975150.51999</v>
          </cell>
          <cell r="H84">
            <v>2119941303.0999899</v>
          </cell>
          <cell r="I84">
            <v>120599872</v>
          </cell>
          <cell r="J84">
            <v>337769278</v>
          </cell>
          <cell r="K84">
            <v>7666.6880000000001</v>
          </cell>
          <cell r="L84">
            <v>255.55626666666666</v>
          </cell>
          <cell r="M84">
            <v>6969.875</v>
          </cell>
          <cell r="N84">
            <v>232.32916666666668</v>
          </cell>
          <cell r="O84">
            <v>8845</v>
          </cell>
          <cell r="P84">
            <v>294.83333333333331</v>
          </cell>
          <cell r="Q84">
            <v>51.651201328961704</v>
          </cell>
          <cell r="R84">
            <v>35.704807942894085</v>
          </cell>
          <cell r="S84">
            <v>86.678213680045218</v>
          </cell>
          <cell r="T84">
            <v>78.800169587337479</v>
          </cell>
          <cell r="U84">
            <v>2850610900</v>
          </cell>
          <cell r="V84">
            <v>1717614966.74</v>
          </cell>
          <cell r="W84">
            <v>3323527997.0500002</v>
          </cell>
          <cell r="X84">
            <v>196433756</v>
          </cell>
          <cell r="Y84">
            <v>536011586</v>
          </cell>
          <cell r="Z84">
            <v>14640.927</v>
          </cell>
          <cell r="AA84">
            <v>488.03089999999997</v>
          </cell>
          <cell r="AB84">
            <v>0</v>
          </cell>
          <cell r="AC84">
            <v>0</v>
          </cell>
          <cell r="AD84">
            <v>18463</v>
          </cell>
          <cell r="AE84">
            <v>615.43333333333328</v>
          </cell>
        </row>
        <row r="85">
          <cell r="D85" t="str">
            <v>천안시</v>
          </cell>
          <cell r="E85" t="str">
            <v>시</v>
          </cell>
          <cell r="F85">
            <v>4548284700</v>
          </cell>
          <cell r="G85">
            <v>2518235818.5599899</v>
          </cell>
          <cell r="H85">
            <v>5358598078.5899897</v>
          </cell>
          <cell r="I85">
            <v>326038494</v>
          </cell>
          <cell r="J85">
            <v>870434664</v>
          </cell>
          <cell r="K85">
            <v>17193.501</v>
          </cell>
          <cell r="L85">
            <v>573.11670000000004</v>
          </cell>
          <cell r="M85">
            <v>16118.25</v>
          </cell>
          <cell r="N85">
            <v>537.27499999999998</v>
          </cell>
          <cell r="O85">
            <v>19357</v>
          </cell>
          <cell r="P85">
            <v>645.23333333333335</v>
          </cell>
          <cell r="Q85">
            <v>46.994303017826155</v>
          </cell>
          <cell r="R85">
            <v>37.456974944187195</v>
          </cell>
          <cell r="S85">
            <v>88.823169912693075</v>
          </cell>
          <cell r="T85">
            <v>83.268326703518099</v>
          </cell>
          <cell r="U85">
            <v>5929481700</v>
          </cell>
          <cell r="V85">
            <v>3389002824.4000001</v>
          </cell>
          <cell r="W85">
            <v>6549925205.8999996</v>
          </cell>
          <cell r="X85">
            <v>480881269</v>
          </cell>
          <cell r="Y85">
            <v>1147999193</v>
          </cell>
          <cell r="Z85">
            <v>31704.901000000002</v>
          </cell>
          <cell r="AA85">
            <v>1056.8300333333334</v>
          </cell>
          <cell r="AB85">
            <v>751</v>
          </cell>
          <cell r="AC85">
            <v>25.033333333333335</v>
          </cell>
          <cell r="AD85">
            <v>39259</v>
          </cell>
          <cell r="AE85">
            <v>1308.6333333333334</v>
          </cell>
        </row>
        <row r="86">
          <cell r="D86" t="str">
            <v>금산군</v>
          </cell>
          <cell r="E86" t="str">
            <v>군</v>
          </cell>
          <cell r="F86">
            <v>24252660</v>
          </cell>
          <cell r="G86">
            <v>11019444.74</v>
          </cell>
          <cell r="H86">
            <v>35539822.439999998</v>
          </cell>
          <cell r="I86">
            <v>1044808</v>
          </cell>
          <cell r="J86">
            <v>5624749</v>
          </cell>
          <cell r="K86">
            <v>156.04900000000001</v>
          </cell>
          <cell r="L86">
            <v>5.2016333333333336</v>
          </cell>
          <cell r="M86">
            <v>128.75</v>
          </cell>
          <cell r="N86">
            <v>4.291666666666667</v>
          </cell>
          <cell r="O86">
            <v>188</v>
          </cell>
          <cell r="P86">
            <v>6.2666666666666666</v>
          </cell>
          <cell r="Q86">
            <v>31.005908255741982</v>
          </cell>
          <cell r="R86">
            <v>18.575193310848181</v>
          </cell>
          <cell r="S86">
            <v>83.004787234042553</v>
          </cell>
          <cell r="T86">
            <v>68.4840425531915</v>
          </cell>
          <cell r="U86">
            <v>226433440</v>
          </cell>
          <cell r="V86">
            <v>104708547.09</v>
          </cell>
          <cell r="W86">
            <v>367316315.26999998</v>
          </cell>
          <cell r="X86">
            <v>11089355</v>
          </cell>
          <cell r="Y86">
            <v>66941908</v>
          </cell>
          <cell r="Z86">
            <v>1785.854</v>
          </cell>
          <cell r="AA86">
            <v>59.528466666666667</v>
          </cell>
          <cell r="AB86">
            <v>0</v>
          </cell>
          <cell r="AC86">
            <v>0</v>
          </cell>
          <cell r="AD86">
            <v>2188</v>
          </cell>
          <cell r="AE86">
            <v>72.933333333333337</v>
          </cell>
        </row>
        <row r="87">
          <cell r="D87" t="str">
            <v>부여군</v>
          </cell>
          <cell r="E87" t="str">
            <v>군</v>
          </cell>
          <cell r="F87">
            <v>47475500</v>
          </cell>
          <cell r="G87">
            <v>23109432.039999999</v>
          </cell>
          <cell r="H87">
            <v>88602000</v>
          </cell>
          <cell r="I87">
            <v>2244727</v>
          </cell>
          <cell r="J87">
            <v>16378696</v>
          </cell>
          <cell r="K87">
            <v>396.43099999999998</v>
          </cell>
          <cell r="L87">
            <v>13.214366666666667</v>
          </cell>
          <cell r="M87">
            <v>357.125</v>
          </cell>
          <cell r="N87">
            <v>11.904166666666667</v>
          </cell>
          <cell r="O87">
            <v>444</v>
          </cell>
          <cell r="P87">
            <v>14.8</v>
          </cell>
          <cell r="Q87">
            <v>26.082291641272203</v>
          </cell>
          <cell r="R87">
            <v>13.705163097233136</v>
          </cell>
          <cell r="S87">
            <v>89.286261261261259</v>
          </cell>
          <cell r="T87">
            <v>80.433558558558559</v>
          </cell>
          <cell r="U87">
            <v>316818599</v>
          </cell>
          <cell r="V87">
            <v>160635359.62999901</v>
          </cell>
          <cell r="W87">
            <v>457292391</v>
          </cell>
          <cell r="X87">
            <v>16028105</v>
          </cell>
          <cell r="Y87">
            <v>104614587</v>
          </cell>
          <cell r="Z87">
            <v>2651.395</v>
          </cell>
          <cell r="AA87">
            <v>88.379833333333337</v>
          </cell>
          <cell r="AB87">
            <v>0</v>
          </cell>
          <cell r="AC87">
            <v>0</v>
          </cell>
          <cell r="AD87">
            <v>3222</v>
          </cell>
          <cell r="AE87">
            <v>107.4</v>
          </cell>
        </row>
        <row r="88">
          <cell r="D88" t="str">
            <v>서천군</v>
          </cell>
          <cell r="E88" t="str">
            <v>군</v>
          </cell>
          <cell r="F88">
            <v>40299900</v>
          </cell>
          <cell r="G88">
            <v>21040059.9799999</v>
          </cell>
          <cell r="H88">
            <v>93988585.950000003</v>
          </cell>
          <cell r="I88">
            <v>1973031</v>
          </cell>
          <cell r="J88">
            <v>13813091</v>
          </cell>
          <cell r="K88">
            <v>399.35899999999998</v>
          </cell>
          <cell r="L88">
            <v>13.311966666666667</v>
          </cell>
          <cell r="M88">
            <v>315.625</v>
          </cell>
          <cell r="N88">
            <v>10.520833333333334</v>
          </cell>
          <cell r="O88">
            <v>474</v>
          </cell>
          <cell r="P88">
            <v>15.8</v>
          </cell>
          <cell r="Q88">
            <v>22.385760746728099</v>
          </cell>
          <cell r="R88">
            <v>14.283776165667772</v>
          </cell>
          <cell r="S88">
            <v>84.252953586497881</v>
          </cell>
          <cell r="T88">
            <v>66.587552742616026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1911.125</v>
          </cell>
          <cell r="AC88">
            <v>63.704166666666666</v>
          </cell>
          <cell r="AD88">
            <v>0</v>
          </cell>
          <cell r="AE88">
            <v>0</v>
          </cell>
        </row>
        <row r="89">
          <cell r="D89" t="str">
            <v>예산군</v>
          </cell>
          <cell r="E89" t="str">
            <v>군</v>
          </cell>
          <cell r="F89">
            <v>223263380</v>
          </cell>
          <cell r="G89">
            <v>92116059</v>
          </cell>
          <cell r="H89">
            <v>267193000</v>
          </cell>
          <cell r="I89">
            <v>9278057</v>
          </cell>
          <cell r="J89">
            <v>48716333</v>
          </cell>
          <cell r="K89">
            <v>1218.375</v>
          </cell>
          <cell r="L89">
            <v>40.612499999999997</v>
          </cell>
          <cell r="M89">
            <v>979</v>
          </cell>
          <cell r="N89">
            <v>32.633333333333333</v>
          </cell>
          <cell r="O89">
            <v>1353</v>
          </cell>
          <cell r="P89">
            <v>45.1</v>
          </cell>
          <cell r="Q89">
            <v>34.475476153941159</v>
          </cell>
          <cell r="R89">
            <v>19.045064414023116</v>
          </cell>
          <cell r="S89">
            <v>90.049889135254986</v>
          </cell>
          <cell r="T89">
            <v>72.357723577235774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40319.125</v>
          </cell>
          <cell r="AC89">
            <v>1343.9708333333333</v>
          </cell>
          <cell r="AD89">
            <v>0</v>
          </cell>
          <cell r="AE89">
            <v>0</v>
          </cell>
        </row>
        <row r="90">
          <cell r="D90" t="str">
            <v>청양군</v>
          </cell>
          <cell r="E90" t="str">
            <v>군</v>
          </cell>
          <cell r="F90">
            <v>15853000</v>
          </cell>
          <cell r="G90">
            <v>7469151.3299999898</v>
          </cell>
          <cell r="H90">
            <v>42156000</v>
          </cell>
          <cell r="I90">
            <v>648062</v>
          </cell>
          <cell r="J90">
            <v>7798582</v>
          </cell>
          <cell r="K90">
            <v>216.47399999999999</v>
          </cell>
          <cell r="L90">
            <v>7.2157999999999998</v>
          </cell>
          <cell r="M90">
            <v>164.625</v>
          </cell>
          <cell r="N90">
            <v>5.4874999999999998</v>
          </cell>
          <cell r="O90">
            <v>312</v>
          </cell>
          <cell r="P90">
            <v>10.4</v>
          </cell>
          <cell r="Q90">
            <v>17.717884358098466</v>
          </cell>
          <cell r="R90">
            <v>8.3099978944890243</v>
          </cell>
          <cell r="S90">
            <v>69.382692307692309</v>
          </cell>
          <cell r="T90">
            <v>52.764423076923073</v>
          </cell>
          <cell r="U90">
            <v>80114900</v>
          </cell>
          <cell r="V90">
            <v>39560128.039999902</v>
          </cell>
          <cell r="W90">
            <v>176484917.19</v>
          </cell>
          <cell r="X90">
            <v>3607109</v>
          </cell>
          <cell r="Y90">
            <v>35714341</v>
          </cell>
          <cell r="Z90">
            <v>880.45699999999999</v>
          </cell>
          <cell r="AA90">
            <v>29.348566666666667</v>
          </cell>
          <cell r="AB90">
            <v>16041.125</v>
          </cell>
          <cell r="AC90">
            <v>534.70416666666665</v>
          </cell>
          <cell r="AD90">
            <v>1319</v>
          </cell>
          <cell r="AE90">
            <v>43.966666666666669</v>
          </cell>
        </row>
        <row r="91">
          <cell r="D91" t="str">
            <v>태안군</v>
          </cell>
          <cell r="E91" t="str">
            <v>군</v>
          </cell>
          <cell r="F91">
            <v>180650900</v>
          </cell>
          <cell r="G91">
            <v>79585800.590000004</v>
          </cell>
          <cell r="H91">
            <v>253572565.94999999</v>
          </cell>
          <cell r="I91">
            <v>7711065</v>
          </cell>
          <cell r="J91">
            <v>48514954</v>
          </cell>
          <cell r="K91">
            <v>1240.4870000000001</v>
          </cell>
          <cell r="L91">
            <v>41.349566666666668</v>
          </cell>
          <cell r="M91">
            <v>1066.375</v>
          </cell>
          <cell r="N91">
            <v>35.545833333333334</v>
          </cell>
          <cell r="O91">
            <v>1493</v>
          </cell>
          <cell r="P91">
            <v>49.766666666666666</v>
          </cell>
          <cell r="Q91">
            <v>31.385808749394805</v>
          </cell>
          <cell r="R91">
            <v>15.894202434985305</v>
          </cell>
          <cell r="S91">
            <v>83.086872069658412</v>
          </cell>
          <cell r="T91">
            <v>71.424983255190881</v>
          </cell>
          <cell r="U91">
            <v>292706300</v>
          </cell>
          <cell r="V91">
            <v>130184625.78999899</v>
          </cell>
          <cell r="W91">
            <v>365210477.36000001</v>
          </cell>
          <cell r="X91">
            <v>14376359</v>
          </cell>
          <cell r="Y91">
            <v>82219966</v>
          </cell>
          <cell r="Z91">
            <v>2084.1909999999998</v>
          </cell>
          <cell r="AA91">
            <v>69.473033333333333</v>
          </cell>
          <cell r="AB91">
            <v>0</v>
          </cell>
          <cell r="AC91">
            <v>0</v>
          </cell>
          <cell r="AD91">
            <v>2482</v>
          </cell>
          <cell r="AE91">
            <v>82.733333333333334</v>
          </cell>
        </row>
        <row r="92">
          <cell r="D92" t="str">
            <v>홍성군</v>
          </cell>
          <cell r="E92" t="str">
            <v>군</v>
          </cell>
          <cell r="F92">
            <v>427507700</v>
          </cell>
          <cell r="G92">
            <v>184606400.17999899</v>
          </cell>
          <cell r="H92">
            <v>484999530.55999899</v>
          </cell>
          <cell r="I92">
            <v>20190032</v>
          </cell>
          <cell r="J92">
            <v>100058437</v>
          </cell>
          <cell r="K92">
            <v>2434.9180000000001</v>
          </cell>
          <cell r="L92">
            <v>81.163933333333333</v>
          </cell>
          <cell r="M92">
            <v>2196.625</v>
          </cell>
          <cell r="N92">
            <v>73.220833333333331</v>
          </cell>
          <cell r="O92">
            <v>2755</v>
          </cell>
          <cell r="P92">
            <v>91.833333333333329</v>
          </cell>
          <cell r="Q92">
            <v>38.063212136895345</v>
          </cell>
          <cell r="R92">
            <v>20.178240441633122</v>
          </cell>
          <cell r="S92">
            <v>88.381778584392023</v>
          </cell>
          <cell r="T92">
            <v>79.732304900181489</v>
          </cell>
          <cell r="U92">
            <v>723639000</v>
          </cell>
          <cell r="V92">
            <v>318517939.09999901</v>
          </cell>
          <cell r="W92">
            <v>763856619.36000001</v>
          </cell>
          <cell r="X92">
            <v>36387334</v>
          </cell>
          <cell r="Y92">
            <v>157933432</v>
          </cell>
          <cell r="Z92">
            <v>3933.6379999999999</v>
          </cell>
          <cell r="AA92">
            <v>131.12126666666666</v>
          </cell>
          <cell r="AB92">
            <v>5040.25</v>
          </cell>
          <cell r="AC92">
            <v>168.00833333333333</v>
          </cell>
          <cell r="AD92">
            <v>4613</v>
          </cell>
          <cell r="AE92">
            <v>153.76666666666668</v>
          </cell>
        </row>
        <row r="93">
          <cell r="D93" t="str">
            <v>전북특별자치도</v>
          </cell>
          <cell r="E93" t="str">
            <v>광역</v>
          </cell>
          <cell r="F93">
            <v>8361580440</v>
          </cell>
          <cell r="G93">
            <v>4834858277.2599869</v>
          </cell>
          <cell r="H93">
            <v>10749541369.939989</v>
          </cell>
          <cell r="I93">
            <v>649632454</v>
          </cell>
          <cell r="J93">
            <v>1930017909</v>
          </cell>
          <cell r="K93">
            <v>47326.35</v>
          </cell>
          <cell r="L93">
            <v>1577.5449999999998</v>
          </cell>
          <cell r="M93">
            <v>42349.375</v>
          </cell>
          <cell r="N93">
            <v>1411.6458333333333</v>
          </cell>
          <cell r="O93">
            <v>57526</v>
          </cell>
          <cell r="P93">
            <v>1917.5333333333333</v>
          </cell>
          <cell r="Q93">
            <v>44.977344715191123</v>
          </cell>
          <cell r="R93">
            <v>33.659400307668335</v>
          </cell>
          <cell r="S93">
            <v>82.269495532454883</v>
          </cell>
          <cell r="T93">
            <v>73.617798908319713</v>
          </cell>
          <cell r="U93">
            <v>16727276820</v>
          </cell>
          <cell r="V93">
            <v>9485959613.5299797</v>
          </cell>
          <cell r="W93">
            <v>21933107433.259956</v>
          </cell>
          <cell r="X93">
            <v>1359416774</v>
          </cell>
          <cell r="Y93">
            <v>4049598715</v>
          </cell>
          <cell r="Z93">
            <v>108889.97700000001</v>
          </cell>
          <cell r="AA93">
            <v>3629.6659000000004</v>
          </cell>
          <cell r="AB93">
            <v>4058.125</v>
          </cell>
          <cell r="AC93">
            <v>135.27083333333334</v>
          </cell>
          <cell r="AD93">
            <v>145476</v>
          </cell>
          <cell r="AE93">
            <v>4849.2</v>
          </cell>
        </row>
        <row r="94">
          <cell r="D94" t="str">
            <v>군산시</v>
          </cell>
          <cell r="E94" t="str">
            <v>시</v>
          </cell>
          <cell r="F94">
            <v>1362638000</v>
          </cell>
          <cell r="G94">
            <v>780605408.17999995</v>
          </cell>
          <cell r="H94">
            <v>1756770993.55</v>
          </cell>
          <cell r="I94">
            <v>92330987</v>
          </cell>
          <cell r="J94">
            <v>297260175</v>
          </cell>
          <cell r="K94">
            <v>7230.0780000000004</v>
          </cell>
          <cell r="L94">
            <v>241.0026</v>
          </cell>
          <cell r="M94">
            <v>6548.375</v>
          </cell>
          <cell r="N94">
            <v>218.27916666666667</v>
          </cell>
          <cell r="O94">
            <v>8658</v>
          </cell>
          <cell r="P94">
            <v>288.60000000000002</v>
          </cell>
          <cell r="Q94">
            <v>44.434101601517753</v>
          </cell>
          <cell r="R94">
            <v>31.060664954530154</v>
          </cell>
          <cell r="S94">
            <v>83.507484407484412</v>
          </cell>
          <cell r="T94">
            <v>75.633806883806884</v>
          </cell>
          <cell r="U94">
            <v>3061566300</v>
          </cell>
          <cell r="V94">
            <v>1726478798.3299999</v>
          </cell>
          <cell r="W94">
            <v>3893871182.5999899</v>
          </cell>
          <cell r="X94">
            <v>232796918</v>
          </cell>
          <cell r="Y94">
            <v>697301632</v>
          </cell>
          <cell r="Z94">
            <v>19162.800999999999</v>
          </cell>
          <cell r="AA94">
            <v>638.76003333333335</v>
          </cell>
          <cell r="AB94">
            <v>4209.5</v>
          </cell>
          <cell r="AC94">
            <v>140.31666666666666</v>
          </cell>
          <cell r="AD94">
            <v>25509</v>
          </cell>
          <cell r="AE94">
            <v>850.3</v>
          </cell>
        </row>
        <row r="95">
          <cell r="D95" t="str">
            <v>김제시</v>
          </cell>
          <cell r="E95" t="str">
            <v>시</v>
          </cell>
          <cell r="F95">
            <v>105977900</v>
          </cell>
          <cell r="G95">
            <v>62425194.479999997</v>
          </cell>
          <cell r="H95">
            <v>206220000</v>
          </cell>
          <cell r="I95">
            <v>6287039</v>
          </cell>
          <cell r="J95">
            <v>32479373</v>
          </cell>
          <cell r="K95">
            <v>884.73400000000004</v>
          </cell>
          <cell r="L95">
            <v>29.491133333333334</v>
          </cell>
          <cell r="M95">
            <v>713.375</v>
          </cell>
          <cell r="N95">
            <v>23.779166666666665</v>
          </cell>
          <cell r="O95">
            <v>1184</v>
          </cell>
          <cell r="P95">
            <v>39.466666666666669</v>
          </cell>
          <cell r="Q95">
            <v>30.271164038405583</v>
          </cell>
          <cell r="R95">
            <v>19.357020839041443</v>
          </cell>
          <cell r="S95">
            <v>74.724155405405412</v>
          </cell>
          <cell r="T95">
            <v>60.251266891891895</v>
          </cell>
          <cell r="U95">
            <v>634571500</v>
          </cell>
          <cell r="V95">
            <v>326763642.25999999</v>
          </cell>
          <cell r="W95">
            <v>1109684102.24999</v>
          </cell>
          <cell r="X95">
            <v>38908078</v>
          </cell>
          <cell r="Y95">
            <v>187315253</v>
          </cell>
          <cell r="Z95">
            <v>5190.6170000000002</v>
          </cell>
          <cell r="AA95">
            <v>173.02056666666667</v>
          </cell>
          <cell r="AB95">
            <v>1575.5</v>
          </cell>
          <cell r="AC95">
            <v>52.516666666666666</v>
          </cell>
          <cell r="AD95">
            <v>7442</v>
          </cell>
          <cell r="AE95">
            <v>248.06666666666666</v>
          </cell>
        </row>
        <row r="96">
          <cell r="D96" t="str">
            <v>남원시</v>
          </cell>
          <cell r="E96" t="str">
            <v>시</v>
          </cell>
          <cell r="F96">
            <v>145922900</v>
          </cell>
          <cell r="G96">
            <v>77375518.599999994</v>
          </cell>
          <cell r="H96">
            <v>289511000</v>
          </cell>
          <cell r="I96">
            <v>8371780</v>
          </cell>
          <cell r="J96">
            <v>59872872</v>
          </cell>
          <cell r="K96">
            <v>1471.008</v>
          </cell>
          <cell r="L96">
            <v>49.0336</v>
          </cell>
          <cell r="M96">
            <v>1299.75</v>
          </cell>
          <cell r="N96">
            <v>43.325000000000003</v>
          </cell>
          <cell r="O96">
            <v>1829</v>
          </cell>
          <cell r="P96">
            <v>60.966666666666669</v>
          </cell>
          <cell r="Q96">
            <v>26.726279346898735</v>
          </cell>
          <cell r="R96">
            <v>13.982592984682613</v>
          </cell>
          <cell r="S96">
            <v>80.426899945325317</v>
          </cell>
          <cell r="T96">
            <v>71.063422635319853</v>
          </cell>
          <cell r="U96">
            <v>574119800</v>
          </cell>
          <cell r="V96">
            <v>294025300.12</v>
          </cell>
          <cell r="W96">
            <v>881197446.73999906</v>
          </cell>
          <cell r="X96">
            <v>35141190</v>
          </cell>
          <cell r="Y96">
            <v>188413865</v>
          </cell>
          <cell r="Z96">
            <v>4842.5529999999999</v>
          </cell>
          <cell r="AA96">
            <v>161.41843333333333</v>
          </cell>
          <cell r="AB96">
            <v>500.375</v>
          </cell>
          <cell r="AC96">
            <v>16.679166666666667</v>
          </cell>
          <cell r="AD96">
            <v>6178</v>
          </cell>
          <cell r="AE96">
            <v>205.93333333333334</v>
          </cell>
        </row>
        <row r="97">
          <cell r="D97" t="str">
            <v>익산시</v>
          </cell>
          <cell r="E97" t="str">
            <v>시</v>
          </cell>
          <cell r="F97">
            <v>1494868700</v>
          </cell>
          <cell r="G97">
            <v>859659281.76999903</v>
          </cell>
          <cell r="H97">
            <v>1847304354.4300001</v>
          </cell>
          <cell r="I97">
            <v>111267608</v>
          </cell>
          <cell r="J97">
            <v>352935520</v>
          </cell>
          <cell r="K97">
            <v>8856.5319999999992</v>
          </cell>
          <cell r="L97">
            <v>295.21773333333329</v>
          </cell>
          <cell r="M97">
            <v>7731.75</v>
          </cell>
          <cell r="N97">
            <v>257.72500000000002</v>
          </cell>
          <cell r="O97">
            <v>10678</v>
          </cell>
          <cell r="P97">
            <v>355.93333333333334</v>
          </cell>
          <cell r="Q97">
            <v>46.535876977091498</v>
          </cell>
          <cell r="R97">
            <v>31.526327528609194</v>
          </cell>
          <cell r="S97">
            <v>82.94186177186738</v>
          </cell>
          <cell r="T97">
            <v>72.408222513579318</v>
          </cell>
          <cell r="U97">
            <v>3001849900</v>
          </cell>
          <cell r="V97">
            <v>1699911196.5799899</v>
          </cell>
          <cell r="W97">
            <v>3662523074.1199899</v>
          </cell>
          <cell r="X97">
            <v>239573474</v>
          </cell>
          <cell r="Y97">
            <v>728457687</v>
          </cell>
          <cell r="Z97">
            <v>19704.27</v>
          </cell>
          <cell r="AA97">
            <v>656.80899999999997</v>
          </cell>
          <cell r="AB97">
            <v>345.25</v>
          </cell>
          <cell r="AC97">
            <v>11.508333333333333</v>
          </cell>
          <cell r="AD97">
            <v>25252</v>
          </cell>
          <cell r="AE97">
            <v>841.73333333333335</v>
          </cell>
        </row>
        <row r="98">
          <cell r="D98" t="str">
            <v>전주시</v>
          </cell>
          <cell r="E98" t="str">
            <v>시</v>
          </cell>
          <cell r="F98">
            <v>4390129280</v>
          </cell>
          <cell r="G98">
            <v>2585228825.9499898</v>
          </cell>
          <cell r="H98">
            <v>5260665632.5299902</v>
          </cell>
          <cell r="I98">
            <v>377445116</v>
          </cell>
          <cell r="J98">
            <v>951070598</v>
          </cell>
          <cell r="K98">
            <v>22902.424999999999</v>
          </cell>
          <cell r="L98">
            <v>763.41416666666669</v>
          </cell>
          <cell r="M98">
            <v>20906</v>
          </cell>
          <cell r="N98">
            <v>696.86666666666667</v>
          </cell>
          <cell r="O98">
            <v>27453</v>
          </cell>
          <cell r="P98">
            <v>915.1</v>
          </cell>
          <cell r="Q98">
            <v>49.142618188160462</v>
          </cell>
          <cell r="R98">
            <v>39.686340508656961</v>
          </cell>
          <cell r="S98">
            <v>83.424124867956138</v>
          </cell>
          <cell r="T98">
            <v>76.15196881943686</v>
          </cell>
          <cell r="U98">
            <v>7601515160</v>
          </cell>
          <cell r="V98">
            <v>4424679754.0699902</v>
          </cell>
          <cell r="W98">
            <v>9201422262.8799896</v>
          </cell>
          <cell r="X98">
            <v>703948601</v>
          </cell>
          <cell r="Y98">
            <v>1748740197</v>
          </cell>
          <cell r="Z98">
            <v>46659.12</v>
          </cell>
          <cell r="AA98">
            <v>1555.3040000000001</v>
          </cell>
          <cell r="AB98">
            <v>206.5</v>
          </cell>
          <cell r="AC98">
            <v>6.8833333333333337</v>
          </cell>
          <cell r="AD98">
            <v>61927</v>
          </cell>
          <cell r="AE98">
            <v>2064.2333333333331</v>
          </cell>
        </row>
        <row r="99">
          <cell r="D99" t="str">
            <v>정읍시</v>
          </cell>
          <cell r="E99" t="str">
            <v>시</v>
          </cell>
          <cell r="F99">
            <v>470933400</v>
          </cell>
          <cell r="G99">
            <v>251089666.12999901</v>
          </cell>
          <cell r="H99">
            <v>754545048.38</v>
          </cell>
          <cell r="I99">
            <v>29629675</v>
          </cell>
          <cell r="J99">
            <v>137738906</v>
          </cell>
          <cell r="K99">
            <v>3486.837</v>
          </cell>
          <cell r="L99">
            <v>116.22790000000001</v>
          </cell>
          <cell r="M99">
            <v>3006.5</v>
          </cell>
          <cell r="N99">
            <v>100.21666666666667</v>
          </cell>
          <cell r="O99">
            <v>4578</v>
          </cell>
          <cell r="P99">
            <v>152.6</v>
          </cell>
          <cell r="Q99">
            <v>33.276961616683565</v>
          </cell>
          <cell r="R99">
            <v>21.511478390862202</v>
          </cell>
          <cell r="S99">
            <v>76.165072083879423</v>
          </cell>
          <cell r="T99">
            <v>65.672782874617738</v>
          </cell>
          <cell r="U99">
            <v>792908600</v>
          </cell>
          <cell r="V99">
            <v>424642241.19999999</v>
          </cell>
          <cell r="W99">
            <v>1299546822.6099999</v>
          </cell>
          <cell r="X99">
            <v>52623096</v>
          </cell>
          <cell r="Y99">
            <v>235853698</v>
          </cell>
          <cell r="Z99">
            <v>6224.2640000000001</v>
          </cell>
          <cell r="AA99">
            <v>207.47546666666668</v>
          </cell>
          <cell r="AB99">
            <v>331.5</v>
          </cell>
          <cell r="AC99">
            <v>11.05</v>
          </cell>
          <cell r="AD99">
            <v>9065</v>
          </cell>
          <cell r="AE99">
            <v>302.16666666666669</v>
          </cell>
        </row>
        <row r="100">
          <cell r="D100" t="str">
            <v>고창군</v>
          </cell>
          <cell r="E100" t="str">
            <v>군</v>
          </cell>
          <cell r="F100">
            <v>24678200</v>
          </cell>
          <cell r="G100">
            <v>12078772</v>
          </cell>
          <cell r="H100">
            <v>50921000</v>
          </cell>
          <cell r="I100">
            <v>1142380</v>
          </cell>
          <cell r="J100">
            <v>8184826</v>
          </cell>
          <cell r="K100">
            <v>220.79300000000001</v>
          </cell>
          <cell r="L100">
            <v>7.3597666666666672</v>
          </cell>
          <cell r="M100">
            <v>185.875</v>
          </cell>
          <cell r="N100">
            <v>6.1958333333333337</v>
          </cell>
          <cell r="O100">
            <v>257</v>
          </cell>
          <cell r="P100">
            <v>8.5666666666666664</v>
          </cell>
          <cell r="Q100">
            <v>23.720610357220007</v>
          </cell>
          <cell r="R100">
            <v>13.957291211810732</v>
          </cell>
          <cell r="S100">
            <v>85.911673151750975</v>
          </cell>
          <cell r="T100">
            <v>72.324902723735406</v>
          </cell>
          <cell r="U100">
            <v>5848500</v>
          </cell>
          <cell r="V100">
            <v>2521304</v>
          </cell>
          <cell r="W100">
            <v>6937000</v>
          </cell>
          <cell r="X100">
            <v>206066</v>
          </cell>
          <cell r="Y100">
            <v>1056328</v>
          </cell>
          <cell r="Z100">
            <v>25.657</v>
          </cell>
          <cell r="AA100">
            <v>0.85523333333333329</v>
          </cell>
          <cell r="AB100">
            <v>604.375</v>
          </cell>
          <cell r="AC100">
            <v>20.145833333333332</v>
          </cell>
          <cell r="AD100">
            <v>29</v>
          </cell>
          <cell r="AE100">
            <v>0.96666666666666667</v>
          </cell>
        </row>
        <row r="101">
          <cell r="D101" t="str">
            <v>무주군</v>
          </cell>
          <cell r="E101" t="str">
            <v>군</v>
          </cell>
          <cell r="F101">
            <v>35645500</v>
          </cell>
          <cell r="G101">
            <v>21403586.269999899</v>
          </cell>
          <cell r="H101">
            <v>89422176.189999998</v>
          </cell>
          <cell r="I101">
            <v>1816207</v>
          </cell>
          <cell r="J101">
            <v>9692450</v>
          </cell>
          <cell r="K101">
            <v>272.48</v>
          </cell>
          <cell r="L101">
            <v>9.0826666666666664</v>
          </cell>
          <cell r="M101">
            <v>184.625</v>
          </cell>
          <cell r="N101">
            <v>6.1541666666666668</v>
          </cell>
          <cell r="O101">
            <v>548</v>
          </cell>
          <cell r="P101">
            <v>18.266666666666666</v>
          </cell>
          <cell r="Q101">
            <v>23.935434342956018</v>
          </cell>
          <cell r="R101">
            <v>18.738368523954215</v>
          </cell>
          <cell r="S101">
            <v>49.722627737226283</v>
          </cell>
          <cell r="T101">
            <v>33.690693430656928</v>
          </cell>
          <cell r="U101">
            <v>69541010</v>
          </cell>
          <cell r="V101">
            <v>39235217.759999901</v>
          </cell>
          <cell r="W101">
            <v>149723726.58000001</v>
          </cell>
          <cell r="X101">
            <v>3753891</v>
          </cell>
          <cell r="Y101">
            <v>16577832</v>
          </cell>
          <cell r="Z101">
            <v>471.09699999999998</v>
          </cell>
          <cell r="AA101">
            <v>15.703233333333333</v>
          </cell>
          <cell r="AB101">
            <v>19.75</v>
          </cell>
          <cell r="AC101">
            <v>0.65833333333333333</v>
          </cell>
          <cell r="AD101">
            <v>869</v>
          </cell>
          <cell r="AE101">
            <v>28.966666666666665</v>
          </cell>
        </row>
        <row r="102">
          <cell r="D102" t="str">
            <v>부안군</v>
          </cell>
          <cell r="E102" t="str">
            <v>군</v>
          </cell>
          <cell r="F102">
            <v>39932400</v>
          </cell>
          <cell r="G102">
            <v>17803293.6399999</v>
          </cell>
          <cell r="H102">
            <v>99207606.219999999</v>
          </cell>
          <cell r="I102">
            <v>2032525</v>
          </cell>
          <cell r="J102">
            <v>18257419</v>
          </cell>
          <cell r="K102">
            <v>458.28199999999998</v>
          </cell>
          <cell r="L102">
            <v>15.276066666666667</v>
          </cell>
          <cell r="M102">
            <v>412.25</v>
          </cell>
          <cell r="N102">
            <v>13.741666666666667</v>
          </cell>
          <cell r="O102">
            <v>506</v>
          </cell>
          <cell r="P102">
            <v>16.866666666666667</v>
          </cell>
          <cell r="Q102">
            <v>17.94549260720979</v>
          </cell>
          <cell r="R102">
            <v>11.13259765797126</v>
          </cell>
          <cell r="S102">
            <v>90.5695652173913</v>
          </cell>
          <cell r="T102">
            <v>81.472332015810281</v>
          </cell>
          <cell r="U102">
            <v>287694200</v>
          </cell>
          <cell r="V102">
            <v>156099867.5</v>
          </cell>
          <cell r="W102">
            <v>531393165.25999999</v>
          </cell>
          <cell r="X102">
            <v>14255441</v>
          </cell>
          <cell r="Y102">
            <v>89222253</v>
          </cell>
          <cell r="Z102">
            <v>2441.2280000000001</v>
          </cell>
          <cell r="AA102">
            <v>81.374266666666671</v>
          </cell>
          <cell r="AB102">
            <v>2197.625</v>
          </cell>
          <cell r="AC102">
            <v>73.254166666666663</v>
          </cell>
          <cell r="AD102">
            <v>3376</v>
          </cell>
          <cell r="AE102">
            <v>112.53333333333333</v>
          </cell>
        </row>
        <row r="103">
          <cell r="D103" t="str">
            <v>순창군</v>
          </cell>
          <cell r="E103" t="str">
            <v>군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 t="e">
            <v>#DIV/0!</v>
          </cell>
          <cell r="R103" t="e">
            <v>#DIV/0!</v>
          </cell>
          <cell r="S103" t="e">
            <v>#DIV/0!</v>
          </cell>
          <cell r="T103" t="e">
            <v>#DIV/0!</v>
          </cell>
          <cell r="U103">
            <v>133978600</v>
          </cell>
          <cell r="V103">
            <v>77631056.529999897</v>
          </cell>
          <cell r="W103">
            <v>232491205.18000001</v>
          </cell>
          <cell r="X103">
            <v>7302533</v>
          </cell>
          <cell r="Y103">
            <v>33735195</v>
          </cell>
          <cell r="Z103">
            <v>829.81799999999998</v>
          </cell>
          <cell r="AA103">
            <v>27.660599999999999</v>
          </cell>
          <cell r="AB103">
            <v>13978.25</v>
          </cell>
          <cell r="AC103">
            <v>465.94166666666666</v>
          </cell>
          <cell r="AD103">
            <v>1222</v>
          </cell>
          <cell r="AE103">
            <v>40.733333333333334</v>
          </cell>
        </row>
        <row r="104">
          <cell r="D104" t="str">
            <v>완주군</v>
          </cell>
          <cell r="E104" t="str">
            <v>군</v>
          </cell>
          <cell r="F104">
            <v>277798310</v>
          </cell>
          <cell r="G104">
            <v>160247653.239999</v>
          </cell>
          <cell r="H104">
            <v>360549558.63999999</v>
          </cell>
          <cell r="I104">
            <v>18442129</v>
          </cell>
          <cell r="J104">
            <v>58848073</v>
          </cell>
          <cell r="K104">
            <v>1438.884</v>
          </cell>
          <cell r="L104">
            <v>47.962800000000001</v>
          </cell>
          <cell r="M104">
            <v>1281.875</v>
          </cell>
          <cell r="N104">
            <v>42.729166666666664</v>
          </cell>
          <cell r="O104">
            <v>1667</v>
          </cell>
          <cell r="P104">
            <v>55.56666666666667</v>
          </cell>
          <cell r="Q104">
            <v>44.445388823787859</v>
          </cell>
          <cell r="R104">
            <v>31.338543574740328</v>
          </cell>
          <cell r="S104">
            <v>86.315776844631074</v>
          </cell>
          <cell r="T104">
            <v>76.897120575884827</v>
          </cell>
          <cell r="U104">
            <v>318844420</v>
          </cell>
          <cell r="V104">
            <v>169809287.17999899</v>
          </cell>
          <cell r="W104">
            <v>471698480.03999901</v>
          </cell>
          <cell r="X104">
            <v>17606375</v>
          </cell>
          <cell r="Y104">
            <v>69876326</v>
          </cell>
          <cell r="Z104">
            <v>1878.3</v>
          </cell>
          <cell r="AA104">
            <v>62.61</v>
          </cell>
          <cell r="AB104">
            <v>15977.125</v>
          </cell>
          <cell r="AC104">
            <v>532.57083333333333</v>
          </cell>
          <cell r="AD104">
            <v>2342</v>
          </cell>
          <cell r="AE104">
            <v>78.066666666666663</v>
          </cell>
        </row>
        <row r="105">
          <cell r="D105" t="str">
            <v>임실군</v>
          </cell>
          <cell r="E105" t="str">
            <v>군</v>
          </cell>
          <cell r="F105">
            <v>2416100</v>
          </cell>
          <cell r="G105">
            <v>1368971</v>
          </cell>
          <cell r="H105">
            <v>5166000</v>
          </cell>
          <cell r="I105">
            <v>123771</v>
          </cell>
          <cell r="J105">
            <v>399460</v>
          </cell>
          <cell r="K105">
            <v>12.345000000000001</v>
          </cell>
          <cell r="L105">
            <v>0.41150000000000003</v>
          </cell>
          <cell r="M105">
            <v>7.75</v>
          </cell>
          <cell r="N105">
            <v>0.25833333333333336</v>
          </cell>
          <cell r="O105">
            <v>23</v>
          </cell>
          <cell r="P105">
            <v>0.76666666666666672</v>
          </cell>
          <cell r="Q105">
            <v>26.499632210607821</v>
          </cell>
          <cell r="R105">
            <v>30.984579181895562</v>
          </cell>
          <cell r="S105">
            <v>53.673913043478258</v>
          </cell>
          <cell r="T105">
            <v>33.695652173913047</v>
          </cell>
          <cell r="U105">
            <v>101486100</v>
          </cell>
          <cell r="V105">
            <v>61481646</v>
          </cell>
          <cell r="W105">
            <v>166858593</v>
          </cell>
          <cell r="X105">
            <v>5630267</v>
          </cell>
          <cell r="Y105">
            <v>18159666</v>
          </cell>
          <cell r="Z105">
            <v>510.64</v>
          </cell>
          <cell r="AA105">
            <v>17.021333333333335</v>
          </cell>
          <cell r="AB105">
            <v>0</v>
          </cell>
          <cell r="AC105">
            <v>0</v>
          </cell>
          <cell r="AD105">
            <v>868</v>
          </cell>
          <cell r="AE105">
            <v>28.933333333333334</v>
          </cell>
        </row>
        <row r="106">
          <cell r="D106" t="str">
            <v>장수군</v>
          </cell>
          <cell r="E106" t="str">
            <v>군</v>
          </cell>
          <cell r="F106">
            <v>8337450</v>
          </cell>
          <cell r="G106">
            <v>4520543</v>
          </cell>
          <cell r="H106">
            <v>22678000</v>
          </cell>
          <cell r="I106">
            <v>659692</v>
          </cell>
          <cell r="J106">
            <v>2238616</v>
          </cell>
          <cell r="K106">
            <v>64.182000000000002</v>
          </cell>
          <cell r="L106">
            <v>2.1394000000000002</v>
          </cell>
          <cell r="M106">
            <v>46.5</v>
          </cell>
          <cell r="N106">
            <v>1.55</v>
          </cell>
          <cell r="O106">
            <v>115</v>
          </cell>
          <cell r="P106">
            <v>3.8333333333333335</v>
          </cell>
          <cell r="Q106">
            <v>19.933605256195435</v>
          </cell>
          <cell r="R106">
            <v>29.46874318775529</v>
          </cell>
          <cell r="S106">
            <v>55.810434782608695</v>
          </cell>
          <cell r="T106">
            <v>40.434782608695649</v>
          </cell>
          <cell r="U106">
            <v>36379880</v>
          </cell>
          <cell r="V106">
            <v>22656227</v>
          </cell>
          <cell r="W106">
            <v>135884000</v>
          </cell>
          <cell r="X106">
            <v>1859493</v>
          </cell>
          <cell r="Y106">
            <v>11808091</v>
          </cell>
          <cell r="Z106">
            <v>323.19</v>
          </cell>
          <cell r="AA106">
            <v>10.773</v>
          </cell>
          <cell r="AB106">
            <v>1515.5</v>
          </cell>
          <cell r="AC106">
            <v>50.516666666666666</v>
          </cell>
          <cell r="AD106">
            <v>548</v>
          </cell>
          <cell r="AE106">
            <v>18.266666666666666</v>
          </cell>
        </row>
        <row r="107">
          <cell r="D107" t="str">
            <v>진안군</v>
          </cell>
          <cell r="E107" t="str">
            <v>군</v>
          </cell>
          <cell r="F107">
            <v>2302300</v>
          </cell>
          <cell r="G107">
            <v>1051563</v>
          </cell>
          <cell r="H107">
            <v>6580000</v>
          </cell>
          <cell r="I107">
            <v>83545</v>
          </cell>
          <cell r="J107">
            <v>1039621</v>
          </cell>
          <cell r="K107">
            <v>27.77</v>
          </cell>
          <cell r="L107">
            <v>0.92566666666666664</v>
          </cell>
          <cell r="M107">
            <v>24.75</v>
          </cell>
          <cell r="N107">
            <v>0.82499999999999996</v>
          </cell>
          <cell r="O107">
            <v>30</v>
          </cell>
          <cell r="P107">
            <v>1</v>
          </cell>
          <cell r="Q107">
            <v>15.981200607902736</v>
          </cell>
          <cell r="R107">
            <v>8.0361016178011031</v>
          </cell>
          <cell r="S107">
            <v>92.566666666666663</v>
          </cell>
          <cell r="T107">
            <v>82.5</v>
          </cell>
          <cell r="U107">
            <v>106972850</v>
          </cell>
          <cell r="V107">
            <v>60024075</v>
          </cell>
          <cell r="W107">
            <v>189876372</v>
          </cell>
          <cell r="X107">
            <v>5811351</v>
          </cell>
          <cell r="Y107">
            <v>23080692</v>
          </cell>
          <cell r="Z107">
            <v>626.42200000000003</v>
          </cell>
          <cell r="AA107">
            <v>20.880733333333335</v>
          </cell>
          <cell r="AB107">
            <v>3610.5</v>
          </cell>
          <cell r="AC107">
            <v>120.35</v>
          </cell>
          <cell r="AD107">
            <v>849</v>
          </cell>
          <cell r="AE107">
            <v>28.3</v>
          </cell>
        </row>
        <row r="108">
          <cell r="D108" t="str">
            <v>전라남도</v>
          </cell>
          <cell r="E108" t="str">
            <v>광역</v>
          </cell>
          <cell r="F108">
            <v>8265703159</v>
          </cell>
          <cell r="G108">
            <v>4606042822.46</v>
          </cell>
          <cell r="H108">
            <v>11197034102.38999</v>
          </cell>
          <cell r="I108">
            <v>561554903</v>
          </cell>
          <cell r="J108">
            <v>1851907812</v>
          </cell>
          <cell r="K108">
            <v>45140.676000000021</v>
          </cell>
          <cell r="L108">
            <v>1504.6892000000007</v>
          </cell>
          <cell r="M108">
            <v>38964.875</v>
          </cell>
          <cell r="N108">
            <v>1298.8291666666667</v>
          </cell>
          <cell r="O108">
            <v>57823</v>
          </cell>
          <cell r="P108">
            <v>1927.4333333333334</v>
          </cell>
          <cell r="Q108">
            <v>41.136275734632683</v>
          </cell>
          <cell r="R108">
            <v>30.323048445567007</v>
          </cell>
          <cell r="S108">
            <v>78.066990643861473</v>
          </cell>
          <cell r="T108">
            <v>67.386463863860399</v>
          </cell>
          <cell r="U108">
            <v>8793984590</v>
          </cell>
          <cell r="V108">
            <v>4866038982.9699879</v>
          </cell>
          <cell r="W108">
            <v>12654707597.979998</v>
          </cell>
          <cell r="X108">
            <v>610674736</v>
          </cell>
          <cell r="Y108">
            <v>2061200035</v>
          </cell>
          <cell r="Z108">
            <v>56302.307000000015</v>
          </cell>
          <cell r="AA108">
            <v>1876.7435666666672</v>
          </cell>
          <cell r="AB108">
            <v>620</v>
          </cell>
          <cell r="AC108">
            <v>20.666666666666668</v>
          </cell>
          <cell r="AD108">
            <v>76191</v>
          </cell>
          <cell r="AE108">
            <v>2539.6999999999998</v>
          </cell>
        </row>
        <row r="109">
          <cell r="D109" t="str">
            <v>광양시</v>
          </cell>
          <cell r="E109" t="str">
            <v>시</v>
          </cell>
          <cell r="F109">
            <v>656834769</v>
          </cell>
          <cell r="G109">
            <v>361947136.20999998</v>
          </cell>
          <cell r="H109">
            <v>765859763.25999999</v>
          </cell>
          <cell r="I109">
            <v>39288541</v>
          </cell>
          <cell r="J109">
            <v>140979355</v>
          </cell>
          <cell r="K109">
            <v>3008.4589999999998</v>
          </cell>
          <cell r="L109">
            <v>100.28196666666666</v>
          </cell>
          <cell r="M109">
            <v>2759</v>
          </cell>
          <cell r="N109">
            <v>91.966666666666669</v>
          </cell>
          <cell r="O109">
            <v>3584</v>
          </cell>
          <cell r="P109">
            <v>119.46666666666667</v>
          </cell>
          <cell r="Q109">
            <v>47.260236609025682</v>
          </cell>
          <cell r="R109">
            <v>27.868293907288766</v>
          </cell>
          <cell r="S109">
            <v>83.941378348214286</v>
          </cell>
          <cell r="T109">
            <v>76.981026785714292</v>
          </cell>
          <cell r="U109">
            <v>627657550</v>
          </cell>
          <cell r="V109">
            <v>365002063</v>
          </cell>
          <cell r="W109">
            <v>748801204</v>
          </cell>
          <cell r="X109">
            <v>41440091</v>
          </cell>
          <cell r="Y109">
            <v>144627058</v>
          </cell>
          <cell r="Z109">
            <v>3766.4520000000002</v>
          </cell>
          <cell r="AA109">
            <v>125.5484</v>
          </cell>
          <cell r="AB109">
            <v>438</v>
          </cell>
          <cell r="AC109">
            <v>14.6</v>
          </cell>
          <cell r="AD109">
            <v>4603</v>
          </cell>
          <cell r="AE109">
            <v>153.43333333333334</v>
          </cell>
        </row>
        <row r="110">
          <cell r="D110" t="str">
            <v>나주시</v>
          </cell>
          <cell r="E110" t="str">
            <v>시</v>
          </cell>
          <cell r="F110">
            <v>325557800</v>
          </cell>
          <cell r="G110">
            <v>193198618</v>
          </cell>
          <cell r="H110">
            <v>395905825</v>
          </cell>
          <cell r="I110">
            <v>17093794</v>
          </cell>
          <cell r="J110">
            <v>49226869</v>
          </cell>
          <cell r="K110">
            <v>1210.0740000000001</v>
          </cell>
          <cell r="L110">
            <v>40.335799999999999</v>
          </cell>
          <cell r="M110">
            <v>969.5</v>
          </cell>
          <cell r="N110">
            <v>32.31666666666667</v>
          </cell>
          <cell r="O110">
            <v>2240</v>
          </cell>
          <cell r="P110">
            <v>74.666666666666671</v>
          </cell>
          <cell r="Q110">
            <v>48.79913499630878</v>
          </cell>
          <cell r="R110">
            <v>34.724520058344559</v>
          </cell>
          <cell r="S110">
            <v>54.02116071428572</v>
          </cell>
          <cell r="T110">
            <v>43.28125</v>
          </cell>
          <cell r="U110">
            <v>401302430</v>
          </cell>
          <cell r="V110">
            <v>238411131</v>
          </cell>
          <cell r="W110">
            <v>468664452</v>
          </cell>
          <cell r="X110">
            <v>23132113</v>
          </cell>
          <cell r="Y110">
            <v>55992689</v>
          </cell>
          <cell r="Z110">
            <v>1408.569</v>
          </cell>
          <cell r="AA110">
            <v>46.952300000000001</v>
          </cell>
          <cell r="AB110">
            <v>0</v>
          </cell>
          <cell r="AC110">
            <v>0</v>
          </cell>
          <cell r="AD110">
            <v>3348</v>
          </cell>
          <cell r="AE110">
            <v>111.6</v>
          </cell>
        </row>
        <row r="111">
          <cell r="D111" t="str">
            <v>목포시</v>
          </cell>
          <cell r="E111" t="str">
            <v>시</v>
          </cell>
          <cell r="F111">
            <v>2130549550</v>
          </cell>
          <cell r="G111">
            <v>1113831086</v>
          </cell>
          <cell r="H111">
            <v>2453195362</v>
          </cell>
          <cell r="I111">
            <v>156910625</v>
          </cell>
          <cell r="J111">
            <v>424922611</v>
          </cell>
          <cell r="K111">
            <v>10318.290000000001</v>
          </cell>
          <cell r="L111">
            <v>343.94300000000004</v>
          </cell>
          <cell r="M111">
            <v>8856.625</v>
          </cell>
          <cell r="N111">
            <v>295.22083333333336</v>
          </cell>
          <cell r="O111">
            <v>12228</v>
          </cell>
          <cell r="P111">
            <v>407.6</v>
          </cell>
          <cell r="Q111">
            <v>45.403277017935274</v>
          </cell>
          <cell r="R111">
            <v>36.926871137954102</v>
          </cell>
          <cell r="S111">
            <v>84.382482826300304</v>
          </cell>
          <cell r="T111">
            <v>72.429056264311413</v>
          </cell>
          <cell r="U111">
            <v>2687521120</v>
          </cell>
          <cell r="V111">
            <v>1372920300</v>
          </cell>
          <cell r="W111">
            <v>3328138060</v>
          </cell>
          <cell r="X111">
            <v>211524229</v>
          </cell>
          <cell r="Y111">
            <v>598501905</v>
          </cell>
          <cell r="Z111">
            <v>16691.309000000001</v>
          </cell>
          <cell r="AA111">
            <v>556.3769666666667</v>
          </cell>
          <cell r="AB111">
            <v>0</v>
          </cell>
          <cell r="AC111">
            <v>0</v>
          </cell>
          <cell r="AD111">
            <v>22291</v>
          </cell>
          <cell r="AE111">
            <v>743.0333333333333</v>
          </cell>
        </row>
        <row r="112">
          <cell r="D112" t="str">
            <v>순천시</v>
          </cell>
          <cell r="E112" t="str">
            <v>시</v>
          </cell>
          <cell r="F112">
            <v>1722389220</v>
          </cell>
          <cell r="G112">
            <v>978621862</v>
          </cell>
          <cell r="H112">
            <v>1949409506</v>
          </cell>
          <cell r="I112">
            <v>126311353</v>
          </cell>
          <cell r="J112">
            <v>352076664</v>
          </cell>
          <cell r="K112">
            <v>8415.4629999999997</v>
          </cell>
          <cell r="L112">
            <v>280.51543333333331</v>
          </cell>
          <cell r="M112">
            <v>7488.875</v>
          </cell>
          <cell r="N112">
            <v>249.62916666666666</v>
          </cell>
          <cell r="O112">
            <v>10214</v>
          </cell>
          <cell r="P112">
            <v>340.46666666666664</v>
          </cell>
          <cell r="Q112">
            <v>50.200938232215641</v>
          </cell>
          <cell r="R112">
            <v>35.876093452191995</v>
          </cell>
          <cell r="S112">
            <v>82.39145290777364</v>
          </cell>
          <cell r="T112">
            <v>73.319708243587229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381</v>
          </cell>
          <cell r="AC112">
            <v>12.7</v>
          </cell>
          <cell r="AD112">
            <v>0</v>
          </cell>
          <cell r="AE112">
            <v>0</v>
          </cell>
        </row>
        <row r="113">
          <cell r="D113" t="str">
            <v>여수시</v>
          </cell>
          <cell r="E113" t="str">
            <v>시</v>
          </cell>
          <cell r="F113">
            <v>2145722600</v>
          </cell>
          <cell r="G113">
            <v>1293693005.25</v>
          </cell>
          <cell r="H113">
            <v>2802566723.7399902</v>
          </cell>
          <cell r="I113">
            <v>158656064</v>
          </cell>
          <cell r="J113">
            <v>480784045</v>
          </cell>
          <cell r="K113">
            <v>11552.012000000001</v>
          </cell>
          <cell r="L113">
            <v>385.06706666666668</v>
          </cell>
          <cell r="M113">
            <v>10383.125</v>
          </cell>
          <cell r="N113">
            <v>346.10416666666669</v>
          </cell>
          <cell r="O113">
            <v>14676</v>
          </cell>
          <cell r="P113">
            <v>489.2</v>
          </cell>
          <cell r="Q113">
            <v>46.161006419272077</v>
          </cell>
          <cell r="R113">
            <v>32.999444480317564</v>
          </cell>
          <cell r="S113">
            <v>78.713627691469071</v>
          </cell>
          <cell r="T113">
            <v>70.749011992368494</v>
          </cell>
          <cell r="U113">
            <v>2899749800</v>
          </cell>
          <cell r="V113">
            <v>1755386289.93999</v>
          </cell>
          <cell r="W113">
            <v>3751442633.0500002</v>
          </cell>
          <cell r="X113">
            <v>225106845</v>
          </cell>
          <cell r="Y113">
            <v>651188814</v>
          </cell>
          <cell r="Z113">
            <v>17845.287</v>
          </cell>
          <cell r="AA113">
            <v>594.84289999999999</v>
          </cell>
          <cell r="AB113">
            <v>1185.875</v>
          </cell>
          <cell r="AC113">
            <v>39.529166666666669</v>
          </cell>
          <cell r="AD113">
            <v>22409</v>
          </cell>
          <cell r="AE113">
            <v>746.9666666666667</v>
          </cell>
        </row>
        <row r="114">
          <cell r="D114" t="str">
            <v>강진군</v>
          </cell>
          <cell r="E114" t="str">
            <v>군</v>
          </cell>
          <cell r="F114">
            <v>1643200</v>
          </cell>
          <cell r="G114">
            <v>1097556.9099999899</v>
          </cell>
          <cell r="H114">
            <v>152662000</v>
          </cell>
          <cell r="I114">
            <v>139909</v>
          </cell>
          <cell r="J114">
            <v>20052262</v>
          </cell>
          <cell r="K114">
            <v>510.27</v>
          </cell>
          <cell r="L114">
            <v>17.009</v>
          </cell>
          <cell r="M114">
            <v>396</v>
          </cell>
          <cell r="N114">
            <v>13.2</v>
          </cell>
          <cell r="O114">
            <v>792</v>
          </cell>
          <cell r="P114">
            <v>26.4</v>
          </cell>
          <cell r="Q114">
            <v>0.71894571668128937</v>
          </cell>
          <cell r="R114">
            <v>0.69772178320829836</v>
          </cell>
          <cell r="S114">
            <v>64.428030303030297</v>
          </cell>
          <cell r="T114">
            <v>50</v>
          </cell>
          <cell r="U114">
            <v>131796680</v>
          </cell>
          <cell r="V114">
            <v>69544802.480000004</v>
          </cell>
          <cell r="W114">
            <v>302291000</v>
          </cell>
          <cell r="X114">
            <v>6021645</v>
          </cell>
          <cell r="Y114">
            <v>33706087</v>
          </cell>
          <cell r="Z114">
            <v>964.91700000000003</v>
          </cell>
          <cell r="AA114">
            <v>32.163899999999998</v>
          </cell>
          <cell r="AB114">
            <v>609.625</v>
          </cell>
          <cell r="AC114">
            <v>20.320833333333333</v>
          </cell>
          <cell r="AD114">
            <v>1458</v>
          </cell>
          <cell r="AE114">
            <v>48.6</v>
          </cell>
        </row>
        <row r="115">
          <cell r="D115" t="str">
            <v>고흥군</v>
          </cell>
          <cell r="E115" t="str">
            <v>군</v>
          </cell>
          <cell r="F115">
            <v>28142900</v>
          </cell>
          <cell r="G115">
            <v>15781355</v>
          </cell>
          <cell r="H115">
            <v>63805000</v>
          </cell>
          <cell r="I115">
            <v>1345110</v>
          </cell>
          <cell r="J115">
            <v>7505318</v>
          </cell>
          <cell r="K115">
            <v>186.779</v>
          </cell>
          <cell r="L115">
            <v>6.2259666666666664</v>
          </cell>
          <cell r="M115">
            <v>147</v>
          </cell>
          <cell r="N115">
            <v>4.9000000000000004</v>
          </cell>
          <cell r="O115">
            <v>354</v>
          </cell>
          <cell r="P115">
            <v>11.8</v>
          </cell>
          <cell r="Q115">
            <v>24.733727764281795</v>
          </cell>
          <cell r="R115">
            <v>17.922092041936128</v>
          </cell>
          <cell r="S115">
            <v>52.762429378531074</v>
          </cell>
          <cell r="T115">
            <v>41.525423728813557</v>
          </cell>
          <cell r="U115">
            <v>20339900</v>
          </cell>
          <cell r="V115">
            <v>11569793</v>
          </cell>
          <cell r="W115">
            <v>49126781</v>
          </cell>
          <cell r="X115">
            <v>1076005</v>
          </cell>
          <cell r="Y115">
            <v>6139411</v>
          </cell>
          <cell r="Z115">
            <v>153.47399999999999</v>
          </cell>
          <cell r="AA115">
            <v>5.1157999999999992</v>
          </cell>
          <cell r="AB115">
            <v>757.375</v>
          </cell>
          <cell r="AC115">
            <v>25.245833333333334</v>
          </cell>
          <cell r="AD115">
            <v>291</v>
          </cell>
          <cell r="AE115">
            <v>9.6999999999999993</v>
          </cell>
        </row>
        <row r="116">
          <cell r="D116" t="str">
            <v>곡성군</v>
          </cell>
          <cell r="E116" t="str">
            <v>군</v>
          </cell>
          <cell r="F116">
            <v>23726700</v>
          </cell>
          <cell r="G116">
            <v>13718579.130000001</v>
          </cell>
          <cell r="H116">
            <v>86552328.75</v>
          </cell>
          <cell r="I116">
            <v>1260451</v>
          </cell>
          <cell r="J116">
            <v>13084249</v>
          </cell>
          <cell r="K116">
            <v>353.49599999999998</v>
          </cell>
          <cell r="L116">
            <v>11.783199999999999</v>
          </cell>
          <cell r="M116">
            <v>280.25</v>
          </cell>
          <cell r="N116">
            <v>9.3416666666666668</v>
          </cell>
          <cell r="O116">
            <v>483</v>
          </cell>
          <cell r="P116">
            <v>16.100000000000001</v>
          </cell>
          <cell r="Q116">
            <v>15.850040464682472</v>
          </cell>
          <cell r="R116">
            <v>9.6333461706514445</v>
          </cell>
          <cell r="S116">
            <v>73.187577639751538</v>
          </cell>
          <cell r="T116">
            <v>58.02277432712215</v>
          </cell>
          <cell r="U116">
            <v>53453200</v>
          </cell>
          <cell r="V116">
            <v>30220779.849999901</v>
          </cell>
          <cell r="W116">
            <v>150093825.43000001</v>
          </cell>
          <cell r="X116">
            <v>2717352</v>
          </cell>
          <cell r="Y116">
            <v>20224936</v>
          </cell>
          <cell r="Z116">
            <v>544.78099999999995</v>
          </cell>
          <cell r="AA116">
            <v>18.159366666666664</v>
          </cell>
          <cell r="AB116">
            <v>1317.625</v>
          </cell>
          <cell r="AC116">
            <v>43.920833333333334</v>
          </cell>
          <cell r="AD116">
            <v>927</v>
          </cell>
          <cell r="AE116">
            <v>30.9</v>
          </cell>
        </row>
        <row r="117">
          <cell r="D117" t="str">
            <v>구례군</v>
          </cell>
          <cell r="E117" t="str">
            <v>군</v>
          </cell>
          <cell r="F117">
            <v>50140450</v>
          </cell>
          <cell r="G117">
            <v>24143968.010000002</v>
          </cell>
          <cell r="H117">
            <v>108560000</v>
          </cell>
          <cell r="I117">
            <v>2180983</v>
          </cell>
          <cell r="J117">
            <v>19889788</v>
          </cell>
          <cell r="K117">
            <v>515.16700000000003</v>
          </cell>
          <cell r="L117">
            <v>17.172233333333335</v>
          </cell>
          <cell r="M117">
            <v>431.125</v>
          </cell>
          <cell r="N117">
            <v>14.370833333333334</v>
          </cell>
          <cell r="O117">
            <v>643</v>
          </cell>
          <cell r="P117">
            <v>21.433333333333334</v>
          </cell>
          <cell r="Q117">
            <v>22.240206346720708</v>
          </cell>
          <cell r="R117">
            <v>10.96534060594311</v>
          </cell>
          <cell r="S117">
            <v>80.119284603421477</v>
          </cell>
          <cell r="T117">
            <v>67.048989113530325</v>
          </cell>
          <cell r="U117">
            <v>51699710</v>
          </cell>
          <cell r="V117">
            <v>25712490.440000001</v>
          </cell>
          <cell r="W117">
            <v>150426399.06999901</v>
          </cell>
          <cell r="X117">
            <v>2584727</v>
          </cell>
          <cell r="Y117">
            <v>22875841</v>
          </cell>
          <cell r="Z117">
            <v>656.92700000000002</v>
          </cell>
          <cell r="AA117">
            <v>21.897566666666666</v>
          </cell>
          <cell r="AB117">
            <v>490.625</v>
          </cell>
          <cell r="AC117">
            <v>16.354166666666668</v>
          </cell>
          <cell r="AD117">
            <v>1100</v>
          </cell>
          <cell r="AE117">
            <v>36.666666666666664</v>
          </cell>
        </row>
        <row r="118">
          <cell r="D118" t="str">
            <v>담양군</v>
          </cell>
          <cell r="E118" t="str">
            <v>군</v>
          </cell>
          <cell r="F118">
            <v>90979840</v>
          </cell>
          <cell r="G118">
            <v>49977568</v>
          </cell>
          <cell r="H118">
            <v>138330244</v>
          </cell>
          <cell r="I118">
            <v>4839661</v>
          </cell>
          <cell r="J118">
            <v>22794143</v>
          </cell>
          <cell r="K118">
            <v>566.49900000000002</v>
          </cell>
          <cell r="L118">
            <v>18.883300000000002</v>
          </cell>
          <cell r="M118">
            <v>468.5</v>
          </cell>
          <cell r="N118">
            <v>15.616666666666667</v>
          </cell>
          <cell r="O118">
            <v>852</v>
          </cell>
          <cell r="P118">
            <v>28.4</v>
          </cell>
          <cell r="Q118">
            <v>36.129169265399405</v>
          </cell>
          <cell r="R118">
            <v>21.232037545785339</v>
          </cell>
          <cell r="S118">
            <v>66.490492957746483</v>
          </cell>
          <cell r="T118">
            <v>54.988262910798127</v>
          </cell>
          <cell r="U118">
            <v>113408510</v>
          </cell>
          <cell r="V118">
            <v>60849104</v>
          </cell>
          <cell r="W118">
            <v>181010011</v>
          </cell>
          <cell r="X118">
            <v>6165658</v>
          </cell>
          <cell r="Y118">
            <v>27225905</v>
          </cell>
          <cell r="Z118">
            <v>673.05600000000004</v>
          </cell>
          <cell r="AA118">
            <v>22.435200000000002</v>
          </cell>
          <cell r="AB118">
            <v>1547.75</v>
          </cell>
          <cell r="AC118">
            <v>51.591666666666669</v>
          </cell>
          <cell r="AD118">
            <v>1092</v>
          </cell>
          <cell r="AE118">
            <v>36.4</v>
          </cell>
        </row>
        <row r="119">
          <cell r="D119" t="str">
            <v>무안군</v>
          </cell>
          <cell r="E119" t="str">
            <v>군</v>
          </cell>
          <cell r="F119">
            <v>102037160</v>
          </cell>
          <cell r="G119">
            <v>56941633.319999903</v>
          </cell>
          <cell r="H119">
            <v>228074676.25</v>
          </cell>
          <cell r="I119">
            <v>6703835</v>
          </cell>
          <cell r="J119">
            <v>37238640</v>
          </cell>
          <cell r="K119">
            <v>951.85500000000002</v>
          </cell>
          <cell r="L119">
            <v>31.7285</v>
          </cell>
          <cell r="M119">
            <v>804.25</v>
          </cell>
          <cell r="N119">
            <v>26.808333333333334</v>
          </cell>
          <cell r="O119">
            <v>1182</v>
          </cell>
          <cell r="P119">
            <v>39.4</v>
          </cell>
          <cell r="Q119">
            <v>24.966223456384235</v>
          </cell>
          <cell r="R119">
            <v>18.00236259970826</v>
          </cell>
          <cell r="S119">
            <v>80.529187817258887</v>
          </cell>
          <cell r="T119">
            <v>68.041455160744505</v>
          </cell>
          <cell r="U119">
            <v>345886480</v>
          </cell>
          <cell r="V119">
            <v>187404971.75999901</v>
          </cell>
          <cell r="W119">
            <v>536390000</v>
          </cell>
          <cell r="X119">
            <v>19707201</v>
          </cell>
          <cell r="Y119">
            <v>66779301</v>
          </cell>
          <cell r="Z119">
            <v>1912.0329999999999</v>
          </cell>
          <cell r="AA119">
            <v>63.734433333333328</v>
          </cell>
          <cell r="AB119">
            <v>0</v>
          </cell>
          <cell r="AC119">
            <v>0</v>
          </cell>
          <cell r="AD119">
            <v>2705</v>
          </cell>
          <cell r="AE119">
            <v>90.166666666666671</v>
          </cell>
        </row>
        <row r="120">
          <cell r="D120" t="str">
            <v>보성군</v>
          </cell>
          <cell r="E120" t="str">
            <v>군</v>
          </cell>
          <cell r="F120">
            <v>94537590</v>
          </cell>
          <cell r="G120">
            <v>51354542</v>
          </cell>
          <cell r="H120">
            <v>166026843</v>
          </cell>
          <cell r="I120">
            <v>4300625</v>
          </cell>
          <cell r="J120">
            <v>17557788</v>
          </cell>
          <cell r="K120">
            <v>516.79600000000005</v>
          </cell>
          <cell r="L120">
            <v>17.226533333333336</v>
          </cell>
          <cell r="M120">
            <v>355.875</v>
          </cell>
          <cell r="N120">
            <v>11.862500000000001</v>
          </cell>
          <cell r="O120">
            <v>831</v>
          </cell>
          <cell r="P120">
            <v>27.7</v>
          </cell>
          <cell r="Q120">
            <v>30.931469316681522</v>
          </cell>
          <cell r="R120">
            <v>24.494116229219763</v>
          </cell>
          <cell r="S120">
            <v>62.189651022864027</v>
          </cell>
          <cell r="T120">
            <v>42.824909747292416</v>
          </cell>
          <cell r="U120">
            <v>116409200</v>
          </cell>
          <cell r="V120">
            <v>65889536</v>
          </cell>
          <cell r="W120">
            <v>184909067</v>
          </cell>
          <cell r="X120">
            <v>5540121</v>
          </cell>
          <cell r="Y120">
            <v>18779286</v>
          </cell>
          <cell r="Z120">
            <v>543.29999999999995</v>
          </cell>
          <cell r="AA120">
            <v>18.11</v>
          </cell>
          <cell r="AB120">
            <v>1415.375</v>
          </cell>
          <cell r="AC120">
            <v>47.179166666666667</v>
          </cell>
          <cell r="AD120">
            <v>797</v>
          </cell>
          <cell r="AE120">
            <v>26.566666666666666</v>
          </cell>
        </row>
        <row r="121">
          <cell r="D121" t="str">
            <v>신안군</v>
          </cell>
          <cell r="E121" t="str">
            <v>군</v>
          </cell>
          <cell r="F121">
            <v>23270410</v>
          </cell>
          <cell r="G121">
            <v>10962614.59</v>
          </cell>
          <cell r="H121">
            <v>35872835.189999998</v>
          </cell>
          <cell r="I121">
            <v>1676985</v>
          </cell>
          <cell r="J121">
            <v>5301536</v>
          </cell>
          <cell r="K121">
            <v>149.83699999999999</v>
          </cell>
          <cell r="L121">
            <v>4.9945666666666666</v>
          </cell>
          <cell r="M121">
            <v>113.25</v>
          </cell>
          <cell r="N121">
            <v>3.7749999999999999</v>
          </cell>
          <cell r="O121">
            <v>222</v>
          </cell>
          <cell r="P121">
            <v>7.4</v>
          </cell>
          <cell r="Q121">
            <v>30.559654769233202</v>
          </cell>
          <cell r="R121">
            <v>31.632059086272356</v>
          </cell>
          <cell r="S121">
            <v>67.494144144144144</v>
          </cell>
          <cell r="T121">
            <v>51.013513513513509</v>
          </cell>
          <cell r="U121">
            <v>87136280</v>
          </cell>
          <cell r="V121">
            <v>44673011.909999996</v>
          </cell>
          <cell r="W121">
            <v>223134744.88</v>
          </cell>
          <cell r="X121">
            <v>4573775</v>
          </cell>
          <cell r="Y121">
            <v>24798247</v>
          </cell>
          <cell r="Z121">
            <v>716.36</v>
          </cell>
          <cell r="AA121">
            <v>23.878666666666668</v>
          </cell>
          <cell r="AB121">
            <v>1436.75</v>
          </cell>
          <cell r="AC121">
            <v>47.891666666666666</v>
          </cell>
          <cell r="AD121">
            <v>1369</v>
          </cell>
          <cell r="AE121">
            <v>45.633333333333333</v>
          </cell>
        </row>
        <row r="122">
          <cell r="D122" t="str">
            <v>영광군</v>
          </cell>
          <cell r="E122" t="str">
            <v>군</v>
          </cell>
          <cell r="F122">
            <v>107220430</v>
          </cell>
          <cell r="G122">
            <v>46675534.600000001</v>
          </cell>
          <cell r="H122">
            <v>202841000</v>
          </cell>
          <cell r="I122">
            <v>4356483</v>
          </cell>
          <cell r="J122">
            <v>40569440</v>
          </cell>
          <cell r="K122">
            <v>887.02700000000004</v>
          </cell>
          <cell r="L122">
            <v>29.567566666666668</v>
          </cell>
          <cell r="M122">
            <v>795.25</v>
          </cell>
          <cell r="N122">
            <v>26.508333333333333</v>
          </cell>
          <cell r="O122">
            <v>1003</v>
          </cell>
          <cell r="P122">
            <v>33.43333333333333</v>
          </cell>
          <cell r="Q122">
            <v>23.010897500998322</v>
          </cell>
          <cell r="R122">
            <v>10.73833654100229</v>
          </cell>
          <cell r="S122">
            <v>88.437387836490529</v>
          </cell>
          <cell r="T122">
            <v>79.287138584247259</v>
          </cell>
          <cell r="U122">
            <v>141283970</v>
          </cell>
          <cell r="V122">
            <v>69356905.700000003</v>
          </cell>
          <cell r="W122">
            <v>312025901</v>
          </cell>
          <cell r="X122">
            <v>7351918</v>
          </cell>
          <cell r="Y122">
            <v>64614367</v>
          </cell>
          <cell r="Z122">
            <v>1570.08</v>
          </cell>
          <cell r="AA122">
            <v>52.335999999999999</v>
          </cell>
          <cell r="AB122">
            <v>930.875</v>
          </cell>
          <cell r="AC122">
            <v>31.029166666666665</v>
          </cell>
          <cell r="AD122">
            <v>1952</v>
          </cell>
          <cell r="AE122">
            <v>65.066666666666663</v>
          </cell>
        </row>
        <row r="123">
          <cell r="D123" t="str">
            <v>영암군</v>
          </cell>
          <cell r="E123" t="str">
            <v>군</v>
          </cell>
          <cell r="F123">
            <v>34239150</v>
          </cell>
          <cell r="G123">
            <v>19009494.809999999</v>
          </cell>
          <cell r="H123">
            <v>213721000</v>
          </cell>
          <cell r="I123">
            <v>1657895</v>
          </cell>
          <cell r="J123">
            <v>22811871</v>
          </cell>
          <cell r="K123">
            <v>645.02700000000004</v>
          </cell>
          <cell r="L123">
            <v>21.500900000000001</v>
          </cell>
          <cell r="M123">
            <v>453</v>
          </cell>
          <cell r="N123">
            <v>15.1</v>
          </cell>
          <cell r="O123">
            <v>1109</v>
          </cell>
          <cell r="P123">
            <v>36.966666666666669</v>
          </cell>
          <cell r="Q123">
            <v>8.8945376495524524</v>
          </cell>
          <cell r="R123">
            <v>7.2676853205070291</v>
          </cell>
          <cell r="S123">
            <v>58.162939585211902</v>
          </cell>
          <cell r="T123">
            <v>40.847610459873763</v>
          </cell>
          <cell r="U123">
            <v>140774090</v>
          </cell>
          <cell r="V123">
            <v>77803238.810000002</v>
          </cell>
          <cell r="W123">
            <v>264837549.90000001</v>
          </cell>
          <cell r="X123">
            <v>6563639</v>
          </cell>
          <cell r="Y123">
            <v>27997892</v>
          </cell>
          <cell r="Z123">
            <v>811.01900000000001</v>
          </cell>
          <cell r="AA123">
            <v>27.033966666666668</v>
          </cell>
          <cell r="AB123">
            <v>415.75</v>
          </cell>
          <cell r="AC123">
            <v>13.858333333333333</v>
          </cell>
          <cell r="AD123">
            <v>1308</v>
          </cell>
          <cell r="AE123">
            <v>43.6</v>
          </cell>
        </row>
        <row r="124">
          <cell r="D124" t="str">
            <v>완도군</v>
          </cell>
          <cell r="E124" t="str">
            <v>군</v>
          </cell>
          <cell r="F124">
            <v>105620800</v>
          </cell>
          <cell r="G124">
            <v>51051924.8699999</v>
          </cell>
          <cell r="H124">
            <v>226594000</v>
          </cell>
          <cell r="I124">
            <v>5143954</v>
          </cell>
          <cell r="J124">
            <v>29862988</v>
          </cell>
          <cell r="K124">
            <v>854.74</v>
          </cell>
          <cell r="L124">
            <v>28.491333333333333</v>
          </cell>
          <cell r="M124">
            <v>627.25</v>
          </cell>
          <cell r="N124">
            <v>20.908333333333335</v>
          </cell>
          <cell r="O124">
            <v>1308</v>
          </cell>
          <cell r="P124">
            <v>43.6</v>
          </cell>
          <cell r="Q124">
            <v>22.530130925796758</v>
          </cell>
          <cell r="R124">
            <v>17.225181887358357</v>
          </cell>
          <cell r="S124">
            <v>65.347094801223236</v>
          </cell>
          <cell r="T124">
            <v>47.954892966360859</v>
          </cell>
          <cell r="U124">
            <v>113655500</v>
          </cell>
          <cell r="V124">
            <v>54506521.779999897</v>
          </cell>
          <cell r="W124">
            <v>368727000</v>
          </cell>
          <cell r="X124">
            <v>5440163</v>
          </cell>
          <cell r="Y124">
            <v>52095184</v>
          </cell>
          <cell r="Z124">
            <v>1473.1469999999999</v>
          </cell>
          <cell r="AA124">
            <v>49.104900000000001</v>
          </cell>
          <cell r="AB124">
            <v>387.625</v>
          </cell>
          <cell r="AC124">
            <v>12.920833333333333</v>
          </cell>
          <cell r="AD124">
            <v>2081</v>
          </cell>
          <cell r="AE124">
            <v>69.36666666666666</v>
          </cell>
        </row>
        <row r="125">
          <cell r="D125" t="str">
            <v>장성군</v>
          </cell>
          <cell r="E125" t="str">
            <v>군</v>
          </cell>
          <cell r="F125">
            <v>38477800</v>
          </cell>
          <cell r="G125">
            <v>20497311</v>
          </cell>
          <cell r="H125">
            <v>69167000</v>
          </cell>
          <cell r="I125">
            <v>1928151</v>
          </cell>
          <cell r="J125">
            <v>13370428</v>
          </cell>
          <cell r="K125">
            <v>322.78100000000001</v>
          </cell>
          <cell r="L125">
            <v>10.759366666666667</v>
          </cell>
          <cell r="M125">
            <v>285.875</v>
          </cell>
          <cell r="N125">
            <v>9.5291666666666668</v>
          </cell>
          <cell r="O125">
            <v>433</v>
          </cell>
          <cell r="P125">
            <v>14.433333333333334</v>
          </cell>
          <cell r="Q125">
            <v>29.634523689042464</v>
          </cell>
          <cell r="R125">
            <v>14.421011803062701</v>
          </cell>
          <cell r="S125">
            <v>74.54526558891456</v>
          </cell>
          <cell r="T125">
            <v>66.02193995381063</v>
          </cell>
          <cell r="U125">
            <v>186463620</v>
          </cell>
          <cell r="V125">
            <v>98111846</v>
          </cell>
          <cell r="W125">
            <v>323977693</v>
          </cell>
          <cell r="X125">
            <v>9105615</v>
          </cell>
          <cell r="Y125">
            <v>62149701</v>
          </cell>
          <cell r="Z125">
            <v>1571.4960000000001</v>
          </cell>
          <cell r="AA125">
            <v>52.383200000000002</v>
          </cell>
          <cell r="AB125">
            <v>23913.625</v>
          </cell>
          <cell r="AC125">
            <v>797.12083333333328</v>
          </cell>
          <cell r="AD125">
            <v>1793</v>
          </cell>
          <cell r="AE125">
            <v>59.766666666666666</v>
          </cell>
        </row>
        <row r="126">
          <cell r="D126" t="str">
            <v>장흥군</v>
          </cell>
          <cell r="E126" t="str">
            <v>군</v>
          </cell>
          <cell r="F126">
            <v>79711400</v>
          </cell>
          <cell r="G126">
            <v>40295916</v>
          </cell>
          <cell r="H126">
            <v>155481287</v>
          </cell>
          <cell r="I126">
            <v>3249745</v>
          </cell>
          <cell r="J126">
            <v>16209661</v>
          </cell>
          <cell r="K126">
            <v>443.74099999999999</v>
          </cell>
          <cell r="L126">
            <v>14.791366666666667</v>
          </cell>
          <cell r="M126">
            <v>323.25</v>
          </cell>
          <cell r="N126">
            <v>10.775</v>
          </cell>
          <cell r="O126">
            <v>787</v>
          </cell>
          <cell r="P126">
            <v>26.233333333333334</v>
          </cell>
          <cell r="Q126">
            <v>25.91689120762166</v>
          </cell>
          <cell r="R126">
            <v>20.048198416981084</v>
          </cell>
          <cell r="S126">
            <v>56.383862770012705</v>
          </cell>
          <cell r="T126">
            <v>41.073697585768741</v>
          </cell>
          <cell r="U126">
            <v>93310000</v>
          </cell>
          <cell r="V126">
            <v>45088349</v>
          </cell>
          <cell r="W126">
            <v>209008476</v>
          </cell>
          <cell r="X126">
            <v>4019990</v>
          </cell>
          <cell r="Y126">
            <v>26860091</v>
          </cell>
          <cell r="Z126">
            <v>744.40899999999999</v>
          </cell>
          <cell r="AA126">
            <v>24.813633333333332</v>
          </cell>
          <cell r="AB126">
            <v>14201.375</v>
          </cell>
          <cell r="AC126">
            <v>473.37916666666666</v>
          </cell>
          <cell r="AD126">
            <v>1067</v>
          </cell>
          <cell r="AE126">
            <v>35.56666666666667</v>
          </cell>
        </row>
        <row r="127">
          <cell r="D127" t="str">
            <v>진도군</v>
          </cell>
          <cell r="E127" t="str">
            <v>군</v>
          </cell>
          <cell r="F127">
            <v>97864540</v>
          </cell>
          <cell r="G127">
            <v>54602433.729999997</v>
          </cell>
          <cell r="H127">
            <v>210892000</v>
          </cell>
          <cell r="I127">
            <v>4406775</v>
          </cell>
          <cell r="J127">
            <v>20568849</v>
          </cell>
          <cell r="K127">
            <v>604.69600000000003</v>
          </cell>
          <cell r="L127">
            <v>20.156533333333336</v>
          </cell>
          <cell r="M127">
            <v>430.375</v>
          </cell>
          <cell r="N127">
            <v>14.345833333333333</v>
          </cell>
          <cell r="O127">
            <v>910</v>
          </cell>
          <cell r="P127">
            <v>30.333333333333332</v>
          </cell>
          <cell r="Q127">
            <v>25.89118303681505</v>
          </cell>
          <cell r="R127">
            <v>21.424509460884273</v>
          </cell>
          <cell r="S127">
            <v>66.4501098901099</v>
          </cell>
          <cell r="T127">
            <v>47.293956043956044</v>
          </cell>
          <cell r="U127">
            <v>103775380</v>
          </cell>
          <cell r="V127">
            <v>58290111.020000003</v>
          </cell>
          <cell r="W127">
            <v>239880000</v>
          </cell>
          <cell r="X127">
            <v>4684198</v>
          </cell>
          <cell r="Y127">
            <v>24575947</v>
          </cell>
          <cell r="Z127">
            <v>723.57100000000003</v>
          </cell>
          <cell r="AA127">
            <v>24.119033333333334</v>
          </cell>
          <cell r="AB127">
            <v>5734.75</v>
          </cell>
          <cell r="AC127">
            <v>191.15833333333333</v>
          </cell>
          <cell r="AD127">
            <v>1148</v>
          </cell>
          <cell r="AE127">
            <v>38.266666666666666</v>
          </cell>
        </row>
        <row r="128">
          <cell r="D128" t="str">
            <v>함평군</v>
          </cell>
          <cell r="E128" t="str">
            <v>군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 t="e">
            <v>#DIV/0!</v>
          </cell>
          <cell r="R128" t="e">
            <v>#DIV/0!</v>
          </cell>
          <cell r="S128" t="e">
            <v>#DIV/0!</v>
          </cell>
          <cell r="T128" t="e">
            <v>#DIV/0!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215.625</v>
          </cell>
          <cell r="AC128">
            <v>7.1875</v>
          </cell>
          <cell r="AD128">
            <v>0</v>
          </cell>
          <cell r="AE128">
            <v>0</v>
          </cell>
        </row>
        <row r="129">
          <cell r="D129" t="str">
            <v>해남군</v>
          </cell>
          <cell r="E129" t="str">
            <v>군</v>
          </cell>
          <cell r="F129">
            <v>203998260</v>
          </cell>
          <cell r="G129">
            <v>114854162.01000001</v>
          </cell>
          <cell r="H129">
            <v>499954000</v>
          </cell>
          <cell r="I129">
            <v>9709206</v>
          </cell>
          <cell r="J129">
            <v>55629956</v>
          </cell>
          <cell r="K129">
            <v>1582.404</v>
          </cell>
          <cell r="L129">
            <v>52.7468</v>
          </cell>
          <cell r="M129">
            <v>1217.5</v>
          </cell>
          <cell r="N129">
            <v>40.583333333333336</v>
          </cell>
          <cell r="O129">
            <v>2166</v>
          </cell>
          <cell r="P129">
            <v>72.2</v>
          </cell>
          <cell r="Q129">
            <v>22.972945913023999</v>
          </cell>
          <cell r="R129">
            <v>17.453197338498704</v>
          </cell>
          <cell r="S129">
            <v>73.056509695290856</v>
          </cell>
          <cell r="T129">
            <v>56.209602954755312</v>
          </cell>
          <cell r="U129">
            <v>285372220</v>
          </cell>
          <cell r="V129">
            <v>145110919.02999899</v>
          </cell>
          <cell r="W129">
            <v>559332000</v>
          </cell>
          <cell r="X129">
            <v>13954209</v>
          </cell>
          <cell r="Y129">
            <v>68993143</v>
          </cell>
          <cell r="Z129">
            <v>1903.078</v>
          </cell>
          <cell r="AA129">
            <v>63.435933333333331</v>
          </cell>
          <cell r="AB129">
            <v>76.625</v>
          </cell>
          <cell r="AC129">
            <v>2.5541666666666667</v>
          </cell>
          <cell r="AD129">
            <v>2594</v>
          </cell>
          <cell r="AE129">
            <v>86.466666666666669</v>
          </cell>
        </row>
        <row r="130">
          <cell r="D130" t="str">
            <v>화순군</v>
          </cell>
          <cell r="E130" t="str">
            <v>군</v>
          </cell>
          <cell r="F130">
            <v>203038590</v>
          </cell>
          <cell r="G130">
            <v>93786521.019999996</v>
          </cell>
          <cell r="H130">
            <v>271562708.19999897</v>
          </cell>
          <cell r="I130">
            <v>10394758</v>
          </cell>
          <cell r="J130">
            <v>61471351</v>
          </cell>
          <cell r="K130">
            <v>1545.2629999999999</v>
          </cell>
          <cell r="L130">
            <v>51.508766666666666</v>
          </cell>
          <cell r="M130">
            <v>1379</v>
          </cell>
          <cell r="N130">
            <v>45.966666666666669</v>
          </cell>
          <cell r="O130">
            <v>1806</v>
          </cell>
          <cell r="P130">
            <v>60.2</v>
          </cell>
          <cell r="Q130">
            <v>34.535861584841996</v>
          </cell>
          <cell r="R130">
            <v>16.909922802900493</v>
          </cell>
          <cell r="S130">
            <v>85.562735326688809</v>
          </cell>
          <cell r="T130">
            <v>76.356589147286826</v>
          </cell>
          <cell r="U130">
            <v>192988950</v>
          </cell>
          <cell r="V130">
            <v>90186818.25</v>
          </cell>
          <cell r="W130">
            <v>302490800.64999998</v>
          </cell>
          <cell r="X130">
            <v>9965242</v>
          </cell>
          <cell r="Y130">
            <v>63074230</v>
          </cell>
          <cell r="Z130">
            <v>1629.0419999999999</v>
          </cell>
          <cell r="AA130">
            <v>54.301399999999994</v>
          </cell>
          <cell r="AB130">
            <v>5370</v>
          </cell>
          <cell r="AC130">
            <v>179</v>
          </cell>
          <cell r="AD130">
            <v>1858</v>
          </cell>
          <cell r="AE130">
            <v>61.93333333333333</v>
          </cell>
        </row>
        <row r="131">
          <cell r="D131" t="str">
            <v>경상북도</v>
          </cell>
          <cell r="E131" t="str">
            <v>광역</v>
          </cell>
          <cell r="F131">
            <v>8241553997</v>
          </cell>
          <cell r="G131">
            <v>4857091657.1099968</v>
          </cell>
          <cell r="H131">
            <v>11504895971.529999</v>
          </cell>
          <cell r="I131">
            <v>574188727</v>
          </cell>
          <cell r="J131">
            <v>1935235892</v>
          </cell>
          <cell r="K131">
            <v>47002.551999999996</v>
          </cell>
          <cell r="L131">
            <v>1566.7517333333333</v>
          </cell>
          <cell r="M131">
            <v>41159.75</v>
          </cell>
          <cell r="N131">
            <v>1371.9916666666666</v>
          </cell>
          <cell r="O131">
            <v>59683</v>
          </cell>
          <cell r="P131">
            <v>1989.4333333333334</v>
          </cell>
          <cell r="Q131">
            <v>42.217606044673069</v>
          </cell>
          <cell r="R131">
            <v>29.670218983309347</v>
          </cell>
          <cell r="S131">
            <v>78.753668548832991</v>
          </cell>
          <cell r="T131">
            <v>68.963942831291988</v>
          </cell>
          <cell r="U131">
            <v>11227462593</v>
          </cell>
          <cell r="V131">
            <v>6563391596.5099869</v>
          </cell>
          <cell r="W131">
            <v>17547637755.329967</v>
          </cell>
          <cell r="X131">
            <v>792819912</v>
          </cell>
          <cell r="Y131">
            <v>2917880539</v>
          </cell>
          <cell r="Z131">
            <v>78607.274999999994</v>
          </cell>
          <cell r="AA131">
            <v>2620.2424999999998</v>
          </cell>
          <cell r="AB131">
            <v>1137.875</v>
          </cell>
          <cell r="AC131">
            <v>37.929166666666667</v>
          </cell>
          <cell r="AD131">
            <v>112541</v>
          </cell>
          <cell r="AE131">
            <v>3751.3666666666668</v>
          </cell>
        </row>
        <row r="132">
          <cell r="D132" t="str">
            <v>경산시</v>
          </cell>
          <cell r="E132" t="str">
            <v>시</v>
          </cell>
          <cell r="F132">
            <v>626256700</v>
          </cell>
          <cell r="G132">
            <v>380208649.88999999</v>
          </cell>
          <cell r="H132">
            <v>803919171.27999902</v>
          </cell>
          <cell r="I132">
            <v>44510865</v>
          </cell>
          <cell r="J132">
            <v>135837358</v>
          </cell>
          <cell r="K132">
            <v>3459.6579999999999</v>
          </cell>
          <cell r="L132">
            <v>115.32193333333333</v>
          </cell>
          <cell r="M132">
            <v>2972.5</v>
          </cell>
          <cell r="N132">
            <v>99.083333333333329</v>
          </cell>
          <cell r="O132">
            <v>4122</v>
          </cell>
          <cell r="P132">
            <v>137.4</v>
          </cell>
          <cell r="Q132">
            <v>47.294387728635989</v>
          </cell>
          <cell r="R132">
            <v>32.767764078568135</v>
          </cell>
          <cell r="S132">
            <v>83.931538088306638</v>
          </cell>
          <cell r="T132">
            <v>72.113051916545373</v>
          </cell>
          <cell r="U132">
            <v>3149000</v>
          </cell>
          <cell r="V132">
            <v>1860297</v>
          </cell>
          <cell r="W132">
            <v>3705000</v>
          </cell>
          <cell r="X132">
            <v>247321</v>
          </cell>
          <cell r="Y132">
            <v>704762</v>
          </cell>
          <cell r="Z132">
            <v>21.594999999999999</v>
          </cell>
          <cell r="AA132">
            <v>0.71983333333333333</v>
          </cell>
          <cell r="AB132">
            <v>3726.75</v>
          </cell>
          <cell r="AC132">
            <v>124.22499999999999</v>
          </cell>
          <cell r="AD132">
            <v>28</v>
          </cell>
          <cell r="AE132">
            <v>0.93333333333333335</v>
          </cell>
        </row>
        <row r="133">
          <cell r="D133" t="str">
            <v>경주시</v>
          </cell>
          <cell r="E133" t="str">
            <v>시</v>
          </cell>
          <cell r="F133">
            <v>1290490200</v>
          </cell>
          <cell r="G133">
            <v>785060161.90999901</v>
          </cell>
          <cell r="H133">
            <v>1859335707.5699999</v>
          </cell>
          <cell r="I133">
            <v>83473932</v>
          </cell>
          <cell r="J133">
            <v>279294877</v>
          </cell>
          <cell r="K133">
            <v>6747.9040000000005</v>
          </cell>
          <cell r="L133">
            <v>224.93013333333334</v>
          </cell>
          <cell r="M133">
            <v>6104</v>
          </cell>
          <cell r="N133">
            <v>203.46666666666667</v>
          </cell>
          <cell r="O133">
            <v>8429</v>
          </cell>
          <cell r="P133">
            <v>280.96666666666664</v>
          </cell>
          <cell r="Q133">
            <v>42.22261524445247</v>
          </cell>
          <cell r="R133">
            <v>29.887383863471296</v>
          </cell>
          <cell r="S133">
            <v>80.055807331830593</v>
          </cell>
          <cell r="T133">
            <v>72.41665678016372</v>
          </cell>
          <cell r="U133">
            <v>2887271350</v>
          </cell>
          <cell r="V133">
            <v>1748283487</v>
          </cell>
          <cell r="W133">
            <v>3812339344</v>
          </cell>
          <cell r="X133">
            <v>195563235</v>
          </cell>
          <cell r="Y133">
            <v>592416464</v>
          </cell>
          <cell r="Z133">
            <v>16026.236000000001</v>
          </cell>
          <cell r="AA133">
            <v>534.20786666666675</v>
          </cell>
          <cell r="AB133">
            <v>0</v>
          </cell>
          <cell r="AC133">
            <v>0</v>
          </cell>
          <cell r="AD133">
            <v>21016</v>
          </cell>
          <cell r="AE133">
            <v>700.5333333333333</v>
          </cell>
        </row>
        <row r="134">
          <cell r="D134" t="str">
            <v>구미시</v>
          </cell>
          <cell r="E134" t="str">
            <v>시</v>
          </cell>
          <cell r="F134">
            <v>1180910100</v>
          </cell>
          <cell r="G134">
            <v>720512974.46000004</v>
          </cell>
          <cell r="H134">
            <v>1353605403</v>
          </cell>
          <cell r="I134">
            <v>89681994</v>
          </cell>
          <cell r="J134">
            <v>241860949</v>
          </cell>
          <cell r="K134">
            <v>5712.0749999999998</v>
          </cell>
          <cell r="L134">
            <v>190.4025</v>
          </cell>
          <cell r="M134">
            <v>5153.375</v>
          </cell>
          <cell r="N134">
            <v>171.77916666666667</v>
          </cell>
          <cell r="O134">
            <v>6719</v>
          </cell>
          <cell r="P134">
            <v>223.96666666666667</v>
          </cell>
          <cell r="Q134">
            <v>53.229173942651585</v>
          </cell>
          <cell r="R134">
            <v>37.079981026618732</v>
          </cell>
          <cell r="S134">
            <v>85.013766929602625</v>
          </cell>
          <cell r="T134">
            <v>76.698541449620478</v>
          </cell>
          <cell r="U134">
            <v>10535800</v>
          </cell>
          <cell r="V134">
            <v>6551255</v>
          </cell>
          <cell r="W134">
            <v>16484000</v>
          </cell>
          <cell r="X134">
            <v>898495</v>
          </cell>
          <cell r="Y134">
            <v>3168796</v>
          </cell>
          <cell r="Z134">
            <v>84.183999999999997</v>
          </cell>
          <cell r="AA134">
            <v>2.8061333333333334</v>
          </cell>
          <cell r="AB134">
            <v>0</v>
          </cell>
          <cell r="AC134">
            <v>0</v>
          </cell>
          <cell r="AD134">
            <v>89</v>
          </cell>
          <cell r="AE134">
            <v>2.9666666666666668</v>
          </cell>
        </row>
        <row r="135">
          <cell r="D135" t="str">
            <v>김천시</v>
          </cell>
          <cell r="E135" t="str">
            <v>시</v>
          </cell>
          <cell r="F135">
            <v>374143600</v>
          </cell>
          <cell r="G135">
            <v>216340693.109999</v>
          </cell>
          <cell r="H135">
            <v>583884747.29999995</v>
          </cell>
          <cell r="I135">
            <v>22539432</v>
          </cell>
          <cell r="J135">
            <v>106177655</v>
          </cell>
          <cell r="K135">
            <v>2485.558</v>
          </cell>
          <cell r="L135">
            <v>82.851933333333335</v>
          </cell>
          <cell r="M135">
            <v>2232.5</v>
          </cell>
          <cell r="N135">
            <v>74.416666666666671</v>
          </cell>
          <cell r="O135">
            <v>3002</v>
          </cell>
          <cell r="P135">
            <v>100.06666666666666</v>
          </cell>
          <cell r="Q135">
            <v>37.051951452816965</v>
          </cell>
          <cell r="R135">
            <v>21.228037104417123</v>
          </cell>
          <cell r="S135">
            <v>82.796735509660223</v>
          </cell>
          <cell r="T135">
            <v>74.367088607594937</v>
          </cell>
          <cell r="U135">
            <v>997972500</v>
          </cell>
          <cell r="V135">
            <v>581568445.71999896</v>
          </cell>
          <cell r="W135">
            <v>1267851904.1599901</v>
          </cell>
          <cell r="X135">
            <v>62861333</v>
          </cell>
          <cell r="Y135">
            <v>260235106</v>
          </cell>
          <cell r="Z135">
            <v>6594.4639999999999</v>
          </cell>
          <cell r="AA135">
            <v>219.81546666666665</v>
          </cell>
          <cell r="AB135">
            <v>584.75</v>
          </cell>
          <cell r="AC135">
            <v>19.491666666666667</v>
          </cell>
          <cell r="AD135">
            <v>7901</v>
          </cell>
          <cell r="AE135">
            <v>263.36666666666667</v>
          </cell>
        </row>
        <row r="136">
          <cell r="D136" t="str">
            <v>문경시</v>
          </cell>
          <cell r="E136" t="str">
            <v>시</v>
          </cell>
          <cell r="F136">
            <v>237481200</v>
          </cell>
          <cell r="G136">
            <v>117645615.029999</v>
          </cell>
          <cell r="H136">
            <v>323341399.07999998</v>
          </cell>
          <cell r="I136">
            <v>13166314</v>
          </cell>
          <cell r="J136">
            <v>69937715</v>
          </cell>
          <cell r="K136">
            <v>1737.5219999999999</v>
          </cell>
          <cell r="L136">
            <v>57.917400000000001</v>
          </cell>
          <cell r="M136">
            <v>1510.75</v>
          </cell>
          <cell r="N136">
            <v>50.358333333333334</v>
          </cell>
          <cell r="O136">
            <v>2144</v>
          </cell>
          <cell r="P136">
            <v>71.466666666666669</v>
          </cell>
          <cell r="Q136">
            <v>36.38433413250975</v>
          </cell>
          <cell r="R136">
            <v>18.825770902009022</v>
          </cell>
          <cell r="S136">
            <v>81.041138059701495</v>
          </cell>
          <cell r="T136">
            <v>70.464085820895534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201.75</v>
          </cell>
          <cell r="AC136">
            <v>6.7249999999999996</v>
          </cell>
          <cell r="AD136">
            <v>0</v>
          </cell>
          <cell r="AE136">
            <v>0</v>
          </cell>
        </row>
        <row r="137">
          <cell r="D137" t="str">
            <v>상주시</v>
          </cell>
          <cell r="E137" t="str">
            <v>시</v>
          </cell>
          <cell r="F137">
            <v>188509100</v>
          </cell>
          <cell r="G137">
            <v>88713930.290000007</v>
          </cell>
          <cell r="H137">
            <v>378295409.71999902</v>
          </cell>
          <cell r="I137">
            <v>10780352</v>
          </cell>
          <cell r="J137">
            <v>70405354</v>
          </cell>
          <cell r="K137">
            <v>1821.527</v>
          </cell>
          <cell r="L137">
            <v>60.71756666666667</v>
          </cell>
          <cell r="M137">
            <v>1552.625</v>
          </cell>
          <cell r="N137">
            <v>51.75416666666667</v>
          </cell>
          <cell r="O137">
            <v>2274</v>
          </cell>
          <cell r="P137">
            <v>75.8</v>
          </cell>
          <cell r="Q137">
            <v>23.450966628345544</v>
          </cell>
          <cell r="R137">
            <v>15.311835517509081</v>
          </cell>
          <cell r="S137">
            <v>80.102330694810902</v>
          </cell>
          <cell r="T137">
            <v>68.277264731750222</v>
          </cell>
          <cell r="U137">
            <v>481941900</v>
          </cell>
          <cell r="V137">
            <v>220171123.049999</v>
          </cell>
          <cell r="W137">
            <v>694504484.62999904</v>
          </cell>
          <cell r="X137">
            <v>29622124</v>
          </cell>
          <cell r="Y137">
            <v>160043066</v>
          </cell>
          <cell r="Z137">
            <v>4077.4969999999998</v>
          </cell>
          <cell r="AA137">
            <v>135.91656666666665</v>
          </cell>
          <cell r="AB137">
            <v>229.25</v>
          </cell>
          <cell r="AC137">
            <v>7.6416666666666666</v>
          </cell>
          <cell r="AD137">
            <v>5164</v>
          </cell>
          <cell r="AE137">
            <v>172.13333333333333</v>
          </cell>
        </row>
        <row r="138">
          <cell r="D138" t="str">
            <v>안동시</v>
          </cell>
          <cell r="E138" t="str">
            <v>시</v>
          </cell>
          <cell r="F138">
            <v>460265000</v>
          </cell>
          <cell r="G138">
            <v>254132953.00999999</v>
          </cell>
          <cell r="H138">
            <v>852620764.84999895</v>
          </cell>
          <cell r="I138">
            <v>30634566</v>
          </cell>
          <cell r="J138">
            <v>153794687</v>
          </cell>
          <cell r="K138">
            <v>3715.366</v>
          </cell>
          <cell r="L138">
            <v>123.84553333333334</v>
          </cell>
          <cell r="M138">
            <v>3311.375</v>
          </cell>
          <cell r="N138">
            <v>110.37916666666666</v>
          </cell>
          <cell r="O138">
            <v>4703</v>
          </cell>
          <cell r="P138">
            <v>156.76666666666668</v>
          </cell>
          <cell r="Q138">
            <v>29.806094747728721</v>
          </cell>
          <cell r="R138">
            <v>19.919131536709067</v>
          </cell>
          <cell r="S138">
            <v>78.999914947905594</v>
          </cell>
          <cell r="T138">
            <v>70.40984477992771</v>
          </cell>
          <cell r="U138">
            <v>52504000</v>
          </cell>
          <cell r="V138">
            <v>28520775</v>
          </cell>
          <cell r="W138">
            <v>94717268</v>
          </cell>
          <cell r="X138">
            <v>2999822</v>
          </cell>
          <cell r="Y138">
            <v>11195097</v>
          </cell>
          <cell r="Z138">
            <v>268.11</v>
          </cell>
          <cell r="AA138">
            <v>8.9370000000000012</v>
          </cell>
          <cell r="AB138">
            <v>338.375</v>
          </cell>
          <cell r="AC138">
            <v>11.279166666666667</v>
          </cell>
          <cell r="AD138">
            <v>801</v>
          </cell>
          <cell r="AE138">
            <v>26.7</v>
          </cell>
        </row>
        <row r="139">
          <cell r="D139" t="str">
            <v>영주시</v>
          </cell>
          <cell r="E139" t="str">
            <v>시</v>
          </cell>
          <cell r="F139">
            <v>253611700</v>
          </cell>
          <cell r="G139">
            <v>128585310.09999999</v>
          </cell>
          <cell r="H139">
            <v>414278134.35000002</v>
          </cell>
          <cell r="I139">
            <v>16134463</v>
          </cell>
          <cell r="J139">
            <v>81430070</v>
          </cell>
          <cell r="K139">
            <v>2111.511</v>
          </cell>
          <cell r="L139">
            <v>70.383700000000005</v>
          </cell>
          <cell r="M139">
            <v>1792.375</v>
          </cell>
          <cell r="N139">
            <v>59.74583333333333</v>
          </cell>
          <cell r="O139">
            <v>2723</v>
          </cell>
          <cell r="P139">
            <v>90.766666666666666</v>
          </cell>
          <cell r="Q139">
            <v>31.038401363313469</v>
          </cell>
          <cell r="R139">
            <v>19.813888161952949</v>
          </cell>
          <cell r="S139">
            <v>77.543554902680867</v>
          </cell>
          <cell r="T139">
            <v>65.823540213000371</v>
          </cell>
          <cell r="U139">
            <v>959155200</v>
          </cell>
          <cell r="V139">
            <v>447481816.08999997</v>
          </cell>
          <cell r="W139">
            <v>1211085310.3199899</v>
          </cell>
          <cell r="X139">
            <v>64159016</v>
          </cell>
          <cell r="Y139">
            <v>235946588</v>
          </cell>
          <cell r="Z139">
            <v>6490.7910000000002</v>
          </cell>
          <cell r="AA139">
            <v>216.3597</v>
          </cell>
          <cell r="AB139">
            <v>252.125</v>
          </cell>
          <cell r="AC139">
            <v>8.4041666666666668</v>
          </cell>
          <cell r="AD139">
            <v>9002</v>
          </cell>
          <cell r="AE139">
            <v>300.06666666666666</v>
          </cell>
        </row>
        <row r="140">
          <cell r="D140" t="str">
            <v>영천시</v>
          </cell>
          <cell r="E140" t="str">
            <v>시</v>
          </cell>
          <cell r="F140">
            <v>381119350</v>
          </cell>
          <cell r="G140">
            <v>196234392</v>
          </cell>
          <cell r="H140">
            <v>506306254</v>
          </cell>
          <cell r="I140">
            <v>23459918</v>
          </cell>
          <cell r="J140">
            <v>94576307</v>
          </cell>
          <cell r="K140">
            <v>2293.3180000000002</v>
          </cell>
          <cell r="L140">
            <v>76.443933333333334</v>
          </cell>
          <cell r="M140">
            <v>2039.375</v>
          </cell>
          <cell r="N140">
            <v>67.979166666666671</v>
          </cell>
          <cell r="O140">
            <v>2835</v>
          </cell>
          <cell r="P140">
            <v>94.5</v>
          </cell>
          <cell r="Q140">
            <v>38.758042281658248</v>
          </cell>
          <cell r="R140">
            <v>24.805280248466456</v>
          </cell>
          <cell r="S140">
            <v>80.893051146384494</v>
          </cell>
          <cell r="T140">
            <v>71.935626102292773</v>
          </cell>
          <cell r="U140">
            <v>446126160</v>
          </cell>
          <cell r="V140">
            <v>229249263</v>
          </cell>
          <cell r="W140">
            <v>494628183</v>
          </cell>
          <cell r="X140">
            <v>28491003</v>
          </cell>
          <cell r="Y140">
            <v>66038248</v>
          </cell>
          <cell r="Z140">
            <v>1565.3209999999999</v>
          </cell>
          <cell r="AA140">
            <v>52.177366666666664</v>
          </cell>
          <cell r="AB140">
            <v>278.25</v>
          </cell>
          <cell r="AC140">
            <v>9.2750000000000004</v>
          </cell>
          <cell r="AD140">
            <v>4848</v>
          </cell>
          <cell r="AE140">
            <v>161.6</v>
          </cell>
        </row>
        <row r="141">
          <cell r="D141" t="str">
            <v>포항시</v>
          </cell>
          <cell r="E141" t="str">
            <v>시</v>
          </cell>
          <cell r="F141">
            <v>2510029780</v>
          </cell>
          <cell r="G141">
            <v>1587557253.76</v>
          </cell>
          <cell r="H141">
            <v>3155338533.7600002</v>
          </cell>
          <cell r="I141">
            <v>204894064</v>
          </cell>
          <cell r="J141">
            <v>538534909</v>
          </cell>
          <cell r="K141">
            <v>12726.754999999999</v>
          </cell>
          <cell r="L141">
            <v>424.22516666666667</v>
          </cell>
          <cell r="M141">
            <v>11215</v>
          </cell>
          <cell r="N141">
            <v>373.83333333333331</v>
          </cell>
          <cell r="O141">
            <v>16269</v>
          </cell>
          <cell r="P141">
            <v>542.29999999999995</v>
          </cell>
          <cell r="Q141">
            <v>50.313373248993884</v>
          </cell>
          <cell r="R141">
            <v>38.046570533461924</v>
          </cell>
          <cell r="S141">
            <v>78.227026860901091</v>
          </cell>
          <cell r="T141">
            <v>68.93478394492594</v>
          </cell>
          <cell r="U141">
            <v>3869840950</v>
          </cell>
          <cell r="V141">
            <v>2531906456.49999</v>
          </cell>
          <cell r="W141">
            <v>7415365934.9099903</v>
          </cell>
          <cell r="X141">
            <v>333889501</v>
          </cell>
          <cell r="Y141">
            <v>1262204477</v>
          </cell>
          <cell r="Z141">
            <v>34466.572</v>
          </cell>
          <cell r="AA141">
            <v>1148.8857333333333</v>
          </cell>
          <cell r="AB141">
            <v>305.625</v>
          </cell>
          <cell r="AC141">
            <v>10.1875</v>
          </cell>
          <cell r="AD141">
            <v>49198</v>
          </cell>
          <cell r="AE141">
            <v>1639.9333333333334</v>
          </cell>
        </row>
        <row r="142">
          <cell r="D142" t="str">
            <v>고령군</v>
          </cell>
          <cell r="E142" t="str">
            <v>군</v>
          </cell>
          <cell r="F142">
            <v>19428400</v>
          </cell>
          <cell r="G142">
            <v>10482364</v>
          </cell>
          <cell r="H142">
            <v>30172000</v>
          </cell>
          <cell r="I142">
            <v>949455</v>
          </cell>
          <cell r="J142">
            <v>4329881</v>
          </cell>
          <cell r="K142">
            <v>115.604</v>
          </cell>
          <cell r="L142">
            <v>3.8534666666666668</v>
          </cell>
          <cell r="M142">
            <v>100</v>
          </cell>
          <cell r="N142">
            <v>3.3333333333333335</v>
          </cell>
          <cell r="O142">
            <v>143</v>
          </cell>
          <cell r="P142">
            <v>4.7666666666666666</v>
          </cell>
          <cell r="Q142">
            <v>34.742025719209863</v>
          </cell>
          <cell r="R142">
            <v>21.92796984489874</v>
          </cell>
          <cell r="S142">
            <v>80.841958041958037</v>
          </cell>
          <cell r="T142">
            <v>69.930069930069934</v>
          </cell>
          <cell r="U142">
            <v>79988230</v>
          </cell>
          <cell r="V142">
            <v>45438366</v>
          </cell>
          <cell r="W142">
            <v>148241000</v>
          </cell>
          <cell r="X142">
            <v>3728863</v>
          </cell>
          <cell r="Y142">
            <v>13626674</v>
          </cell>
          <cell r="Z142">
            <v>385.553</v>
          </cell>
          <cell r="AA142">
            <v>12.851766666666666</v>
          </cell>
          <cell r="AB142">
            <v>3308.875</v>
          </cell>
          <cell r="AC142">
            <v>110.29583333333333</v>
          </cell>
          <cell r="AD142">
            <v>609</v>
          </cell>
          <cell r="AE142">
            <v>20.3</v>
          </cell>
        </row>
        <row r="143">
          <cell r="D143" t="str">
            <v>봉화군</v>
          </cell>
          <cell r="E143" t="str">
            <v>군</v>
          </cell>
          <cell r="F143">
            <v>29004340</v>
          </cell>
          <cell r="G143">
            <v>12493673.43</v>
          </cell>
          <cell r="H143">
            <v>73008451.810000002</v>
          </cell>
          <cell r="I143">
            <v>1022422</v>
          </cell>
          <cell r="J143">
            <v>8695857</v>
          </cell>
          <cell r="K143">
            <v>246.958</v>
          </cell>
          <cell r="L143">
            <v>8.231933333333334</v>
          </cell>
          <cell r="M143">
            <v>165.375</v>
          </cell>
          <cell r="N143">
            <v>5.5125000000000002</v>
          </cell>
          <cell r="O143">
            <v>454</v>
          </cell>
          <cell r="P143">
            <v>15.133333333333333</v>
          </cell>
          <cell r="Q143">
            <v>17.112639866017176</v>
          </cell>
          <cell r="R143">
            <v>11.757576050296136</v>
          </cell>
          <cell r="S143">
            <v>54.39603524229075</v>
          </cell>
          <cell r="T143">
            <v>36.426211453744493</v>
          </cell>
          <cell r="U143">
            <v>65969300</v>
          </cell>
          <cell r="V143">
            <v>37156138.409999996</v>
          </cell>
          <cell r="W143">
            <v>166334352.47</v>
          </cell>
          <cell r="X143">
            <v>3166734</v>
          </cell>
          <cell r="Y143">
            <v>19221618</v>
          </cell>
          <cell r="Z143">
            <v>560.37099999999998</v>
          </cell>
          <cell r="AA143">
            <v>18.679033333333333</v>
          </cell>
          <cell r="AB143">
            <v>15.75</v>
          </cell>
          <cell r="AC143">
            <v>0.52500000000000002</v>
          </cell>
          <cell r="AD143">
            <v>893</v>
          </cell>
          <cell r="AE143">
            <v>29.766666666666666</v>
          </cell>
        </row>
        <row r="144">
          <cell r="D144" t="str">
            <v>성주군</v>
          </cell>
          <cell r="E144" t="str">
            <v>군</v>
          </cell>
          <cell r="F144">
            <v>32748500</v>
          </cell>
          <cell r="G144">
            <v>17831018.870000001</v>
          </cell>
          <cell r="H144">
            <v>150208000</v>
          </cell>
          <cell r="I144">
            <v>1430402</v>
          </cell>
          <cell r="J144">
            <v>16769603</v>
          </cell>
          <cell r="K144">
            <v>458.35700000000003</v>
          </cell>
          <cell r="L144">
            <v>15.278566666666668</v>
          </cell>
          <cell r="M144">
            <v>346.75</v>
          </cell>
          <cell r="N144">
            <v>11.558333333333334</v>
          </cell>
          <cell r="O144">
            <v>638</v>
          </cell>
          <cell r="P144">
            <v>21.266666666666666</v>
          </cell>
          <cell r="Q144">
            <v>11.870884952865362</v>
          </cell>
          <cell r="R144">
            <v>8.5297308469377597</v>
          </cell>
          <cell r="S144">
            <v>71.842789968652042</v>
          </cell>
          <cell r="T144">
            <v>54.349529780564268</v>
          </cell>
          <cell r="U144">
            <v>79137600</v>
          </cell>
          <cell r="V144">
            <v>41166368.459999897</v>
          </cell>
          <cell r="W144">
            <v>136922000</v>
          </cell>
          <cell r="X144">
            <v>3809636</v>
          </cell>
          <cell r="Y144">
            <v>14154437</v>
          </cell>
          <cell r="Z144">
            <v>413.49200000000002</v>
          </cell>
          <cell r="AA144">
            <v>13.783066666666667</v>
          </cell>
          <cell r="AB144">
            <v>413.875</v>
          </cell>
          <cell r="AC144">
            <v>13.795833333333333</v>
          </cell>
          <cell r="AD144">
            <v>689</v>
          </cell>
          <cell r="AE144">
            <v>22.966666666666665</v>
          </cell>
        </row>
        <row r="145">
          <cell r="D145" t="str">
            <v>영덕군</v>
          </cell>
          <cell r="E145" t="str">
            <v>군</v>
          </cell>
          <cell r="F145">
            <v>25484790</v>
          </cell>
          <cell r="G145">
            <v>11043038.27</v>
          </cell>
          <cell r="H145">
            <v>46421000</v>
          </cell>
          <cell r="I145">
            <v>1011405</v>
          </cell>
          <cell r="J145">
            <v>4591728</v>
          </cell>
          <cell r="K145">
            <v>118.044</v>
          </cell>
          <cell r="L145">
            <v>3.9348000000000001</v>
          </cell>
          <cell r="M145">
            <v>78</v>
          </cell>
          <cell r="N145">
            <v>2.6</v>
          </cell>
          <cell r="O145">
            <v>304</v>
          </cell>
          <cell r="P145">
            <v>10.133333333333333</v>
          </cell>
          <cell r="Q145">
            <v>23.78888492277202</v>
          </cell>
          <cell r="R145">
            <v>22.026674924995557</v>
          </cell>
          <cell r="S145">
            <v>38.830263157894734</v>
          </cell>
          <cell r="T145">
            <v>25.657894736842106</v>
          </cell>
          <cell r="U145">
            <v>152780139</v>
          </cell>
          <cell r="V145">
            <v>72498422.289999902</v>
          </cell>
          <cell r="W145">
            <v>245510171.13</v>
          </cell>
          <cell r="X145">
            <v>6261621</v>
          </cell>
          <cell r="Y145">
            <v>22197140</v>
          </cell>
          <cell r="Z145">
            <v>604.19600000000003</v>
          </cell>
          <cell r="AA145">
            <v>20.139866666666666</v>
          </cell>
          <cell r="AB145">
            <v>843.75</v>
          </cell>
          <cell r="AC145">
            <v>28.125</v>
          </cell>
          <cell r="AD145">
            <v>1476</v>
          </cell>
          <cell r="AE145">
            <v>49.2</v>
          </cell>
        </row>
        <row r="146">
          <cell r="D146" t="str">
            <v>영양군</v>
          </cell>
          <cell r="E146" t="str">
            <v>군</v>
          </cell>
          <cell r="F146">
            <v>59297900</v>
          </cell>
          <cell r="G146">
            <v>35137610</v>
          </cell>
          <cell r="H146">
            <v>88518216</v>
          </cell>
          <cell r="I146">
            <v>3118240</v>
          </cell>
          <cell r="J146">
            <v>8073164</v>
          </cell>
          <cell r="K146">
            <v>225.56100000000001</v>
          </cell>
          <cell r="L146">
            <v>7.5186999999999999</v>
          </cell>
          <cell r="M146">
            <v>152.25</v>
          </cell>
          <cell r="N146">
            <v>5.0750000000000002</v>
          </cell>
          <cell r="O146">
            <v>444</v>
          </cell>
          <cell r="P146">
            <v>14.8</v>
          </cell>
          <cell r="Q146">
            <v>39.695343611534149</v>
          </cell>
          <cell r="R146">
            <v>38.624757282274949</v>
          </cell>
          <cell r="S146">
            <v>50.80202702702703</v>
          </cell>
          <cell r="T146">
            <v>34.29054054054054</v>
          </cell>
          <cell r="U146">
            <v>68385200</v>
          </cell>
          <cell r="V146">
            <v>38768422</v>
          </cell>
          <cell r="W146">
            <v>103612099</v>
          </cell>
          <cell r="X146">
            <v>3484143</v>
          </cell>
          <cell r="Y146">
            <v>12576323</v>
          </cell>
          <cell r="Z146">
            <v>315.59699999999998</v>
          </cell>
          <cell r="AA146">
            <v>10.5199</v>
          </cell>
          <cell r="AB146">
            <v>582.25</v>
          </cell>
          <cell r="AC146">
            <v>19.408333333333335</v>
          </cell>
          <cell r="AD146">
            <v>502</v>
          </cell>
          <cell r="AE146">
            <v>16.733333333333334</v>
          </cell>
        </row>
        <row r="147">
          <cell r="D147" t="str">
            <v>예천군</v>
          </cell>
          <cell r="E147" t="str">
            <v>군</v>
          </cell>
          <cell r="F147">
            <v>135775300</v>
          </cell>
          <cell r="G147">
            <v>63183424</v>
          </cell>
          <cell r="H147">
            <v>241580000</v>
          </cell>
          <cell r="I147">
            <v>5662049</v>
          </cell>
          <cell r="J147">
            <v>31658694</v>
          </cell>
          <cell r="K147">
            <v>894.13800000000003</v>
          </cell>
          <cell r="L147">
            <v>29.804600000000001</v>
          </cell>
          <cell r="M147">
            <v>661.25</v>
          </cell>
          <cell r="N147">
            <v>22.041666666666668</v>
          </cell>
          <cell r="O147">
            <v>1400</v>
          </cell>
          <cell r="P147">
            <v>46.666666666666664</v>
          </cell>
          <cell r="Q147">
            <v>26.154244556668598</v>
          </cell>
          <cell r="R147">
            <v>17.884657528829205</v>
          </cell>
          <cell r="S147">
            <v>63.867000000000004</v>
          </cell>
          <cell r="T147">
            <v>47.232142857142854</v>
          </cell>
          <cell r="U147">
            <v>253800</v>
          </cell>
          <cell r="V147">
            <v>140603</v>
          </cell>
          <cell r="W147">
            <v>511000</v>
          </cell>
          <cell r="X147">
            <v>10594</v>
          </cell>
          <cell r="Y147">
            <v>108050</v>
          </cell>
          <cell r="Z147">
            <v>2.76</v>
          </cell>
          <cell r="AA147">
            <v>9.1999999999999998E-2</v>
          </cell>
          <cell r="AB147">
            <v>50803.5</v>
          </cell>
          <cell r="AC147">
            <v>1693.45</v>
          </cell>
          <cell r="AD147">
            <v>8</v>
          </cell>
          <cell r="AE147">
            <v>0.26666666666666666</v>
          </cell>
        </row>
        <row r="148">
          <cell r="D148" t="str">
            <v>울릉군</v>
          </cell>
          <cell r="E148" t="str">
            <v>군</v>
          </cell>
          <cell r="F148">
            <v>25208450</v>
          </cell>
          <cell r="G148">
            <v>9026599.9900000002</v>
          </cell>
          <cell r="H148">
            <v>56399000</v>
          </cell>
          <cell r="I148">
            <v>1313950</v>
          </cell>
          <cell r="J148">
            <v>6994117</v>
          </cell>
          <cell r="K148">
            <v>200.797</v>
          </cell>
          <cell r="L148">
            <v>6.6932333333333336</v>
          </cell>
          <cell r="M148">
            <v>144</v>
          </cell>
          <cell r="N148">
            <v>4.8</v>
          </cell>
          <cell r="O148">
            <v>366</v>
          </cell>
          <cell r="P148">
            <v>12.2</v>
          </cell>
          <cell r="Q148">
            <v>16.004893686058264</v>
          </cell>
          <cell r="R148">
            <v>18.786502999592372</v>
          </cell>
          <cell r="S148">
            <v>54.862568306010928</v>
          </cell>
          <cell r="T148">
            <v>39.344262295081968</v>
          </cell>
          <cell r="U148">
            <v>43417180</v>
          </cell>
          <cell r="V148">
            <v>16040912.3799999</v>
          </cell>
          <cell r="W148">
            <v>71938020.469999999</v>
          </cell>
          <cell r="X148">
            <v>2310597</v>
          </cell>
          <cell r="Y148">
            <v>13981994</v>
          </cell>
          <cell r="Z148">
            <v>385.13</v>
          </cell>
          <cell r="AA148">
            <v>12.837666666666667</v>
          </cell>
          <cell r="AB148">
            <v>17279.5</v>
          </cell>
          <cell r="AC148">
            <v>575.98333333333335</v>
          </cell>
          <cell r="AD148">
            <v>787</v>
          </cell>
          <cell r="AE148">
            <v>26.233333333333334</v>
          </cell>
        </row>
        <row r="149">
          <cell r="D149" t="str">
            <v>울진군</v>
          </cell>
          <cell r="E149" t="str">
            <v>군</v>
          </cell>
          <cell r="F149">
            <v>82586320</v>
          </cell>
          <cell r="G149">
            <v>39225186.409999996</v>
          </cell>
          <cell r="H149">
            <v>131464592.78</v>
          </cell>
          <cell r="I149">
            <v>3064560</v>
          </cell>
          <cell r="J149">
            <v>15504964</v>
          </cell>
          <cell r="K149">
            <v>429.79300000000001</v>
          </cell>
          <cell r="L149">
            <v>14.326433333333334</v>
          </cell>
          <cell r="M149">
            <v>335.375</v>
          </cell>
          <cell r="N149">
            <v>11.179166666666667</v>
          </cell>
          <cell r="O149">
            <v>646</v>
          </cell>
          <cell r="P149">
            <v>21.533333333333335</v>
          </cell>
          <cell r="Q149">
            <v>29.837072918669101</v>
          </cell>
          <cell r="R149">
            <v>19.765024930080457</v>
          </cell>
          <cell r="S149">
            <v>66.531424148606817</v>
          </cell>
          <cell r="T149">
            <v>51.915634674922607</v>
          </cell>
          <cell r="U149">
            <v>193709710</v>
          </cell>
          <cell r="V149">
            <v>83389130</v>
          </cell>
          <cell r="W149">
            <v>304745532</v>
          </cell>
          <cell r="X149">
            <v>7139874</v>
          </cell>
          <cell r="Y149">
            <v>36833101</v>
          </cell>
          <cell r="Z149">
            <v>1034.8240000000001</v>
          </cell>
          <cell r="AA149">
            <v>34.494133333333338</v>
          </cell>
          <cell r="AB149">
            <v>6492.375</v>
          </cell>
          <cell r="AC149">
            <v>216.41249999999999</v>
          </cell>
          <cell r="AD149">
            <v>1734</v>
          </cell>
          <cell r="AE149">
            <v>57.8</v>
          </cell>
        </row>
        <row r="150">
          <cell r="D150" t="str">
            <v>의성군</v>
          </cell>
          <cell r="E150" t="str">
            <v>군</v>
          </cell>
          <cell r="F150">
            <v>38970567</v>
          </cell>
          <cell r="G150">
            <v>18859683</v>
          </cell>
          <cell r="H150">
            <v>105279000</v>
          </cell>
          <cell r="I150">
            <v>1681973</v>
          </cell>
          <cell r="J150">
            <v>14233643</v>
          </cell>
          <cell r="K150">
            <v>369.20499999999998</v>
          </cell>
          <cell r="L150">
            <v>12.306833333333334</v>
          </cell>
          <cell r="M150">
            <v>288.25</v>
          </cell>
          <cell r="N150">
            <v>9.6083333333333325</v>
          </cell>
          <cell r="O150">
            <v>549</v>
          </cell>
          <cell r="P150">
            <v>18.3</v>
          </cell>
          <cell r="Q150">
            <v>17.914002792579716</v>
          </cell>
          <cell r="R150">
            <v>11.816883421904006</v>
          </cell>
          <cell r="S150">
            <v>67.250455373406197</v>
          </cell>
          <cell r="T150">
            <v>52.504553734061929</v>
          </cell>
          <cell r="U150">
            <v>102522074</v>
          </cell>
          <cell r="V150">
            <v>48391895</v>
          </cell>
          <cell r="W150">
            <v>266268519</v>
          </cell>
          <cell r="X150">
            <v>4304599</v>
          </cell>
          <cell r="Y150">
            <v>30404207</v>
          </cell>
          <cell r="Z150">
            <v>838.21600000000001</v>
          </cell>
          <cell r="AA150">
            <v>27.940533333333335</v>
          </cell>
          <cell r="AB150">
            <v>5277.75</v>
          </cell>
          <cell r="AC150">
            <v>175.92500000000001</v>
          </cell>
          <cell r="AD150">
            <v>1600</v>
          </cell>
          <cell r="AE150">
            <v>53.333333333333336</v>
          </cell>
        </row>
        <row r="151">
          <cell r="D151" t="str">
            <v>청도군</v>
          </cell>
          <cell r="E151" t="str">
            <v>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>
            <v>54820800</v>
          </cell>
          <cell r="V151">
            <v>28806650</v>
          </cell>
          <cell r="W151">
            <v>96313000</v>
          </cell>
          <cell r="X151">
            <v>2871984</v>
          </cell>
          <cell r="Y151">
            <v>14647871</v>
          </cell>
          <cell r="Z151">
            <v>369.78899999999999</v>
          </cell>
          <cell r="AA151">
            <v>12.3263</v>
          </cell>
          <cell r="AB151">
            <v>18423.625</v>
          </cell>
          <cell r="AC151">
            <v>614.12083333333328</v>
          </cell>
          <cell r="AD151">
            <v>685</v>
          </cell>
          <cell r="AE151">
            <v>22.833333333333332</v>
          </cell>
        </row>
        <row r="152">
          <cell r="D152" t="str">
            <v>청송군</v>
          </cell>
          <cell r="E152" t="str">
            <v>군</v>
          </cell>
          <cell r="F152">
            <v>37306600</v>
          </cell>
          <cell r="G152">
            <v>19750136</v>
          </cell>
          <cell r="H152">
            <v>73171390</v>
          </cell>
          <cell r="I152">
            <v>1607360</v>
          </cell>
          <cell r="J152">
            <v>8328464</v>
          </cell>
          <cell r="K152">
            <v>176.27600000000001</v>
          </cell>
          <cell r="L152">
            <v>5.875866666666667</v>
          </cell>
          <cell r="M152">
            <v>116.75</v>
          </cell>
          <cell r="N152">
            <v>3.8916666666666666</v>
          </cell>
          <cell r="O152">
            <v>428</v>
          </cell>
          <cell r="P152">
            <v>14.266666666666667</v>
          </cell>
          <cell r="Q152">
            <v>26.991609698818074</v>
          </cell>
          <cell r="R152">
            <v>19.299597140601197</v>
          </cell>
          <cell r="S152">
            <v>41.185981308411215</v>
          </cell>
          <cell r="T152">
            <v>27.278037383177573</v>
          </cell>
          <cell r="U152">
            <v>63614800</v>
          </cell>
          <cell r="V152">
            <v>33003384</v>
          </cell>
          <cell r="W152">
            <v>104291000</v>
          </cell>
          <cell r="X152">
            <v>3155093</v>
          </cell>
          <cell r="Y152">
            <v>11147987</v>
          </cell>
          <cell r="Z152">
            <v>300.80099999999999</v>
          </cell>
          <cell r="AA152">
            <v>10.0267</v>
          </cell>
          <cell r="AB152">
            <v>3570.5</v>
          </cell>
          <cell r="AC152">
            <v>119.01666666666667</v>
          </cell>
          <cell r="AD152">
            <v>561</v>
          </cell>
          <cell r="AE152">
            <v>18.7</v>
          </cell>
        </row>
        <row r="153">
          <cell r="D153" t="str">
            <v>칠곡군</v>
          </cell>
          <cell r="E153" t="str">
            <v>군</v>
          </cell>
          <cell r="F153">
            <v>252926100</v>
          </cell>
          <cell r="G153">
            <v>145066989.58000001</v>
          </cell>
          <cell r="H153">
            <v>277748796.02999997</v>
          </cell>
          <cell r="I153">
            <v>14051011</v>
          </cell>
          <cell r="J153">
            <v>44205896</v>
          </cell>
          <cell r="K153">
            <v>956.625</v>
          </cell>
          <cell r="L153">
            <v>31.887499999999999</v>
          </cell>
          <cell r="M153">
            <v>887.875</v>
          </cell>
          <cell r="N153">
            <v>29.595833333333335</v>
          </cell>
          <cell r="O153">
            <v>1091</v>
          </cell>
          <cell r="P153">
            <v>36.366666666666667</v>
          </cell>
          <cell r="Q153">
            <v>52.229565583546631</v>
          </cell>
          <cell r="R153">
            <v>31.785377679031772</v>
          </cell>
          <cell r="S153">
            <v>87.683318056828597</v>
          </cell>
          <cell r="T153">
            <v>81.381759853345557</v>
          </cell>
          <cell r="U153">
            <v>614366900</v>
          </cell>
          <cell r="V153">
            <v>322998386.61000001</v>
          </cell>
          <cell r="W153">
            <v>892269632.24000001</v>
          </cell>
          <cell r="X153">
            <v>33844324</v>
          </cell>
          <cell r="Y153">
            <v>137028533</v>
          </cell>
          <cell r="Z153">
            <v>3801.7759999999998</v>
          </cell>
          <cell r="AA153">
            <v>126.72586666666666</v>
          </cell>
          <cell r="AB153">
            <v>9620.75</v>
          </cell>
          <cell r="AC153">
            <v>320.69166666666666</v>
          </cell>
          <cell r="AD153">
            <v>4950</v>
          </cell>
          <cell r="AE153">
            <v>165</v>
          </cell>
        </row>
        <row r="154">
          <cell r="D154" t="str">
            <v>경상남도</v>
          </cell>
          <cell r="E154" t="str">
            <v>광역</v>
          </cell>
          <cell r="F154">
            <v>14176357040</v>
          </cell>
          <cell r="G154">
            <v>8789373296.1299877</v>
          </cell>
          <cell r="H154">
            <v>19393192796.589962</v>
          </cell>
          <cell r="I154">
            <v>1021133185</v>
          </cell>
          <cell r="J154">
            <v>3192431604</v>
          </cell>
          <cell r="K154">
            <v>69412.595000000016</v>
          </cell>
          <cell r="L154">
            <v>2313.7531666666673</v>
          </cell>
          <cell r="M154">
            <v>62339.625</v>
          </cell>
          <cell r="N154">
            <v>2077.9875000000002</v>
          </cell>
          <cell r="O154">
            <v>84065</v>
          </cell>
          <cell r="P154">
            <v>2802.1666666666665</v>
          </cell>
          <cell r="Q154">
            <v>45.321950791287364</v>
          </cell>
          <cell r="R154">
            <v>31.986063028587907</v>
          </cell>
          <cell r="S154">
            <v>82.570148099684786</v>
          </cell>
          <cell r="T154">
            <v>74.156456313566892</v>
          </cell>
          <cell r="U154">
            <v>24873580241</v>
          </cell>
          <cell r="V154">
            <v>15505031056.269983</v>
          </cell>
          <cell r="W154">
            <v>34511526881.669891</v>
          </cell>
          <cell r="X154">
            <v>1928068172</v>
          </cell>
          <cell r="Y154">
            <v>5784912436</v>
          </cell>
          <cell r="Z154">
            <v>154218.75199999998</v>
          </cell>
          <cell r="AA154">
            <v>5140.6250666666656</v>
          </cell>
          <cell r="AB154">
            <v>1630.5</v>
          </cell>
          <cell r="AC154">
            <v>54.35</v>
          </cell>
          <cell r="AD154">
            <v>203753</v>
          </cell>
          <cell r="AE154">
            <v>6791.7666666666664</v>
          </cell>
        </row>
        <row r="155">
          <cell r="D155" t="str">
            <v>거제시</v>
          </cell>
          <cell r="E155" t="str">
            <v>시</v>
          </cell>
          <cell r="F155">
            <v>929533300</v>
          </cell>
          <cell r="G155">
            <v>585756987</v>
          </cell>
          <cell r="H155">
            <v>1058603011</v>
          </cell>
          <cell r="I155">
            <v>62775417</v>
          </cell>
          <cell r="J155">
            <v>178896948</v>
          </cell>
          <cell r="K155">
            <v>3171.2249999999999</v>
          </cell>
          <cell r="L155">
            <v>105.7075</v>
          </cell>
          <cell r="M155">
            <v>3022.125</v>
          </cell>
          <cell r="N155">
            <v>100.7375</v>
          </cell>
          <cell r="O155">
            <v>3696</v>
          </cell>
          <cell r="P155">
            <v>123.2</v>
          </cell>
          <cell r="Q155">
            <v>55.33301727969485</v>
          </cell>
          <cell r="R155">
            <v>35.090267163193865</v>
          </cell>
          <cell r="S155">
            <v>85.80154220779221</v>
          </cell>
          <cell r="T155">
            <v>81.767451298701303</v>
          </cell>
          <cell r="U155">
            <v>1879032900</v>
          </cell>
          <cell r="V155">
            <v>1168706670</v>
          </cell>
          <cell r="W155">
            <v>2330174823</v>
          </cell>
          <cell r="X155">
            <v>135105754</v>
          </cell>
          <cell r="Y155">
            <v>411380060</v>
          </cell>
          <cell r="Z155">
            <v>10417.64</v>
          </cell>
          <cell r="AA155">
            <v>347.25466666666665</v>
          </cell>
          <cell r="AB155">
            <v>240.5</v>
          </cell>
          <cell r="AC155">
            <v>8.0166666666666675</v>
          </cell>
          <cell r="AD155">
            <v>12319</v>
          </cell>
          <cell r="AE155">
            <v>410.63333333333333</v>
          </cell>
        </row>
        <row r="156">
          <cell r="D156" t="str">
            <v>김해시</v>
          </cell>
          <cell r="E156" t="str">
            <v>시</v>
          </cell>
          <cell r="F156">
            <v>1750075800</v>
          </cell>
          <cell r="G156">
            <v>1067936756.85</v>
          </cell>
          <cell r="H156">
            <v>2131459950.5399899</v>
          </cell>
          <cell r="I156">
            <v>128246237</v>
          </cell>
          <cell r="J156">
            <v>329404032</v>
          </cell>
          <cell r="K156">
            <v>6731.2849999999999</v>
          </cell>
          <cell r="L156">
            <v>224.37616666666665</v>
          </cell>
          <cell r="M156">
            <v>6267</v>
          </cell>
          <cell r="N156">
            <v>208.9</v>
          </cell>
          <cell r="O156">
            <v>7847</v>
          </cell>
          <cell r="P156">
            <v>261.56666666666666</v>
          </cell>
          <cell r="Q156">
            <v>50.103533804585254</v>
          </cell>
          <cell r="R156">
            <v>38.9328072948421</v>
          </cell>
          <cell r="S156">
            <v>85.781636294125136</v>
          </cell>
          <cell r="T156">
            <v>79.864916528609669</v>
          </cell>
          <cell r="U156">
            <v>3764902740</v>
          </cell>
          <cell r="V156">
            <v>2277685628.4200001</v>
          </cell>
          <cell r="W156">
            <v>4914458345.2200003</v>
          </cell>
          <cell r="X156">
            <v>294462267</v>
          </cell>
          <cell r="Y156">
            <v>850077914</v>
          </cell>
          <cell r="Z156">
            <v>22970.663</v>
          </cell>
          <cell r="AA156">
            <v>765.68876666666665</v>
          </cell>
          <cell r="AB156">
            <v>1250.25</v>
          </cell>
          <cell r="AC156">
            <v>41.674999999999997</v>
          </cell>
          <cell r="AD156">
            <v>28410</v>
          </cell>
          <cell r="AE156">
            <v>947</v>
          </cell>
        </row>
        <row r="157">
          <cell r="D157" t="str">
            <v>밀양시</v>
          </cell>
          <cell r="E157" t="str">
            <v>시</v>
          </cell>
          <cell r="F157">
            <v>227580500</v>
          </cell>
          <cell r="G157">
            <v>126598113</v>
          </cell>
          <cell r="H157">
            <v>355616705</v>
          </cell>
          <cell r="I157">
            <v>14387122</v>
          </cell>
          <cell r="J157">
            <v>61451010</v>
          </cell>
          <cell r="K157">
            <v>1619.136</v>
          </cell>
          <cell r="L157">
            <v>53.971199999999996</v>
          </cell>
          <cell r="M157">
            <v>1215.625</v>
          </cell>
          <cell r="N157">
            <v>40.520833333333336</v>
          </cell>
          <cell r="O157">
            <v>2189</v>
          </cell>
          <cell r="P157">
            <v>72.966666666666669</v>
          </cell>
          <cell r="Q157">
            <v>35.599596762474924</v>
          </cell>
          <cell r="R157">
            <v>23.412344239744797</v>
          </cell>
          <cell r="S157">
            <v>73.966925536774781</v>
          </cell>
          <cell r="T157">
            <v>55.533348560986752</v>
          </cell>
          <cell r="U157">
            <v>590005061</v>
          </cell>
          <cell r="V157">
            <v>322082796.46999902</v>
          </cell>
          <cell r="W157">
            <v>814463670</v>
          </cell>
          <cell r="X157">
            <v>37934849</v>
          </cell>
          <cell r="Y157">
            <v>142387064</v>
          </cell>
          <cell r="Z157">
            <v>3928.2660000000001</v>
          </cell>
          <cell r="AA157">
            <v>130.94220000000001</v>
          </cell>
          <cell r="AB157">
            <v>1197.625</v>
          </cell>
          <cell r="AC157">
            <v>39.920833333333334</v>
          </cell>
          <cell r="AD157">
            <v>5418</v>
          </cell>
          <cell r="AE157">
            <v>180.6</v>
          </cell>
        </row>
        <row r="158">
          <cell r="D158" t="str">
            <v>사천시</v>
          </cell>
          <cell r="E158" t="str">
            <v>시</v>
          </cell>
          <cell r="F158">
            <v>542801500</v>
          </cell>
          <cell r="G158">
            <v>309282855.21999902</v>
          </cell>
          <cell r="H158">
            <v>756315481.25</v>
          </cell>
          <cell r="I158">
            <v>34189697</v>
          </cell>
          <cell r="J158">
            <v>146029813</v>
          </cell>
          <cell r="K158">
            <v>2956.7060000000001</v>
          </cell>
          <cell r="L158">
            <v>98.556866666666664</v>
          </cell>
          <cell r="M158">
            <v>2729.375</v>
          </cell>
          <cell r="N158">
            <v>90.979166666666671</v>
          </cell>
          <cell r="O158">
            <v>3579</v>
          </cell>
          <cell r="P158">
            <v>119.3</v>
          </cell>
          <cell r="Q158">
            <v>40.893365650645144</v>
          </cell>
          <cell r="R158">
            <v>23.412819819196784</v>
          </cell>
          <cell r="S158">
            <v>82.612629226040795</v>
          </cell>
          <cell r="T158">
            <v>76.260827046661078</v>
          </cell>
          <cell r="U158">
            <v>882859900</v>
          </cell>
          <cell r="V158">
            <v>490601211.89999902</v>
          </cell>
          <cell r="W158">
            <v>1306444022.5999999</v>
          </cell>
          <cell r="X158">
            <v>57612647</v>
          </cell>
          <cell r="Y158">
            <v>248881928</v>
          </cell>
          <cell r="Z158">
            <v>6255.9719999999998</v>
          </cell>
          <cell r="AA158">
            <v>208.5324</v>
          </cell>
          <cell r="AB158">
            <v>1477.5</v>
          </cell>
          <cell r="AC158">
            <v>49.25</v>
          </cell>
          <cell r="AD158">
            <v>8278</v>
          </cell>
          <cell r="AE158">
            <v>275.93333333333334</v>
          </cell>
        </row>
        <row r="159">
          <cell r="D159" t="str">
            <v>양산시</v>
          </cell>
          <cell r="E159" t="str">
            <v>시</v>
          </cell>
          <cell r="F159">
            <v>1495998300</v>
          </cell>
          <cell r="G159">
            <v>849012509.62</v>
          </cell>
          <cell r="H159">
            <v>1708459381.5999899</v>
          </cell>
          <cell r="I159">
            <v>96011400</v>
          </cell>
          <cell r="J159">
            <v>280814172</v>
          </cell>
          <cell r="K159">
            <v>5706.59</v>
          </cell>
          <cell r="L159">
            <v>190.21966666666668</v>
          </cell>
          <cell r="M159">
            <v>5291.125</v>
          </cell>
          <cell r="N159">
            <v>176.37083333333334</v>
          </cell>
          <cell r="O159">
            <v>6650</v>
          </cell>
          <cell r="P159">
            <v>221.66666666666666</v>
          </cell>
          <cell r="Q159">
            <v>49.694626560269228</v>
          </cell>
          <cell r="R159">
            <v>34.190368426277288</v>
          </cell>
          <cell r="S159">
            <v>85.813383458646626</v>
          </cell>
          <cell r="T159">
            <v>79.565789473684205</v>
          </cell>
          <cell r="U159">
            <v>1663219100</v>
          </cell>
          <cell r="V159">
            <v>950849671.86999905</v>
          </cell>
          <cell r="W159">
            <v>2047449042.27</v>
          </cell>
          <cell r="X159">
            <v>115090871</v>
          </cell>
          <cell r="Y159">
            <v>412434722</v>
          </cell>
          <cell r="Z159">
            <v>11035.905000000001</v>
          </cell>
          <cell r="AA159">
            <v>367.86350000000004</v>
          </cell>
          <cell r="AB159">
            <v>1082.875</v>
          </cell>
          <cell r="AC159">
            <v>36.095833333333331</v>
          </cell>
          <cell r="AD159">
            <v>13349</v>
          </cell>
          <cell r="AE159">
            <v>444.96666666666664</v>
          </cell>
        </row>
        <row r="160">
          <cell r="D160" t="str">
            <v>진주시</v>
          </cell>
          <cell r="E160" t="str">
            <v>시</v>
          </cell>
          <cell r="F160">
            <v>2189249740</v>
          </cell>
          <cell r="G160">
            <v>1354705774.71</v>
          </cell>
          <cell r="H160">
            <v>2654693107.98</v>
          </cell>
          <cell r="I160">
            <v>159863879</v>
          </cell>
          <cell r="J160">
            <v>459487349</v>
          </cell>
          <cell r="K160">
            <v>9043.1939999999995</v>
          </cell>
          <cell r="L160">
            <v>301.43979999999999</v>
          </cell>
          <cell r="M160">
            <v>8410.25</v>
          </cell>
          <cell r="N160">
            <v>280.34166666666664</v>
          </cell>
          <cell r="O160">
            <v>10516</v>
          </cell>
          <cell r="P160">
            <v>350.53333333333336</v>
          </cell>
          <cell r="Q160">
            <v>51.030598250236849</v>
          </cell>
          <cell r="R160">
            <v>34.791791188139982</v>
          </cell>
          <cell r="S160">
            <v>85.994617725370858</v>
          </cell>
          <cell r="T160">
            <v>79.975751236211494</v>
          </cell>
          <cell r="U160">
            <v>3288318170</v>
          </cell>
          <cell r="V160">
            <v>2055843293.3599999</v>
          </cell>
          <cell r="W160">
            <v>4094933537.25</v>
          </cell>
          <cell r="X160">
            <v>263239467</v>
          </cell>
          <cell r="Y160">
            <v>738423513</v>
          </cell>
          <cell r="Z160">
            <v>19967.183000000001</v>
          </cell>
          <cell r="AA160">
            <v>665.57276666666667</v>
          </cell>
          <cell r="AB160">
            <v>527.25</v>
          </cell>
          <cell r="AC160">
            <v>17.574999999999999</v>
          </cell>
          <cell r="AD160">
            <v>25729</v>
          </cell>
          <cell r="AE160">
            <v>857.63333333333333</v>
          </cell>
        </row>
        <row r="161">
          <cell r="D161" t="str">
            <v>창원시</v>
          </cell>
          <cell r="E161" t="str">
            <v>시</v>
          </cell>
          <cell r="F161">
            <v>5582277600</v>
          </cell>
          <cell r="G161">
            <v>3691204265.9699898</v>
          </cell>
          <cell r="H161">
            <v>8301092159.9899902</v>
          </cell>
          <cell r="I161">
            <v>435009154</v>
          </cell>
          <cell r="J161">
            <v>1348463692</v>
          </cell>
          <cell r="K161">
            <v>30775.425999999999</v>
          </cell>
          <cell r="L161">
            <v>1025.8475333333333</v>
          </cell>
          <cell r="M161">
            <v>27546.125</v>
          </cell>
          <cell r="N161">
            <v>918.20416666666665</v>
          </cell>
          <cell r="O161">
            <v>36804</v>
          </cell>
          <cell r="P161">
            <v>1226.8</v>
          </cell>
          <cell r="Q161">
            <v>44.466489406791993</v>
          </cell>
          <cell r="R161">
            <v>32.259611925835969</v>
          </cell>
          <cell r="S161">
            <v>83.61978589283774</v>
          </cell>
          <cell r="T161">
            <v>74.845465166829698</v>
          </cell>
          <cell r="U161">
            <v>10174913520</v>
          </cell>
          <cell r="V161">
            <v>6723888571.1799898</v>
          </cell>
          <cell r="W161">
            <v>14324565145.4599</v>
          </cell>
          <cell r="X161">
            <v>857265773</v>
          </cell>
          <cell r="Y161">
            <v>2307695877</v>
          </cell>
          <cell r="Z161">
            <v>61387.01</v>
          </cell>
          <cell r="AA161">
            <v>2046.2336666666667</v>
          </cell>
          <cell r="AB161">
            <v>401.25</v>
          </cell>
          <cell r="AC161">
            <v>13.375</v>
          </cell>
          <cell r="AD161">
            <v>82240</v>
          </cell>
          <cell r="AE161">
            <v>2741.3333333333335</v>
          </cell>
        </row>
        <row r="162">
          <cell r="D162" t="str">
            <v>통영시</v>
          </cell>
          <cell r="E162" t="str">
            <v>시</v>
          </cell>
          <cell r="F162">
            <v>788968700</v>
          </cell>
          <cell r="G162">
            <v>479958413.33999902</v>
          </cell>
          <cell r="H162">
            <v>1123512203.7999899</v>
          </cell>
          <cell r="I162">
            <v>57070253</v>
          </cell>
          <cell r="J162">
            <v>194925710</v>
          </cell>
          <cell r="K162">
            <v>4063.7130000000002</v>
          </cell>
          <cell r="L162">
            <v>135.4571</v>
          </cell>
          <cell r="M162">
            <v>3694.125</v>
          </cell>
          <cell r="N162">
            <v>123.1375</v>
          </cell>
          <cell r="O162">
            <v>5413</v>
          </cell>
          <cell r="P162">
            <v>180.43333333333334</v>
          </cell>
          <cell r="Q162">
            <v>42.71946594942748</v>
          </cell>
          <cell r="R162">
            <v>29.277950558702592</v>
          </cell>
          <cell r="S162">
            <v>75.073212636246083</v>
          </cell>
          <cell r="T162">
            <v>68.245427674117863</v>
          </cell>
          <cell r="U162">
            <v>1117556260</v>
          </cell>
          <cell r="V162">
            <v>697391342.80999994</v>
          </cell>
          <cell r="W162">
            <v>1673867200.02999</v>
          </cell>
          <cell r="X162">
            <v>88963643</v>
          </cell>
          <cell r="Y162">
            <v>274299999</v>
          </cell>
          <cell r="Z162">
            <v>7276.3410000000003</v>
          </cell>
          <cell r="AA162">
            <v>242.54470000000001</v>
          </cell>
          <cell r="AB162">
            <v>389.75</v>
          </cell>
          <cell r="AC162">
            <v>12.991666666666667</v>
          </cell>
          <cell r="AD162">
            <v>9392</v>
          </cell>
          <cell r="AE162">
            <v>313.06666666666666</v>
          </cell>
        </row>
        <row r="163">
          <cell r="D163" t="str">
            <v>거창군</v>
          </cell>
          <cell r="E163" t="str">
            <v>군</v>
          </cell>
          <cell r="F163">
            <v>314370600</v>
          </cell>
          <cell r="G163">
            <v>140840652</v>
          </cell>
          <cell r="H163">
            <v>428654957</v>
          </cell>
          <cell r="I163">
            <v>15689207</v>
          </cell>
          <cell r="J163">
            <v>65898733</v>
          </cell>
          <cell r="K163">
            <v>1850.9670000000001</v>
          </cell>
          <cell r="L163">
            <v>61.698900000000002</v>
          </cell>
          <cell r="M163">
            <v>1473.875</v>
          </cell>
          <cell r="N163">
            <v>49.12916666666667</v>
          </cell>
          <cell r="O163">
            <v>2371</v>
          </cell>
          <cell r="P163">
            <v>79.033333333333331</v>
          </cell>
          <cell r="Q163">
            <v>32.856415095649993</v>
          </cell>
          <cell r="R163">
            <v>23.808055611630653</v>
          </cell>
          <cell r="S163">
            <v>78.066933783213841</v>
          </cell>
          <cell r="T163">
            <v>62.162589624630961</v>
          </cell>
          <cell r="U163">
            <v>162723200</v>
          </cell>
          <cell r="V163">
            <v>80135525</v>
          </cell>
          <cell r="W163">
            <v>267678000</v>
          </cell>
          <cell r="X163">
            <v>8843185</v>
          </cell>
          <cell r="Y163">
            <v>39451804</v>
          </cell>
          <cell r="Z163">
            <v>1105.57</v>
          </cell>
          <cell r="AA163">
            <v>36.852333333333334</v>
          </cell>
          <cell r="AB163">
            <v>904.625</v>
          </cell>
          <cell r="AC163">
            <v>30.154166666666665</v>
          </cell>
          <cell r="AD163">
            <v>1703</v>
          </cell>
          <cell r="AE163">
            <v>56.766666666666666</v>
          </cell>
        </row>
        <row r="164">
          <cell r="D164" t="str">
            <v>고성군2</v>
          </cell>
          <cell r="E164" t="str">
            <v>군</v>
          </cell>
          <cell r="F164">
            <v>13663420</v>
          </cell>
          <cell r="G164">
            <v>6841859</v>
          </cell>
          <cell r="H164">
            <v>12452119</v>
          </cell>
          <cell r="I164">
            <v>1066773</v>
          </cell>
          <cell r="J164">
            <v>2395069</v>
          </cell>
          <cell r="K164">
            <v>49.438000000000002</v>
          </cell>
          <cell r="L164">
            <v>1.6479333333333335</v>
          </cell>
          <cell r="M164">
            <v>45.5</v>
          </cell>
          <cell r="N164">
            <v>1.5166666666666666</v>
          </cell>
          <cell r="O164">
            <v>59</v>
          </cell>
          <cell r="P164">
            <v>1.9666666666666666</v>
          </cell>
          <cell r="Q164">
            <v>54.945339022217823</v>
          </cell>
          <cell r="R164">
            <v>44.540386936660283</v>
          </cell>
          <cell r="S164">
            <v>83.793220338983048</v>
          </cell>
          <cell r="T164">
            <v>77.118644067796609</v>
          </cell>
          <cell r="U164">
            <v>246365620</v>
          </cell>
          <cell r="V164">
            <v>122664277</v>
          </cell>
          <cell r="W164">
            <v>385472786</v>
          </cell>
          <cell r="X164">
            <v>13008014</v>
          </cell>
          <cell r="Y164">
            <v>60286353</v>
          </cell>
          <cell r="Z164">
            <v>1637.3920000000001</v>
          </cell>
          <cell r="AA164">
            <v>54.579733333333337</v>
          </cell>
          <cell r="AB164">
            <v>446.5</v>
          </cell>
          <cell r="AC164">
            <v>14.883333333333333</v>
          </cell>
          <cell r="AD164">
            <v>2456</v>
          </cell>
          <cell r="AE164">
            <v>81.86666666666666</v>
          </cell>
        </row>
        <row r="165">
          <cell r="D165" t="str">
            <v>남해군</v>
          </cell>
          <cell r="E165" t="str">
            <v>군</v>
          </cell>
          <cell r="F165">
            <v>66064570</v>
          </cell>
          <cell r="G165">
            <v>38039185.170000002</v>
          </cell>
          <cell r="H165">
            <v>195298000</v>
          </cell>
          <cell r="I165">
            <v>3698021</v>
          </cell>
          <cell r="J165">
            <v>28849296</v>
          </cell>
          <cell r="K165">
            <v>769.65700000000004</v>
          </cell>
          <cell r="L165">
            <v>25.655233333333335</v>
          </cell>
          <cell r="M165">
            <v>631.125</v>
          </cell>
          <cell r="N165">
            <v>21.037500000000001</v>
          </cell>
          <cell r="O165">
            <v>1019</v>
          </cell>
          <cell r="P165">
            <v>33.966666666666669</v>
          </cell>
          <cell r="Q165">
            <v>19.477508817294598</v>
          </cell>
          <cell r="R165">
            <v>12.818409849585239</v>
          </cell>
          <cell r="S165">
            <v>75.530618253189402</v>
          </cell>
          <cell r="T165">
            <v>61.935721295387637</v>
          </cell>
          <cell r="U165">
            <v>119950880</v>
          </cell>
          <cell r="V165">
            <v>75041640.449999899</v>
          </cell>
          <cell r="W165">
            <v>292576533.36000001</v>
          </cell>
          <cell r="X165">
            <v>6534134</v>
          </cell>
          <cell r="Y165">
            <v>43502566</v>
          </cell>
          <cell r="Z165">
            <v>1212.7180000000001</v>
          </cell>
          <cell r="AA165">
            <v>40.423933333333338</v>
          </cell>
          <cell r="AB165">
            <v>59867.75</v>
          </cell>
          <cell r="AC165">
            <v>1995.5916666666667</v>
          </cell>
          <cell r="AD165">
            <v>2104</v>
          </cell>
          <cell r="AE165">
            <v>70.13333333333334</v>
          </cell>
        </row>
        <row r="166">
          <cell r="D166" t="str">
            <v>산청군</v>
          </cell>
          <cell r="E166" t="str">
            <v>군</v>
          </cell>
          <cell r="F166">
            <v>41351010</v>
          </cell>
          <cell r="G166">
            <v>24071468</v>
          </cell>
          <cell r="H166">
            <v>65136000</v>
          </cell>
          <cell r="I166">
            <v>2012648</v>
          </cell>
          <cell r="J166">
            <v>6805285</v>
          </cell>
          <cell r="K166">
            <v>179.82900000000001</v>
          </cell>
          <cell r="L166">
            <v>5.9943</v>
          </cell>
          <cell r="M166">
            <v>134.875</v>
          </cell>
          <cell r="N166">
            <v>4.4958333333333336</v>
          </cell>
          <cell r="O166">
            <v>306</v>
          </cell>
          <cell r="P166">
            <v>10.199999999999999</v>
          </cell>
          <cell r="Q166">
            <v>36.955704986489806</v>
          </cell>
          <cell r="R166">
            <v>29.574779013663644</v>
          </cell>
          <cell r="S166">
            <v>58.767647058823535</v>
          </cell>
          <cell r="T166">
            <v>44.076797385620914</v>
          </cell>
          <cell r="U166">
            <v>156545390</v>
          </cell>
          <cell r="V166">
            <v>89448680</v>
          </cell>
          <cell r="W166">
            <v>222058248</v>
          </cell>
          <cell r="X166">
            <v>7523141</v>
          </cell>
          <cell r="Y166">
            <v>19487666</v>
          </cell>
          <cell r="Z166">
            <v>538.61199999999997</v>
          </cell>
          <cell r="AA166">
            <v>17.953733333333332</v>
          </cell>
          <cell r="AB166">
            <v>349.5</v>
          </cell>
          <cell r="AC166">
            <v>11.65</v>
          </cell>
          <cell r="AD166">
            <v>1179</v>
          </cell>
          <cell r="AE166">
            <v>39.299999999999997</v>
          </cell>
        </row>
        <row r="167">
          <cell r="D167" t="str">
            <v>의령군</v>
          </cell>
          <cell r="E167" t="str">
            <v>군</v>
          </cell>
          <cell r="F167">
            <v>9116220</v>
          </cell>
          <cell r="G167">
            <v>5209503.8600000003</v>
          </cell>
          <cell r="H167">
            <v>41746000</v>
          </cell>
          <cell r="I167">
            <v>442681</v>
          </cell>
          <cell r="J167">
            <v>4580782</v>
          </cell>
          <cell r="K167">
            <v>128.262</v>
          </cell>
          <cell r="L167">
            <v>4.2754000000000003</v>
          </cell>
          <cell r="M167">
            <v>79.5</v>
          </cell>
          <cell r="N167">
            <v>2.65</v>
          </cell>
          <cell r="O167">
            <v>267</v>
          </cell>
          <cell r="P167">
            <v>8.9</v>
          </cell>
          <cell r="Q167">
            <v>12.479049154410005</v>
          </cell>
          <cell r="R167">
            <v>9.663873984834904</v>
          </cell>
          <cell r="S167">
            <v>48.038202247191016</v>
          </cell>
          <cell r="T167">
            <v>29.775280898876407</v>
          </cell>
          <cell r="U167">
            <v>64798480</v>
          </cell>
          <cell r="V167">
            <v>37199297.899999999</v>
          </cell>
          <cell r="W167">
            <v>164807213.52000001</v>
          </cell>
          <cell r="X167">
            <v>2953997</v>
          </cell>
          <cell r="Y167">
            <v>17859708</v>
          </cell>
          <cell r="Z167">
            <v>478.02100000000002</v>
          </cell>
          <cell r="AA167">
            <v>15.934033333333334</v>
          </cell>
          <cell r="AB167">
            <v>313</v>
          </cell>
          <cell r="AC167">
            <v>10.433333333333334</v>
          </cell>
          <cell r="AD167">
            <v>1099</v>
          </cell>
          <cell r="AE167">
            <v>36.633333333333333</v>
          </cell>
        </row>
        <row r="168">
          <cell r="D168" t="str">
            <v>창녕군</v>
          </cell>
          <cell r="E168" t="str">
            <v>군</v>
          </cell>
          <cell r="F168">
            <v>82257960</v>
          </cell>
          <cell r="G168">
            <v>43766722</v>
          </cell>
          <cell r="H168">
            <v>172107309</v>
          </cell>
          <cell r="I168">
            <v>4153780</v>
          </cell>
          <cell r="J168">
            <v>28512203</v>
          </cell>
          <cell r="K168">
            <v>792.99599999999998</v>
          </cell>
          <cell r="L168">
            <v>26.433199999999999</v>
          </cell>
          <cell r="M168">
            <v>614.125</v>
          </cell>
          <cell r="N168">
            <v>20.470833333333335</v>
          </cell>
          <cell r="O168">
            <v>1088</v>
          </cell>
          <cell r="P168">
            <v>36.266666666666666</v>
          </cell>
          <cell r="Q168">
            <v>25.429903154200151</v>
          </cell>
          <cell r="R168">
            <v>14.568428823265602</v>
          </cell>
          <cell r="S168">
            <v>72.885661764705873</v>
          </cell>
          <cell r="T168">
            <v>56.4453125</v>
          </cell>
          <cell r="U168">
            <v>188257060</v>
          </cell>
          <cell r="V168">
            <v>105375720</v>
          </cell>
          <cell r="W168">
            <v>398966582</v>
          </cell>
          <cell r="X168">
            <v>10098380</v>
          </cell>
          <cell r="Y168">
            <v>52943730</v>
          </cell>
          <cell r="Z168">
            <v>1524.721</v>
          </cell>
          <cell r="AA168">
            <v>50.824033333333333</v>
          </cell>
          <cell r="AB168">
            <v>1122.125</v>
          </cell>
          <cell r="AC168">
            <v>37.404166666666669</v>
          </cell>
          <cell r="AD168">
            <v>2239</v>
          </cell>
          <cell r="AE168">
            <v>74.63333333333334</v>
          </cell>
        </row>
        <row r="169">
          <cell r="D169" t="str">
            <v>하동군</v>
          </cell>
          <cell r="E169" t="str">
            <v>군</v>
          </cell>
          <cell r="F169">
            <v>11410360</v>
          </cell>
          <cell r="G169">
            <v>6132283.1500000004</v>
          </cell>
          <cell r="H169">
            <v>77930000</v>
          </cell>
          <cell r="I169">
            <v>559870</v>
          </cell>
          <cell r="J169">
            <v>10298135</v>
          </cell>
          <cell r="K169">
            <v>293.35000000000002</v>
          </cell>
          <cell r="L169">
            <v>9.7783333333333342</v>
          </cell>
          <cell r="M169">
            <v>207</v>
          </cell>
          <cell r="N169">
            <v>6.9</v>
          </cell>
          <cell r="O169">
            <v>442</v>
          </cell>
          <cell r="P169">
            <v>14.733333333333333</v>
          </cell>
          <cell r="Q169">
            <v>7.8689633645579375</v>
          </cell>
          <cell r="R169">
            <v>5.4366154648390213</v>
          </cell>
          <cell r="S169">
            <v>66.368778280542998</v>
          </cell>
          <cell r="T169">
            <v>46.832579185520359</v>
          </cell>
          <cell r="U169">
            <v>116501720</v>
          </cell>
          <cell r="V169">
            <v>66724345.899999999</v>
          </cell>
          <cell r="W169">
            <v>321417071.60000002</v>
          </cell>
          <cell r="X169">
            <v>6234709</v>
          </cell>
          <cell r="Y169">
            <v>31128639</v>
          </cell>
          <cell r="Z169">
            <v>852.66499999999996</v>
          </cell>
          <cell r="AA169">
            <v>28.422166666666666</v>
          </cell>
          <cell r="AB169">
            <v>531.25</v>
          </cell>
          <cell r="AC169">
            <v>17.708333333333332</v>
          </cell>
          <cell r="AD169">
            <v>1878</v>
          </cell>
          <cell r="AE169">
            <v>62.6</v>
          </cell>
        </row>
        <row r="170">
          <cell r="D170" t="str">
            <v>함안군</v>
          </cell>
          <cell r="E170" t="str">
            <v>군</v>
          </cell>
          <cell r="F170">
            <v>25060740</v>
          </cell>
          <cell r="G170">
            <v>13164872.849999901</v>
          </cell>
          <cell r="H170">
            <v>72676000</v>
          </cell>
          <cell r="I170">
            <v>1296821</v>
          </cell>
          <cell r="J170">
            <v>11226445</v>
          </cell>
          <cell r="K170">
            <v>323.63499999999999</v>
          </cell>
          <cell r="L170">
            <v>10.787833333333333</v>
          </cell>
          <cell r="M170">
            <v>249.75</v>
          </cell>
          <cell r="N170">
            <v>8.3249999999999993</v>
          </cell>
          <cell r="O170">
            <v>410</v>
          </cell>
          <cell r="P170">
            <v>13.666666666666666</v>
          </cell>
          <cell r="Q170">
            <v>18.114470870713717</v>
          </cell>
          <cell r="R170">
            <v>11.551484018315682</v>
          </cell>
          <cell r="S170">
            <v>78.935365853658539</v>
          </cell>
          <cell r="T170">
            <v>60.914634146341463</v>
          </cell>
          <cell r="U170">
            <v>297504950</v>
          </cell>
          <cell r="V170">
            <v>154335037.42999899</v>
          </cell>
          <cell r="W170">
            <v>474231313.14999998</v>
          </cell>
          <cell r="X170">
            <v>15105673</v>
          </cell>
          <cell r="Y170">
            <v>70129220</v>
          </cell>
          <cell r="Z170">
            <v>1917.5319999999999</v>
          </cell>
          <cell r="AA170">
            <v>63.917733333333331</v>
          </cell>
          <cell r="AB170">
            <v>1486</v>
          </cell>
          <cell r="AC170">
            <v>49.533333333333331</v>
          </cell>
          <cell r="AD170">
            <v>2730</v>
          </cell>
          <cell r="AE170">
            <v>91</v>
          </cell>
        </row>
        <row r="171">
          <cell r="D171" t="str">
            <v>함양군</v>
          </cell>
          <cell r="E171" t="str">
            <v>군</v>
          </cell>
          <cell r="F171">
            <v>81434160</v>
          </cell>
          <cell r="G171">
            <v>33480268.41</v>
          </cell>
          <cell r="H171">
            <v>169539000</v>
          </cell>
          <cell r="I171">
            <v>3366809</v>
          </cell>
          <cell r="J171">
            <v>26896037</v>
          </cell>
          <cell r="K171">
            <v>747.54700000000003</v>
          </cell>
          <cell r="L171">
            <v>24.918233333333333</v>
          </cell>
          <cell r="M171">
            <v>584.5</v>
          </cell>
          <cell r="N171">
            <v>19.483333333333334</v>
          </cell>
          <cell r="O171">
            <v>1013</v>
          </cell>
          <cell r="P171">
            <v>33.766666666666666</v>
          </cell>
          <cell r="Q171">
            <v>19.747826995558544</v>
          </cell>
          <cell r="R171">
            <v>12.517862761714671</v>
          </cell>
          <cell r="S171">
            <v>73.79536031589339</v>
          </cell>
          <cell r="T171">
            <v>57.699901283316876</v>
          </cell>
          <cell r="U171">
            <v>68589970</v>
          </cell>
          <cell r="V171">
            <v>34546827.399999999</v>
          </cell>
          <cell r="W171">
            <v>163070930.69999999</v>
          </cell>
          <cell r="X171">
            <v>3490104</v>
          </cell>
          <cell r="Y171">
            <v>23594547</v>
          </cell>
          <cell r="Z171">
            <v>646.548</v>
          </cell>
          <cell r="AA171">
            <v>21.551600000000001</v>
          </cell>
          <cell r="AB171">
            <v>449.25</v>
          </cell>
          <cell r="AC171">
            <v>14.975</v>
          </cell>
          <cell r="AD171">
            <v>1213</v>
          </cell>
          <cell r="AE171">
            <v>40.43333333333333</v>
          </cell>
        </row>
        <row r="172">
          <cell r="D172" t="str">
            <v>합천군</v>
          </cell>
          <cell r="E172" t="str">
            <v>군</v>
          </cell>
          <cell r="F172">
            <v>25142560</v>
          </cell>
          <cell r="G172">
            <v>13370805.9799999</v>
          </cell>
          <cell r="H172">
            <v>67901410.430000007</v>
          </cell>
          <cell r="I172">
            <v>1293416</v>
          </cell>
          <cell r="J172">
            <v>7496893</v>
          </cell>
          <cell r="K172">
            <v>209.63900000000001</v>
          </cell>
          <cell r="L172">
            <v>6.9879666666666669</v>
          </cell>
          <cell r="M172">
            <v>143.625</v>
          </cell>
          <cell r="N172">
            <v>4.7874999999999996</v>
          </cell>
          <cell r="O172">
            <v>396</v>
          </cell>
          <cell r="P172">
            <v>13.2</v>
          </cell>
          <cell r="Q172">
            <v>19.691499624715377</v>
          </cell>
          <cell r="R172">
            <v>17.252693882652455</v>
          </cell>
          <cell r="S172">
            <v>52.939141414141424</v>
          </cell>
          <cell r="T172">
            <v>36.268939393939391</v>
          </cell>
          <cell r="U172">
            <v>91535320</v>
          </cell>
          <cell r="V172">
            <v>52510519.18</v>
          </cell>
          <cell r="W172">
            <v>314892417.50999898</v>
          </cell>
          <cell r="X172">
            <v>4601564</v>
          </cell>
          <cell r="Y172">
            <v>40947126</v>
          </cell>
          <cell r="Z172">
            <v>1065.9929999999999</v>
          </cell>
          <cell r="AA172">
            <v>35.533099999999997</v>
          </cell>
          <cell r="AB172">
            <v>755.5</v>
          </cell>
          <cell r="AC172">
            <v>25.183333333333334</v>
          </cell>
          <cell r="AD172">
            <v>2017</v>
          </cell>
          <cell r="AE172">
            <v>67.233333333333334</v>
          </cell>
        </row>
        <row r="173">
          <cell r="D173" t="str">
            <v>제주특별자치도</v>
          </cell>
          <cell r="E173" t="str">
            <v>광역</v>
          </cell>
          <cell r="F173">
            <v>5984183230</v>
          </cell>
          <cell r="G173">
            <v>3903606495</v>
          </cell>
          <cell r="H173">
            <v>7227741272</v>
          </cell>
          <cell r="I173">
            <v>463839062</v>
          </cell>
          <cell r="J173">
            <v>1109654902</v>
          </cell>
          <cell r="K173">
            <v>26948.712</v>
          </cell>
          <cell r="L173">
            <v>898.29039999999998</v>
          </cell>
          <cell r="M173">
            <v>23799</v>
          </cell>
          <cell r="N173">
            <v>793.3</v>
          </cell>
          <cell r="O173">
            <v>32990</v>
          </cell>
          <cell r="P173">
            <v>1099.6666666666667</v>
          </cell>
          <cell r="Q173">
            <v>54.008663953183081</v>
          </cell>
          <cell r="R173">
            <v>41.800298558046656</v>
          </cell>
          <cell r="S173">
            <v>81.687517429524092</v>
          </cell>
          <cell r="T173">
            <v>72.140042437102153</v>
          </cell>
          <cell r="U173">
            <v>10444831060</v>
          </cell>
          <cell r="V173">
            <v>7026677132.5900002</v>
          </cell>
          <cell r="W173">
            <v>15803715276.269899</v>
          </cell>
          <cell r="X173">
            <v>889212477</v>
          </cell>
          <cell r="Y173">
            <v>2563947182</v>
          </cell>
          <cell r="Z173">
            <v>70690.986000000004</v>
          </cell>
          <cell r="AA173">
            <v>2356.3661999999999</v>
          </cell>
          <cell r="AB173">
            <v>56168.25</v>
          </cell>
          <cell r="AC173">
            <v>1872.2750000000001</v>
          </cell>
          <cell r="AD173">
            <v>97874</v>
          </cell>
          <cell r="AE173">
            <v>3262.4666666666667</v>
          </cell>
        </row>
        <row r="174">
          <cell r="D174" t="str">
            <v>전국</v>
          </cell>
          <cell r="E174" t="str">
            <v>전국</v>
          </cell>
          <cell r="F174">
            <v>308064849464</v>
          </cell>
          <cell r="G174">
            <v>194189747911.3396</v>
          </cell>
          <cell r="H174">
            <v>365860903330.95862</v>
          </cell>
          <cell r="I174">
            <v>23814072096</v>
          </cell>
          <cell r="J174">
            <v>59833676642</v>
          </cell>
          <cell r="K174">
            <v>1366022.2079999999</v>
          </cell>
          <cell r="L174">
            <v>45534.073599999996</v>
          </cell>
          <cell r="M174">
            <v>1229706</v>
          </cell>
          <cell r="N174">
            <v>40990.199999999997</v>
          </cell>
          <cell r="O174">
            <v>1635499</v>
          </cell>
          <cell r="P174">
            <v>54516.633333333331</v>
          </cell>
          <cell r="Q174">
            <v>53.077480032261079</v>
          </cell>
          <cell r="R174">
            <v>39.800449232771719</v>
          </cell>
          <cell r="S174">
            <v>83.52326769994967</v>
          </cell>
          <cell r="T174">
            <v>75.188428730314115</v>
          </cell>
          <cell r="U174">
            <v>533167164959</v>
          </cell>
          <cell r="V174">
            <v>333241524590.44855</v>
          </cell>
          <cell r="W174">
            <v>675766183239.5083</v>
          </cell>
          <cell r="X174">
            <v>44867426958</v>
          </cell>
          <cell r="Y174">
            <v>114226485079</v>
          </cell>
          <cell r="Z174">
            <v>3042845.8629999999</v>
          </cell>
          <cell r="AA174">
            <v>101428.19543333333</v>
          </cell>
          <cell r="AB174">
            <v>1650373.5</v>
          </cell>
          <cell r="AC174">
            <v>55012.45</v>
          </cell>
          <cell r="AD174">
            <v>4037402</v>
          </cell>
          <cell r="AE174">
            <v>134580.06666666668</v>
          </cell>
        </row>
        <row r="175">
          <cell r="D175" t="str">
            <v>안양·군포·의왕·과천 통합사업구역</v>
          </cell>
          <cell r="E175" t="str">
            <v>사업구역</v>
          </cell>
          <cell r="F175">
            <v>5958641400</v>
          </cell>
          <cell r="G175">
            <v>3708924326.4599881</v>
          </cell>
          <cell r="H175">
            <v>6880318137.7199879</v>
          </cell>
          <cell r="I175">
            <v>452807493</v>
          </cell>
          <cell r="J175">
            <v>1171479442</v>
          </cell>
          <cell r="K175">
            <v>24930.947</v>
          </cell>
          <cell r="L175">
            <v>831.03156666666666</v>
          </cell>
          <cell r="M175">
            <v>22926.875</v>
          </cell>
          <cell r="N175">
            <v>764.22916666666663</v>
          </cell>
          <cell r="O175">
            <v>28563</v>
          </cell>
          <cell r="P175">
            <v>952.1</v>
          </cell>
          <cell r="Q175">
            <v>53.906291136837723</v>
          </cell>
          <cell r="R175">
            <v>38.652619650494898</v>
          </cell>
          <cell r="S175">
            <v>87.284063298673104</v>
          </cell>
          <cell r="T175">
            <v>80.267741483737694</v>
          </cell>
          <cell r="U175">
            <v>8974995400</v>
          </cell>
          <cell r="V175">
            <v>5319525136.9299898</v>
          </cell>
          <cell r="W175">
            <v>10661450849.369999</v>
          </cell>
          <cell r="X175">
            <v>736144408</v>
          </cell>
          <cell r="Y175">
            <v>1990722418</v>
          </cell>
          <cell r="Z175">
            <v>52695.469999999994</v>
          </cell>
          <cell r="AA175">
            <v>1756.5156666666664</v>
          </cell>
          <cell r="AB175">
            <v>43751.375</v>
          </cell>
          <cell r="AC175">
            <v>1458.3791666666666</v>
          </cell>
          <cell r="AD175">
            <v>69879</v>
          </cell>
          <cell r="AE175">
            <v>2329.3000000000002</v>
          </cell>
        </row>
        <row r="176">
          <cell r="D176" t="str">
            <v>광주·하남 통합사업구역</v>
          </cell>
          <cell r="E176" t="str">
            <v>사업구역</v>
          </cell>
          <cell r="F176">
            <v>1012223000</v>
          </cell>
          <cell r="G176">
            <v>599586464.73999894</v>
          </cell>
          <cell r="H176">
            <v>1111810652.1899979</v>
          </cell>
          <cell r="I176">
            <v>64196794</v>
          </cell>
          <cell r="J176">
            <v>164580940</v>
          </cell>
          <cell r="K176">
            <v>3912.6750000000002</v>
          </cell>
          <cell r="L176">
            <v>130.42250000000001</v>
          </cell>
          <cell r="M176">
            <v>3526.125</v>
          </cell>
          <cell r="N176">
            <v>117.53749999999999</v>
          </cell>
          <cell r="O176">
            <v>4551</v>
          </cell>
          <cell r="P176">
            <v>151.69999999999999</v>
          </cell>
          <cell r="Q176">
            <v>53.928828938539006</v>
          </cell>
          <cell r="R176">
            <v>39.006214206821276</v>
          </cell>
          <cell r="S176">
            <v>85.973961766644706</v>
          </cell>
          <cell r="T176">
            <v>77.480224126565588</v>
          </cell>
          <cell r="U176">
            <v>2585595200</v>
          </cell>
          <cell r="V176">
            <v>1490295665.049999</v>
          </cell>
          <cell r="W176">
            <v>3339090876.0699902</v>
          </cell>
          <cell r="X176">
            <v>180058138</v>
          </cell>
          <cell r="Y176">
            <v>553526600</v>
          </cell>
          <cell r="Z176">
            <v>14982.27</v>
          </cell>
          <cell r="AA176">
            <v>499.40899999999999</v>
          </cell>
          <cell r="AB176">
            <v>37892.125</v>
          </cell>
          <cell r="AC176">
            <v>1263.0708333333334</v>
          </cell>
          <cell r="AD176">
            <v>18972</v>
          </cell>
          <cell r="AE176">
            <v>632.4</v>
          </cell>
        </row>
        <row r="177">
          <cell r="D177" t="str">
            <v>화성·오산 통합사업구역</v>
          </cell>
          <cell r="E177" t="str">
            <v>사업구역</v>
          </cell>
          <cell r="F177">
            <v>2607869900</v>
          </cell>
          <cell r="G177">
            <v>1605670262.9399891</v>
          </cell>
          <cell r="H177">
            <v>2834459911.2399988</v>
          </cell>
          <cell r="I177">
            <v>174626455</v>
          </cell>
          <cell r="J177">
            <v>426168297</v>
          </cell>
          <cell r="K177">
            <v>8970.655999999999</v>
          </cell>
          <cell r="L177">
            <v>299.02186666666665</v>
          </cell>
          <cell r="M177">
            <v>8185.125</v>
          </cell>
          <cell r="N177">
            <v>272.83749999999998</v>
          </cell>
          <cell r="O177">
            <v>10186</v>
          </cell>
          <cell r="P177">
            <v>339.53333333333336</v>
          </cell>
          <cell r="Q177">
            <v>56.648190950689866</v>
          </cell>
          <cell r="R177">
            <v>40.975937494477684</v>
          </cell>
          <cell r="S177">
            <v>88.068486157471028</v>
          </cell>
          <cell r="T177">
            <v>80.356616925191432</v>
          </cell>
          <cell r="U177">
            <v>6859481300</v>
          </cell>
          <cell r="V177">
            <v>4060438628.0699797</v>
          </cell>
          <cell r="W177">
            <v>8088100258.5799799</v>
          </cell>
          <cell r="X177">
            <v>500036749</v>
          </cell>
          <cell r="Y177">
            <v>1190861134</v>
          </cell>
          <cell r="Z177">
            <v>32471.773000000001</v>
          </cell>
          <cell r="AA177">
            <v>1082.3924333333334</v>
          </cell>
          <cell r="AB177">
            <v>11704.75</v>
          </cell>
          <cell r="AC177">
            <v>390.15833333333336</v>
          </cell>
          <cell r="AD177">
            <v>42308</v>
          </cell>
          <cell r="AE177">
            <v>1410.2666666666667</v>
          </cell>
        </row>
        <row r="178">
          <cell r="D178" t="str">
            <v>남양주·구리 통합사업구역</v>
          </cell>
          <cell r="E178" t="str">
            <v>사업구역</v>
          </cell>
          <cell r="F178">
            <v>3033606300</v>
          </cell>
          <cell r="G178">
            <v>1983203061.02</v>
          </cell>
          <cell r="H178">
            <v>3470191963.9299998</v>
          </cell>
          <cell r="I178">
            <v>215108517</v>
          </cell>
          <cell r="J178">
            <v>517873612</v>
          </cell>
          <cell r="K178">
            <v>10595.612000000001</v>
          </cell>
          <cell r="L178">
            <v>353.18706666666668</v>
          </cell>
          <cell r="M178">
            <v>9820.125</v>
          </cell>
          <cell r="N178">
            <v>327.33749999999998</v>
          </cell>
          <cell r="O178">
            <v>11760</v>
          </cell>
          <cell r="P178">
            <v>392</v>
          </cell>
          <cell r="Q178">
            <v>57.14966438842243</v>
          </cell>
          <cell r="R178">
            <v>41.536875410442811</v>
          </cell>
          <cell r="S178">
            <v>90.098741496598649</v>
          </cell>
          <cell r="T178">
            <v>83.504464285714292</v>
          </cell>
          <cell r="U178">
            <v>4739995400</v>
          </cell>
          <cell r="V178">
            <v>3017499896.2599897</v>
          </cell>
          <cell r="W178">
            <v>7095803218.4400005</v>
          </cell>
          <cell r="X178">
            <v>357646742</v>
          </cell>
          <cell r="Y178">
            <v>1203128941</v>
          </cell>
          <cell r="Z178">
            <v>32436.402999999998</v>
          </cell>
          <cell r="AA178">
            <v>1081.2134333333333</v>
          </cell>
          <cell r="AB178">
            <v>49294</v>
          </cell>
          <cell r="AC178">
            <v>1643.1333333333334</v>
          </cell>
          <cell r="AD178">
            <v>41234</v>
          </cell>
          <cell r="AE178">
            <v>1374.4666666666667</v>
          </cell>
        </row>
        <row r="179">
          <cell r="D179" t="str">
            <v>예산, 홍성군</v>
          </cell>
          <cell r="E179" t="str">
            <v>사업구역</v>
          </cell>
          <cell r="F179">
            <v>650771080</v>
          </cell>
          <cell r="G179">
            <v>276722459.17999899</v>
          </cell>
          <cell r="H179">
            <v>752192530.55999899</v>
          </cell>
          <cell r="I179">
            <v>29468089</v>
          </cell>
          <cell r="J179">
            <v>148774770</v>
          </cell>
          <cell r="K179">
            <v>3653.2930000000001</v>
          </cell>
          <cell r="L179">
            <v>121.77643333333334</v>
          </cell>
          <cell r="M179">
            <v>3175.625</v>
          </cell>
          <cell r="N179">
            <v>105.85416666666667</v>
          </cell>
          <cell r="O179">
            <v>4108</v>
          </cell>
          <cell r="P179">
            <v>136.93333333333334</v>
          </cell>
          <cell r="Q179">
            <v>36.788780523250104</v>
          </cell>
          <cell r="R179">
            <v>19.807181688131664</v>
          </cell>
          <cell r="S179">
            <v>88.931183057448877</v>
          </cell>
          <cell r="T179">
            <v>77.303432327166504</v>
          </cell>
          <cell r="U179">
            <v>723639000</v>
          </cell>
          <cell r="V179">
            <v>318517939.09999901</v>
          </cell>
          <cell r="W179">
            <v>763856619.36000001</v>
          </cell>
          <cell r="X179">
            <v>36387334</v>
          </cell>
          <cell r="Y179">
            <v>157933432</v>
          </cell>
          <cell r="Z179">
            <v>3933.6379999999999</v>
          </cell>
          <cell r="AA179">
            <v>131.12126666666666</v>
          </cell>
          <cell r="AB179">
            <v>45359.375</v>
          </cell>
          <cell r="AC179">
            <v>1511.9791666666667</v>
          </cell>
          <cell r="AD179">
            <v>4613</v>
          </cell>
          <cell r="AE179">
            <v>153.76666666666668</v>
          </cell>
        </row>
      </sheetData>
      <sheetData sheetId="39">
        <row r="6">
          <cell r="D6" t="str">
            <v>서울특별시</v>
          </cell>
          <cell r="E6"/>
          <cell r="F6">
            <v>102213432979</v>
          </cell>
          <cell r="G6">
            <v>67742788662.599899</v>
          </cell>
          <cell r="H6">
            <v>112055327833.489</v>
          </cell>
          <cell r="I6">
            <v>8110737229</v>
          </cell>
          <cell r="J6">
            <v>16850320520</v>
          </cell>
          <cell r="K6">
            <v>358676.04</v>
          </cell>
          <cell r="L6">
            <v>11570.194838709676</v>
          </cell>
          <cell r="M6">
            <v>307353.75</v>
          </cell>
          <cell r="N6">
            <v>9914.6370967741932</v>
          </cell>
          <cell r="O6">
            <v>414294</v>
          </cell>
          <cell r="P6">
            <v>13364.322580645161</v>
          </cell>
          <cell r="Q6">
            <v>60.454768168867204</v>
          </cell>
          <cell r="R6">
            <v>48.134023441116121</v>
          </cell>
          <cell r="S6">
            <v>86.575243667540434</v>
          </cell>
          <cell r="T6">
            <v>74.187352459847361</v>
          </cell>
          <cell r="U6">
            <v>199380904548</v>
          </cell>
          <cell r="V6">
            <v>129906131298.569</v>
          </cell>
          <cell r="W6">
            <v>231455719452.629</v>
          </cell>
          <cell r="X6">
            <v>17349775196</v>
          </cell>
          <cell r="Y6">
            <v>35941857463</v>
          </cell>
          <cell r="Z6">
            <v>940677.44900000002</v>
          </cell>
          <cell r="AA6">
            <v>30344.43383870968</v>
          </cell>
          <cell r="AB6">
            <v>762906.5</v>
          </cell>
          <cell r="AC6">
            <v>24609.887096774193</v>
          </cell>
          <cell r="AD6">
            <v>1249510</v>
          </cell>
          <cell r="AE6">
            <v>40306.774193548386</v>
          </cell>
        </row>
        <row r="7">
          <cell r="D7" t="str">
            <v>부산광역시</v>
          </cell>
          <cell r="E7" t="str">
            <v>광역</v>
          </cell>
          <cell r="F7">
            <v>24931826270</v>
          </cell>
          <cell r="G7">
            <v>15824588263.26</v>
          </cell>
          <cell r="H7">
            <v>29765086489.799999</v>
          </cell>
          <cell r="I7">
            <v>2033857916</v>
          </cell>
          <cell r="J7">
            <v>5109050963</v>
          </cell>
          <cell r="K7">
            <v>125895.54700000001</v>
          </cell>
          <cell r="L7">
            <v>4061.146677419355</v>
          </cell>
          <cell r="M7">
            <v>104510.625</v>
          </cell>
          <cell r="N7">
            <v>3371.3104838709678</v>
          </cell>
          <cell r="O7">
            <v>155001</v>
          </cell>
          <cell r="P7">
            <v>5000.0322580645161</v>
          </cell>
          <cell r="Q7">
            <v>53.164932911190512</v>
          </cell>
          <cell r="R7">
            <v>39.808918147994603</v>
          </cell>
          <cell r="S7">
            <v>81.222409532841738</v>
          </cell>
          <cell r="T7">
            <v>67.425774672421468</v>
          </cell>
          <cell r="U7">
            <v>46112341606</v>
          </cell>
          <cell r="V7">
            <v>29646555583.2299</v>
          </cell>
          <cell r="W7">
            <v>56486696193.699898</v>
          </cell>
          <cell r="X7">
            <v>4106158228</v>
          </cell>
          <cell r="Y7">
            <v>10277216419</v>
          </cell>
          <cell r="Z7">
            <v>279336.745</v>
          </cell>
          <cell r="AA7">
            <v>9010.8627419354834</v>
          </cell>
          <cell r="AB7">
            <v>227623.875</v>
          </cell>
          <cell r="AC7">
            <v>7342.7056451612907</v>
          </cell>
          <cell r="AD7">
            <v>371531</v>
          </cell>
          <cell r="AE7">
            <v>11984.870967741936</v>
          </cell>
        </row>
        <row r="8">
          <cell r="D8" t="str">
            <v>대구광역시</v>
          </cell>
          <cell r="E8" t="str">
            <v>광역</v>
          </cell>
          <cell r="F8">
            <v>11202901810</v>
          </cell>
          <cell r="G8">
            <v>7439428067.1800003</v>
          </cell>
          <cell r="H8">
            <v>17017511695.559999</v>
          </cell>
          <cell r="I8">
            <v>989414499</v>
          </cell>
          <cell r="J8">
            <v>3092208949</v>
          </cell>
          <cell r="K8">
            <v>78581.755000000005</v>
          </cell>
          <cell r="L8">
            <v>2534.8953225806454</v>
          </cell>
          <cell r="M8">
            <v>63554.5</v>
          </cell>
          <cell r="N8">
            <v>2050.1451612903224</v>
          </cell>
          <cell r="O8">
            <v>97493</v>
          </cell>
          <cell r="P8">
            <v>3144.9354838709678</v>
          </cell>
          <cell r="Q8">
            <v>43.716309412738667</v>
          </cell>
          <cell r="R8">
            <v>31.997012987106523</v>
          </cell>
          <cell r="S8">
            <v>80.602458638056078</v>
          </cell>
          <cell r="T8">
            <v>65.188782784405035</v>
          </cell>
          <cell r="U8">
            <v>19960215426</v>
          </cell>
          <cell r="V8">
            <v>13115725606.419901</v>
          </cell>
          <cell r="W8">
            <v>28756812057.199902</v>
          </cell>
          <cell r="X8">
            <v>1883548621</v>
          </cell>
          <cell r="Y8">
            <v>5490857067</v>
          </cell>
          <cell r="Z8">
            <v>150119.853</v>
          </cell>
          <cell r="AA8">
            <v>4842.5759032258065</v>
          </cell>
          <cell r="AB8">
            <v>109788.5</v>
          </cell>
          <cell r="AC8">
            <v>3541.5645161290322</v>
          </cell>
          <cell r="AD8">
            <v>202574</v>
          </cell>
          <cell r="AE8">
            <v>6534.6451612903229</v>
          </cell>
        </row>
        <row r="9">
          <cell r="D9" t="str">
            <v>인천광역시</v>
          </cell>
          <cell r="E9" t="str">
            <v>광역</v>
          </cell>
          <cell r="F9">
            <v>25975813620</v>
          </cell>
          <cell r="G9">
            <v>16904628644.32</v>
          </cell>
          <cell r="H9">
            <v>29576626989.669899</v>
          </cell>
          <cell r="I9">
            <v>1933353124</v>
          </cell>
          <cell r="J9">
            <v>4670584756</v>
          </cell>
          <cell r="K9">
            <v>110104.609</v>
          </cell>
          <cell r="L9">
            <v>3551.7615806451613</v>
          </cell>
          <cell r="M9">
            <v>92623.75</v>
          </cell>
          <cell r="N9">
            <v>2987.8629032258063</v>
          </cell>
          <cell r="O9">
            <v>132507</v>
          </cell>
          <cell r="P9">
            <v>4274.4193548387093</v>
          </cell>
          <cell r="Q9">
            <v>57.155363423368755</v>
          </cell>
          <cell r="R9">
            <v>41.39424129957915</v>
          </cell>
          <cell r="S9">
            <v>83.093428271713947</v>
          </cell>
          <cell r="T9">
            <v>69.901024096840175</v>
          </cell>
          <cell r="U9">
            <v>33461070550</v>
          </cell>
          <cell r="V9">
            <v>21516397448.799999</v>
          </cell>
          <cell r="W9">
            <v>40164625958.769897</v>
          </cell>
          <cell r="X9">
            <v>2769752085</v>
          </cell>
          <cell r="Y9">
            <v>6913787302</v>
          </cell>
          <cell r="Z9">
            <v>184619.546</v>
          </cell>
          <cell r="AA9">
            <v>5955.4692258064515</v>
          </cell>
          <cell r="AB9">
            <v>153363</v>
          </cell>
          <cell r="AC9">
            <v>4947.1935483870966</v>
          </cell>
          <cell r="AD9">
            <v>241064</v>
          </cell>
          <cell r="AE9">
            <v>7776.2580645161288</v>
          </cell>
        </row>
        <row r="10">
          <cell r="D10" t="str">
            <v>광주광역시</v>
          </cell>
          <cell r="E10" t="str">
            <v>광역</v>
          </cell>
          <cell r="F10">
            <v>11018735890</v>
          </cell>
          <cell r="G10">
            <v>7460516210.4699898</v>
          </cell>
          <cell r="H10">
            <v>13178825460.49</v>
          </cell>
          <cell r="I10">
            <v>934057738</v>
          </cell>
          <cell r="J10">
            <v>2220814671</v>
          </cell>
          <cell r="K10">
            <v>52696.84</v>
          </cell>
          <cell r="L10">
            <v>1699.8980645161289</v>
          </cell>
          <cell r="M10">
            <v>43973.75</v>
          </cell>
          <cell r="N10">
            <v>1418.508064516129</v>
          </cell>
          <cell r="O10">
            <v>64522</v>
          </cell>
          <cell r="P10">
            <v>2081.3548387096776</v>
          </cell>
          <cell r="Q10">
            <v>56.609871895159024</v>
          </cell>
          <cell r="R10">
            <v>42.059238449618476</v>
          </cell>
          <cell r="S10">
            <v>81.672669787049372</v>
          </cell>
          <cell r="T10">
            <v>68.153110566938409</v>
          </cell>
          <cell r="U10">
            <v>17975940040</v>
          </cell>
          <cell r="V10">
            <v>12014002226.9799</v>
          </cell>
          <cell r="W10">
            <v>20958216536.429901</v>
          </cell>
          <cell r="X10">
            <v>1693101999</v>
          </cell>
          <cell r="Y10">
            <v>3740996943</v>
          </cell>
          <cell r="Z10">
            <v>98816.627999999997</v>
          </cell>
          <cell r="AA10">
            <v>3187.6331612903223</v>
          </cell>
          <cell r="AB10">
            <v>84386.25</v>
          </cell>
          <cell r="AC10">
            <v>2722.1370967741937</v>
          </cell>
          <cell r="AD10">
            <v>132037</v>
          </cell>
          <cell r="AE10">
            <v>4259.2580645161288</v>
          </cell>
        </row>
        <row r="11">
          <cell r="D11" t="str">
            <v>대전광역시</v>
          </cell>
          <cell r="E11" t="str">
            <v>광역</v>
          </cell>
          <cell r="F11">
            <v>12475708160</v>
          </cell>
          <cell r="G11">
            <v>7824304077.3800001</v>
          </cell>
          <cell r="H11">
            <v>14146559494.120001</v>
          </cell>
          <cell r="I11">
            <v>1066686956</v>
          </cell>
          <cell r="J11">
            <v>2339740735</v>
          </cell>
          <cell r="K11">
            <v>56087.807999999997</v>
          </cell>
          <cell r="L11">
            <v>1809.2841290322581</v>
          </cell>
          <cell r="M11">
            <v>46861.375</v>
          </cell>
          <cell r="N11">
            <v>1511.6572580645161</v>
          </cell>
          <cell r="O11">
            <v>70464</v>
          </cell>
          <cell r="P11">
            <v>2273.0322580645161</v>
          </cell>
          <cell r="Q11">
            <v>55.308883270396322</v>
          </cell>
          <cell r="R11">
            <v>45.589963881190457</v>
          </cell>
          <cell r="S11">
            <v>79.597820163487725</v>
          </cell>
          <cell r="T11">
            <v>66.503994947774743</v>
          </cell>
          <cell r="U11">
            <v>17185333520</v>
          </cell>
          <cell r="V11">
            <v>10904131341.889999</v>
          </cell>
          <cell r="W11">
            <v>21576226522.939899</v>
          </cell>
          <cell r="X11">
            <v>1620632000</v>
          </cell>
          <cell r="Y11">
            <v>4194047966</v>
          </cell>
          <cell r="Z11">
            <v>111347.81299999999</v>
          </cell>
          <cell r="AA11">
            <v>3591.8649354838708</v>
          </cell>
          <cell r="AB11">
            <v>86696</v>
          </cell>
          <cell r="AC11">
            <v>2796.6451612903224</v>
          </cell>
          <cell r="AD11">
            <v>146750</v>
          </cell>
          <cell r="AE11">
            <v>4733.8709677419356</v>
          </cell>
        </row>
        <row r="12">
          <cell r="D12" t="str">
            <v>울산광역시</v>
          </cell>
          <cell r="E12" t="str">
            <v>광역</v>
          </cell>
          <cell r="F12">
            <v>7887365300</v>
          </cell>
          <cell r="G12">
            <v>5229240900.3499899</v>
          </cell>
          <cell r="H12">
            <v>10203237782.839899</v>
          </cell>
          <cell r="I12">
            <v>631717479</v>
          </cell>
          <cell r="J12">
            <v>1683733224</v>
          </cell>
          <cell r="K12">
            <v>41794.209000000003</v>
          </cell>
          <cell r="L12">
            <v>1348.2002903225807</v>
          </cell>
          <cell r="M12">
            <v>33898</v>
          </cell>
          <cell r="N12">
            <v>1093.483870967742</v>
          </cell>
          <cell r="O12">
            <v>51108</v>
          </cell>
          <cell r="P12">
            <v>1648.6451612903227</v>
          </cell>
          <cell r="Q12">
            <v>51.250799125201986</v>
          </cell>
          <cell r="R12">
            <v>37.518858094350939</v>
          </cell>
          <cell r="S12">
            <v>81.776256163418651</v>
          </cell>
          <cell r="T12">
            <v>66.32621116067935</v>
          </cell>
          <cell r="U12">
            <v>12053869950</v>
          </cell>
          <cell r="V12">
            <v>8220412250.8199902</v>
          </cell>
          <cell r="W12">
            <v>17181606205.110001</v>
          </cell>
          <cell r="X12">
            <v>1022474712</v>
          </cell>
          <cell r="Y12">
            <v>2908708208</v>
          </cell>
          <cell r="Z12">
            <v>77485.100999999995</v>
          </cell>
          <cell r="AA12">
            <v>2499.5193870967742</v>
          </cell>
          <cell r="AB12">
            <v>62645.125</v>
          </cell>
          <cell r="AC12">
            <v>2020.8104838709678</v>
          </cell>
          <cell r="AD12">
            <v>100423</v>
          </cell>
          <cell r="AE12">
            <v>3239.4516129032259</v>
          </cell>
        </row>
        <row r="13">
          <cell r="D13" t="str">
            <v>세종특별자치시</v>
          </cell>
          <cell r="E13" t="str">
            <v>광역</v>
          </cell>
          <cell r="F13">
            <v>926875750</v>
          </cell>
          <cell r="G13">
            <v>530646092</v>
          </cell>
          <cell r="H13">
            <v>1089665882</v>
          </cell>
          <cell r="I13">
            <v>52387830</v>
          </cell>
          <cell r="J13">
            <v>141044063</v>
          </cell>
          <cell r="K13">
            <v>3167.0940000000001</v>
          </cell>
          <cell r="L13">
            <v>102.16432258064516</v>
          </cell>
          <cell r="M13">
            <v>2701.25</v>
          </cell>
          <cell r="N13">
            <v>87.137096774193552</v>
          </cell>
          <cell r="O13">
            <v>3724</v>
          </cell>
          <cell r="P13">
            <v>120.12903225806451</v>
          </cell>
          <cell r="Q13">
            <v>48.69805513466558</v>
          </cell>
          <cell r="R13">
            <v>37.142882079339984</v>
          </cell>
          <cell r="S13">
            <v>85.045488721804503</v>
          </cell>
          <cell r="T13">
            <v>72.536251342642316</v>
          </cell>
          <cell r="U13">
            <v>972841700</v>
          </cell>
          <cell r="V13">
            <v>576082306.17999899</v>
          </cell>
          <cell r="W13">
            <v>1744436434.53</v>
          </cell>
          <cell r="X13">
            <v>58480905</v>
          </cell>
          <cell r="Y13">
            <v>266197929</v>
          </cell>
          <cell r="Z13">
            <v>7159.05</v>
          </cell>
          <cell r="AA13">
            <v>230.93709677419355</v>
          </cell>
          <cell r="AB13">
            <v>5198.875</v>
          </cell>
          <cell r="AC13">
            <v>167.70564516129033</v>
          </cell>
          <cell r="AD13">
            <v>8843</v>
          </cell>
          <cell r="AE13">
            <v>285.25806451612902</v>
          </cell>
        </row>
        <row r="14">
          <cell r="D14" t="str">
            <v>경기도</v>
          </cell>
          <cell r="E14" t="str">
            <v>광역</v>
          </cell>
          <cell r="F14">
            <v>54818255260</v>
          </cell>
          <cell r="G14">
            <v>33350787311.849934</v>
          </cell>
          <cell r="H14">
            <v>62346016836.62989</v>
          </cell>
          <cell r="I14">
            <v>3837801678</v>
          </cell>
          <cell r="J14">
            <v>9980016894</v>
          </cell>
          <cell r="K14">
            <v>215981.17700000003</v>
          </cell>
          <cell r="L14">
            <v>6967.1347419354843</v>
          </cell>
          <cell r="M14">
            <v>184870.75</v>
          </cell>
          <cell r="N14">
            <v>5963.572580645161</v>
          </cell>
          <cell r="O14">
            <v>248614</v>
          </cell>
          <cell r="P14">
            <v>8019.8064516129034</v>
          </cell>
          <cell r="Q14">
            <v>53.493052169221322</v>
          </cell>
          <cell r="R14">
            <v>38.454861537431782</v>
          </cell>
          <cell r="S14">
            <v>86.874100814917909</v>
          </cell>
          <cell r="T14">
            <v>74.360554916456834</v>
          </cell>
          <cell r="U14">
            <v>106278360139</v>
          </cell>
          <cell r="V14">
            <v>63123829830.669914</v>
          </cell>
          <cell r="W14">
            <v>125203262126.24982</v>
          </cell>
          <cell r="X14">
            <v>8086593020</v>
          </cell>
          <cell r="Y14">
            <v>21384734982</v>
          </cell>
          <cell r="Z14">
            <v>576356.61100000003</v>
          </cell>
          <cell r="AA14">
            <v>18592.148741935485</v>
          </cell>
          <cell r="AB14">
            <v>52792.75</v>
          </cell>
          <cell r="AC14">
            <v>1702.991935483871</v>
          </cell>
          <cell r="AD14">
            <v>744615</v>
          </cell>
          <cell r="AE14">
            <v>24019.83870967742</v>
          </cell>
        </row>
        <row r="15">
          <cell r="D15" t="str">
            <v>고양시</v>
          </cell>
          <cell r="E15" t="str">
            <v>시</v>
          </cell>
          <cell r="F15">
            <v>3831499800</v>
          </cell>
          <cell r="G15">
            <v>2669502569.3899899</v>
          </cell>
          <cell r="H15">
            <v>4746431127.25</v>
          </cell>
          <cell r="I15">
            <v>286244161</v>
          </cell>
          <cell r="J15">
            <v>722290160</v>
          </cell>
          <cell r="K15">
            <v>13663.616</v>
          </cell>
          <cell r="L15">
            <v>440.76180645161293</v>
          </cell>
          <cell r="M15">
            <v>12049.125</v>
          </cell>
          <cell r="N15">
            <v>388.68145161290323</v>
          </cell>
          <cell r="O15">
            <v>15073</v>
          </cell>
          <cell r="P15">
            <v>486.22580645161293</v>
          </cell>
          <cell r="Q15">
            <v>56.242311282343479</v>
          </cell>
          <cell r="R15">
            <v>39.63007899761503</v>
          </cell>
          <cell r="S15">
            <v>90.649611888807797</v>
          </cell>
          <cell r="T15">
            <v>79.938466131493399</v>
          </cell>
          <cell r="U15">
            <v>7745028340</v>
          </cell>
          <cell r="V15">
            <v>5189644439.5600004</v>
          </cell>
          <cell r="W15">
            <v>9476723308.0200005</v>
          </cell>
          <cell r="X15">
            <v>615807718</v>
          </cell>
          <cell r="Y15">
            <v>1639864001</v>
          </cell>
          <cell r="Z15">
            <v>44767.553999999996</v>
          </cell>
          <cell r="AA15">
            <v>1444.1146451612901</v>
          </cell>
          <cell r="AB15">
            <v>26174.375</v>
          </cell>
          <cell r="AC15">
            <v>844.33467741935488</v>
          </cell>
          <cell r="AD15">
            <v>57738</v>
          </cell>
          <cell r="AE15">
            <v>1862.516129032258</v>
          </cell>
        </row>
        <row r="16">
          <cell r="D16" t="str">
            <v>과천시</v>
          </cell>
          <cell r="E16" t="str">
            <v>시</v>
          </cell>
          <cell r="F16">
            <v>612704080</v>
          </cell>
          <cell r="G16">
            <v>379490580.609999</v>
          </cell>
          <cell r="H16">
            <v>858629907.80999899</v>
          </cell>
          <cell r="I16">
            <v>44361908</v>
          </cell>
          <cell r="J16">
            <v>139722266</v>
          </cell>
          <cell r="K16">
            <v>3168.4270000000001</v>
          </cell>
          <cell r="L16">
            <v>102.20732258064517</v>
          </cell>
          <cell r="M16">
            <v>2679.125</v>
          </cell>
          <cell r="N16">
            <v>86.423387096774192</v>
          </cell>
          <cell r="O16">
            <v>3612</v>
          </cell>
          <cell r="P16">
            <v>116.51612903225806</v>
          </cell>
          <cell r="Q16">
            <v>44.197223641780504</v>
          </cell>
          <cell r="R16">
            <v>31.750063372147142</v>
          </cell>
          <cell r="S16">
            <v>87.719462901439655</v>
          </cell>
          <cell r="T16">
            <v>74.172895902547069</v>
          </cell>
          <cell r="U16">
            <v>657313100</v>
          </cell>
          <cell r="V16">
            <v>400142662.55999899</v>
          </cell>
          <cell r="W16">
            <v>771070414.75999999</v>
          </cell>
          <cell r="X16">
            <v>51449742</v>
          </cell>
          <cell r="Y16">
            <v>135925517</v>
          </cell>
          <cell r="Z16">
            <v>3553.1889999999999</v>
          </cell>
          <cell r="AA16">
            <v>114.619</v>
          </cell>
          <cell r="AB16">
            <v>14749.5</v>
          </cell>
          <cell r="AC16">
            <v>475.79032258064518</v>
          </cell>
          <cell r="AD16">
            <v>4813</v>
          </cell>
          <cell r="AE16">
            <v>155.25806451612902</v>
          </cell>
        </row>
        <row r="17">
          <cell r="D17" t="str">
            <v>광명시</v>
          </cell>
          <cell r="E17" t="str">
            <v>시</v>
          </cell>
          <cell r="F17">
            <v>1143950000</v>
          </cell>
          <cell r="G17">
            <v>771605869.36999905</v>
          </cell>
          <cell r="H17">
            <v>1580596911.75999</v>
          </cell>
          <cell r="I17">
            <v>84399043</v>
          </cell>
          <cell r="J17">
            <v>252705956</v>
          </cell>
          <cell r="K17">
            <v>6006.54</v>
          </cell>
          <cell r="L17">
            <v>193.75935483870967</v>
          </cell>
          <cell r="M17">
            <v>5010.875</v>
          </cell>
          <cell r="N17">
            <v>161.64112903225808</v>
          </cell>
          <cell r="O17">
            <v>7210</v>
          </cell>
          <cell r="P17">
            <v>232.58064516129033</v>
          </cell>
          <cell r="Q17">
            <v>48.817371692243668</v>
          </cell>
          <cell r="R17">
            <v>33.398121807623724</v>
          </cell>
          <cell r="S17">
            <v>83.308460471567273</v>
          </cell>
          <cell r="T17">
            <v>69.49895977808599</v>
          </cell>
          <cell r="U17">
            <v>2941370400</v>
          </cell>
          <cell r="V17">
            <v>1880377153.01</v>
          </cell>
          <cell r="W17">
            <v>3994266491.6399899</v>
          </cell>
          <cell r="X17">
            <v>232900743</v>
          </cell>
          <cell r="Y17">
            <v>653742934</v>
          </cell>
          <cell r="Z17">
            <v>17150.528999999999</v>
          </cell>
          <cell r="AA17">
            <v>553.24287096774185</v>
          </cell>
          <cell r="AB17">
            <v>31669.75</v>
          </cell>
          <cell r="AC17">
            <v>1021.6048387096774</v>
          </cell>
          <cell r="AD17">
            <v>22308</v>
          </cell>
          <cell r="AE17">
            <v>719.61290322580646</v>
          </cell>
        </row>
        <row r="18">
          <cell r="D18" t="str">
            <v>광주시</v>
          </cell>
          <cell r="E18" t="str">
            <v>시</v>
          </cell>
          <cell r="F18">
            <v>691293200</v>
          </cell>
          <cell r="G18">
            <v>420746409.69</v>
          </cell>
          <cell r="H18">
            <v>770262726.049999</v>
          </cell>
          <cell r="I18">
            <v>42286755</v>
          </cell>
          <cell r="J18">
            <v>113125491</v>
          </cell>
          <cell r="K18">
            <v>2785.1959999999999</v>
          </cell>
          <cell r="L18">
            <v>89.845032258064506</v>
          </cell>
          <cell r="M18">
            <v>2321</v>
          </cell>
          <cell r="N18">
            <v>74.870967741935488</v>
          </cell>
          <cell r="O18">
            <v>3211</v>
          </cell>
          <cell r="P18">
            <v>103.58064516129032</v>
          </cell>
          <cell r="Q18">
            <v>54.62375309884704</v>
          </cell>
          <cell r="R18">
            <v>37.38039466277322</v>
          </cell>
          <cell r="S18">
            <v>86.739208969168473</v>
          </cell>
          <cell r="T18">
            <v>72.282777950794141</v>
          </cell>
          <cell r="U18">
            <v>1614163430</v>
          </cell>
          <cell r="V18">
            <v>953648184.39999998</v>
          </cell>
          <cell r="W18">
            <v>2056467307.8399899</v>
          </cell>
          <cell r="X18">
            <v>109706890</v>
          </cell>
          <cell r="Y18">
            <v>332511045</v>
          </cell>
          <cell r="Z18">
            <v>8967.009</v>
          </cell>
          <cell r="AA18">
            <v>289.25835483870969</v>
          </cell>
          <cell r="AB18">
            <v>35787.75</v>
          </cell>
          <cell r="AC18">
            <v>1154.4435483870968</v>
          </cell>
          <cell r="AD18">
            <v>10995</v>
          </cell>
          <cell r="AE18">
            <v>354.67741935483872</v>
          </cell>
        </row>
        <row r="19">
          <cell r="D19" t="str">
            <v>구리시</v>
          </cell>
          <cell r="E19" t="str">
            <v>시</v>
          </cell>
          <cell r="F19">
            <v>920215000</v>
          </cell>
          <cell r="G19">
            <v>597478614</v>
          </cell>
          <cell r="H19">
            <v>1043555648</v>
          </cell>
          <cell r="I19">
            <v>65636858</v>
          </cell>
          <cell r="J19">
            <v>155048887</v>
          </cell>
          <cell r="K19">
            <v>3335.3960000000002</v>
          </cell>
          <cell r="L19">
            <v>107.59341935483872</v>
          </cell>
          <cell r="M19">
            <v>2833.875</v>
          </cell>
          <cell r="N19">
            <v>91.415322580645167</v>
          </cell>
          <cell r="O19">
            <v>3800</v>
          </cell>
          <cell r="P19">
            <v>122.58064516129032</v>
          </cell>
          <cell r="Q19">
            <v>57.254121056704776</v>
          </cell>
          <cell r="R19">
            <v>42.333008169223433</v>
          </cell>
          <cell r="S19">
            <v>87.773578947368421</v>
          </cell>
          <cell r="T19">
            <v>74.57565789473685</v>
          </cell>
          <cell r="U19">
            <v>2253263630</v>
          </cell>
          <cell r="V19">
            <v>1444433688.8499999</v>
          </cell>
          <cell r="W19">
            <v>3099573020.9199901</v>
          </cell>
          <cell r="X19">
            <v>170443874</v>
          </cell>
          <cell r="Y19">
            <v>506944716</v>
          </cell>
          <cell r="Z19">
            <v>13356.998</v>
          </cell>
          <cell r="AA19">
            <v>430.87090322580644</v>
          </cell>
          <cell r="AB19">
            <v>14000.25</v>
          </cell>
          <cell r="AC19">
            <v>451.62096774193549</v>
          </cell>
          <cell r="AD19">
            <v>16403</v>
          </cell>
          <cell r="AE19">
            <v>529.12903225806451</v>
          </cell>
        </row>
        <row r="20">
          <cell r="D20" t="str">
            <v>군포시</v>
          </cell>
          <cell r="E20" t="str">
            <v>시</v>
          </cell>
          <cell r="F20">
            <v>456684370</v>
          </cell>
          <cell r="G20">
            <v>286677125.17000002</v>
          </cell>
          <cell r="H20">
            <v>475174005.40999901</v>
          </cell>
          <cell r="I20">
            <v>32501166</v>
          </cell>
          <cell r="J20">
            <v>75359050</v>
          </cell>
          <cell r="K20">
            <v>1793.9839999999999</v>
          </cell>
          <cell r="L20">
            <v>57.870451612903224</v>
          </cell>
          <cell r="M20">
            <v>1531.75</v>
          </cell>
          <cell r="N20">
            <v>49.411290322580648</v>
          </cell>
          <cell r="O20">
            <v>2033</v>
          </cell>
          <cell r="P20">
            <v>65.58064516129032</v>
          </cell>
          <cell r="Q20">
            <v>60.33097810614526</v>
          </cell>
          <cell r="R20">
            <v>43.128417887433564</v>
          </cell>
          <cell r="S20">
            <v>88.243187407771757</v>
          </cell>
          <cell r="T20">
            <v>75.344318740777169</v>
          </cell>
          <cell r="U20">
            <v>1539591810</v>
          </cell>
          <cell r="V20">
            <v>940858177.60999894</v>
          </cell>
          <cell r="W20">
            <v>1908269648.0999899</v>
          </cell>
          <cell r="X20">
            <v>124219133</v>
          </cell>
          <cell r="Y20">
            <v>346504288</v>
          </cell>
          <cell r="Z20">
            <v>9186.223</v>
          </cell>
          <cell r="AA20">
            <v>296.32977419354836</v>
          </cell>
          <cell r="AB20">
            <v>19453.75</v>
          </cell>
          <cell r="AC20">
            <v>627.54032258064512</v>
          </cell>
          <cell r="AD20">
            <v>11936</v>
          </cell>
          <cell r="AE20">
            <v>385.03225806451616</v>
          </cell>
        </row>
        <row r="21">
          <cell r="D21" t="str">
            <v>김포시</v>
          </cell>
          <cell r="E21" t="str">
            <v>시</v>
          </cell>
          <cell r="F21">
            <v>977396900</v>
          </cell>
          <cell r="G21">
            <v>682282246.26999998</v>
          </cell>
          <cell r="H21">
            <v>1251220602.1499901</v>
          </cell>
          <cell r="I21">
            <v>67868379</v>
          </cell>
          <cell r="J21">
            <v>190650305</v>
          </cell>
          <cell r="K21">
            <v>3715.364</v>
          </cell>
          <cell r="L21">
            <v>119.85045161290323</v>
          </cell>
          <cell r="M21">
            <v>3245.25</v>
          </cell>
          <cell r="N21">
            <v>104.68548387096774</v>
          </cell>
          <cell r="O21">
            <v>4245</v>
          </cell>
          <cell r="P21">
            <v>136.93548387096774</v>
          </cell>
          <cell r="Q21">
            <v>54.529332804912634</v>
          </cell>
          <cell r="R21">
            <v>35.598358471023687</v>
          </cell>
          <cell r="S21">
            <v>87.523297997644292</v>
          </cell>
          <cell r="T21">
            <v>76.448763250883388</v>
          </cell>
          <cell r="U21">
            <v>1802715400</v>
          </cell>
          <cell r="V21">
            <v>1212501777.2999899</v>
          </cell>
          <cell r="W21">
            <v>2497179774.75</v>
          </cell>
          <cell r="X21">
            <v>134138556</v>
          </cell>
          <cell r="Y21">
            <v>391786212</v>
          </cell>
          <cell r="Z21">
            <v>10426.16</v>
          </cell>
          <cell r="AA21">
            <v>336.32774193548386</v>
          </cell>
          <cell r="AB21">
            <v>3415.875</v>
          </cell>
          <cell r="AC21">
            <v>110.18951612903226</v>
          </cell>
          <cell r="AD21">
            <v>13593</v>
          </cell>
          <cell r="AE21">
            <v>438.48387096774195</v>
          </cell>
        </row>
        <row r="22">
          <cell r="D22" t="str">
            <v>남양주시</v>
          </cell>
          <cell r="E22" t="str">
            <v>시</v>
          </cell>
          <cell r="F22">
            <v>2200051500</v>
          </cell>
          <cell r="G22">
            <v>1448238423.0599999</v>
          </cell>
          <cell r="H22">
            <v>2487753294.9299998</v>
          </cell>
          <cell r="I22">
            <v>155331535</v>
          </cell>
          <cell r="J22">
            <v>366313338</v>
          </cell>
          <cell r="K22">
            <v>7493.4040000000005</v>
          </cell>
          <cell r="L22">
            <v>241.72270967741937</v>
          </cell>
          <cell r="M22">
            <v>6484.125</v>
          </cell>
          <cell r="N22">
            <v>209.16532258064515</v>
          </cell>
          <cell r="O22">
            <v>8355</v>
          </cell>
          <cell r="P22">
            <v>269.51612903225805</v>
          </cell>
          <cell r="Q22">
            <v>58.214712287246726</v>
          </cell>
          <cell r="R22">
            <v>42.404007412910531</v>
          </cell>
          <cell r="S22">
            <v>89.687660083782177</v>
          </cell>
          <cell r="T22">
            <v>77.607719928186711</v>
          </cell>
          <cell r="U22">
            <v>3327747380</v>
          </cell>
          <cell r="V22">
            <v>2079764336.4099901</v>
          </cell>
          <cell r="W22">
            <v>4353693595.4199896</v>
          </cell>
          <cell r="X22">
            <v>242431915</v>
          </cell>
          <cell r="Y22">
            <v>753604857</v>
          </cell>
          <cell r="Z22">
            <v>20633.736000000001</v>
          </cell>
          <cell r="AA22">
            <v>665.60438709677419</v>
          </cell>
          <cell r="AB22">
            <v>35293.75</v>
          </cell>
          <cell r="AC22">
            <v>1138.508064516129</v>
          </cell>
          <cell r="AD22">
            <v>26405</v>
          </cell>
          <cell r="AE22">
            <v>851.77419354838707</v>
          </cell>
        </row>
        <row r="23">
          <cell r="D23" t="str">
            <v>동두천시</v>
          </cell>
          <cell r="E23" t="str">
            <v>시</v>
          </cell>
          <cell r="F23">
            <v>1305106200</v>
          </cell>
          <cell r="G23">
            <v>608120009.92999995</v>
          </cell>
          <cell r="H23">
            <v>1410600142.0999899</v>
          </cell>
          <cell r="I23">
            <v>73497565</v>
          </cell>
          <cell r="J23">
            <v>292078604</v>
          </cell>
          <cell r="K23">
            <v>6523.7749999999996</v>
          </cell>
          <cell r="L23">
            <v>210.44435483870967</v>
          </cell>
          <cell r="M23">
            <v>5647.5</v>
          </cell>
          <cell r="N23">
            <v>182.17741935483872</v>
          </cell>
          <cell r="O23">
            <v>7278</v>
          </cell>
          <cell r="P23">
            <v>234.7741935483871</v>
          </cell>
          <cell r="Q23">
            <v>43.110729382507998</v>
          </cell>
          <cell r="R23">
            <v>25.163625131541643</v>
          </cell>
          <cell r="S23">
            <v>89.636919483374541</v>
          </cell>
          <cell r="T23">
            <v>77.596867271228362</v>
          </cell>
          <cell r="U23">
            <v>729887999</v>
          </cell>
          <cell r="V23">
            <v>339196280.94999999</v>
          </cell>
          <cell r="W23">
            <v>824748068.62</v>
          </cell>
          <cell r="X23">
            <v>43179910</v>
          </cell>
          <cell r="Y23">
            <v>167528154</v>
          </cell>
          <cell r="Z23">
            <v>4385.4009999999998</v>
          </cell>
          <cell r="AA23">
            <v>141.46454838709676</v>
          </cell>
          <cell r="AB23">
            <v>35162.5</v>
          </cell>
          <cell r="AC23">
            <v>1134.2741935483871</v>
          </cell>
          <cell r="AD23">
            <v>5767</v>
          </cell>
          <cell r="AE23">
            <v>186.03225806451613</v>
          </cell>
        </row>
        <row r="24">
          <cell r="D24" t="str">
            <v>부천시</v>
          </cell>
          <cell r="E24" t="str">
            <v>시</v>
          </cell>
          <cell r="F24">
            <v>2641782600</v>
          </cell>
          <cell r="G24">
            <v>1596970829.9099901</v>
          </cell>
          <cell r="H24">
            <v>3218028395.6599998</v>
          </cell>
          <cell r="I24">
            <v>202973306</v>
          </cell>
          <cell r="J24">
            <v>522173979</v>
          </cell>
          <cell r="K24">
            <v>12544.56</v>
          </cell>
          <cell r="L24">
            <v>404.66322580645158</v>
          </cell>
          <cell r="M24">
            <v>10481.75</v>
          </cell>
          <cell r="N24">
            <v>338.12096774193549</v>
          </cell>
          <cell r="O24">
            <v>14966</v>
          </cell>
          <cell r="P24">
            <v>482.77419354838707</v>
          </cell>
          <cell r="Q24">
            <v>49.625753211617017</v>
          </cell>
          <cell r="R24">
            <v>38.870819719647507</v>
          </cell>
          <cell r="S24">
            <v>83.820392890551915</v>
          </cell>
          <cell r="T24">
            <v>70.03708405719631</v>
          </cell>
          <cell r="U24">
            <v>8276645220</v>
          </cell>
          <cell r="V24">
            <v>4721016008.2199898</v>
          </cell>
          <cell r="W24">
            <v>10184564746.98</v>
          </cell>
          <cell r="X24">
            <v>688764389</v>
          </cell>
          <cell r="Y24">
            <v>1854400925</v>
          </cell>
          <cell r="Z24">
            <v>50917.141000000003</v>
          </cell>
          <cell r="AA24">
            <v>1642.4884193548389</v>
          </cell>
          <cell r="AB24">
            <v>2911.875</v>
          </cell>
          <cell r="AC24">
            <v>93.931451612903231</v>
          </cell>
          <cell r="AD24">
            <v>66820</v>
          </cell>
          <cell r="AE24">
            <v>2155.483870967742</v>
          </cell>
        </row>
        <row r="25">
          <cell r="D25" t="str">
            <v>성남시</v>
          </cell>
          <cell r="E25" t="str">
            <v>시</v>
          </cell>
          <cell r="F25">
            <v>4612687040</v>
          </cell>
          <cell r="G25">
            <v>2933623084.5399899</v>
          </cell>
          <cell r="H25">
            <v>5965272887.9499903</v>
          </cell>
          <cell r="I25">
            <v>323695473</v>
          </cell>
          <cell r="J25">
            <v>926030215</v>
          </cell>
          <cell r="K25">
            <v>21574.909</v>
          </cell>
          <cell r="L25">
            <v>695.96480645161284</v>
          </cell>
          <cell r="M25">
            <v>18227.75</v>
          </cell>
          <cell r="N25">
            <v>587.99193548387098</v>
          </cell>
          <cell r="O25">
            <v>25412</v>
          </cell>
          <cell r="P25">
            <v>819.74193548387098</v>
          </cell>
          <cell r="Q25">
            <v>49.178355117097603</v>
          </cell>
          <cell r="R25">
            <v>34.955174005850338</v>
          </cell>
          <cell r="S25">
            <v>84.900476152998579</v>
          </cell>
          <cell r="T25">
            <v>71.72890760270738</v>
          </cell>
          <cell r="U25">
            <v>8766560320</v>
          </cell>
          <cell r="V25">
            <v>5365846274.0499897</v>
          </cell>
          <cell r="W25">
            <v>10565812029.739901</v>
          </cell>
          <cell r="X25">
            <v>675381622</v>
          </cell>
          <cell r="Y25">
            <v>1744563989</v>
          </cell>
          <cell r="Z25">
            <v>46527.92</v>
          </cell>
          <cell r="AA25">
            <v>1500.9006451612902</v>
          </cell>
          <cell r="AB25">
            <v>10829.125</v>
          </cell>
          <cell r="AC25">
            <v>349.32661290322579</v>
          </cell>
          <cell r="AD25">
            <v>62440</v>
          </cell>
          <cell r="AE25">
            <v>2014.1935483870968</v>
          </cell>
        </row>
        <row r="26">
          <cell r="D26" t="str">
            <v>수원시</v>
          </cell>
          <cell r="E26" t="str">
            <v>시</v>
          </cell>
          <cell r="F26">
            <v>7840004070</v>
          </cell>
          <cell r="G26">
            <v>4828214299.2599897</v>
          </cell>
          <cell r="H26">
            <v>8194163310.8799896</v>
          </cell>
          <cell r="I26">
            <v>598583707</v>
          </cell>
          <cell r="J26">
            <v>1395253946</v>
          </cell>
          <cell r="K26">
            <v>30611.149000000001</v>
          </cell>
          <cell r="L26">
            <v>987.45641935483877</v>
          </cell>
          <cell r="M26">
            <v>26165.75</v>
          </cell>
          <cell r="N26">
            <v>844.05645161290317</v>
          </cell>
          <cell r="O26">
            <v>35178</v>
          </cell>
          <cell r="P26">
            <v>1134.7741935483871</v>
          </cell>
          <cell r="Q26">
            <v>58.922602785438961</v>
          </cell>
          <cell r="R26">
            <v>42.901416528228189</v>
          </cell>
          <cell r="S26">
            <v>87.017877650804493</v>
          </cell>
          <cell r="T26">
            <v>74.381005173688095</v>
          </cell>
          <cell r="U26">
            <v>12501069310</v>
          </cell>
          <cell r="V26">
            <v>7318488538.8699999</v>
          </cell>
          <cell r="W26">
            <v>13204299601.34</v>
          </cell>
          <cell r="X26">
            <v>1067237902</v>
          </cell>
          <cell r="Y26">
            <v>2400661181</v>
          </cell>
          <cell r="Z26">
            <v>64429.775000000001</v>
          </cell>
          <cell r="AA26">
            <v>2078.3798387096776</v>
          </cell>
          <cell r="AB26">
            <v>13762.875</v>
          </cell>
          <cell r="AC26">
            <v>443.96370967741933</v>
          </cell>
          <cell r="AD26">
            <v>84433</v>
          </cell>
          <cell r="AE26">
            <v>2723.6451612903224</v>
          </cell>
        </row>
        <row r="27">
          <cell r="D27" t="str">
            <v>시흥시</v>
          </cell>
          <cell r="E27" t="str">
            <v>시</v>
          </cell>
          <cell r="F27">
            <v>1607714540</v>
          </cell>
          <cell r="G27">
            <v>984005443.85000002</v>
          </cell>
          <cell r="H27">
            <v>1776094628.0399899</v>
          </cell>
          <cell r="I27">
            <v>114587432</v>
          </cell>
          <cell r="J27">
            <v>284742244</v>
          </cell>
          <cell r="K27">
            <v>6563.6120000000001</v>
          </cell>
          <cell r="L27">
            <v>211.72941935483871</v>
          </cell>
          <cell r="M27">
            <v>5535.125</v>
          </cell>
          <cell r="N27">
            <v>178.55241935483872</v>
          </cell>
          <cell r="O27">
            <v>7784</v>
          </cell>
          <cell r="P27">
            <v>251.09677419354838</v>
          </cell>
          <cell r="Q27">
            <v>55.402759983340509</v>
          </cell>
          <cell r="R27">
            <v>40.242512101576331</v>
          </cell>
          <cell r="S27">
            <v>84.321839671120244</v>
          </cell>
          <cell r="T27">
            <v>71.109005652620766</v>
          </cell>
          <cell r="U27">
            <v>4122140620</v>
          </cell>
          <cell r="V27">
            <v>2469564909.5999899</v>
          </cell>
          <cell r="W27">
            <v>4746431029.79</v>
          </cell>
          <cell r="X27">
            <v>313027527</v>
          </cell>
          <cell r="Y27">
            <v>858498501</v>
          </cell>
          <cell r="Z27">
            <v>23495.821</v>
          </cell>
          <cell r="AA27">
            <v>757.9297096774194</v>
          </cell>
          <cell r="AB27">
            <v>10332.125</v>
          </cell>
          <cell r="AC27">
            <v>333.29435483870969</v>
          </cell>
          <cell r="AD27">
            <v>29833</v>
          </cell>
          <cell r="AE27">
            <v>962.35483870967744</v>
          </cell>
        </row>
        <row r="28">
          <cell r="D28" t="str">
            <v>안산시</v>
          </cell>
          <cell r="E28" t="str">
            <v>시</v>
          </cell>
          <cell r="F28">
            <v>2892840710</v>
          </cell>
          <cell r="G28">
            <v>1631288853.74</v>
          </cell>
          <cell r="H28">
            <v>2946782454.21</v>
          </cell>
          <cell r="I28">
            <v>212176232</v>
          </cell>
          <cell r="J28">
            <v>475600059</v>
          </cell>
          <cell r="K28">
            <v>11622.376</v>
          </cell>
          <cell r="L28">
            <v>374.91535483870967</v>
          </cell>
          <cell r="M28">
            <v>9543.875</v>
          </cell>
          <cell r="N28">
            <v>307.86693548387098</v>
          </cell>
          <cell r="O28">
            <v>13840</v>
          </cell>
          <cell r="P28">
            <v>446.45161290322579</v>
          </cell>
          <cell r="Q28">
            <v>55.358306189498826</v>
          </cell>
          <cell r="R28">
            <v>44.612322472399022</v>
          </cell>
          <cell r="S28">
            <v>83.976705202312147</v>
          </cell>
          <cell r="T28">
            <v>68.958634393063591</v>
          </cell>
          <cell r="U28">
            <v>8992106650</v>
          </cell>
          <cell r="V28">
            <v>4971984215.4200001</v>
          </cell>
          <cell r="W28">
            <v>9378769586.6099892</v>
          </cell>
          <cell r="X28">
            <v>709885493</v>
          </cell>
          <cell r="Y28">
            <v>1684509746</v>
          </cell>
          <cell r="Z28">
            <v>45719.534</v>
          </cell>
          <cell r="AA28">
            <v>1474.8236774193549</v>
          </cell>
          <cell r="AB28">
            <v>18837.625</v>
          </cell>
          <cell r="AC28">
            <v>607.66532258064512</v>
          </cell>
          <cell r="AD28">
            <v>57480</v>
          </cell>
          <cell r="AE28">
            <v>1854.1935483870968</v>
          </cell>
        </row>
        <row r="29">
          <cell r="D29" t="str">
            <v>안성시</v>
          </cell>
          <cell r="E29" t="str">
            <v>시</v>
          </cell>
          <cell r="F29">
            <v>524598200</v>
          </cell>
          <cell r="G29">
            <v>266478596.959999</v>
          </cell>
          <cell r="H29">
            <v>575008236.90999997</v>
          </cell>
          <cell r="I29">
            <v>29617118</v>
          </cell>
          <cell r="J29">
            <v>99787199</v>
          </cell>
          <cell r="K29">
            <v>2260.951</v>
          </cell>
          <cell r="L29">
            <v>72.933903225806446</v>
          </cell>
          <cell r="M29">
            <v>1920.25</v>
          </cell>
          <cell r="N29">
            <v>61.943548387096776</v>
          </cell>
          <cell r="O29">
            <v>2605</v>
          </cell>
          <cell r="P29">
            <v>84.032258064516128</v>
          </cell>
          <cell r="Q29">
            <v>46.343439946532122</v>
          </cell>
          <cell r="R29">
            <v>29.680277928234062</v>
          </cell>
          <cell r="S29">
            <v>86.792744721689061</v>
          </cell>
          <cell r="T29">
            <v>73.714011516314784</v>
          </cell>
          <cell r="U29">
            <v>1299112800</v>
          </cell>
          <cell r="V29">
            <v>674641784.62</v>
          </cell>
          <cell r="W29">
            <v>1543808752.5799999</v>
          </cell>
          <cell r="X29">
            <v>76518672</v>
          </cell>
          <cell r="Y29">
            <v>243110951</v>
          </cell>
          <cell r="Z29">
            <v>6611.4170000000004</v>
          </cell>
          <cell r="AA29">
            <v>213.27151612903228</v>
          </cell>
          <cell r="AB29">
            <v>6655.5</v>
          </cell>
          <cell r="AC29">
            <v>214.69354838709677</v>
          </cell>
          <cell r="AD29">
            <v>8496</v>
          </cell>
          <cell r="AE29">
            <v>274.06451612903226</v>
          </cell>
        </row>
        <row r="30">
          <cell r="D30" t="str">
            <v>안양시</v>
          </cell>
          <cell r="E30" t="str">
            <v>시</v>
          </cell>
          <cell r="F30">
            <v>5280668910</v>
          </cell>
          <cell r="G30">
            <v>3298335863.9499898</v>
          </cell>
          <cell r="H30">
            <v>5967468146.5200005</v>
          </cell>
          <cell r="I30">
            <v>396550735</v>
          </cell>
          <cell r="J30">
            <v>980819030</v>
          </cell>
          <cell r="K30">
            <v>20132.399000000001</v>
          </cell>
          <cell r="L30">
            <v>649.4322258064517</v>
          </cell>
          <cell r="M30">
            <v>17544.125</v>
          </cell>
          <cell r="N30">
            <v>565.93951612903231</v>
          </cell>
          <cell r="O30">
            <v>22720</v>
          </cell>
          <cell r="P30">
            <v>732.90322580645159</v>
          </cell>
          <cell r="Q30">
            <v>55.271947549036405</v>
          </cell>
          <cell r="R30">
            <v>40.430571070791729</v>
          </cell>
          <cell r="S30">
            <v>88.610911091549298</v>
          </cell>
          <cell r="T30">
            <v>77.218860035211264</v>
          </cell>
          <cell r="U30">
            <v>7042533220</v>
          </cell>
          <cell r="V30">
            <v>4142848274.5599899</v>
          </cell>
          <cell r="W30">
            <v>7885323023.4799995</v>
          </cell>
          <cell r="X30">
            <v>568879690</v>
          </cell>
          <cell r="Y30">
            <v>1460930321</v>
          </cell>
          <cell r="Z30">
            <v>38971.722000000002</v>
          </cell>
          <cell r="AA30">
            <v>1257.1523225806452</v>
          </cell>
          <cell r="AB30">
            <v>3863.625</v>
          </cell>
          <cell r="AC30">
            <v>124.63306451612904</v>
          </cell>
          <cell r="AD30">
            <v>50791</v>
          </cell>
          <cell r="AE30">
            <v>1638.4193548387098</v>
          </cell>
        </row>
        <row r="31">
          <cell r="D31" t="str">
            <v>양주시</v>
          </cell>
          <cell r="E31" t="str">
            <v>시</v>
          </cell>
          <cell r="F31">
            <v>698243600</v>
          </cell>
          <cell r="G31">
            <v>382524182.11999899</v>
          </cell>
          <cell r="H31">
            <v>664317343.34999895</v>
          </cell>
          <cell r="I31">
            <v>43096577</v>
          </cell>
          <cell r="J31">
            <v>100827087</v>
          </cell>
          <cell r="K31">
            <v>2428.268</v>
          </cell>
          <cell r="L31">
            <v>78.331225806451613</v>
          </cell>
          <cell r="M31">
            <v>2016.875</v>
          </cell>
          <cell r="N31">
            <v>65.060483870967744</v>
          </cell>
          <cell r="O31">
            <v>3004</v>
          </cell>
          <cell r="P31">
            <v>96.903225806451616</v>
          </cell>
          <cell r="Q31">
            <v>57.581543813235079</v>
          </cell>
          <cell r="R31">
            <v>42.743054750753636</v>
          </cell>
          <cell r="S31">
            <v>80.834487350199737</v>
          </cell>
          <cell r="T31">
            <v>67.139647137150476</v>
          </cell>
          <cell r="U31">
            <v>1287093900</v>
          </cell>
          <cell r="V31">
            <v>752639144.18999898</v>
          </cell>
          <cell r="W31">
            <v>1405158589.04</v>
          </cell>
          <cell r="X31">
            <v>85412708</v>
          </cell>
          <cell r="Y31">
            <v>223267223</v>
          </cell>
          <cell r="Z31">
            <v>5986.0919999999996</v>
          </cell>
          <cell r="AA31">
            <v>193.09974193548385</v>
          </cell>
          <cell r="AB31">
            <v>4880.5</v>
          </cell>
          <cell r="AC31">
            <v>157.43548387096774</v>
          </cell>
          <cell r="AD31">
            <v>7743</v>
          </cell>
          <cell r="AE31">
            <v>249.7741935483871</v>
          </cell>
        </row>
        <row r="32">
          <cell r="D32" t="str">
            <v>여주시</v>
          </cell>
          <cell r="E32" t="str">
            <v>시</v>
          </cell>
          <cell r="F32">
            <v>401572830</v>
          </cell>
          <cell r="G32">
            <v>203168199</v>
          </cell>
          <cell r="H32">
            <v>471951169.02999902</v>
          </cell>
          <cell r="I32">
            <v>21404609</v>
          </cell>
          <cell r="J32">
            <v>84017340</v>
          </cell>
          <cell r="K32">
            <v>1955.4780000000001</v>
          </cell>
          <cell r="L32">
            <v>63.079935483870969</v>
          </cell>
          <cell r="M32">
            <v>1661.875</v>
          </cell>
          <cell r="N32">
            <v>53.608870967741936</v>
          </cell>
          <cell r="O32">
            <v>2159</v>
          </cell>
          <cell r="P32">
            <v>69.645161290322577</v>
          </cell>
          <cell r="Q32">
            <v>43.048563565923878</v>
          </cell>
          <cell r="R32">
            <v>25.476418320313403</v>
          </cell>
          <cell r="S32">
            <v>90.573320981936092</v>
          </cell>
          <cell r="T32">
            <v>76.974293654469662</v>
          </cell>
          <cell r="U32">
            <v>516073010</v>
          </cell>
          <cell r="V32">
            <v>262434148.28</v>
          </cell>
          <cell r="W32">
            <v>855151083.99000001</v>
          </cell>
          <cell r="X32">
            <v>28812800</v>
          </cell>
          <cell r="Y32">
            <v>140158870</v>
          </cell>
          <cell r="Z32">
            <v>3815.8029999999999</v>
          </cell>
          <cell r="AA32">
            <v>123.0904193548387</v>
          </cell>
          <cell r="AB32">
            <v>26185.75</v>
          </cell>
          <cell r="AC32">
            <v>844.70161290322585</v>
          </cell>
          <cell r="AD32">
            <v>4717</v>
          </cell>
          <cell r="AE32">
            <v>152.16129032258064</v>
          </cell>
        </row>
        <row r="33">
          <cell r="D33" t="str">
            <v>오산시</v>
          </cell>
          <cell r="E33" t="str">
            <v>시</v>
          </cell>
          <cell r="F33">
            <v>934209100</v>
          </cell>
          <cell r="G33">
            <v>555608452.23999906</v>
          </cell>
          <cell r="H33">
            <v>898292066.02999902</v>
          </cell>
          <cell r="I33">
            <v>63943320</v>
          </cell>
          <cell r="J33">
            <v>141857350</v>
          </cell>
          <cell r="K33">
            <v>3294.924</v>
          </cell>
          <cell r="L33">
            <v>106.28787096774194</v>
          </cell>
          <cell r="M33">
            <v>2734.625</v>
          </cell>
          <cell r="N33">
            <v>88.213709677419359</v>
          </cell>
          <cell r="O33">
            <v>3809</v>
          </cell>
          <cell r="P33">
            <v>122.87096774193549</v>
          </cell>
          <cell r="Q33">
            <v>61.851648617527047</v>
          </cell>
          <cell r="R33">
            <v>45.075789164255504</v>
          </cell>
          <cell r="S33">
            <v>86.503649251772117</v>
          </cell>
          <cell r="T33">
            <v>71.79377789446049</v>
          </cell>
          <cell r="U33">
            <v>2390445100</v>
          </cell>
          <cell r="V33">
            <v>1314424413.5799899</v>
          </cell>
          <cell r="W33">
            <v>2541037144.9400001</v>
          </cell>
          <cell r="X33">
            <v>175842220</v>
          </cell>
          <cell r="Y33">
            <v>450244978</v>
          </cell>
          <cell r="Z33">
            <v>12510.85</v>
          </cell>
          <cell r="AA33">
            <v>403.57580645161289</v>
          </cell>
          <cell r="AB33">
            <v>10821.125</v>
          </cell>
          <cell r="AC33">
            <v>349.06854838709677</v>
          </cell>
          <cell r="AD33">
            <v>15775</v>
          </cell>
          <cell r="AE33">
            <v>508.87096774193549</v>
          </cell>
        </row>
        <row r="34">
          <cell r="D34" t="str">
            <v>용인시</v>
          </cell>
          <cell r="E34" t="str">
            <v>시</v>
          </cell>
          <cell r="F34">
            <v>2123503000</v>
          </cell>
          <cell r="G34">
            <v>1269247194.3900001</v>
          </cell>
          <cell r="H34">
            <v>2381788174.1700001</v>
          </cell>
          <cell r="I34">
            <v>140330351</v>
          </cell>
          <cell r="J34">
            <v>356738849</v>
          </cell>
          <cell r="K34">
            <v>7270.1869999999999</v>
          </cell>
          <cell r="L34">
            <v>234.52216129032257</v>
          </cell>
          <cell r="M34">
            <v>6296.25</v>
          </cell>
          <cell r="N34">
            <v>203.10483870967741</v>
          </cell>
          <cell r="O34">
            <v>8326</v>
          </cell>
          <cell r="P34">
            <v>268.58064516129031</v>
          </cell>
          <cell r="Q34">
            <v>53.289675721574369</v>
          </cell>
          <cell r="R34">
            <v>39.336997188102721</v>
          </cell>
          <cell r="S34">
            <v>87.319084794619258</v>
          </cell>
          <cell r="T34">
            <v>75.621546961325976</v>
          </cell>
          <cell r="U34">
            <v>6545014360</v>
          </cell>
          <cell r="V34">
            <v>4037616990.93999</v>
          </cell>
          <cell r="W34">
            <v>7794149925.0200005</v>
          </cell>
          <cell r="X34">
            <v>462233127</v>
          </cell>
          <cell r="Y34">
            <v>1232505788</v>
          </cell>
          <cell r="Z34">
            <v>32902.714</v>
          </cell>
          <cell r="AA34">
            <v>1061.377870967742</v>
          </cell>
          <cell r="AB34">
            <v>6092.375</v>
          </cell>
          <cell r="AC34">
            <v>196.52822580645162</v>
          </cell>
          <cell r="AD34">
            <v>42943</v>
          </cell>
          <cell r="AE34">
            <v>1385.258064516129</v>
          </cell>
        </row>
        <row r="35">
          <cell r="D35" t="str">
            <v>의왕시</v>
          </cell>
          <cell r="E35" t="str">
            <v>시</v>
          </cell>
          <cell r="F35">
            <v>333696220</v>
          </cell>
          <cell r="G35">
            <v>205121964.97</v>
          </cell>
          <cell r="H35">
            <v>350816404.57999903</v>
          </cell>
          <cell r="I35">
            <v>23253943</v>
          </cell>
          <cell r="J35">
            <v>54897223</v>
          </cell>
          <cell r="K35">
            <v>1436.462</v>
          </cell>
          <cell r="L35">
            <v>46.337483870967745</v>
          </cell>
          <cell r="M35">
            <v>1140.125</v>
          </cell>
          <cell r="N35">
            <v>36.778225806451616</v>
          </cell>
          <cell r="O35">
            <v>1847</v>
          </cell>
          <cell r="P35">
            <v>59.58064516129032</v>
          </cell>
          <cell r="Q35">
            <v>58.469889746340144</v>
          </cell>
          <cell r="R35">
            <v>42.359051568054731</v>
          </cell>
          <cell r="S35">
            <v>77.772712506767732</v>
          </cell>
          <cell r="T35">
            <v>61.728478613968598</v>
          </cell>
          <cell r="U35">
            <v>868622490</v>
          </cell>
          <cell r="V35">
            <v>536048386.359999</v>
          </cell>
          <cell r="W35">
            <v>1042446367.83</v>
          </cell>
          <cell r="X35">
            <v>70992394</v>
          </cell>
          <cell r="Y35">
            <v>190136743</v>
          </cell>
          <cell r="Z35">
            <v>4895.951</v>
          </cell>
          <cell r="AA35">
            <v>157.93390322580646</v>
          </cell>
          <cell r="AB35">
            <v>5684.5</v>
          </cell>
          <cell r="AC35">
            <v>183.37096774193549</v>
          </cell>
          <cell r="AD35">
            <v>6278</v>
          </cell>
          <cell r="AE35">
            <v>202.51612903225808</v>
          </cell>
        </row>
        <row r="36">
          <cell r="D36" t="str">
            <v>의정부시</v>
          </cell>
          <cell r="E36" t="str">
            <v>시</v>
          </cell>
          <cell r="F36">
            <v>3194832660</v>
          </cell>
          <cell r="G36">
            <v>1831822953.1900001</v>
          </cell>
          <cell r="H36">
            <v>3716016492.2799902</v>
          </cell>
          <cell r="I36">
            <v>230072445</v>
          </cell>
          <cell r="J36">
            <v>610220191</v>
          </cell>
          <cell r="K36">
            <v>12666.944</v>
          </cell>
          <cell r="L36">
            <v>408.61109677419353</v>
          </cell>
          <cell r="M36">
            <v>10966.75</v>
          </cell>
          <cell r="N36">
            <v>353.76612903225805</v>
          </cell>
          <cell r="O36">
            <v>14327</v>
          </cell>
          <cell r="P36">
            <v>462.16129032258067</v>
          </cell>
          <cell r="Q36">
            <v>49.295339700337856</v>
          </cell>
          <cell r="R36">
            <v>37.703184587020658</v>
          </cell>
          <cell r="S36">
            <v>88.413094157883705</v>
          </cell>
          <cell r="T36">
            <v>76.546031967613587</v>
          </cell>
          <cell r="U36">
            <v>3421214700</v>
          </cell>
          <cell r="V36">
            <v>1952850378.54</v>
          </cell>
          <cell r="W36">
            <v>4069468588.8800001</v>
          </cell>
          <cell r="X36">
            <v>272276814</v>
          </cell>
          <cell r="Y36">
            <v>686945176</v>
          </cell>
          <cell r="Z36">
            <v>18210.037</v>
          </cell>
          <cell r="AA36">
            <v>587.4205483870968</v>
          </cell>
          <cell r="AB36">
            <v>8320</v>
          </cell>
          <cell r="AC36">
            <v>268.38709677419354</v>
          </cell>
          <cell r="AD36">
            <v>23982</v>
          </cell>
          <cell r="AE36">
            <v>773.61290322580646</v>
          </cell>
        </row>
        <row r="37">
          <cell r="D37" t="str">
            <v>이천시</v>
          </cell>
          <cell r="E37" t="str">
            <v>시</v>
          </cell>
          <cell r="F37">
            <v>993508200</v>
          </cell>
          <cell r="G37">
            <v>516809582</v>
          </cell>
          <cell r="H37">
            <v>1002688984</v>
          </cell>
          <cell r="I37">
            <v>56693484</v>
          </cell>
          <cell r="J37">
            <v>160693492</v>
          </cell>
          <cell r="K37">
            <v>3331.4</v>
          </cell>
          <cell r="L37">
            <v>107.46451612903226</v>
          </cell>
          <cell r="M37">
            <v>2896.25</v>
          </cell>
          <cell r="N37">
            <v>93.427419354838705</v>
          </cell>
          <cell r="O37">
            <v>3745</v>
          </cell>
          <cell r="P37">
            <v>120.80645161290323</v>
          </cell>
          <cell r="Q37">
            <v>51.542361614296937</v>
          </cell>
          <cell r="R37">
            <v>35.280510302184489</v>
          </cell>
          <cell r="S37">
            <v>88.955941255006678</v>
          </cell>
          <cell r="T37">
            <v>77.336448598130829</v>
          </cell>
          <cell r="U37">
            <v>1533787910</v>
          </cell>
          <cell r="V37">
            <v>789795804.18999898</v>
          </cell>
          <cell r="W37">
            <v>1758234010.8299899</v>
          </cell>
          <cell r="X37">
            <v>89917114</v>
          </cell>
          <cell r="Y37">
            <v>279255068</v>
          </cell>
          <cell r="Z37">
            <v>7460.5929999999998</v>
          </cell>
          <cell r="AA37">
            <v>240.66429032258063</v>
          </cell>
          <cell r="AB37">
            <v>18560.5</v>
          </cell>
          <cell r="AC37">
            <v>598.72580645161293</v>
          </cell>
          <cell r="AD37">
            <v>9348</v>
          </cell>
          <cell r="AE37">
            <v>301.54838709677421</v>
          </cell>
        </row>
        <row r="38">
          <cell r="D38" t="str">
            <v>파주시</v>
          </cell>
          <cell r="E38" t="str">
            <v>시</v>
          </cell>
          <cell r="F38">
            <v>1834435000</v>
          </cell>
          <cell r="G38">
            <v>1275432392.3799901</v>
          </cell>
          <cell r="H38">
            <v>2524733465.3699899</v>
          </cell>
          <cell r="I38">
            <v>121240206</v>
          </cell>
          <cell r="J38">
            <v>358932988</v>
          </cell>
          <cell r="K38">
            <v>6658.6</v>
          </cell>
          <cell r="L38">
            <v>214.79354838709679</v>
          </cell>
          <cell r="M38">
            <v>5929.875</v>
          </cell>
          <cell r="N38">
            <v>191.28629032258064</v>
          </cell>
          <cell r="O38">
            <v>7366</v>
          </cell>
          <cell r="P38">
            <v>237.61290322580646</v>
          </cell>
          <cell r="Q38">
            <v>50.51750649619882</v>
          </cell>
          <cell r="R38">
            <v>33.777950217270082</v>
          </cell>
          <cell r="S38">
            <v>90.396415965245723</v>
          </cell>
          <cell r="T38">
            <v>80.503326092859083</v>
          </cell>
          <cell r="U38">
            <v>2331296200</v>
          </cell>
          <cell r="V38">
            <v>1584831070.3800001</v>
          </cell>
          <cell r="W38">
            <v>3157516736.0299902</v>
          </cell>
          <cell r="X38">
            <v>167437918</v>
          </cell>
          <cell r="Y38">
            <v>486993983</v>
          </cell>
          <cell r="Z38">
            <v>13106.874</v>
          </cell>
          <cell r="AA38">
            <v>422.80238709677417</v>
          </cell>
          <cell r="AB38">
            <v>6436.25</v>
          </cell>
          <cell r="AC38">
            <v>207.62096774193549</v>
          </cell>
          <cell r="AD38">
            <v>16236</v>
          </cell>
          <cell r="AE38">
            <v>523.74193548387098</v>
          </cell>
        </row>
        <row r="39">
          <cell r="D39" t="str">
            <v>평택시</v>
          </cell>
          <cell r="E39" t="str">
            <v>시</v>
          </cell>
          <cell r="F39">
            <v>3508268330</v>
          </cell>
          <cell r="G39">
            <v>1783465703.1700001</v>
          </cell>
          <cell r="H39">
            <v>3298127799.74999</v>
          </cell>
          <cell r="I39">
            <v>209337577</v>
          </cell>
          <cell r="J39">
            <v>563839577</v>
          </cell>
          <cell r="K39">
            <v>11438.54</v>
          </cell>
          <cell r="L39">
            <v>368.98516129032259</v>
          </cell>
          <cell r="M39">
            <v>9893.125</v>
          </cell>
          <cell r="N39">
            <v>319.13306451612902</v>
          </cell>
          <cell r="O39">
            <v>13554</v>
          </cell>
          <cell r="P39">
            <v>437.22580645161293</v>
          </cell>
          <cell r="Q39">
            <v>54.075093854919544</v>
          </cell>
          <cell r="R39">
            <v>37.127152037431379</v>
          </cell>
          <cell r="S39">
            <v>84.392356499926223</v>
          </cell>
          <cell r="T39">
            <v>72.990445624907778</v>
          </cell>
          <cell r="U39">
            <v>4865772240</v>
          </cell>
          <cell r="V39">
            <v>2577508435.2799902</v>
          </cell>
          <cell r="W39">
            <v>5189990332.8299999</v>
          </cell>
          <cell r="X39">
            <v>328622795</v>
          </cell>
          <cell r="Y39">
            <v>931052238</v>
          </cell>
          <cell r="Z39">
            <v>25577.778999999999</v>
          </cell>
          <cell r="AA39">
            <v>825.08964516129026</v>
          </cell>
          <cell r="AB39">
            <v>4789.25</v>
          </cell>
          <cell r="AC39">
            <v>154.49193548387098</v>
          </cell>
          <cell r="AD39">
            <v>33045</v>
          </cell>
          <cell r="AE39">
            <v>1065.9677419354839</v>
          </cell>
        </row>
        <row r="40">
          <cell r="D40" t="str">
            <v>포천시</v>
          </cell>
          <cell r="E40" t="str">
            <v>시</v>
          </cell>
          <cell r="F40">
            <v>407667400</v>
          </cell>
          <cell r="G40">
            <v>210863443.90999901</v>
          </cell>
          <cell r="H40">
            <v>530842015.33999902</v>
          </cell>
          <cell r="I40">
            <v>21660184</v>
          </cell>
          <cell r="J40">
            <v>85923567</v>
          </cell>
          <cell r="K40">
            <v>1927.125</v>
          </cell>
          <cell r="L40">
            <v>62.16532258064516</v>
          </cell>
          <cell r="M40">
            <v>1673.75</v>
          </cell>
          <cell r="N40">
            <v>53.991935483870968</v>
          </cell>
          <cell r="O40">
            <v>2065</v>
          </cell>
          <cell r="P40">
            <v>66.612903225806448</v>
          </cell>
          <cell r="Q40">
            <v>39.722448076183845</v>
          </cell>
          <cell r="R40">
            <v>25.208664812530419</v>
          </cell>
          <cell r="S40">
            <v>93.323244552058114</v>
          </cell>
          <cell r="T40">
            <v>81.053268765133168</v>
          </cell>
          <cell r="U40">
            <v>1145022600</v>
          </cell>
          <cell r="V40">
            <v>596261587.63999999</v>
          </cell>
          <cell r="W40">
            <v>1413723213.5899999</v>
          </cell>
          <cell r="X40">
            <v>62413125</v>
          </cell>
          <cell r="Y40">
            <v>214794387</v>
          </cell>
          <cell r="Z40">
            <v>5719.1109999999999</v>
          </cell>
          <cell r="AA40">
            <v>184.48745161290321</v>
          </cell>
          <cell r="AB40">
            <v>4217.125</v>
          </cell>
          <cell r="AC40">
            <v>136.03629032258064</v>
          </cell>
          <cell r="AD40">
            <v>7129</v>
          </cell>
          <cell r="AE40">
            <v>229.96774193548387</v>
          </cell>
        </row>
        <row r="41">
          <cell r="D41" t="str">
            <v>하남시</v>
          </cell>
          <cell r="E41" t="str">
            <v>시</v>
          </cell>
          <cell r="F41">
            <v>419689700</v>
          </cell>
          <cell r="G41">
            <v>242501120.919999</v>
          </cell>
          <cell r="H41">
            <v>441447959.76999998</v>
          </cell>
          <cell r="I41">
            <v>27467850</v>
          </cell>
          <cell r="J41">
            <v>63638698</v>
          </cell>
          <cell r="K41">
            <v>1433.8520000000001</v>
          </cell>
          <cell r="L41">
            <v>46.253290322580646</v>
          </cell>
          <cell r="M41">
            <v>1226.5</v>
          </cell>
          <cell r="N41">
            <v>39.564516129032256</v>
          </cell>
          <cell r="O41">
            <v>1654</v>
          </cell>
          <cell r="P41">
            <v>53.354838709677416</v>
          </cell>
          <cell r="Q41">
            <v>54.933116249159966</v>
          </cell>
          <cell r="R41">
            <v>43.16218097359566</v>
          </cell>
          <cell r="S41">
            <v>86.689963724304718</v>
          </cell>
          <cell r="T41">
            <v>74.153567110036278</v>
          </cell>
          <cell r="U41">
            <v>1276998300</v>
          </cell>
          <cell r="V41">
            <v>714282925.54999995</v>
          </cell>
          <cell r="W41">
            <v>1461481244.6900001</v>
          </cell>
          <cell r="X41">
            <v>88002677</v>
          </cell>
          <cell r="Y41">
            <v>257368382</v>
          </cell>
          <cell r="Z41">
            <v>7066.5460000000003</v>
          </cell>
          <cell r="AA41">
            <v>227.95309677419357</v>
          </cell>
          <cell r="AB41">
            <v>2104.375</v>
          </cell>
          <cell r="AC41">
            <v>67.883064516129039</v>
          </cell>
          <cell r="AD41">
            <v>8916</v>
          </cell>
          <cell r="AE41">
            <v>287.61290322580646</v>
          </cell>
        </row>
        <row r="42">
          <cell r="D42" t="str">
            <v>화성시</v>
          </cell>
          <cell r="E42" t="str">
            <v>시</v>
          </cell>
          <cell r="F42">
            <v>1812745100</v>
          </cell>
          <cell r="G42">
            <v>1146730952.03</v>
          </cell>
          <cell r="H42">
            <v>2112659788.9199901</v>
          </cell>
          <cell r="I42">
            <v>118480657</v>
          </cell>
          <cell r="J42">
            <v>311177252</v>
          </cell>
          <cell r="K42">
            <v>6106.2939999999999</v>
          </cell>
          <cell r="L42">
            <v>196.9772258064516</v>
          </cell>
          <cell r="M42">
            <v>5381.875</v>
          </cell>
          <cell r="N42">
            <v>173.60887096774192</v>
          </cell>
          <cell r="O42">
            <v>6646</v>
          </cell>
          <cell r="P42">
            <v>214.38709677419354</v>
          </cell>
          <cell r="Q42">
            <v>54.279016339692767</v>
          </cell>
          <cell r="R42">
            <v>38.074973745188807</v>
          </cell>
          <cell r="S42">
            <v>91.879235630454403</v>
          </cell>
          <cell r="T42">
            <v>80.979160397231425</v>
          </cell>
          <cell r="U42">
            <v>4986829600</v>
          </cell>
          <cell r="V42">
            <v>3084123707.48</v>
          </cell>
          <cell r="W42">
            <v>6067495213.9999905</v>
          </cell>
          <cell r="X42">
            <v>355489079</v>
          </cell>
          <cell r="Y42">
            <v>830657542</v>
          </cell>
          <cell r="Z42">
            <v>22513.726999999999</v>
          </cell>
          <cell r="AA42">
            <v>726.24925806451608</v>
          </cell>
          <cell r="AB42">
            <v>883.625</v>
          </cell>
          <cell r="AC42">
            <v>28.504032258064516</v>
          </cell>
          <cell r="AD42">
            <v>28882</v>
          </cell>
          <cell r="AE42">
            <v>931.67741935483866</v>
          </cell>
        </row>
        <row r="43">
          <cell r="D43" t="str">
            <v>가평군</v>
          </cell>
          <cell r="E43" t="str">
            <v>군</v>
          </cell>
          <cell r="F43">
            <v>218220300</v>
          </cell>
          <cell r="G43">
            <v>120062822</v>
          </cell>
          <cell r="H43">
            <v>261554445</v>
          </cell>
          <cell r="I43">
            <v>10677062</v>
          </cell>
          <cell r="J43">
            <v>34731219</v>
          </cell>
          <cell r="K43">
            <v>882.68899999999996</v>
          </cell>
          <cell r="L43">
            <v>28.47383870967742</v>
          </cell>
          <cell r="M43">
            <v>716.75</v>
          </cell>
          <cell r="N43">
            <v>23.120967741935484</v>
          </cell>
          <cell r="O43">
            <v>1008</v>
          </cell>
          <cell r="P43">
            <v>32.516129032258064</v>
          </cell>
          <cell r="Q43">
            <v>45.903567802107133</v>
          </cell>
          <cell r="R43">
            <v>30.741973093429287</v>
          </cell>
          <cell r="S43">
            <v>87.568353174603175</v>
          </cell>
          <cell r="T43">
            <v>71.106150793650784</v>
          </cell>
          <cell r="U43">
            <v>541827700</v>
          </cell>
          <cell r="V43">
            <v>289576426.83999902</v>
          </cell>
          <cell r="W43">
            <v>645497398.19000006</v>
          </cell>
          <cell r="X43">
            <v>25562175</v>
          </cell>
          <cell r="Y43">
            <v>94477231</v>
          </cell>
          <cell r="Z43">
            <v>2620.2530000000002</v>
          </cell>
          <cell r="AA43">
            <v>84.524290322580654</v>
          </cell>
          <cell r="AB43">
            <v>2446.25</v>
          </cell>
          <cell r="AC43">
            <v>78.911290322580641</v>
          </cell>
          <cell r="AD43">
            <v>3257</v>
          </cell>
          <cell r="AE43">
            <v>105.06451612903226</v>
          </cell>
        </row>
        <row r="44">
          <cell r="D44" t="str">
            <v>양평군</v>
          </cell>
          <cell r="E44" t="str">
            <v>군</v>
          </cell>
          <cell r="F44">
            <v>324035300</v>
          </cell>
          <cell r="G44">
            <v>163573647.33000001</v>
          </cell>
          <cell r="H44">
            <v>332521303.40999901</v>
          </cell>
          <cell r="I44">
            <v>16657054</v>
          </cell>
          <cell r="J44">
            <v>49328781</v>
          </cell>
          <cell r="K44">
            <v>1065.7929999999999</v>
          </cell>
          <cell r="L44">
            <v>34.380419354838708</v>
          </cell>
          <cell r="M44">
            <v>877.5</v>
          </cell>
          <cell r="N44">
            <v>28.306451612903224</v>
          </cell>
          <cell r="O44">
            <v>1434</v>
          </cell>
          <cell r="P44">
            <v>46.258064516129032</v>
          </cell>
          <cell r="Q44">
            <v>49.191930156821741</v>
          </cell>
          <cell r="R44">
            <v>33.767414605278809</v>
          </cell>
          <cell r="S44">
            <v>74.32308228730821</v>
          </cell>
          <cell r="T44">
            <v>61.192468619246867</v>
          </cell>
          <cell r="U44">
            <v>678580200</v>
          </cell>
          <cell r="V44">
            <v>366436949.06</v>
          </cell>
          <cell r="W44">
            <v>933462548.85999894</v>
          </cell>
          <cell r="X44">
            <v>35778809</v>
          </cell>
          <cell r="Y44">
            <v>151977585</v>
          </cell>
          <cell r="Z44">
            <v>3805.451</v>
          </cell>
          <cell r="AA44">
            <v>122.75648387096774</v>
          </cell>
          <cell r="AB44">
            <v>3144.125</v>
          </cell>
          <cell r="AC44">
            <v>101.42338709677419</v>
          </cell>
          <cell r="AD44">
            <v>4716</v>
          </cell>
          <cell r="AE44">
            <v>152.12903225806451</v>
          </cell>
        </row>
        <row r="45">
          <cell r="D45" t="str">
            <v>연천군</v>
          </cell>
          <cell r="E45" t="str">
            <v>군</v>
          </cell>
          <cell r="F45">
            <v>74431400</v>
          </cell>
          <cell r="G45">
            <v>40795882.5</v>
          </cell>
          <cell r="H45">
            <v>91217000</v>
          </cell>
          <cell r="I45">
            <v>3174986</v>
          </cell>
          <cell r="J45">
            <v>11492551</v>
          </cell>
          <cell r="K45">
            <v>288.96300000000002</v>
          </cell>
          <cell r="L45">
            <v>9.3213870967741936</v>
          </cell>
          <cell r="M45">
            <v>237.375</v>
          </cell>
          <cell r="N45">
            <v>7.657258064516129</v>
          </cell>
          <cell r="O45">
            <v>348</v>
          </cell>
          <cell r="P45">
            <v>11.225806451612904</v>
          </cell>
          <cell r="Q45">
            <v>44.723990593858602</v>
          </cell>
          <cell r="R45">
            <v>27.626468657828884</v>
          </cell>
          <cell r="S45">
            <v>83.035344827586215</v>
          </cell>
          <cell r="T45">
            <v>68.21120689655173</v>
          </cell>
          <cell r="U45">
            <v>278532200</v>
          </cell>
          <cell r="V45">
            <v>160042756.36999899</v>
          </cell>
          <cell r="W45">
            <v>377449326.93999898</v>
          </cell>
          <cell r="X45">
            <v>13825489</v>
          </cell>
          <cell r="Y45">
            <v>39812450</v>
          </cell>
          <cell r="Z45">
            <v>1064.701</v>
          </cell>
          <cell r="AA45">
            <v>34.345193548387094</v>
          </cell>
          <cell r="AB45">
            <v>16654.5</v>
          </cell>
          <cell r="AC45">
            <v>537.24193548387098</v>
          </cell>
          <cell r="AD45">
            <v>1397</v>
          </cell>
          <cell r="AE45">
            <v>45.064516129032256</v>
          </cell>
        </row>
        <row r="46">
          <cell r="D46" t="str">
            <v>강원특별자치도</v>
          </cell>
          <cell r="E46" t="str">
            <v>광역</v>
          </cell>
          <cell r="F46">
            <v>10279185309</v>
          </cell>
          <cell r="G46">
            <v>5058166322.449975</v>
          </cell>
          <cell r="H46">
            <v>11387554918.079967</v>
          </cell>
          <cell r="I46">
            <v>642285945</v>
          </cell>
          <cell r="J46">
            <v>2146041420</v>
          </cell>
          <cell r="K46">
            <v>53056.545999999995</v>
          </cell>
          <cell r="L46">
            <v>1711.5014838709676</v>
          </cell>
          <cell r="M46">
            <v>43559.375</v>
          </cell>
          <cell r="N46">
            <v>1405.141129032258</v>
          </cell>
          <cell r="O46">
            <v>65992</v>
          </cell>
          <cell r="P46">
            <v>2128.7741935483873</v>
          </cell>
          <cell r="Q46">
            <v>44.418370395027893</v>
          </cell>
          <cell r="R46">
            <v>29.92886991901582</v>
          </cell>
          <cell r="S46">
            <v>80.398451327433619</v>
          </cell>
          <cell r="T46">
            <v>66.007053885319436</v>
          </cell>
          <cell r="U46">
            <v>17897442230</v>
          </cell>
          <cell r="V46">
            <v>8785784906.179987</v>
          </cell>
          <cell r="W46">
            <v>20290887340.629967</v>
          </cell>
          <cell r="X46">
            <v>1153581812</v>
          </cell>
          <cell r="Y46">
            <v>3879047032</v>
          </cell>
          <cell r="Z46">
            <v>102041.228</v>
          </cell>
          <cell r="AA46">
            <v>3291.6525161290324</v>
          </cell>
          <cell r="AB46">
            <v>22061.625</v>
          </cell>
          <cell r="AC46">
            <v>711.66532258064512</v>
          </cell>
          <cell r="AD46">
            <v>133055</v>
          </cell>
          <cell r="AE46">
            <v>4292.0967741935483</v>
          </cell>
        </row>
        <row r="47">
          <cell r="D47" t="str">
            <v>강릉시</v>
          </cell>
          <cell r="E47" t="str">
            <v>시</v>
          </cell>
          <cell r="F47">
            <v>1733263290</v>
          </cell>
          <cell r="G47">
            <v>904282429.77999902</v>
          </cell>
          <cell r="H47">
            <v>1820775967.27999</v>
          </cell>
          <cell r="I47">
            <v>118235843</v>
          </cell>
          <cell r="J47">
            <v>347569467</v>
          </cell>
          <cell r="K47">
            <v>8745.1830000000009</v>
          </cell>
          <cell r="L47">
            <v>282.10267741935485</v>
          </cell>
          <cell r="M47">
            <v>7122</v>
          </cell>
          <cell r="N47">
            <v>229.74193548387098</v>
          </cell>
          <cell r="O47">
            <v>10860</v>
          </cell>
          <cell r="P47">
            <v>350.32258064516128</v>
          </cell>
          <cell r="Q47">
            <v>49.664672976263141</v>
          </cell>
          <cell r="R47">
            <v>34.017902671525519</v>
          </cell>
          <cell r="S47">
            <v>80.526546961325977</v>
          </cell>
          <cell r="T47">
            <v>65.58011049723757</v>
          </cell>
          <cell r="U47">
            <v>2976716590</v>
          </cell>
          <cell r="V47">
            <v>1522882661.8299999</v>
          </cell>
          <cell r="W47">
            <v>3179892674.4099898</v>
          </cell>
          <cell r="X47">
            <v>209077498</v>
          </cell>
          <cell r="Y47">
            <v>613253405</v>
          </cell>
          <cell r="Z47">
            <v>16438.277999999998</v>
          </cell>
          <cell r="AA47">
            <v>530.26703225806443</v>
          </cell>
          <cell r="AB47">
            <v>14628.625</v>
          </cell>
          <cell r="AC47">
            <v>471.89112903225805</v>
          </cell>
          <cell r="AD47">
            <v>21857</v>
          </cell>
          <cell r="AE47">
            <v>705.06451612903231</v>
          </cell>
        </row>
        <row r="48">
          <cell r="D48" t="str">
            <v>동해시</v>
          </cell>
          <cell r="E48" t="str">
            <v>시</v>
          </cell>
          <cell r="F48">
            <v>325281900</v>
          </cell>
          <cell r="G48">
            <v>159178482.06999901</v>
          </cell>
          <cell r="H48">
            <v>484524474.109999</v>
          </cell>
          <cell r="I48">
            <v>18132277</v>
          </cell>
          <cell r="J48">
            <v>113911422</v>
          </cell>
          <cell r="K48">
            <v>2854.41</v>
          </cell>
          <cell r="L48">
            <v>92.077741935483871</v>
          </cell>
          <cell r="M48">
            <v>2330.625</v>
          </cell>
          <cell r="N48">
            <v>75.181451612903231</v>
          </cell>
          <cell r="O48">
            <v>3342</v>
          </cell>
          <cell r="P48">
            <v>107.80645161290323</v>
          </cell>
          <cell r="Q48">
            <v>32.852516348608965</v>
          </cell>
          <cell r="R48">
            <v>15.917874328704281</v>
          </cell>
          <cell r="S48">
            <v>85.410233393177734</v>
          </cell>
          <cell r="T48">
            <v>69.737432675044886</v>
          </cell>
          <cell r="U48">
            <v>1095902860</v>
          </cell>
          <cell r="V48">
            <v>537645599.92999899</v>
          </cell>
          <cell r="W48">
            <v>1179843381</v>
          </cell>
          <cell r="X48">
            <v>65496321</v>
          </cell>
          <cell r="Y48">
            <v>280747279</v>
          </cell>
          <cell r="Z48">
            <v>7388.68</v>
          </cell>
          <cell r="AA48">
            <v>238.34451612903226</v>
          </cell>
          <cell r="AB48">
            <v>6336.25</v>
          </cell>
          <cell r="AC48">
            <v>204.39516129032259</v>
          </cell>
          <cell r="AD48">
            <v>9128</v>
          </cell>
          <cell r="AE48">
            <v>294.45161290322579</v>
          </cell>
        </row>
        <row r="49">
          <cell r="D49" t="str">
            <v>삼척시</v>
          </cell>
          <cell r="E49" t="str">
            <v>시</v>
          </cell>
          <cell r="F49">
            <v>334098730</v>
          </cell>
          <cell r="G49">
            <v>141176298.72</v>
          </cell>
          <cell r="H49">
            <v>390138538.60000002</v>
          </cell>
          <cell r="I49">
            <v>17389286</v>
          </cell>
          <cell r="J49">
            <v>78546689</v>
          </cell>
          <cell r="K49">
            <v>1792.104</v>
          </cell>
          <cell r="L49">
            <v>57.809806451612907</v>
          </cell>
          <cell r="M49">
            <v>1548.5</v>
          </cell>
          <cell r="N49">
            <v>49.951612903225808</v>
          </cell>
          <cell r="O49">
            <v>2179</v>
          </cell>
          <cell r="P49">
            <v>70.290322580645167</v>
          </cell>
          <cell r="Q49">
            <v>36.186196633279742</v>
          </cell>
          <cell r="R49">
            <v>22.138789325671006</v>
          </cell>
          <cell r="S49">
            <v>82.244332262505736</v>
          </cell>
          <cell r="T49">
            <v>71.06470858191831</v>
          </cell>
          <cell r="U49">
            <v>508640550</v>
          </cell>
          <cell r="V49">
            <v>216616047.489999</v>
          </cell>
          <cell r="W49">
            <v>523162207.59999901</v>
          </cell>
          <cell r="X49">
            <v>27023515</v>
          </cell>
          <cell r="Y49">
            <v>130086539</v>
          </cell>
          <cell r="Z49">
            <v>3418.6869999999999</v>
          </cell>
          <cell r="AA49">
            <v>110.28022580645161</v>
          </cell>
          <cell r="AB49">
            <v>3285.5</v>
          </cell>
          <cell r="AC49">
            <v>105.98387096774194</v>
          </cell>
          <cell r="AD49">
            <v>4086</v>
          </cell>
          <cell r="AE49">
            <v>131.80645161290323</v>
          </cell>
        </row>
        <row r="50">
          <cell r="D50" t="str">
            <v>속초시</v>
          </cell>
          <cell r="E50" t="str">
            <v>시</v>
          </cell>
          <cell r="F50">
            <v>723996780</v>
          </cell>
          <cell r="G50">
            <v>325102501.47999901</v>
          </cell>
          <cell r="H50">
            <v>752745901.84999895</v>
          </cell>
          <cell r="I50">
            <v>42383611</v>
          </cell>
          <cell r="J50">
            <v>139713710</v>
          </cell>
          <cell r="K50">
            <v>3526.1410000000001</v>
          </cell>
          <cell r="L50">
            <v>113.74648387096775</v>
          </cell>
          <cell r="M50">
            <v>2923.375</v>
          </cell>
          <cell r="N50">
            <v>94.302419354838705</v>
          </cell>
          <cell r="O50">
            <v>4222</v>
          </cell>
          <cell r="P50">
            <v>136.19354838709677</v>
          </cell>
          <cell r="Q50">
            <v>43.188876974421945</v>
          </cell>
          <cell r="R50">
            <v>30.336042898009079</v>
          </cell>
          <cell r="S50">
            <v>83.518261487446708</v>
          </cell>
          <cell r="T50">
            <v>69.241473235433446</v>
          </cell>
          <cell r="U50">
            <v>1498642280</v>
          </cell>
          <cell r="V50">
            <v>671722718.99000001</v>
          </cell>
          <cell r="W50">
            <v>1587137897.9099901</v>
          </cell>
          <cell r="X50">
            <v>94981898</v>
          </cell>
          <cell r="Y50">
            <v>318647024</v>
          </cell>
          <cell r="Z50">
            <v>8743.9920000000002</v>
          </cell>
          <cell r="AA50">
            <v>282.06425806451614</v>
          </cell>
          <cell r="AB50">
            <v>7407.125</v>
          </cell>
          <cell r="AC50">
            <v>238.93951612903226</v>
          </cell>
          <cell r="AD50">
            <v>11501</v>
          </cell>
          <cell r="AE50">
            <v>371</v>
          </cell>
        </row>
        <row r="51">
          <cell r="D51" t="str">
            <v>원주시</v>
          </cell>
          <cell r="E51" t="str">
            <v>시</v>
          </cell>
          <cell r="F51">
            <v>3033048360</v>
          </cell>
          <cell r="G51">
            <v>1588791554.0599899</v>
          </cell>
          <cell r="H51">
            <v>3004386810.5099902</v>
          </cell>
          <cell r="I51">
            <v>205342450</v>
          </cell>
          <cell r="J51">
            <v>575075096</v>
          </cell>
          <cell r="K51">
            <v>14244.373</v>
          </cell>
          <cell r="L51">
            <v>459.49590322580644</v>
          </cell>
          <cell r="M51">
            <v>11757.125</v>
          </cell>
          <cell r="N51">
            <v>379.26209677419354</v>
          </cell>
          <cell r="O51">
            <v>17334</v>
          </cell>
          <cell r="P51">
            <v>559.16129032258061</v>
          </cell>
          <cell r="Q51">
            <v>52.882390127065392</v>
          </cell>
          <cell r="R51">
            <v>35.707067029729281</v>
          </cell>
          <cell r="S51">
            <v>82.175914387908151</v>
          </cell>
          <cell r="T51">
            <v>67.826958578516212</v>
          </cell>
          <cell r="U51">
            <v>4671422820</v>
          </cell>
          <cell r="V51">
            <v>2458915517.3800001</v>
          </cell>
          <cell r="W51">
            <v>5312556796.3000002</v>
          </cell>
          <cell r="X51">
            <v>335486289</v>
          </cell>
          <cell r="Y51">
            <v>1045599230</v>
          </cell>
          <cell r="Z51">
            <v>26788.031999999999</v>
          </cell>
          <cell r="AA51">
            <v>864.13006451612898</v>
          </cell>
          <cell r="AB51">
            <v>3137</v>
          </cell>
          <cell r="AC51">
            <v>101.19354838709677</v>
          </cell>
          <cell r="AD51">
            <v>34826</v>
          </cell>
          <cell r="AE51">
            <v>1123.4193548387098</v>
          </cell>
        </row>
        <row r="52">
          <cell r="D52" t="str">
            <v>춘천시</v>
          </cell>
          <cell r="E52" t="str">
            <v>시</v>
          </cell>
          <cell r="F52">
            <v>2383612870</v>
          </cell>
          <cell r="G52">
            <v>1134798073.3299899</v>
          </cell>
          <cell r="H52">
            <v>2461654771.9499898</v>
          </cell>
          <cell r="I52">
            <v>168543285</v>
          </cell>
          <cell r="J52">
            <v>492618840</v>
          </cell>
          <cell r="K52">
            <v>12108.657999999999</v>
          </cell>
          <cell r="L52">
            <v>390.60187096774195</v>
          </cell>
          <cell r="M52">
            <v>9858.125</v>
          </cell>
          <cell r="N52">
            <v>318.00403225806451</v>
          </cell>
          <cell r="O52">
            <v>16311</v>
          </cell>
          <cell r="P52">
            <v>526.16129032258061</v>
          </cell>
          <cell r="Q52">
            <v>46.098993500663141</v>
          </cell>
          <cell r="R52">
            <v>34.213731046096406</v>
          </cell>
          <cell r="S52">
            <v>74.236147385200169</v>
          </cell>
          <cell r="T52">
            <v>60.438507755502421</v>
          </cell>
          <cell r="U52">
            <v>3751752950</v>
          </cell>
          <cell r="V52">
            <v>1805771624.1699901</v>
          </cell>
          <cell r="W52">
            <v>3923228234.7399902</v>
          </cell>
          <cell r="X52">
            <v>282338497</v>
          </cell>
          <cell r="Y52">
            <v>784653472</v>
          </cell>
          <cell r="Z52">
            <v>20574.105</v>
          </cell>
          <cell r="AA52">
            <v>663.68080645161285</v>
          </cell>
          <cell r="AB52">
            <v>1697.375</v>
          </cell>
          <cell r="AC52">
            <v>54.75403225806452</v>
          </cell>
          <cell r="AD52">
            <v>28043</v>
          </cell>
          <cell r="AE52">
            <v>904.61290322580646</v>
          </cell>
        </row>
        <row r="53">
          <cell r="D53" t="str">
            <v>태백시</v>
          </cell>
          <cell r="E53" t="str">
            <v>시</v>
          </cell>
          <cell r="F53">
            <v>220233350</v>
          </cell>
          <cell r="G53">
            <v>112944541.969999</v>
          </cell>
          <cell r="H53">
            <v>366075668.51999998</v>
          </cell>
          <cell r="I53">
            <v>11360049</v>
          </cell>
          <cell r="J53">
            <v>60475537</v>
          </cell>
          <cell r="K53">
            <v>1521.2560000000001</v>
          </cell>
          <cell r="L53">
            <v>49.072774193548391</v>
          </cell>
          <cell r="M53">
            <v>1245.75</v>
          </cell>
          <cell r="N53">
            <v>40.185483870967744</v>
          </cell>
          <cell r="O53">
            <v>1814</v>
          </cell>
          <cell r="P53">
            <v>58.516129032258064</v>
          </cell>
          <cell r="Q53">
            <v>30.852785826116286</v>
          </cell>
          <cell r="R53">
            <v>18.784535968651259</v>
          </cell>
          <cell r="S53">
            <v>83.861962513781705</v>
          </cell>
          <cell r="T53">
            <v>68.674200661521496</v>
          </cell>
          <cell r="U53">
            <v>640288380</v>
          </cell>
          <cell r="V53">
            <v>327800482.17999899</v>
          </cell>
          <cell r="W53">
            <v>808356993.59000003</v>
          </cell>
          <cell r="X53">
            <v>34252259</v>
          </cell>
          <cell r="Y53">
            <v>143738281</v>
          </cell>
          <cell r="Z53">
            <v>3865.989</v>
          </cell>
          <cell r="AA53">
            <v>124.70932258064516</v>
          </cell>
          <cell r="AB53">
            <v>205.375</v>
          </cell>
          <cell r="AC53">
            <v>6.625</v>
          </cell>
          <cell r="AD53">
            <v>4742</v>
          </cell>
          <cell r="AE53">
            <v>152.96774193548387</v>
          </cell>
        </row>
        <row r="54">
          <cell r="D54" t="str">
            <v>고성군</v>
          </cell>
          <cell r="E54" t="str">
            <v>군</v>
          </cell>
          <cell r="F54">
            <v>59529300</v>
          </cell>
          <cell r="G54">
            <v>31274127.2299999</v>
          </cell>
          <cell r="H54">
            <v>85928997.699999899</v>
          </cell>
          <cell r="I54">
            <v>2535444</v>
          </cell>
          <cell r="J54">
            <v>14649582</v>
          </cell>
          <cell r="K54">
            <v>354.60899999999998</v>
          </cell>
          <cell r="L54">
            <v>11.439</v>
          </cell>
          <cell r="M54">
            <v>292.125</v>
          </cell>
          <cell r="N54">
            <v>9.4233870967741939</v>
          </cell>
          <cell r="O54">
            <v>421</v>
          </cell>
          <cell r="P54">
            <v>13.580645161290322</v>
          </cell>
          <cell r="Q54">
            <v>36.395312487160474</v>
          </cell>
          <cell r="R54">
            <v>17.307278801538502</v>
          </cell>
          <cell r="S54">
            <v>84.23016627078384</v>
          </cell>
          <cell r="T54">
            <v>69.388361045130637</v>
          </cell>
          <cell r="U54">
            <v>245701600</v>
          </cell>
          <cell r="V54">
            <v>127284026.2</v>
          </cell>
          <cell r="W54">
            <v>372700979.86000001</v>
          </cell>
          <cell r="X54">
            <v>10363101</v>
          </cell>
          <cell r="Y54">
            <v>58678065</v>
          </cell>
          <cell r="Z54">
            <v>1450.8489999999999</v>
          </cell>
          <cell r="AA54">
            <v>46.801580645161287</v>
          </cell>
          <cell r="AB54">
            <v>1368.25</v>
          </cell>
          <cell r="AC54">
            <v>44.137096774193552</v>
          </cell>
          <cell r="AD54">
            <v>1689</v>
          </cell>
          <cell r="AE54">
            <v>54.483870967741936</v>
          </cell>
        </row>
        <row r="55">
          <cell r="D55" t="str">
            <v>양구군</v>
          </cell>
          <cell r="E55" t="str">
            <v>군</v>
          </cell>
          <cell r="F55">
            <v>95808630</v>
          </cell>
          <cell r="G55">
            <v>40963183.419999897</v>
          </cell>
          <cell r="H55">
            <v>92282524.400000006</v>
          </cell>
          <cell r="I55">
            <v>2932271</v>
          </cell>
          <cell r="J55">
            <v>11290452</v>
          </cell>
          <cell r="K55">
            <v>309.15899999999999</v>
          </cell>
          <cell r="L55">
            <v>9.9728709677419349</v>
          </cell>
          <cell r="M55">
            <v>236.375</v>
          </cell>
          <cell r="N55">
            <v>7.625</v>
          </cell>
          <cell r="O55">
            <v>402</v>
          </cell>
          <cell r="P55">
            <v>12.96774193548387</v>
          </cell>
          <cell r="Q55">
            <v>44.388884771340194</v>
          </cell>
          <cell r="R55">
            <v>25.971245438180862</v>
          </cell>
          <cell r="S55">
            <v>76.905223880597021</v>
          </cell>
          <cell r="T55">
            <v>58.799751243781095</v>
          </cell>
          <cell r="U55">
            <v>136880500</v>
          </cell>
          <cell r="V55">
            <v>58318748.849999897</v>
          </cell>
          <cell r="W55">
            <v>149878000</v>
          </cell>
          <cell r="X55">
            <v>4389105</v>
          </cell>
          <cell r="Y55">
            <v>17881325</v>
          </cell>
          <cell r="Z55">
            <v>515.29899999999998</v>
          </cell>
          <cell r="AA55">
            <v>16.622548387096774</v>
          </cell>
          <cell r="AB55">
            <v>791</v>
          </cell>
          <cell r="AC55">
            <v>25.516129032258064</v>
          </cell>
          <cell r="AD55">
            <v>711</v>
          </cell>
          <cell r="AE55">
            <v>22.93548387096774</v>
          </cell>
        </row>
        <row r="56">
          <cell r="D56" t="str">
            <v>양양군</v>
          </cell>
          <cell r="E56" t="str">
            <v>군</v>
          </cell>
          <cell r="F56">
            <v>67053220</v>
          </cell>
          <cell r="G56">
            <v>31199752.309999902</v>
          </cell>
          <cell r="H56">
            <v>93036116.929999903</v>
          </cell>
          <cell r="I56">
            <v>2543410</v>
          </cell>
          <cell r="J56">
            <v>20852039</v>
          </cell>
          <cell r="K56">
            <v>501.01</v>
          </cell>
          <cell r="L56">
            <v>16.161612903225805</v>
          </cell>
          <cell r="M56">
            <v>415.5</v>
          </cell>
          <cell r="N56">
            <v>13.403225806451612</v>
          </cell>
          <cell r="O56">
            <v>597</v>
          </cell>
          <cell r="P56">
            <v>19.258064516129032</v>
          </cell>
          <cell r="Q56">
            <v>33.53509727139032</v>
          </cell>
          <cell r="R56">
            <v>12.197416281448543</v>
          </cell>
          <cell r="S56">
            <v>83.921273031825791</v>
          </cell>
          <cell r="T56">
            <v>69.597989949748737</v>
          </cell>
          <cell r="U56">
            <v>193692010</v>
          </cell>
          <cell r="V56">
            <v>90575174.8699999</v>
          </cell>
          <cell r="W56">
            <v>262725236.389999</v>
          </cell>
          <cell r="X56">
            <v>7788193</v>
          </cell>
          <cell r="Y56">
            <v>51386395</v>
          </cell>
          <cell r="Z56">
            <v>1371.2660000000001</v>
          </cell>
          <cell r="AA56">
            <v>44.234387096774199</v>
          </cell>
          <cell r="AB56">
            <v>1815.75</v>
          </cell>
          <cell r="AC56">
            <v>58.572580645161288</v>
          </cell>
          <cell r="AD56">
            <v>1691</v>
          </cell>
          <cell r="AE56">
            <v>54.548387096774192</v>
          </cell>
        </row>
        <row r="57">
          <cell r="D57" t="str">
            <v>영월군</v>
          </cell>
          <cell r="E57" t="str">
            <v>군</v>
          </cell>
          <cell r="F57">
            <v>39231600</v>
          </cell>
          <cell r="G57">
            <v>16186322.759999899</v>
          </cell>
          <cell r="H57">
            <v>69524519.109999999</v>
          </cell>
          <cell r="I57">
            <v>1703189</v>
          </cell>
          <cell r="J57">
            <v>14456064</v>
          </cell>
          <cell r="K57">
            <v>364.51299999999998</v>
          </cell>
          <cell r="L57">
            <v>11.758483870967741</v>
          </cell>
          <cell r="M57">
            <v>299.625</v>
          </cell>
          <cell r="N57">
            <v>9.6653225806451619</v>
          </cell>
          <cell r="O57">
            <v>452</v>
          </cell>
          <cell r="P57">
            <v>14.580645161290322</v>
          </cell>
          <cell r="Q57">
            <v>23.281459501201716</v>
          </cell>
          <cell r="R57">
            <v>11.781830794329633</v>
          </cell>
          <cell r="S57">
            <v>80.644469026548677</v>
          </cell>
          <cell r="T57">
            <v>66.288716814159287</v>
          </cell>
          <cell r="U57">
            <v>268600900</v>
          </cell>
          <cell r="V57">
            <v>112577353.64</v>
          </cell>
          <cell r="W57">
            <v>494598603.94</v>
          </cell>
          <cell r="X57">
            <v>12027784</v>
          </cell>
          <cell r="Y57">
            <v>74299233</v>
          </cell>
          <cell r="Z57">
            <v>1884.903</v>
          </cell>
          <cell r="AA57">
            <v>60.803322580645165</v>
          </cell>
          <cell r="AB57">
            <v>1157.25</v>
          </cell>
          <cell r="AC57">
            <v>37.33064516129032</v>
          </cell>
          <cell r="AD57">
            <v>2336</v>
          </cell>
          <cell r="AE57">
            <v>75.354838709677423</v>
          </cell>
        </row>
        <row r="58">
          <cell r="D58" t="str">
            <v>인제군</v>
          </cell>
          <cell r="E58" t="str">
            <v>군</v>
          </cell>
          <cell r="F58">
            <v>35173060</v>
          </cell>
          <cell r="G58">
            <v>14131979.6199999</v>
          </cell>
          <cell r="H58">
            <v>33259000</v>
          </cell>
          <cell r="I58">
            <v>921572</v>
          </cell>
          <cell r="J58">
            <v>3183170</v>
          </cell>
          <cell r="K58">
            <v>78.262</v>
          </cell>
          <cell r="L58">
            <v>2.5245806451612904</v>
          </cell>
          <cell r="M58">
            <v>63.375</v>
          </cell>
          <cell r="N58">
            <v>2.0443548387096775</v>
          </cell>
          <cell r="O58">
            <v>92</v>
          </cell>
          <cell r="P58">
            <v>2.967741935483871</v>
          </cell>
          <cell r="Q58">
            <v>42.49069310562524</v>
          </cell>
          <cell r="R58">
            <v>28.951391223214596</v>
          </cell>
          <cell r="S58">
            <v>85.067391304347822</v>
          </cell>
          <cell r="T58">
            <v>68.885869565217391</v>
          </cell>
          <cell r="U58">
            <v>208272760</v>
          </cell>
          <cell r="V58">
            <v>100837653.969999</v>
          </cell>
          <cell r="W58">
            <v>243882000</v>
          </cell>
          <cell r="X58">
            <v>6896982</v>
          </cell>
          <cell r="Y58">
            <v>31958622</v>
          </cell>
          <cell r="Z58">
            <v>873.08</v>
          </cell>
          <cell r="AA58">
            <v>28.163870967741936</v>
          </cell>
          <cell r="AB58">
            <v>676.5</v>
          </cell>
          <cell r="AC58">
            <v>21.822580645161292</v>
          </cell>
          <cell r="AD58">
            <v>1170</v>
          </cell>
          <cell r="AE58">
            <v>37.741935483870968</v>
          </cell>
        </row>
        <row r="59">
          <cell r="D59" t="str">
            <v>정선군</v>
          </cell>
          <cell r="E59" t="str">
            <v>군</v>
          </cell>
          <cell r="F59">
            <v>521657240</v>
          </cell>
          <cell r="G59">
            <v>247149120.22999999</v>
          </cell>
          <cell r="H59">
            <v>645059035.86000001</v>
          </cell>
          <cell r="I59">
            <v>19522824</v>
          </cell>
          <cell r="J59">
            <v>95048511</v>
          </cell>
          <cell r="K59">
            <v>2272.8649999999998</v>
          </cell>
          <cell r="L59">
            <v>73.318225806451608</v>
          </cell>
          <cell r="M59">
            <v>1926.75</v>
          </cell>
          <cell r="N59">
            <v>62.153225806451616</v>
          </cell>
          <cell r="O59">
            <v>2518</v>
          </cell>
          <cell r="P59">
            <v>81.225806451612897</v>
          </cell>
          <cell r="Q59">
            <v>38.31418622025781</v>
          </cell>
          <cell r="R59">
            <v>20.539852539089225</v>
          </cell>
          <cell r="S59">
            <v>90.264694201747403</v>
          </cell>
          <cell r="T59">
            <v>76.51906274821286</v>
          </cell>
          <cell r="U59">
            <v>589107330</v>
          </cell>
          <cell r="V59">
            <v>242191605.71000001</v>
          </cell>
          <cell r="W59">
            <v>678445759.58999896</v>
          </cell>
          <cell r="X59">
            <v>17631950</v>
          </cell>
          <cell r="Y59">
            <v>82870982</v>
          </cell>
          <cell r="Z59">
            <v>2183.46</v>
          </cell>
          <cell r="AA59">
            <v>70.4341935483871</v>
          </cell>
          <cell r="AB59">
            <v>388.25</v>
          </cell>
          <cell r="AC59">
            <v>12.524193548387096</v>
          </cell>
          <cell r="AD59">
            <v>2884</v>
          </cell>
          <cell r="AE59">
            <v>93.032258064516128</v>
          </cell>
        </row>
        <row r="60">
          <cell r="D60" t="str">
            <v>철원군</v>
          </cell>
          <cell r="E60" t="str">
            <v>군</v>
          </cell>
          <cell r="F60">
            <v>124612740</v>
          </cell>
          <cell r="G60">
            <v>55928151.060000002</v>
          </cell>
          <cell r="H60">
            <v>141338809.06</v>
          </cell>
          <cell r="I60">
            <v>4920999</v>
          </cell>
          <cell r="J60">
            <v>23767393</v>
          </cell>
          <cell r="K60">
            <v>656.22699999999998</v>
          </cell>
          <cell r="L60">
            <v>21.168612903225807</v>
          </cell>
          <cell r="M60">
            <v>494.375</v>
          </cell>
          <cell r="N60">
            <v>15.94758064516129</v>
          </cell>
          <cell r="O60">
            <v>872</v>
          </cell>
          <cell r="P60">
            <v>28.129032258064516</v>
          </cell>
          <cell r="Q60">
            <v>39.570271910426129</v>
          </cell>
          <cell r="R60">
            <v>20.704832877547823</v>
          </cell>
          <cell r="S60">
            <v>75.255389908256873</v>
          </cell>
          <cell r="T60">
            <v>56.694380733944946</v>
          </cell>
          <cell r="U60">
            <v>315247320</v>
          </cell>
          <cell r="V60">
            <v>145244069.05000001</v>
          </cell>
          <cell r="W60">
            <v>358848410.08999997</v>
          </cell>
          <cell r="X60">
            <v>11789299</v>
          </cell>
          <cell r="Y60">
            <v>55151561</v>
          </cell>
          <cell r="Z60">
            <v>1476.415</v>
          </cell>
          <cell r="AA60">
            <v>47.626290322580644</v>
          </cell>
          <cell r="AB60">
            <v>794</v>
          </cell>
          <cell r="AC60">
            <v>25.612903225806452</v>
          </cell>
          <cell r="AD60">
            <v>2056</v>
          </cell>
          <cell r="AE60">
            <v>66.322580645161295</v>
          </cell>
        </row>
        <row r="61">
          <cell r="D61" t="str">
            <v>평창군</v>
          </cell>
          <cell r="E61" t="str">
            <v>군</v>
          </cell>
          <cell r="F61">
            <v>4943060</v>
          </cell>
          <cell r="G61">
            <v>2539150</v>
          </cell>
          <cell r="H61">
            <v>261516000</v>
          </cell>
          <cell r="I61">
            <v>192880</v>
          </cell>
          <cell r="J61">
            <v>29602992</v>
          </cell>
          <cell r="K61">
            <v>819.62900000000002</v>
          </cell>
          <cell r="L61">
            <v>26.439645161290322</v>
          </cell>
          <cell r="M61">
            <v>565.875</v>
          </cell>
          <cell r="N61">
            <v>18.254032258064516</v>
          </cell>
          <cell r="O61">
            <v>1162</v>
          </cell>
          <cell r="P61">
            <v>37.483870967741936</v>
          </cell>
          <cell r="Q61">
            <v>0.97093485675828628</v>
          </cell>
          <cell r="R61">
            <v>0.65155576166084828</v>
          </cell>
          <cell r="S61">
            <v>70.536058519793471</v>
          </cell>
          <cell r="T61">
            <v>48.698364888123926</v>
          </cell>
          <cell r="U61">
            <v>62828580</v>
          </cell>
          <cell r="V61">
            <v>32014763.510000002</v>
          </cell>
          <cell r="W61">
            <v>368437000</v>
          </cell>
          <cell r="X61">
            <v>2531339</v>
          </cell>
          <cell r="Y61">
            <v>39342730</v>
          </cell>
          <cell r="Z61">
            <v>1123.3889999999999</v>
          </cell>
          <cell r="AA61">
            <v>36.238354838709675</v>
          </cell>
          <cell r="AB61">
            <v>1365.5</v>
          </cell>
          <cell r="AC61">
            <v>44.048387096774192</v>
          </cell>
          <cell r="AD61">
            <v>1689</v>
          </cell>
          <cell r="AE61">
            <v>54.483870967741936</v>
          </cell>
        </row>
        <row r="62">
          <cell r="D62" t="str">
            <v>홍천군</v>
          </cell>
          <cell r="E62" t="str">
            <v>군</v>
          </cell>
          <cell r="F62">
            <v>415250499</v>
          </cell>
          <cell r="G62">
            <v>174349838.919999</v>
          </cell>
          <cell r="H62">
            <v>427201824.40999901</v>
          </cell>
          <cell r="I62">
            <v>18683081</v>
          </cell>
          <cell r="J62">
            <v>80428084</v>
          </cell>
          <cell r="K62">
            <v>1848.373</v>
          </cell>
          <cell r="L62">
            <v>59.624935483870971</v>
          </cell>
          <cell r="M62">
            <v>1585.25</v>
          </cell>
          <cell r="N62">
            <v>51.137096774193552</v>
          </cell>
          <cell r="O62">
            <v>2127</v>
          </cell>
          <cell r="P62">
            <v>68.612903225806448</v>
          </cell>
          <cell r="Q62">
            <v>40.812053918728111</v>
          </cell>
          <cell r="R62">
            <v>23.229548773038033</v>
          </cell>
          <cell r="S62">
            <v>86.900470145745174</v>
          </cell>
          <cell r="T62">
            <v>74.529854254819</v>
          </cell>
          <cell r="U62">
            <v>329418600</v>
          </cell>
          <cell r="V62">
            <v>149409921.28999999</v>
          </cell>
          <cell r="W62">
            <v>372511000</v>
          </cell>
          <cell r="X62">
            <v>15164787</v>
          </cell>
          <cell r="Y62">
            <v>75275470</v>
          </cell>
          <cell r="Z62">
            <v>1930.5909999999999</v>
          </cell>
          <cell r="AA62">
            <v>62.27712903225806</v>
          </cell>
          <cell r="AB62">
            <v>1493.625</v>
          </cell>
          <cell r="AC62">
            <v>48.181451612903224</v>
          </cell>
          <cell r="AD62">
            <v>2176</v>
          </cell>
          <cell r="AE62">
            <v>70.193548387096769</v>
          </cell>
        </row>
        <row r="63">
          <cell r="D63" t="str">
            <v>화천군</v>
          </cell>
          <cell r="E63" t="str">
            <v>군</v>
          </cell>
          <cell r="F63">
            <v>50510980</v>
          </cell>
          <cell r="G63">
            <v>25852682.969999898</v>
          </cell>
          <cell r="H63">
            <v>93435635.579999998</v>
          </cell>
          <cell r="I63">
            <v>1894340</v>
          </cell>
          <cell r="J63">
            <v>13190715</v>
          </cell>
          <cell r="K63">
            <v>347.63400000000001</v>
          </cell>
          <cell r="L63">
            <v>11.214</v>
          </cell>
          <cell r="M63">
            <v>285.875</v>
          </cell>
          <cell r="N63">
            <v>9.2217741935483879</v>
          </cell>
          <cell r="O63">
            <v>422</v>
          </cell>
          <cell r="P63">
            <v>13.612903225806452</v>
          </cell>
          <cell r="Q63">
            <v>27.668975342779916</v>
          </cell>
          <cell r="R63">
            <v>14.361162378233477</v>
          </cell>
          <cell r="S63">
            <v>82.377725118483411</v>
          </cell>
          <cell r="T63">
            <v>67.742890995260666</v>
          </cell>
          <cell r="U63">
            <v>182958600</v>
          </cell>
          <cell r="V63">
            <v>80445130.759999901</v>
          </cell>
          <cell r="W63">
            <v>187557462.91</v>
          </cell>
          <cell r="X63">
            <v>6668997</v>
          </cell>
          <cell r="Y63">
            <v>29332630</v>
          </cell>
          <cell r="Z63">
            <v>823.76099999999997</v>
          </cell>
          <cell r="AA63">
            <v>26.572935483870967</v>
          </cell>
          <cell r="AB63">
            <v>40067.625</v>
          </cell>
          <cell r="AC63">
            <v>1292.5040322580646</v>
          </cell>
          <cell r="AD63">
            <v>1046</v>
          </cell>
          <cell r="AE63">
            <v>33.741935483870968</v>
          </cell>
        </row>
        <row r="64">
          <cell r="D64" t="str">
            <v>횡성군</v>
          </cell>
          <cell r="E64" t="str">
            <v>군</v>
          </cell>
          <cell r="F64">
            <v>111879700</v>
          </cell>
          <cell r="G64">
            <v>52318132.520000003</v>
          </cell>
          <cell r="H64">
            <v>164670322.209999</v>
          </cell>
          <cell r="I64">
            <v>5049134</v>
          </cell>
          <cell r="J64">
            <v>31661657</v>
          </cell>
          <cell r="K64">
            <v>712.14</v>
          </cell>
          <cell r="L64">
            <v>22.972258064516129</v>
          </cell>
          <cell r="M64">
            <v>608.75</v>
          </cell>
          <cell r="N64">
            <v>19.637096774193548</v>
          </cell>
          <cell r="O64">
            <v>865</v>
          </cell>
          <cell r="P64">
            <v>27.903225806451612</v>
          </cell>
          <cell r="Q64">
            <v>31.771439940027747</v>
          </cell>
          <cell r="R64">
            <v>15.947156524372682</v>
          </cell>
          <cell r="S64">
            <v>82.328323699421972</v>
          </cell>
          <cell r="T64">
            <v>70.375722543352609</v>
          </cell>
          <cell r="U64">
            <v>221367600</v>
          </cell>
          <cell r="V64">
            <v>105531806.36</v>
          </cell>
          <cell r="W64">
            <v>287124702.299999</v>
          </cell>
          <cell r="X64">
            <v>9673998</v>
          </cell>
          <cell r="Y64">
            <v>46144789</v>
          </cell>
          <cell r="Z64">
            <v>1190.452</v>
          </cell>
          <cell r="AA64">
            <v>38.40167741935484</v>
          </cell>
          <cell r="AB64">
            <v>12723.25</v>
          </cell>
          <cell r="AC64">
            <v>410.42741935483872</v>
          </cell>
          <cell r="AD64">
            <v>1424</v>
          </cell>
          <cell r="AE64">
            <v>45.935483870967744</v>
          </cell>
        </row>
        <row r="65">
          <cell r="D65" t="str">
            <v>충청북도</v>
          </cell>
          <cell r="E65" t="str">
            <v>광역</v>
          </cell>
          <cell r="F65">
            <v>9319989507</v>
          </cell>
          <cell r="G65">
            <v>5141210769.8499985</v>
          </cell>
          <cell r="H65">
            <v>10364550188.139986</v>
          </cell>
          <cell r="I65">
            <v>624897914</v>
          </cell>
          <cell r="J65">
            <v>1739922693</v>
          </cell>
          <cell r="K65">
            <v>41224.237999999998</v>
          </cell>
          <cell r="L65">
            <v>1329.8141290322581</v>
          </cell>
          <cell r="M65">
            <v>34402.25</v>
          </cell>
          <cell r="N65">
            <v>1109.75</v>
          </cell>
          <cell r="O65">
            <v>49693</v>
          </cell>
          <cell r="P65">
            <v>1603</v>
          </cell>
          <cell r="Q65">
            <v>49.603800227944447</v>
          </cell>
          <cell r="R65">
            <v>35.915268909019282</v>
          </cell>
          <cell r="S65">
            <v>82.957837119916277</v>
          </cell>
          <cell r="T65">
            <v>69.229569557080467</v>
          </cell>
          <cell r="U65">
            <v>14547484470</v>
          </cell>
          <cell r="V65">
            <v>8182484573.2399778</v>
          </cell>
          <cell r="W65">
            <v>17974921423.049976</v>
          </cell>
          <cell r="X65">
            <v>1106188930</v>
          </cell>
          <cell r="Y65">
            <v>3154828893</v>
          </cell>
          <cell r="Z65">
            <v>86509.977000000014</v>
          </cell>
          <cell r="AA65">
            <v>2790.6444193548391</v>
          </cell>
          <cell r="AB65">
            <v>6640.125</v>
          </cell>
          <cell r="AC65">
            <v>214.19758064516128</v>
          </cell>
          <cell r="AD65">
            <v>111990</v>
          </cell>
          <cell r="AE65">
            <v>3612.5806451612902</v>
          </cell>
        </row>
        <row r="66">
          <cell r="D66" t="str">
            <v>제천시</v>
          </cell>
          <cell r="E66" t="str">
            <v>시</v>
          </cell>
          <cell r="F66">
            <v>579728900</v>
          </cell>
          <cell r="G66">
            <v>278599967.60000002</v>
          </cell>
          <cell r="H66">
            <v>663226877.22999895</v>
          </cell>
          <cell r="I66">
            <v>36498484</v>
          </cell>
          <cell r="J66">
            <v>109903366</v>
          </cell>
          <cell r="K66">
            <v>2874.779</v>
          </cell>
          <cell r="L66">
            <v>92.734806451612897</v>
          </cell>
          <cell r="M66">
            <v>2256.625</v>
          </cell>
          <cell r="N66">
            <v>72.79435483870968</v>
          </cell>
          <cell r="O66">
            <v>3472</v>
          </cell>
          <cell r="P66">
            <v>112</v>
          </cell>
          <cell r="Q66">
            <v>42.006736633410732</v>
          </cell>
          <cell r="R66">
            <v>33.209614344295879</v>
          </cell>
          <cell r="S66">
            <v>82.798934331797241</v>
          </cell>
          <cell r="T66">
            <v>64.994959677419345</v>
          </cell>
          <cell r="U66">
            <v>1429792500</v>
          </cell>
          <cell r="V66">
            <v>724503067.64999902</v>
          </cell>
          <cell r="W66">
            <v>1945585261.8999901</v>
          </cell>
          <cell r="X66">
            <v>99209549</v>
          </cell>
          <cell r="Y66">
            <v>312020000</v>
          </cell>
          <cell r="Z66">
            <v>8904.5560000000005</v>
          </cell>
          <cell r="AA66">
            <v>287.24374193548391</v>
          </cell>
          <cell r="AB66">
            <v>966.875</v>
          </cell>
          <cell r="AC66">
            <v>31.18951612903226</v>
          </cell>
          <cell r="AD66">
            <v>11855</v>
          </cell>
          <cell r="AE66">
            <v>382.41935483870969</v>
          </cell>
        </row>
        <row r="67">
          <cell r="D67" t="str">
            <v>청주시</v>
          </cell>
          <cell r="E67" t="str">
            <v>시</v>
          </cell>
          <cell r="F67">
            <v>6062606065</v>
          </cell>
          <cell r="G67">
            <v>3577633383.5300002</v>
          </cell>
          <cell r="H67">
            <v>6589774411.6400003</v>
          </cell>
          <cell r="I67">
            <v>451825118</v>
          </cell>
          <cell r="J67">
            <v>1112249941</v>
          </cell>
          <cell r="K67">
            <v>26245.754000000001</v>
          </cell>
          <cell r="L67">
            <v>846.63722580645162</v>
          </cell>
          <cell r="M67">
            <v>22099.125</v>
          </cell>
          <cell r="N67">
            <v>712.875</v>
          </cell>
          <cell r="O67">
            <v>32254</v>
          </cell>
          <cell r="P67">
            <v>1040.4516129032259</v>
          </cell>
          <cell r="Q67">
            <v>54.290680682643163</v>
          </cell>
          <cell r="R67">
            <v>40.622624586859835</v>
          </cell>
          <cell r="S67">
            <v>81.372090283375712</v>
          </cell>
          <cell r="T67">
            <v>68.515920505983757</v>
          </cell>
          <cell r="U67">
            <v>8497775970</v>
          </cell>
          <cell r="V67">
            <v>5132200370.2899904</v>
          </cell>
          <cell r="W67">
            <v>9968083301.6700001</v>
          </cell>
          <cell r="X67">
            <v>731556770</v>
          </cell>
          <cell r="Y67">
            <v>1749518111</v>
          </cell>
          <cell r="Z67">
            <v>47922.828000000001</v>
          </cell>
          <cell r="AA67">
            <v>1545.897677419355</v>
          </cell>
          <cell r="AB67">
            <v>1785.5</v>
          </cell>
          <cell r="AC67">
            <v>57.596774193548384</v>
          </cell>
          <cell r="AD67">
            <v>62848</v>
          </cell>
          <cell r="AE67">
            <v>2027.3548387096773</v>
          </cell>
        </row>
        <row r="68">
          <cell r="D68" t="str">
            <v>충주시</v>
          </cell>
          <cell r="E68" t="str">
            <v>시</v>
          </cell>
          <cell r="F68">
            <v>1050550630</v>
          </cell>
          <cell r="G68">
            <v>553508164.97999895</v>
          </cell>
          <cell r="H68">
            <v>1265907513.69999</v>
          </cell>
          <cell r="I68">
            <v>65380403</v>
          </cell>
          <cell r="J68">
            <v>216823382</v>
          </cell>
          <cell r="K68">
            <v>5496.6859999999997</v>
          </cell>
          <cell r="L68">
            <v>177.3124516129032</v>
          </cell>
          <cell r="M68">
            <v>4378.625</v>
          </cell>
          <cell r="N68">
            <v>141.24596774193549</v>
          </cell>
          <cell r="O68">
            <v>6584</v>
          </cell>
          <cell r="P68">
            <v>212.38709677419354</v>
          </cell>
          <cell r="Q68">
            <v>43.724218316882194</v>
          </cell>
          <cell r="R68">
            <v>30.153760354130071</v>
          </cell>
          <cell r="S68">
            <v>83.485510328068031</v>
          </cell>
          <cell r="T68">
            <v>66.50402490886998</v>
          </cell>
          <cell r="U68">
            <v>2384440940</v>
          </cell>
          <cell r="V68">
            <v>1242193316.43999</v>
          </cell>
          <cell r="W68">
            <v>2788281497.8999901</v>
          </cell>
          <cell r="X68">
            <v>166998386</v>
          </cell>
          <cell r="Y68">
            <v>567567300</v>
          </cell>
          <cell r="Z68">
            <v>15393.592000000001</v>
          </cell>
          <cell r="AA68">
            <v>496.56748387096775</v>
          </cell>
          <cell r="AB68">
            <v>1483.625</v>
          </cell>
          <cell r="AC68">
            <v>47.858870967741936</v>
          </cell>
          <cell r="AD68">
            <v>18939</v>
          </cell>
          <cell r="AE68">
            <v>610.93548387096769</v>
          </cell>
        </row>
        <row r="69">
          <cell r="D69" t="str">
            <v>괴산군</v>
          </cell>
          <cell r="E69" t="str">
            <v>군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>
            <v>204940710</v>
          </cell>
          <cell r="V69">
            <v>109152513</v>
          </cell>
          <cell r="W69">
            <v>282721864</v>
          </cell>
          <cell r="X69">
            <v>10825260</v>
          </cell>
          <cell r="Y69">
            <v>34026822</v>
          </cell>
          <cell r="Z69">
            <v>983.62300000000005</v>
          </cell>
          <cell r="AA69">
            <v>31.729774193548387</v>
          </cell>
          <cell r="AB69">
            <v>1203.125</v>
          </cell>
          <cell r="AC69">
            <v>38.810483870967744</v>
          </cell>
          <cell r="AD69">
            <v>1491</v>
          </cell>
          <cell r="AE69">
            <v>48.096774193548384</v>
          </cell>
        </row>
        <row r="70">
          <cell r="D70" t="str">
            <v>단양군</v>
          </cell>
          <cell r="E70" t="str">
            <v>군</v>
          </cell>
          <cell r="F70">
            <v>30949600</v>
          </cell>
          <cell r="G70">
            <v>17620418.329999901</v>
          </cell>
          <cell r="H70">
            <v>67769105.980000004</v>
          </cell>
          <cell r="I70">
            <v>1689971</v>
          </cell>
          <cell r="J70">
            <v>10764545</v>
          </cell>
          <cell r="K70">
            <v>300.50400000000002</v>
          </cell>
          <cell r="L70">
            <v>9.6936774193548398</v>
          </cell>
          <cell r="M70">
            <v>227.375</v>
          </cell>
          <cell r="N70">
            <v>7.334677419354839</v>
          </cell>
          <cell r="O70">
            <v>376</v>
          </cell>
          <cell r="P70">
            <v>12.129032258064516</v>
          </cell>
          <cell r="Q70">
            <v>26.000665163267804</v>
          </cell>
          <cell r="R70">
            <v>15.699418786395524</v>
          </cell>
          <cell r="S70">
            <v>79.921276595744686</v>
          </cell>
          <cell r="T70">
            <v>60.472074468085104</v>
          </cell>
          <cell r="U70">
            <v>179777650</v>
          </cell>
          <cell r="V70">
            <v>97662166.809999898</v>
          </cell>
          <cell r="W70">
            <v>329576326.83999997</v>
          </cell>
          <cell r="X70">
            <v>9218609</v>
          </cell>
          <cell r="Y70">
            <v>51748182</v>
          </cell>
          <cell r="Z70">
            <v>1438.0940000000001</v>
          </cell>
          <cell r="AA70">
            <v>46.390129032258066</v>
          </cell>
          <cell r="AB70">
            <v>1783.125</v>
          </cell>
          <cell r="AC70">
            <v>57.520161290322584</v>
          </cell>
          <cell r="AD70">
            <v>1843</v>
          </cell>
          <cell r="AE70">
            <v>59.451612903225808</v>
          </cell>
        </row>
        <row r="71">
          <cell r="D71" t="str">
            <v>보은군</v>
          </cell>
          <cell r="E71" t="str">
            <v>군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 t="e">
            <v>#DIV/0!</v>
          </cell>
          <cell r="R71" t="e">
            <v>#DIV/0!</v>
          </cell>
          <cell r="S71" t="e">
            <v>#DIV/0!</v>
          </cell>
          <cell r="T71" t="e">
            <v>#DIV/0!</v>
          </cell>
          <cell r="U71">
            <v>150558980</v>
          </cell>
          <cell r="V71">
            <v>78741860</v>
          </cell>
          <cell r="W71">
            <v>294863701</v>
          </cell>
          <cell r="X71">
            <v>8107751</v>
          </cell>
          <cell r="Y71">
            <v>45033754</v>
          </cell>
          <cell r="Z71">
            <v>1252.242</v>
          </cell>
          <cell r="AA71">
            <v>40.394903225806452</v>
          </cell>
          <cell r="AB71">
            <v>714.875</v>
          </cell>
          <cell r="AC71">
            <v>23.06048387096774</v>
          </cell>
          <cell r="AD71">
            <v>1989</v>
          </cell>
          <cell r="AE71">
            <v>64.161290322580641</v>
          </cell>
        </row>
        <row r="72">
          <cell r="D72" t="str">
            <v>영동군</v>
          </cell>
          <cell r="E72" t="str">
            <v>군</v>
          </cell>
          <cell r="F72">
            <v>103545520</v>
          </cell>
          <cell r="G72">
            <v>42896168</v>
          </cell>
          <cell r="H72">
            <v>134768000</v>
          </cell>
          <cell r="I72">
            <v>4204023</v>
          </cell>
          <cell r="J72">
            <v>28396567</v>
          </cell>
          <cell r="K72">
            <v>744.67700000000002</v>
          </cell>
          <cell r="L72">
            <v>24.021838709677422</v>
          </cell>
          <cell r="M72">
            <v>605.875</v>
          </cell>
          <cell r="N72">
            <v>19.544354838709676</v>
          </cell>
          <cell r="O72">
            <v>848</v>
          </cell>
          <cell r="P72">
            <v>27.35483870967742</v>
          </cell>
          <cell r="Q72">
            <v>31.829639083461949</v>
          </cell>
          <cell r="R72">
            <v>14.804687482117115</v>
          </cell>
          <cell r="S72">
            <v>87.81568396226416</v>
          </cell>
          <cell r="T72">
            <v>71.447523584905653</v>
          </cell>
          <cell r="U72">
            <v>241654430</v>
          </cell>
          <cell r="V72">
            <v>111416870.18000001</v>
          </cell>
          <cell r="W72">
            <v>363563971.69</v>
          </cell>
          <cell r="X72">
            <v>10450663</v>
          </cell>
          <cell r="Y72">
            <v>62825754</v>
          </cell>
          <cell r="Z72">
            <v>1724.635</v>
          </cell>
          <cell r="AA72">
            <v>55.633387096774193</v>
          </cell>
          <cell r="AB72">
            <v>2366.125</v>
          </cell>
          <cell r="AC72">
            <v>76.326612903225808</v>
          </cell>
          <cell r="AD72">
            <v>2198</v>
          </cell>
          <cell r="AE72">
            <v>70.903225806451616</v>
          </cell>
        </row>
        <row r="73">
          <cell r="D73" t="str">
            <v>옥천군</v>
          </cell>
          <cell r="E73" t="str">
            <v>군</v>
          </cell>
          <cell r="F73">
            <v>125737940</v>
          </cell>
          <cell r="G73">
            <v>50765339</v>
          </cell>
          <cell r="H73">
            <v>136077000</v>
          </cell>
          <cell r="I73">
            <v>5909278</v>
          </cell>
          <cell r="J73">
            <v>25843768</v>
          </cell>
          <cell r="K73">
            <v>576.30999999999995</v>
          </cell>
          <cell r="L73">
            <v>18.590645161290322</v>
          </cell>
          <cell r="M73">
            <v>483.25</v>
          </cell>
          <cell r="N73">
            <v>15.588709677419354</v>
          </cell>
          <cell r="O73">
            <v>659</v>
          </cell>
          <cell r="P73">
            <v>21.258064516129032</v>
          </cell>
          <cell r="Q73">
            <v>37.306333179008945</v>
          </cell>
          <cell r="R73">
            <v>22.865388669330262</v>
          </cell>
          <cell r="S73">
            <v>87.45220030349013</v>
          </cell>
          <cell r="T73">
            <v>73.330804248861909</v>
          </cell>
          <cell r="U73">
            <v>327639250</v>
          </cell>
          <cell r="V73">
            <v>140188582</v>
          </cell>
          <cell r="W73">
            <v>400815089</v>
          </cell>
          <cell r="X73">
            <v>16624345</v>
          </cell>
          <cell r="Y73">
            <v>75850630</v>
          </cell>
          <cell r="Z73">
            <v>2037.306</v>
          </cell>
          <cell r="AA73">
            <v>65.719548387096779</v>
          </cell>
          <cell r="AB73">
            <v>1199</v>
          </cell>
          <cell r="AC73">
            <v>38.677419354838712</v>
          </cell>
          <cell r="AD73">
            <v>2570</v>
          </cell>
          <cell r="AE73">
            <v>82.903225806451616</v>
          </cell>
        </row>
        <row r="74">
          <cell r="D74" t="str">
            <v>음성군</v>
          </cell>
          <cell r="E74" t="str">
            <v>군</v>
          </cell>
          <cell r="F74">
            <v>598017380</v>
          </cell>
          <cell r="G74">
            <v>279918854</v>
          </cell>
          <cell r="H74">
            <v>675886297</v>
          </cell>
          <cell r="I74">
            <v>25011816</v>
          </cell>
          <cell r="J74">
            <v>105355260</v>
          </cell>
          <cell r="K74">
            <v>2083.9949999999999</v>
          </cell>
          <cell r="L74">
            <v>67.225645161290316</v>
          </cell>
          <cell r="M74">
            <v>1827.25</v>
          </cell>
          <cell r="N74">
            <v>58.943548387096776</v>
          </cell>
          <cell r="O74">
            <v>2216</v>
          </cell>
          <cell r="P74">
            <v>71.483870967741936</v>
          </cell>
          <cell r="Q74">
            <v>41.41508050132876</v>
          </cell>
          <cell r="R74">
            <v>23.740453015824745</v>
          </cell>
          <cell r="S74">
            <v>94.043095667870034</v>
          </cell>
          <cell r="T74">
            <v>82.457129963898907</v>
          </cell>
          <cell r="U74">
            <v>567557430</v>
          </cell>
          <cell r="V74">
            <v>283813165.74999899</v>
          </cell>
          <cell r="W74">
            <v>713661315.419999</v>
          </cell>
          <cell r="X74">
            <v>26152117</v>
          </cell>
          <cell r="Y74">
            <v>108331616</v>
          </cell>
          <cell r="Z74">
            <v>2905.46</v>
          </cell>
          <cell r="AA74">
            <v>93.724516129032253</v>
          </cell>
          <cell r="AB74">
            <v>26340.375</v>
          </cell>
          <cell r="AC74">
            <v>849.68951612903231</v>
          </cell>
          <cell r="AD74">
            <v>3529</v>
          </cell>
          <cell r="AE74">
            <v>113.83870967741936</v>
          </cell>
        </row>
        <row r="75">
          <cell r="D75" t="str">
            <v>증평군</v>
          </cell>
          <cell r="E75" t="str">
            <v>군</v>
          </cell>
          <cell r="F75">
            <v>235296250</v>
          </cell>
          <cell r="G75">
            <v>89960875</v>
          </cell>
          <cell r="H75">
            <v>275717000</v>
          </cell>
          <cell r="I75">
            <v>10538744</v>
          </cell>
          <cell r="J75">
            <v>47411194</v>
          </cell>
          <cell r="K75">
            <v>1102.893</v>
          </cell>
          <cell r="L75">
            <v>35.5771935483871</v>
          </cell>
          <cell r="M75">
            <v>961.125</v>
          </cell>
          <cell r="N75">
            <v>31.004032258064516</v>
          </cell>
          <cell r="O75">
            <v>1317</v>
          </cell>
          <cell r="P75">
            <v>42.483870967741936</v>
          </cell>
          <cell r="Q75">
            <v>32.627975424076133</v>
          </cell>
          <cell r="R75">
            <v>22.228387667266933</v>
          </cell>
          <cell r="S75">
            <v>83.742824601366749</v>
          </cell>
          <cell r="T75">
            <v>72.978359908883832</v>
          </cell>
          <cell r="U75">
            <v>182284040</v>
          </cell>
          <cell r="V75">
            <v>82181400.359999999</v>
          </cell>
          <cell r="W75">
            <v>278136031.87</v>
          </cell>
          <cell r="X75">
            <v>9576349</v>
          </cell>
          <cell r="Y75">
            <v>56749203</v>
          </cell>
          <cell r="Z75">
            <v>1521.3910000000001</v>
          </cell>
          <cell r="AA75">
            <v>49.077129032258064</v>
          </cell>
          <cell r="AB75">
            <v>0</v>
          </cell>
          <cell r="AC75">
            <v>0</v>
          </cell>
          <cell r="AD75">
            <v>1867</v>
          </cell>
          <cell r="AE75">
            <v>60.225806451612904</v>
          </cell>
        </row>
        <row r="76">
          <cell r="D76" t="str">
            <v>진천군</v>
          </cell>
          <cell r="E76" t="str">
            <v>군</v>
          </cell>
          <cell r="F76">
            <v>533557222</v>
          </cell>
          <cell r="G76">
            <v>250307599.41</v>
          </cell>
          <cell r="H76">
            <v>555423982.58999896</v>
          </cell>
          <cell r="I76">
            <v>23840077</v>
          </cell>
          <cell r="J76">
            <v>83174670</v>
          </cell>
          <cell r="K76">
            <v>1798.64</v>
          </cell>
          <cell r="L76">
            <v>58.020645161290325</v>
          </cell>
          <cell r="M76">
            <v>1563</v>
          </cell>
          <cell r="N76">
            <v>50.41935483870968</v>
          </cell>
          <cell r="O76">
            <v>1967</v>
          </cell>
          <cell r="P76">
            <v>63.451612903225808</v>
          </cell>
          <cell r="Q76">
            <v>45.066040944575356</v>
          </cell>
          <cell r="R76">
            <v>28.662664967591695</v>
          </cell>
          <cell r="S76">
            <v>91.440772750381299</v>
          </cell>
          <cell r="T76">
            <v>79.461108286731061</v>
          </cell>
          <cell r="U76">
            <v>381062570</v>
          </cell>
          <cell r="V76">
            <v>180431260.75999999</v>
          </cell>
          <cell r="W76">
            <v>609633061.75999999</v>
          </cell>
          <cell r="X76">
            <v>17469131</v>
          </cell>
          <cell r="Y76">
            <v>91157521</v>
          </cell>
          <cell r="Z76">
            <v>2426.25</v>
          </cell>
          <cell r="AA76">
            <v>78.266129032258064</v>
          </cell>
          <cell r="AB76">
            <v>4783.875</v>
          </cell>
          <cell r="AC76">
            <v>154.31854838709677</v>
          </cell>
          <cell r="AD76">
            <v>2861</v>
          </cell>
          <cell r="AE76">
            <v>92.290322580645167</v>
          </cell>
        </row>
        <row r="77">
          <cell r="D77" t="str">
            <v>충청남도</v>
          </cell>
          <cell r="E77" t="str">
            <v>광역</v>
          </cell>
          <cell r="F77">
            <v>10376716480</v>
          </cell>
          <cell r="G77">
            <v>5356423317.1299858</v>
          </cell>
          <cell r="H77">
            <v>11890904139.679987</v>
          </cell>
          <cell r="I77">
            <v>635373495</v>
          </cell>
          <cell r="J77">
            <v>2046065550</v>
          </cell>
          <cell r="K77">
            <v>44994.380000000012</v>
          </cell>
          <cell r="L77">
            <v>1451.4316129032261</v>
          </cell>
          <cell r="M77">
            <v>38279</v>
          </cell>
          <cell r="N77">
            <v>1234.8064516129032</v>
          </cell>
          <cell r="O77">
            <v>51885</v>
          </cell>
          <cell r="P77">
            <v>1673.7096774193549</v>
          </cell>
          <cell r="Q77">
            <v>45.046392218869066</v>
          </cell>
          <cell r="R77">
            <v>31.053428126972765</v>
          </cell>
          <cell r="S77">
            <v>86.71943721692206</v>
          </cell>
          <cell r="T77">
            <v>73.776621374192928</v>
          </cell>
          <cell r="U77">
            <v>14888269680</v>
          </cell>
          <cell r="V77">
            <v>7876596599.579977</v>
          </cell>
          <cell r="W77">
            <v>16523248474.919968</v>
          </cell>
          <cell r="X77">
            <v>996806713</v>
          </cell>
          <cell r="Y77">
            <v>3051264626</v>
          </cell>
          <cell r="Z77">
            <v>81558.34</v>
          </cell>
          <cell r="AA77">
            <v>2630.9141935483872</v>
          </cell>
          <cell r="AB77">
            <v>12656.125</v>
          </cell>
          <cell r="AC77">
            <v>408.26209677419354</v>
          </cell>
          <cell r="AD77">
            <v>99016</v>
          </cell>
          <cell r="AE77">
            <v>3194.0645161290322</v>
          </cell>
        </row>
        <row r="78">
          <cell r="D78" t="str">
            <v>계룡시</v>
          </cell>
          <cell r="E78" t="str">
            <v>시</v>
          </cell>
          <cell r="F78">
            <v>180978160</v>
          </cell>
          <cell r="G78">
            <v>89911947</v>
          </cell>
          <cell r="H78">
            <v>202523376</v>
          </cell>
          <cell r="I78">
            <v>10024957</v>
          </cell>
          <cell r="J78">
            <v>35279519</v>
          </cell>
          <cell r="K78">
            <v>848.09299999999996</v>
          </cell>
          <cell r="L78">
            <v>27.357838709677416</v>
          </cell>
          <cell r="M78">
            <v>708.25</v>
          </cell>
          <cell r="N78">
            <v>22.846774193548388</v>
          </cell>
          <cell r="O78">
            <v>1076</v>
          </cell>
          <cell r="P78">
            <v>34.70967741935484</v>
          </cell>
          <cell r="Q78">
            <v>44.395836557652487</v>
          </cell>
          <cell r="R78">
            <v>28.415798412671101</v>
          </cell>
          <cell r="S78">
            <v>78.819052044609663</v>
          </cell>
          <cell r="T78">
            <v>65.822490706319698</v>
          </cell>
          <cell r="U78">
            <v>109792260</v>
          </cell>
          <cell r="V78">
            <v>55490674</v>
          </cell>
          <cell r="W78">
            <v>129276000</v>
          </cell>
          <cell r="X78">
            <v>5768227</v>
          </cell>
          <cell r="Y78">
            <v>19906198</v>
          </cell>
          <cell r="Z78">
            <v>520.05399999999997</v>
          </cell>
          <cell r="AA78">
            <v>16.775935483870967</v>
          </cell>
          <cell r="AB78">
            <v>141.875</v>
          </cell>
          <cell r="AC78">
            <v>4.5766129032258061</v>
          </cell>
          <cell r="AD78">
            <v>646</v>
          </cell>
          <cell r="AE78">
            <v>20.838709677419356</v>
          </cell>
        </row>
        <row r="79">
          <cell r="D79" t="str">
            <v>공주시</v>
          </cell>
          <cell r="E79" t="str">
            <v>시</v>
          </cell>
          <cell r="F79">
            <v>194186600</v>
          </cell>
          <cell r="G79">
            <v>95296682</v>
          </cell>
          <cell r="H79">
            <v>248097000</v>
          </cell>
          <cell r="I79">
            <v>10457932</v>
          </cell>
          <cell r="J79">
            <v>47668330</v>
          </cell>
          <cell r="K79">
            <v>1134.1610000000001</v>
          </cell>
          <cell r="L79">
            <v>36.585838709677418</v>
          </cell>
          <cell r="M79">
            <v>955.625</v>
          </cell>
          <cell r="N79">
            <v>30.826612903225808</v>
          </cell>
          <cell r="O79">
            <v>1273</v>
          </cell>
          <cell r="P79">
            <v>41.064516129032256</v>
          </cell>
          <cell r="Q79">
            <v>38.411057771758628</v>
          </cell>
          <cell r="R79">
            <v>21.938951920488929</v>
          </cell>
          <cell r="S79">
            <v>89.093558523173613</v>
          </cell>
          <cell r="T79">
            <v>75.068735271013352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3469.5</v>
          </cell>
          <cell r="AC79">
            <v>111.91935483870968</v>
          </cell>
          <cell r="AD79">
            <v>0</v>
          </cell>
          <cell r="AE79">
            <v>0</v>
          </cell>
        </row>
        <row r="80">
          <cell r="D80" t="str">
            <v>논산시</v>
          </cell>
          <cell r="E80" t="str">
            <v>시</v>
          </cell>
          <cell r="F80">
            <v>634750010</v>
          </cell>
          <cell r="G80">
            <v>324897868.88999999</v>
          </cell>
          <cell r="H80">
            <v>914909026.61000001</v>
          </cell>
          <cell r="I80">
            <v>34556474</v>
          </cell>
          <cell r="J80">
            <v>174112193</v>
          </cell>
          <cell r="K80">
            <v>4254.0079999999998</v>
          </cell>
          <cell r="L80">
            <v>137.22606451612901</v>
          </cell>
          <cell r="M80">
            <v>3495</v>
          </cell>
          <cell r="N80">
            <v>112.74193548387096</v>
          </cell>
          <cell r="O80">
            <v>5442</v>
          </cell>
          <cell r="P80">
            <v>175.54838709677421</v>
          </cell>
          <cell r="Q80">
            <v>35.511494524634827</v>
          </cell>
          <cell r="R80">
            <v>19.847245275923896</v>
          </cell>
          <cell r="S80">
            <v>78.169937522969491</v>
          </cell>
          <cell r="T80">
            <v>64.222712238147736</v>
          </cell>
          <cell r="U80">
            <v>583954940</v>
          </cell>
          <cell r="V80">
            <v>303171782.13999999</v>
          </cell>
          <cell r="W80">
            <v>714730655.23999906</v>
          </cell>
          <cell r="X80">
            <v>34636900</v>
          </cell>
          <cell r="Y80">
            <v>151837109</v>
          </cell>
          <cell r="Z80">
            <v>3812.3980000000001</v>
          </cell>
          <cell r="AA80">
            <v>122.9805806451613</v>
          </cell>
          <cell r="AB80">
            <v>403.125</v>
          </cell>
          <cell r="AC80">
            <v>13.004032258064516</v>
          </cell>
          <cell r="AD80">
            <v>4510</v>
          </cell>
          <cell r="AE80">
            <v>145.48387096774192</v>
          </cell>
        </row>
        <row r="81">
          <cell r="D81" t="str">
            <v>당진시</v>
          </cell>
          <cell r="E81" t="str">
            <v>시</v>
          </cell>
          <cell r="F81">
            <v>609258540</v>
          </cell>
          <cell r="G81">
            <v>264222549.28999999</v>
          </cell>
          <cell r="H81">
            <v>632920700.73000002</v>
          </cell>
          <cell r="I81">
            <v>27426332</v>
          </cell>
          <cell r="J81">
            <v>103094634</v>
          </cell>
          <cell r="K81">
            <v>2511.6149999999998</v>
          </cell>
          <cell r="L81">
            <v>81.019838709677416</v>
          </cell>
          <cell r="M81">
            <v>2133.625</v>
          </cell>
          <cell r="N81">
            <v>68.826612903225808</v>
          </cell>
          <cell r="O81">
            <v>2811</v>
          </cell>
          <cell r="P81">
            <v>90.677419354838705</v>
          </cell>
          <cell r="Q81">
            <v>41.746548814922654</v>
          </cell>
          <cell r="R81">
            <v>26.603064520312476</v>
          </cell>
          <cell r="S81">
            <v>89.349519743863382</v>
          </cell>
          <cell r="T81">
            <v>75.902703664176457</v>
          </cell>
          <cell r="U81">
            <v>1164129980</v>
          </cell>
          <cell r="V81">
            <v>528297497.24000001</v>
          </cell>
          <cell r="W81">
            <v>1149356813.5799999</v>
          </cell>
          <cell r="X81">
            <v>58452886</v>
          </cell>
          <cell r="Y81">
            <v>229697766</v>
          </cell>
          <cell r="Z81">
            <v>5738.8609999999999</v>
          </cell>
          <cell r="AA81">
            <v>185.12454838709678</v>
          </cell>
          <cell r="AB81">
            <v>4885.625</v>
          </cell>
          <cell r="AC81">
            <v>157.6008064516129</v>
          </cell>
          <cell r="AD81">
            <v>6463</v>
          </cell>
          <cell r="AE81">
            <v>208.48387096774192</v>
          </cell>
        </row>
        <row r="82">
          <cell r="D82" t="str">
            <v>보령시</v>
          </cell>
          <cell r="E82" t="str">
            <v>시</v>
          </cell>
          <cell r="F82">
            <v>279956200</v>
          </cell>
          <cell r="G82">
            <v>121637352.90000001</v>
          </cell>
          <cell r="H82">
            <v>316958641.82999903</v>
          </cell>
          <cell r="I82">
            <v>13125731</v>
          </cell>
          <cell r="J82">
            <v>66025558</v>
          </cell>
          <cell r="K82">
            <v>1594.8320000000001</v>
          </cell>
          <cell r="L82">
            <v>51.4461935483871</v>
          </cell>
          <cell r="M82">
            <v>1350.625</v>
          </cell>
          <cell r="N82">
            <v>43.568548387096776</v>
          </cell>
          <cell r="O82">
            <v>1762</v>
          </cell>
          <cell r="P82">
            <v>56.838709677419352</v>
          </cell>
          <cell r="Q82">
            <v>38.376411571463095</v>
          </cell>
          <cell r="R82">
            <v>19.879772920662024</v>
          </cell>
          <cell r="S82">
            <v>90.512599318955736</v>
          </cell>
          <cell r="T82">
            <v>76.652951191827469</v>
          </cell>
          <cell r="U82">
            <v>787327900</v>
          </cell>
          <cell r="V82">
            <v>358042293.58999902</v>
          </cell>
          <cell r="W82">
            <v>918831508.08000004</v>
          </cell>
          <cell r="X82">
            <v>43094788</v>
          </cell>
          <cell r="Y82">
            <v>210388606</v>
          </cell>
          <cell r="Z82">
            <v>5433.482</v>
          </cell>
          <cell r="AA82">
            <v>175.2736129032258</v>
          </cell>
          <cell r="AB82">
            <v>1513.5</v>
          </cell>
          <cell r="AC82">
            <v>48.822580645161288</v>
          </cell>
          <cell r="AD82">
            <v>6260</v>
          </cell>
          <cell r="AE82">
            <v>201.93548387096774</v>
          </cell>
        </row>
        <row r="83">
          <cell r="D83" t="str">
            <v>서산시</v>
          </cell>
          <cell r="E83" t="str">
            <v>시</v>
          </cell>
          <cell r="F83">
            <v>762088400</v>
          </cell>
          <cell r="G83">
            <v>315018482.31999898</v>
          </cell>
          <cell r="H83">
            <v>708415477.01999998</v>
          </cell>
          <cell r="I83">
            <v>39419965</v>
          </cell>
          <cell r="J83">
            <v>133491783</v>
          </cell>
          <cell r="K83">
            <v>2868.7579999999998</v>
          </cell>
          <cell r="L83">
            <v>92.540580645161285</v>
          </cell>
          <cell r="M83">
            <v>2471.5</v>
          </cell>
          <cell r="N83">
            <v>79.725806451612897</v>
          </cell>
          <cell r="O83">
            <v>3125</v>
          </cell>
          <cell r="P83">
            <v>100.80645161290323</v>
          </cell>
          <cell r="Q83">
            <v>44.468040653931872</v>
          </cell>
          <cell r="R83">
            <v>29.529881251192819</v>
          </cell>
          <cell r="S83">
            <v>91.80025599999999</v>
          </cell>
          <cell r="T83">
            <v>79.088000000000008</v>
          </cell>
          <cell r="U83">
            <v>1178033500</v>
          </cell>
          <cell r="V83">
            <v>491666481.95999902</v>
          </cell>
          <cell r="W83">
            <v>1448028299.68999</v>
          </cell>
          <cell r="X83">
            <v>64821164</v>
          </cell>
          <cell r="Y83">
            <v>247811399</v>
          </cell>
          <cell r="Z83">
            <v>6412.6540000000005</v>
          </cell>
          <cell r="AA83">
            <v>206.85980645161291</v>
          </cell>
          <cell r="AB83">
            <v>2324.625</v>
          </cell>
          <cell r="AC83">
            <v>74.987903225806448</v>
          </cell>
          <cell r="AD83">
            <v>7531</v>
          </cell>
          <cell r="AE83">
            <v>242.93548387096774</v>
          </cell>
        </row>
        <row r="84">
          <cell r="D84" t="str">
            <v>아산시</v>
          </cell>
          <cell r="E84" t="str">
            <v>시</v>
          </cell>
          <cell r="F84">
            <v>2033204030</v>
          </cell>
          <cell r="G84">
            <v>1141557275.4299901</v>
          </cell>
          <cell r="H84">
            <v>2154934309.70999</v>
          </cell>
          <cell r="I84">
            <v>124258230</v>
          </cell>
          <cell r="J84">
            <v>348700815</v>
          </cell>
          <cell r="K84">
            <v>7899.5190000000002</v>
          </cell>
          <cell r="L84">
            <v>254.82319354838711</v>
          </cell>
          <cell r="M84">
            <v>6771.875</v>
          </cell>
          <cell r="N84">
            <v>218.44758064516128</v>
          </cell>
          <cell r="O84">
            <v>9022</v>
          </cell>
          <cell r="P84">
            <v>291.03225806451616</v>
          </cell>
          <cell r="Q84">
            <v>52.974110175248001</v>
          </cell>
          <cell r="R84">
            <v>35.634625631718123</v>
          </cell>
          <cell r="S84">
            <v>87.558401684770558</v>
          </cell>
          <cell r="T84">
            <v>75.059576590556418</v>
          </cell>
          <cell r="U84">
            <v>2918343320</v>
          </cell>
          <cell r="V84">
            <v>1739974976.0999899</v>
          </cell>
          <cell r="W84">
            <v>3380862054.3999901</v>
          </cell>
          <cell r="X84">
            <v>195891857</v>
          </cell>
          <cell r="Y84">
            <v>553907801</v>
          </cell>
          <cell r="Z84">
            <v>15290.418</v>
          </cell>
          <cell r="AA84">
            <v>493.23929032258064</v>
          </cell>
          <cell r="AB84">
            <v>0</v>
          </cell>
          <cell r="AC84">
            <v>0</v>
          </cell>
          <cell r="AD84">
            <v>19048</v>
          </cell>
          <cell r="AE84">
            <v>614.45161290322585</v>
          </cell>
        </row>
        <row r="85">
          <cell r="D85" t="str">
            <v>천안시</v>
          </cell>
          <cell r="E85" t="str">
            <v>시</v>
          </cell>
          <cell r="F85">
            <v>4746695280</v>
          </cell>
          <cell r="G85">
            <v>2612052693.6399999</v>
          </cell>
          <cell r="H85">
            <v>5482093887.2399998</v>
          </cell>
          <cell r="I85">
            <v>335748824</v>
          </cell>
          <cell r="J85">
            <v>892248829</v>
          </cell>
          <cell r="K85">
            <v>17708.442999999999</v>
          </cell>
          <cell r="L85">
            <v>571.24009677419349</v>
          </cell>
          <cell r="M85">
            <v>15457.375</v>
          </cell>
          <cell r="N85">
            <v>498.625</v>
          </cell>
          <cell r="O85">
            <v>20159</v>
          </cell>
          <cell r="P85">
            <v>650.29032258064512</v>
          </cell>
          <cell r="Q85">
            <v>47.646989405266403</v>
          </cell>
          <cell r="R85">
            <v>37.629505703727858</v>
          </cell>
          <cell r="S85">
            <v>87.843856342080457</v>
          </cell>
          <cell r="T85">
            <v>76.677290540205362</v>
          </cell>
          <cell r="U85">
            <v>6414991610</v>
          </cell>
          <cell r="V85">
            <v>3628277057.6799898</v>
          </cell>
          <cell r="W85">
            <v>6642684890.5099897</v>
          </cell>
          <cell r="X85">
            <v>510567845</v>
          </cell>
          <cell r="Y85">
            <v>1175986752</v>
          </cell>
          <cell r="Z85">
            <v>32602.11</v>
          </cell>
          <cell r="AA85">
            <v>1051.6809677419355</v>
          </cell>
          <cell r="AB85">
            <v>751</v>
          </cell>
          <cell r="AC85">
            <v>24.225806451612904</v>
          </cell>
          <cell r="AD85">
            <v>40369</v>
          </cell>
          <cell r="AE85">
            <v>1302.2258064516129</v>
          </cell>
        </row>
        <row r="86">
          <cell r="D86" t="str">
            <v>금산군</v>
          </cell>
          <cell r="E86" t="str">
            <v>군</v>
          </cell>
          <cell r="F86">
            <v>26259590</v>
          </cell>
          <cell r="G86">
            <v>11984000.8099999</v>
          </cell>
          <cell r="H86">
            <v>35556488.689999998</v>
          </cell>
          <cell r="I86">
            <v>1156138</v>
          </cell>
          <cell r="J86">
            <v>5708844</v>
          </cell>
          <cell r="K86">
            <v>155.232</v>
          </cell>
          <cell r="L86">
            <v>5.0074838709677421</v>
          </cell>
          <cell r="M86">
            <v>117.875</v>
          </cell>
          <cell r="N86">
            <v>3.8024193548387095</v>
          </cell>
          <cell r="O86">
            <v>208</v>
          </cell>
          <cell r="P86">
            <v>6.709677419354839</v>
          </cell>
          <cell r="Q86">
            <v>33.704117733566626</v>
          </cell>
          <cell r="R86">
            <v>20.25170069457144</v>
          </cell>
          <cell r="S86">
            <v>74.630769230769232</v>
          </cell>
          <cell r="T86">
            <v>56.670673076923073</v>
          </cell>
          <cell r="U86">
            <v>247646450</v>
          </cell>
          <cell r="V86">
            <v>114923851.62</v>
          </cell>
          <cell r="W86">
            <v>378800767.12</v>
          </cell>
          <cell r="X86">
            <v>11940995</v>
          </cell>
          <cell r="Y86">
            <v>69719542</v>
          </cell>
          <cell r="Z86">
            <v>1866.335</v>
          </cell>
          <cell r="AA86">
            <v>60.204354838709676</v>
          </cell>
          <cell r="AB86">
            <v>0</v>
          </cell>
          <cell r="AC86">
            <v>0</v>
          </cell>
          <cell r="AD86">
            <v>2252</v>
          </cell>
          <cell r="AE86">
            <v>72.645161290322577</v>
          </cell>
        </row>
        <row r="87">
          <cell r="D87" t="str">
            <v>부여군</v>
          </cell>
          <cell r="E87" t="str">
            <v>군</v>
          </cell>
          <cell r="F87">
            <v>45346300</v>
          </cell>
          <cell r="G87">
            <v>22706127.589999899</v>
          </cell>
          <cell r="H87">
            <v>83346663.969999894</v>
          </cell>
          <cell r="I87">
            <v>2080434</v>
          </cell>
          <cell r="J87">
            <v>15127970</v>
          </cell>
          <cell r="K87">
            <v>373.81900000000002</v>
          </cell>
          <cell r="L87">
            <v>12.05867741935484</v>
          </cell>
          <cell r="M87">
            <v>306</v>
          </cell>
          <cell r="N87">
            <v>9.870967741935484</v>
          </cell>
          <cell r="O87">
            <v>429</v>
          </cell>
          <cell r="P87">
            <v>13.838709677419354</v>
          </cell>
          <cell r="Q87">
            <v>27.242995110365577</v>
          </cell>
          <cell r="R87">
            <v>13.752235098298055</v>
          </cell>
          <cell r="S87">
            <v>87.137296037296039</v>
          </cell>
          <cell r="T87">
            <v>71.328671328671334</v>
          </cell>
          <cell r="U87">
            <v>330328100</v>
          </cell>
          <cell r="V87">
            <v>164761185.33999899</v>
          </cell>
          <cell r="W87">
            <v>464010788.25999898</v>
          </cell>
          <cell r="X87">
            <v>16804581</v>
          </cell>
          <cell r="Y87">
            <v>107030272</v>
          </cell>
          <cell r="Z87">
            <v>2696.404</v>
          </cell>
          <cell r="AA87">
            <v>86.980774193548385</v>
          </cell>
          <cell r="AB87">
            <v>0</v>
          </cell>
          <cell r="AC87">
            <v>0</v>
          </cell>
          <cell r="AD87">
            <v>3229</v>
          </cell>
          <cell r="AE87">
            <v>104.16129032258064</v>
          </cell>
        </row>
        <row r="88">
          <cell r="D88" t="str">
            <v>서천군</v>
          </cell>
          <cell r="E88" t="str">
            <v>군</v>
          </cell>
          <cell r="F88">
            <v>35907900</v>
          </cell>
          <cell r="G88">
            <v>18329940.019999899</v>
          </cell>
          <cell r="H88">
            <v>86287000</v>
          </cell>
          <cell r="I88">
            <v>1716795</v>
          </cell>
          <cell r="J88">
            <v>13756836</v>
          </cell>
          <cell r="K88">
            <v>401.05500000000001</v>
          </cell>
          <cell r="L88">
            <v>12.937258064516129</v>
          </cell>
          <cell r="M88">
            <v>297.125</v>
          </cell>
          <cell r="N88">
            <v>9.5846774193548381</v>
          </cell>
          <cell r="O88">
            <v>476</v>
          </cell>
          <cell r="P88">
            <v>15.35483870967742</v>
          </cell>
          <cell r="Q88">
            <v>21.242991435557961</v>
          </cell>
          <cell r="R88">
            <v>12.479577426088383</v>
          </cell>
          <cell r="S88">
            <v>84.255252100840337</v>
          </cell>
          <cell r="T88">
            <v>62.42121848739496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1911.125</v>
          </cell>
          <cell r="AC88">
            <v>61.649193548387096</v>
          </cell>
          <cell r="AD88">
            <v>0</v>
          </cell>
          <cell r="AE88">
            <v>0</v>
          </cell>
        </row>
        <row r="89">
          <cell r="D89" t="str">
            <v>예산군</v>
          </cell>
          <cell r="E89" t="str">
            <v>군</v>
          </cell>
          <cell r="F89">
            <v>220641070</v>
          </cell>
          <cell r="G89">
            <v>90197856</v>
          </cell>
          <cell r="H89">
            <v>263364000</v>
          </cell>
          <cell r="I89">
            <v>9049152</v>
          </cell>
          <cell r="J89">
            <v>49094177</v>
          </cell>
          <cell r="K89">
            <v>1210.3800000000001</v>
          </cell>
          <cell r="L89">
            <v>39.04451612903226</v>
          </cell>
          <cell r="M89">
            <v>897</v>
          </cell>
          <cell r="N89">
            <v>28.93548387096774</v>
          </cell>
          <cell r="O89">
            <v>1367</v>
          </cell>
          <cell r="P89">
            <v>44.096774193548384</v>
          </cell>
          <cell r="Q89">
            <v>34.24836196291065</v>
          </cell>
          <cell r="R89">
            <v>18.432230771482327</v>
          </cell>
          <cell r="S89">
            <v>88.542794440380405</v>
          </cell>
          <cell r="T89">
            <v>65.618141916605708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40319.125</v>
          </cell>
          <cell r="AC89">
            <v>1300.616935483871</v>
          </cell>
          <cell r="AD89">
            <v>0</v>
          </cell>
          <cell r="AE89">
            <v>0</v>
          </cell>
        </row>
        <row r="90">
          <cell r="D90" t="str">
            <v>청양군</v>
          </cell>
          <cell r="E90" t="str">
            <v>군</v>
          </cell>
          <cell r="F90">
            <v>17884100</v>
          </cell>
          <cell r="G90">
            <v>7665340.6100000003</v>
          </cell>
          <cell r="H90">
            <v>43105000</v>
          </cell>
          <cell r="I90">
            <v>654909</v>
          </cell>
          <cell r="J90">
            <v>8785785</v>
          </cell>
          <cell r="K90">
            <v>241.499</v>
          </cell>
          <cell r="L90">
            <v>7.7902903225806446</v>
          </cell>
          <cell r="M90">
            <v>173.375</v>
          </cell>
          <cell r="N90">
            <v>5.592741935483871</v>
          </cell>
          <cell r="O90">
            <v>325</v>
          </cell>
          <cell r="P90">
            <v>10.483870967741936</v>
          </cell>
          <cell r="Q90">
            <v>17.782950028998957</v>
          </cell>
          <cell r="R90">
            <v>7.4541887833585729</v>
          </cell>
          <cell r="S90">
            <v>74.307384615384606</v>
          </cell>
          <cell r="T90">
            <v>53.34615384615384</v>
          </cell>
          <cell r="U90">
            <v>93501520</v>
          </cell>
          <cell r="V90">
            <v>43460513.469999902</v>
          </cell>
          <cell r="W90">
            <v>186088000</v>
          </cell>
          <cell r="X90">
            <v>3820837</v>
          </cell>
          <cell r="Y90">
            <v>37680538</v>
          </cell>
          <cell r="Z90">
            <v>935.36800000000005</v>
          </cell>
          <cell r="AA90">
            <v>30.173161290322582</v>
          </cell>
          <cell r="AB90">
            <v>16041.125</v>
          </cell>
          <cell r="AC90">
            <v>517.45564516129036</v>
          </cell>
          <cell r="AD90">
            <v>1379</v>
          </cell>
          <cell r="AE90">
            <v>44.483870967741936</v>
          </cell>
        </row>
        <row r="91">
          <cell r="D91" t="str">
            <v>태안군</v>
          </cell>
          <cell r="E91" t="str">
            <v>군</v>
          </cell>
          <cell r="F91">
            <v>184342400</v>
          </cell>
          <cell r="G91">
            <v>71766464.069999993</v>
          </cell>
          <cell r="H91">
            <v>236636069.079999</v>
          </cell>
          <cell r="I91">
            <v>7197209</v>
          </cell>
          <cell r="J91">
            <v>51065055</v>
          </cell>
          <cell r="K91">
            <v>1312.7619999999999</v>
          </cell>
          <cell r="L91">
            <v>42.347161290322582</v>
          </cell>
          <cell r="M91">
            <v>1065.625</v>
          </cell>
          <cell r="N91">
            <v>34.375</v>
          </cell>
          <cell r="O91">
            <v>1568</v>
          </cell>
          <cell r="P91">
            <v>50.58064516129032</v>
          </cell>
          <cell r="Q91">
            <v>30.327779002168125</v>
          </cell>
          <cell r="R91">
            <v>14.094196119048535</v>
          </cell>
          <cell r="S91">
            <v>83.722066326530609</v>
          </cell>
          <cell r="T91">
            <v>67.960778061224488</v>
          </cell>
          <cell r="U91">
            <v>300490700</v>
          </cell>
          <cell r="V91">
            <v>121727666.5</v>
          </cell>
          <cell r="W91">
            <v>340566570.5</v>
          </cell>
          <cell r="X91">
            <v>13744366</v>
          </cell>
          <cell r="Y91">
            <v>83730396</v>
          </cell>
          <cell r="Z91">
            <v>2141.2150000000001</v>
          </cell>
          <cell r="AA91">
            <v>69.071451612903232</v>
          </cell>
          <cell r="AB91">
            <v>0</v>
          </cell>
          <cell r="AC91">
            <v>0</v>
          </cell>
          <cell r="AD91">
            <v>2553</v>
          </cell>
          <cell r="AE91">
            <v>82.354838709677423</v>
          </cell>
        </row>
        <row r="92">
          <cell r="D92" t="str">
            <v>홍성군</v>
          </cell>
          <cell r="E92" t="str">
            <v>군</v>
          </cell>
          <cell r="F92">
            <v>405217900</v>
          </cell>
          <cell r="G92">
            <v>169178736.55999899</v>
          </cell>
          <cell r="H92">
            <v>481756498.799999</v>
          </cell>
          <cell r="I92">
            <v>18500413</v>
          </cell>
          <cell r="J92">
            <v>101905222</v>
          </cell>
          <cell r="K92">
            <v>2480.2040000000002</v>
          </cell>
          <cell r="L92">
            <v>80.006580645161293</v>
          </cell>
          <cell r="M92">
            <v>2078.125</v>
          </cell>
          <cell r="N92">
            <v>67.036290322580641</v>
          </cell>
          <cell r="O92">
            <v>2842</v>
          </cell>
          <cell r="P92">
            <v>91.677419354838705</v>
          </cell>
          <cell r="Q92">
            <v>35.117063699483893</v>
          </cell>
          <cell r="R92">
            <v>18.154528921000733</v>
          </cell>
          <cell r="S92">
            <v>87.269669247009148</v>
          </cell>
          <cell r="T92">
            <v>73.121921182266021</v>
          </cell>
          <cell r="U92">
            <v>759729400</v>
          </cell>
          <cell r="V92">
            <v>326802619.94</v>
          </cell>
          <cell r="W92">
            <v>770012127.53999996</v>
          </cell>
          <cell r="X92">
            <v>37262267</v>
          </cell>
          <cell r="Y92">
            <v>163568247</v>
          </cell>
          <cell r="Z92">
            <v>4109.0410000000002</v>
          </cell>
          <cell r="AA92">
            <v>132.54970967741937</v>
          </cell>
          <cell r="AB92">
            <v>5040.25</v>
          </cell>
          <cell r="AC92">
            <v>162.58870967741936</v>
          </cell>
          <cell r="AD92">
            <v>4776</v>
          </cell>
          <cell r="AE92">
            <v>154.06451612903226</v>
          </cell>
        </row>
        <row r="93">
          <cell r="D93" t="str">
            <v>전북특별자치도</v>
          </cell>
          <cell r="E93" t="str">
            <v>광역</v>
          </cell>
          <cell r="F93">
            <v>8828762840</v>
          </cell>
          <cell r="G93">
            <v>5042309122.8099995</v>
          </cell>
          <cell r="H93">
            <v>10934847693.519989</v>
          </cell>
          <cell r="I93">
            <v>671118885</v>
          </cell>
          <cell r="J93">
            <v>1962934152</v>
          </cell>
          <cell r="K93">
            <v>48377.543999999994</v>
          </cell>
          <cell r="L93">
            <v>1560.5659354838708</v>
          </cell>
          <cell r="M93">
            <v>40295.25</v>
          </cell>
          <cell r="N93">
            <v>1299.8467741935483</v>
          </cell>
          <cell r="O93">
            <v>59352</v>
          </cell>
          <cell r="P93">
            <v>1914.5806451612902</v>
          </cell>
          <cell r="Q93">
            <v>46.112294054155697</v>
          </cell>
          <cell r="R93">
            <v>34.189577083684057</v>
          </cell>
          <cell r="S93">
            <v>81.509543065103102</v>
          </cell>
          <cell r="T93">
            <v>67.891983420946218</v>
          </cell>
          <cell r="U93">
            <v>17305412020</v>
          </cell>
          <cell r="V93">
            <v>9714063359.3799858</v>
          </cell>
          <cell r="W93">
            <v>21917457105.699974</v>
          </cell>
          <cell r="X93">
            <v>1385823209</v>
          </cell>
          <cell r="Y93">
            <v>4138616884</v>
          </cell>
          <cell r="Z93">
            <v>111736.075</v>
          </cell>
          <cell r="AA93">
            <v>3604.389516129032</v>
          </cell>
          <cell r="AB93">
            <v>4058.125</v>
          </cell>
          <cell r="AC93">
            <v>130.90725806451613</v>
          </cell>
          <cell r="AD93">
            <v>149526</v>
          </cell>
          <cell r="AE93">
            <v>4823.4193548387093</v>
          </cell>
        </row>
        <row r="94">
          <cell r="D94" t="str">
            <v>군산시</v>
          </cell>
          <cell r="E94" t="str">
            <v>시</v>
          </cell>
          <cell r="F94">
            <v>1415460600</v>
          </cell>
          <cell r="G94">
            <v>800224022.12999904</v>
          </cell>
          <cell r="H94">
            <v>1782166694.99</v>
          </cell>
          <cell r="I94">
            <v>95336186</v>
          </cell>
          <cell r="J94">
            <v>304867544</v>
          </cell>
          <cell r="K94">
            <v>7474.7920000000004</v>
          </cell>
          <cell r="L94">
            <v>241.12232258064518</v>
          </cell>
          <cell r="M94">
            <v>6294.125</v>
          </cell>
          <cell r="N94">
            <v>203.03629032258064</v>
          </cell>
          <cell r="O94">
            <v>9033</v>
          </cell>
          <cell r="P94">
            <v>291.38709677419354</v>
          </cell>
          <cell r="Q94">
            <v>44.901749335770702</v>
          </cell>
          <cell r="R94">
            <v>31.271346483507607</v>
          </cell>
          <cell r="S94">
            <v>82.74982840695229</v>
          </cell>
          <cell r="T94">
            <v>69.679231705967013</v>
          </cell>
          <cell r="U94">
            <v>3175416500</v>
          </cell>
          <cell r="V94">
            <v>1776333448.73999</v>
          </cell>
          <cell r="W94">
            <v>3905957087.72999</v>
          </cell>
          <cell r="X94">
            <v>241330533</v>
          </cell>
          <cell r="Y94">
            <v>717551300</v>
          </cell>
          <cell r="Z94">
            <v>19722.162</v>
          </cell>
          <cell r="AA94">
            <v>636.19877419354839</v>
          </cell>
          <cell r="AB94">
            <v>4209.5</v>
          </cell>
          <cell r="AC94">
            <v>135.79032258064515</v>
          </cell>
          <cell r="AD94">
            <v>26287</v>
          </cell>
          <cell r="AE94">
            <v>847.9677419354839</v>
          </cell>
        </row>
        <row r="95">
          <cell r="D95" t="str">
            <v>김제시</v>
          </cell>
          <cell r="E95" t="str">
            <v>시</v>
          </cell>
          <cell r="F95">
            <v>119774350</v>
          </cell>
          <cell r="G95">
            <v>66817582.399999902</v>
          </cell>
          <cell r="H95">
            <v>217020000</v>
          </cell>
          <cell r="I95">
            <v>6754122</v>
          </cell>
          <cell r="J95">
            <v>34366033</v>
          </cell>
          <cell r="K95">
            <v>921.52599999999995</v>
          </cell>
          <cell r="L95">
            <v>29.726645161290321</v>
          </cell>
          <cell r="M95">
            <v>695.625</v>
          </cell>
          <cell r="N95">
            <v>22.43951612903226</v>
          </cell>
          <cell r="O95">
            <v>1241</v>
          </cell>
          <cell r="P95">
            <v>40.032258064516128</v>
          </cell>
          <cell r="Q95">
            <v>30.788674960833056</v>
          </cell>
          <cell r="R95">
            <v>19.653481680588506</v>
          </cell>
          <cell r="S95">
            <v>74.256728444802576</v>
          </cell>
          <cell r="T95">
            <v>56.053585817888795</v>
          </cell>
          <cell r="U95">
            <v>668024830</v>
          </cell>
          <cell r="V95">
            <v>336153208.44999897</v>
          </cell>
          <cell r="W95">
            <v>1117723818.6399901</v>
          </cell>
          <cell r="X95">
            <v>39817925</v>
          </cell>
          <cell r="Y95">
            <v>195435031</v>
          </cell>
          <cell r="Z95">
            <v>5437.2569999999996</v>
          </cell>
          <cell r="AA95">
            <v>175.39538709677419</v>
          </cell>
          <cell r="AB95">
            <v>1575.5</v>
          </cell>
          <cell r="AC95">
            <v>50.822580645161288</v>
          </cell>
          <cell r="AD95">
            <v>7672</v>
          </cell>
          <cell r="AE95">
            <v>247.48387096774192</v>
          </cell>
        </row>
        <row r="96">
          <cell r="D96" t="str">
            <v>남원시</v>
          </cell>
          <cell r="E96" t="str">
            <v>시</v>
          </cell>
          <cell r="F96">
            <v>148286500</v>
          </cell>
          <cell r="G96">
            <v>77457736.969999999</v>
          </cell>
          <cell r="H96">
            <v>290358000</v>
          </cell>
          <cell r="I96">
            <v>8444513</v>
          </cell>
          <cell r="J96">
            <v>62064646</v>
          </cell>
          <cell r="K96">
            <v>1504.5260000000001</v>
          </cell>
          <cell r="L96">
            <v>48.533096774193552</v>
          </cell>
          <cell r="M96">
            <v>1240.75</v>
          </cell>
          <cell r="N96">
            <v>40.024193548387096</v>
          </cell>
          <cell r="O96">
            <v>1879</v>
          </cell>
          <cell r="P96">
            <v>60.612903225806448</v>
          </cell>
          <cell r="Q96">
            <v>26.676632629374769</v>
          </cell>
          <cell r="R96">
            <v>13.605995593691134</v>
          </cell>
          <cell r="S96">
            <v>80.070569451836079</v>
          </cell>
          <cell r="T96">
            <v>66.032464076636515</v>
          </cell>
          <cell r="U96">
            <v>584283500</v>
          </cell>
          <cell r="V96">
            <v>293238557.49999899</v>
          </cell>
          <cell r="W96">
            <v>870717955.94999897</v>
          </cell>
          <cell r="X96">
            <v>35555668</v>
          </cell>
          <cell r="Y96">
            <v>196175870</v>
          </cell>
          <cell r="Z96">
            <v>5041.1139999999996</v>
          </cell>
          <cell r="AA96">
            <v>162.61658064516126</v>
          </cell>
          <cell r="AB96">
            <v>500.375</v>
          </cell>
          <cell r="AC96">
            <v>16.141129032258064</v>
          </cell>
          <cell r="AD96">
            <v>6431</v>
          </cell>
          <cell r="AE96">
            <v>207.45161290322579</v>
          </cell>
        </row>
        <row r="97">
          <cell r="D97" t="str">
            <v>익산시</v>
          </cell>
          <cell r="E97" t="str">
            <v>시</v>
          </cell>
          <cell r="F97">
            <v>1580392430</v>
          </cell>
          <cell r="G97">
            <v>881172262.25</v>
          </cell>
          <cell r="H97">
            <v>1857617136.2999899</v>
          </cell>
          <cell r="I97">
            <v>113563145</v>
          </cell>
          <cell r="J97">
            <v>356640708</v>
          </cell>
          <cell r="K97">
            <v>8999.6370000000006</v>
          </cell>
          <cell r="L97">
            <v>290.31087096774195</v>
          </cell>
          <cell r="M97">
            <v>7275.25</v>
          </cell>
          <cell r="N97">
            <v>234.68548387096774</v>
          </cell>
          <cell r="O97">
            <v>10898</v>
          </cell>
          <cell r="P97">
            <v>351.54838709677421</v>
          </cell>
          <cell r="Q97">
            <v>47.43562303721653</v>
          </cell>
          <cell r="R97">
            <v>31.842451647443454</v>
          </cell>
          <cell r="S97">
            <v>82.580629473297861</v>
          </cell>
          <cell r="T97">
            <v>66.757661956322252</v>
          </cell>
          <cell r="U97">
            <v>3086180620</v>
          </cell>
          <cell r="V97">
            <v>1725706468.0899999</v>
          </cell>
          <cell r="W97">
            <v>3663350362.1399899</v>
          </cell>
          <cell r="X97">
            <v>241181604</v>
          </cell>
          <cell r="Y97">
            <v>739371195</v>
          </cell>
          <cell r="Z97">
            <v>20208.072</v>
          </cell>
          <cell r="AA97">
            <v>651.8732903225806</v>
          </cell>
          <cell r="AB97">
            <v>345.25</v>
          </cell>
          <cell r="AC97">
            <v>11.137096774193548</v>
          </cell>
          <cell r="AD97">
            <v>26037</v>
          </cell>
          <cell r="AE97">
            <v>839.90322580645159</v>
          </cell>
        </row>
        <row r="98">
          <cell r="D98" t="str">
            <v>전주시</v>
          </cell>
          <cell r="E98" t="str">
            <v>시</v>
          </cell>
          <cell r="F98">
            <v>4667609030</v>
          </cell>
          <cell r="G98">
            <v>2750141832.0599999</v>
          </cell>
          <cell r="H98">
            <v>5417501044.2799997</v>
          </cell>
          <cell r="I98">
            <v>394649841</v>
          </cell>
          <cell r="J98">
            <v>968046820</v>
          </cell>
          <cell r="K98">
            <v>23514.932000000001</v>
          </cell>
          <cell r="L98">
            <v>758.54619354838712</v>
          </cell>
          <cell r="M98">
            <v>20004.75</v>
          </cell>
          <cell r="N98">
            <v>645.31451612903231</v>
          </cell>
          <cell r="O98">
            <v>28479</v>
          </cell>
          <cell r="P98">
            <v>918.67741935483866</v>
          </cell>
          <cell r="Q98">
            <v>50.764029569753433</v>
          </cell>
          <cell r="R98">
            <v>40.767639833784074</v>
          </cell>
          <cell r="S98">
            <v>82.569373924646229</v>
          </cell>
          <cell r="T98">
            <v>70.243863899715578</v>
          </cell>
          <cell r="U98">
            <v>7896255750</v>
          </cell>
          <cell r="V98">
            <v>4588347371.29</v>
          </cell>
          <cell r="W98">
            <v>9249255574.7199993</v>
          </cell>
          <cell r="X98">
            <v>719487620</v>
          </cell>
          <cell r="Y98">
            <v>1775226679</v>
          </cell>
          <cell r="Z98">
            <v>47597.974999999999</v>
          </cell>
          <cell r="AA98">
            <v>1535.4185483870967</v>
          </cell>
          <cell r="AB98">
            <v>206.5</v>
          </cell>
          <cell r="AC98">
            <v>6.661290322580645</v>
          </cell>
          <cell r="AD98">
            <v>63314</v>
          </cell>
          <cell r="AE98">
            <v>2042.3870967741937</v>
          </cell>
        </row>
        <row r="99">
          <cell r="D99" t="str">
            <v>정읍시</v>
          </cell>
          <cell r="E99" t="str">
            <v>시</v>
          </cell>
          <cell r="F99">
            <v>500089560</v>
          </cell>
          <cell r="G99">
            <v>246899381.06999999</v>
          </cell>
          <cell r="H99">
            <v>736886800.45000005</v>
          </cell>
          <cell r="I99">
            <v>28967443</v>
          </cell>
          <cell r="J99">
            <v>137257402</v>
          </cell>
          <cell r="K99">
            <v>3466.1109999999999</v>
          </cell>
          <cell r="L99">
            <v>111.81003225806451</v>
          </cell>
          <cell r="M99">
            <v>2770.625</v>
          </cell>
          <cell r="N99">
            <v>89.375</v>
          </cell>
          <cell r="O99">
            <v>4682</v>
          </cell>
          <cell r="P99">
            <v>151.03225806451613</v>
          </cell>
          <cell r="Q99">
            <v>33.505740762247896</v>
          </cell>
          <cell r="R99">
            <v>21.104466919751257</v>
          </cell>
          <cell r="S99">
            <v>74.030563861597614</v>
          </cell>
          <cell r="T99">
            <v>59.176099957283213</v>
          </cell>
          <cell r="U99">
            <v>820356750</v>
          </cell>
          <cell r="V99">
            <v>406972559.42999899</v>
          </cell>
          <cell r="W99">
            <v>1257497046.0599999</v>
          </cell>
          <cell r="X99">
            <v>51902528</v>
          </cell>
          <cell r="Y99">
            <v>245269454</v>
          </cell>
          <cell r="Z99">
            <v>6508.8119999999999</v>
          </cell>
          <cell r="AA99">
            <v>209.96167741935483</v>
          </cell>
          <cell r="AB99">
            <v>331.5</v>
          </cell>
          <cell r="AC99">
            <v>10.693548387096774</v>
          </cell>
          <cell r="AD99">
            <v>9375</v>
          </cell>
          <cell r="AE99">
            <v>302.41935483870969</v>
          </cell>
        </row>
        <row r="100">
          <cell r="D100" t="str">
            <v>고창군</v>
          </cell>
          <cell r="E100" t="str">
            <v>군</v>
          </cell>
          <cell r="F100">
            <v>19516400</v>
          </cell>
          <cell r="G100">
            <v>9493743</v>
          </cell>
          <cell r="H100">
            <v>39855134</v>
          </cell>
          <cell r="I100">
            <v>874739</v>
          </cell>
          <cell r="J100">
            <v>7087973</v>
          </cell>
          <cell r="K100">
            <v>191.05699999999999</v>
          </cell>
          <cell r="L100">
            <v>6.1631290322580643</v>
          </cell>
          <cell r="M100">
            <v>146.625</v>
          </cell>
          <cell r="N100">
            <v>4.729838709677419</v>
          </cell>
          <cell r="O100">
            <v>245</v>
          </cell>
          <cell r="P100">
            <v>7.903225806451613</v>
          </cell>
          <cell r="Q100">
            <v>23.820627475496632</v>
          </cell>
          <cell r="R100">
            <v>12.341172857176517</v>
          </cell>
          <cell r="S100">
            <v>77.982448979591837</v>
          </cell>
          <cell r="T100">
            <v>59.846938775510203</v>
          </cell>
          <cell r="U100">
            <v>5268500</v>
          </cell>
          <cell r="V100">
            <v>2137525</v>
          </cell>
          <cell r="W100">
            <v>6228000</v>
          </cell>
          <cell r="X100">
            <v>189570</v>
          </cell>
          <cell r="Y100">
            <v>903789</v>
          </cell>
          <cell r="Z100">
            <v>23.923999999999999</v>
          </cell>
          <cell r="AA100">
            <v>0.77174193548387093</v>
          </cell>
          <cell r="AB100">
            <v>604.375</v>
          </cell>
          <cell r="AC100">
            <v>19.495967741935484</v>
          </cell>
          <cell r="AD100">
            <v>27</v>
          </cell>
          <cell r="AE100">
            <v>0.87096774193548387</v>
          </cell>
        </row>
        <row r="101">
          <cell r="D101" t="str">
            <v>무주군</v>
          </cell>
          <cell r="E101" t="str">
            <v>군</v>
          </cell>
          <cell r="F101">
            <v>47164040</v>
          </cell>
          <cell r="G101">
            <v>27586465.620000001</v>
          </cell>
          <cell r="H101">
            <v>106869039.61</v>
          </cell>
          <cell r="I101">
            <v>2204930</v>
          </cell>
          <cell r="J101">
            <v>12087087</v>
          </cell>
          <cell r="K101">
            <v>327.12799999999999</v>
          </cell>
          <cell r="L101">
            <v>10.552516129032258</v>
          </cell>
          <cell r="M101">
            <v>232.25</v>
          </cell>
          <cell r="N101">
            <v>7.491935483870968</v>
          </cell>
          <cell r="O101">
            <v>563</v>
          </cell>
          <cell r="P101">
            <v>18.161290322580644</v>
          </cell>
          <cell r="Q101">
            <v>25.813337259015352</v>
          </cell>
          <cell r="R101">
            <v>18.242029696650651</v>
          </cell>
          <cell r="S101">
            <v>58.104440497335695</v>
          </cell>
          <cell r="T101">
            <v>41.252220248667854</v>
          </cell>
          <cell r="U101">
            <v>84882390</v>
          </cell>
          <cell r="V101">
            <v>48355314.189999998</v>
          </cell>
          <cell r="W101">
            <v>160285632.69999999</v>
          </cell>
          <cell r="X101">
            <v>4543535</v>
          </cell>
          <cell r="Y101">
            <v>18086328</v>
          </cell>
          <cell r="Z101">
            <v>501.67099999999999</v>
          </cell>
          <cell r="AA101">
            <v>16.182935483870967</v>
          </cell>
          <cell r="AB101">
            <v>19.75</v>
          </cell>
          <cell r="AC101">
            <v>0.63709677419354838</v>
          </cell>
          <cell r="AD101">
            <v>886</v>
          </cell>
          <cell r="AE101">
            <v>28.580645161290324</v>
          </cell>
        </row>
        <row r="102">
          <cell r="D102" t="str">
            <v>부안군</v>
          </cell>
          <cell r="E102" t="str">
            <v>군</v>
          </cell>
          <cell r="F102">
            <v>47505300</v>
          </cell>
          <cell r="G102">
            <v>19058606.890000001</v>
          </cell>
          <cell r="H102">
            <v>101731000</v>
          </cell>
          <cell r="I102">
            <v>1906721</v>
          </cell>
          <cell r="J102">
            <v>19364360</v>
          </cell>
          <cell r="K102">
            <v>479.392</v>
          </cell>
          <cell r="L102">
            <v>15.464258064516128</v>
          </cell>
          <cell r="M102">
            <v>405.125</v>
          </cell>
          <cell r="N102">
            <v>13.068548387096774</v>
          </cell>
          <cell r="O102">
            <v>524</v>
          </cell>
          <cell r="P102">
            <v>16.903225806451612</v>
          </cell>
          <cell r="Q102">
            <v>18.734315882081177</v>
          </cell>
          <cell r="R102">
            <v>9.846547988159692</v>
          </cell>
          <cell r="S102">
            <v>91.487022900763364</v>
          </cell>
          <cell r="T102">
            <v>77.313931297709928</v>
          </cell>
          <cell r="U102">
            <v>303950900</v>
          </cell>
          <cell r="V102">
            <v>153726319.799999</v>
          </cell>
          <cell r="W102">
            <v>524400026.81</v>
          </cell>
          <cell r="X102">
            <v>14362359</v>
          </cell>
          <cell r="Y102">
            <v>94446941</v>
          </cell>
          <cell r="Z102">
            <v>2543.1509999999998</v>
          </cell>
          <cell r="AA102">
            <v>82.037129032258065</v>
          </cell>
          <cell r="AB102">
            <v>2197.625</v>
          </cell>
          <cell r="AC102">
            <v>70.891129032258064</v>
          </cell>
          <cell r="AD102">
            <v>3456</v>
          </cell>
          <cell r="AE102">
            <v>111.48387096774194</v>
          </cell>
        </row>
        <row r="103">
          <cell r="D103" t="str">
            <v>순창군</v>
          </cell>
          <cell r="E103" t="str">
            <v>군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 t="e">
            <v>#DIV/0!</v>
          </cell>
          <cell r="R103" t="e">
            <v>#DIV/0!</v>
          </cell>
          <cell r="S103" t="e">
            <v>#DIV/0!</v>
          </cell>
          <cell r="T103" t="e">
            <v>#DIV/0!</v>
          </cell>
          <cell r="U103">
            <v>124695000</v>
          </cell>
          <cell r="V103">
            <v>72309497.079999998</v>
          </cell>
          <cell r="W103">
            <v>219675966.06999999</v>
          </cell>
          <cell r="X103">
            <v>6710733</v>
          </cell>
          <cell r="Y103">
            <v>32828185</v>
          </cell>
          <cell r="Z103">
            <v>818.70500000000004</v>
          </cell>
          <cell r="AA103">
            <v>26.40983870967742</v>
          </cell>
          <cell r="AB103">
            <v>13978.25</v>
          </cell>
          <cell r="AC103">
            <v>450.91129032258067</v>
          </cell>
          <cell r="AD103">
            <v>1265</v>
          </cell>
          <cell r="AE103">
            <v>40.806451612903224</v>
          </cell>
        </row>
        <row r="104">
          <cell r="D104" t="str">
            <v>완주군</v>
          </cell>
          <cell r="E104" t="str">
            <v>군</v>
          </cell>
          <cell r="F104">
            <v>271151020</v>
          </cell>
          <cell r="G104">
            <v>156869882.41999999</v>
          </cell>
          <cell r="H104">
            <v>354941843.88999897</v>
          </cell>
          <cell r="I104">
            <v>17704096</v>
          </cell>
          <cell r="J104">
            <v>57534348</v>
          </cell>
          <cell r="K104">
            <v>1399.8679999999999</v>
          </cell>
          <cell r="L104">
            <v>45.157032258064511</v>
          </cell>
          <cell r="M104">
            <v>1156.5</v>
          </cell>
          <cell r="N104">
            <v>37.306451612903224</v>
          </cell>
          <cell r="O104">
            <v>1661</v>
          </cell>
          <cell r="P104">
            <v>53.58064516129032</v>
          </cell>
          <cell r="Q104">
            <v>44.195939453285753</v>
          </cell>
          <cell r="R104">
            <v>30.771350706885563</v>
          </cell>
          <cell r="S104">
            <v>84.278627332931961</v>
          </cell>
          <cell r="T104">
            <v>69.626730885009039</v>
          </cell>
          <cell r="U104">
            <v>317767070</v>
          </cell>
          <cell r="V104">
            <v>172659901.81</v>
          </cell>
          <cell r="W104">
            <v>466606612.88</v>
          </cell>
          <cell r="X104">
            <v>17870532</v>
          </cell>
          <cell r="Y104">
            <v>70384735</v>
          </cell>
          <cell r="Z104">
            <v>1892.4490000000001</v>
          </cell>
          <cell r="AA104">
            <v>61.046741935483873</v>
          </cell>
          <cell r="AB104">
            <v>15977.125</v>
          </cell>
          <cell r="AC104">
            <v>515.39112903225805</v>
          </cell>
          <cell r="AD104">
            <v>2409</v>
          </cell>
          <cell r="AE104">
            <v>77.709677419354833</v>
          </cell>
        </row>
        <row r="105">
          <cell r="D105" t="str">
            <v>임실군</v>
          </cell>
          <cell r="E105" t="str">
            <v>군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 t="e">
            <v>#DIV/0!</v>
          </cell>
          <cell r="R105" t="e">
            <v>#DIV/0!</v>
          </cell>
          <cell r="S105" t="e">
            <v>#DIV/0!</v>
          </cell>
          <cell r="T105" t="e">
            <v>#DIV/0!</v>
          </cell>
          <cell r="U105">
            <v>87497500</v>
          </cell>
          <cell r="V105">
            <v>51830153</v>
          </cell>
          <cell r="W105">
            <v>148204816</v>
          </cell>
          <cell r="X105">
            <v>4916098</v>
          </cell>
          <cell r="Y105">
            <v>17082256</v>
          </cell>
          <cell r="Z105">
            <v>462.71699999999998</v>
          </cell>
          <cell r="AA105">
            <v>14.926354838709678</v>
          </cell>
          <cell r="AB105">
            <v>0</v>
          </cell>
          <cell r="AC105">
            <v>0</v>
          </cell>
          <cell r="AD105">
            <v>898</v>
          </cell>
          <cell r="AE105">
            <v>28.967741935483872</v>
          </cell>
        </row>
        <row r="106">
          <cell r="D106" t="str">
            <v>장수군</v>
          </cell>
          <cell r="E106" t="str">
            <v>군</v>
          </cell>
          <cell r="F106">
            <v>9794210</v>
          </cell>
          <cell r="G106">
            <v>5886267</v>
          </cell>
          <cell r="H106">
            <v>23940000</v>
          </cell>
          <cell r="I106">
            <v>650780</v>
          </cell>
          <cell r="J106">
            <v>2331321</v>
          </cell>
          <cell r="K106">
            <v>68.075000000000003</v>
          </cell>
          <cell r="L106">
            <v>2.1959677419354842</v>
          </cell>
          <cell r="M106">
            <v>45.75</v>
          </cell>
          <cell r="N106">
            <v>1.4758064516129032</v>
          </cell>
          <cell r="O106">
            <v>116</v>
          </cell>
          <cell r="P106">
            <v>3.7419354838709675</v>
          </cell>
          <cell r="Q106">
            <v>24.587581453634087</v>
          </cell>
          <cell r="R106">
            <v>27.914645816685045</v>
          </cell>
          <cell r="S106">
            <v>58.685344827586206</v>
          </cell>
          <cell r="T106">
            <v>39.439655172413794</v>
          </cell>
          <cell r="U106">
            <v>35309290</v>
          </cell>
          <cell r="V106">
            <v>21737730</v>
          </cell>
          <cell r="W106">
            <v>136425000</v>
          </cell>
          <cell r="X106">
            <v>1805492</v>
          </cell>
          <cell r="Y106">
            <v>11797858</v>
          </cell>
          <cell r="Z106">
            <v>325.56700000000001</v>
          </cell>
          <cell r="AA106">
            <v>10.502161290322581</v>
          </cell>
          <cell r="AB106">
            <v>1515.5</v>
          </cell>
          <cell r="AC106">
            <v>48.887096774193552</v>
          </cell>
          <cell r="AD106">
            <v>581</v>
          </cell>
          <cell r="AE106">
            <v>18.741935483870968</v>
          </cell>
        </row>
        <row r="107">
          <cell r="D107" t="str">
            <v>진안군</v>
          </cell>
          <cell r="E107" t="str">
            <v>군</v>
          </cell>
          <cell r="F107">
            <v>2019400</v>
          </cell>
          <cell r="G107">
            <v>701341</v>
          </cell>
          <cell r="H107">
            <v>5961000</v>
          </cell>
          <cell r="I107">
            <v>62369</v>
          </cell>
          <cell r="J107">
            <v>1285910</v>
          </cell>
          <cell r="K107">
            <v>30.5</v>
          </cell>
          <cell r="L107">
            <v>0.9838709677419355</v>
          </cell>
          <cell r="M107">
            <v>27.875</v>
          </cell>
          <cell r="N107">
            <v>0.89919354838709675</v>
          </cell>
          <cell r="O107">
            <v>31</v>
          </cell>
          <cell r="P107">
            <v>1</v>
          </cell>
          <cell r="Q107">
            <v>11.765492367052508</v>
          </cell>
          <cell r="R107">
            <v>4.8501839164482741</v>
          </cell>
          <cell r="S107">
            <v>98.387096774193552</v>
          </cell>
          <cell r="T107">
            <v>89.91935483870968</v>
          </cell>
          <cell r="U107">
            <v>115523420</v>
          </cell>
          <cell r="V107">
            <v>64555305</v>
          </cell>
          <cell r="W107">
            <v>191129206</v>
          </cell>
          <cell r="X107">
            <v>6149012</v>
          </cell>
          <cell r="Y107">
            <v>24057263</v>
          </cell>
          <cell r="Z107">
            <v>652.49900000000002</v>
          </cell>
          <cell r="AA107">
            <v>21.048354838709677</v>
          </cell>
          <cell r="AB107">
            <v>3610.5</v>
          </cell>
          <cell r="AC107">
            <v>116.46774193548387</v>
          </cell>
          <cell r="AD107">
            <v>888</v>
          </cell>
          <cell r="AE107">
            <v>28.64516129032258</v>
          </cell>
        </row>
        <row r="108">
          <cell r="D108" t="str">
            <v>전라남도</v>
          </cell>
          <cell r="E108" t="str">
            <v>광역</v>
          </cell>
          <cell r="F108">
            <v>8598800470</v>
          </cell>
          <cell r="G108">
            <v>4747979022.7199879</v>
          </cell>
          <cell r="H108">
            <v>11398819709.209991</v>
          </cell>
          <cell r="I108">
            <v>577001090</v>
          </cell>
          <cell r="J108">
            <v>1904875976</v>
          </cell>
          <cell r="K108">
            <v>46476.71899999999</v>
          </cell>
          <cell r="L108">
            <v>1499.2489999999996</v>
          </cell>
          <cell r="M108">
            <v>37349</v>
          </cell>
          <cell r="N108">
            <v>1204.8064516129032</v>
          </cell>
          <cell r="O108">
            <v>59804</v>
          </cell>
          <cell r="P108">
            <v>1929.1612903225807</v>
          </cell>
          <cell r="Q108">
            <v>41.653251335168733</v>
          </cell>
          <cell r="R108">
            <v>30.290743191146213</v>
          </cell>
          <cell r="S108">
            <v>77.71506755400975</v>
          </cell>
          <cell r="T108">
            <v>62.452344324794332</v>
          </cell>
          <cell r="U108">
            <v>9074364360</v>
          </cell>
          <cell r="V108">
            <v>4968959707.47999</v>
          </cell>
          <cell r="W108">
            <v>12666539977.209986</v>
          </cell>
          <cell r="X108">
            <v>623943343</v>
          </cell>
          <cell r="Y108">
            <v>2108366944</v>
          </cell>
          <cell r="Z108">
            <v>57636.251999999993</v>
          </cell>
          <cell r="AA108">
            <v>1859.2339354838707</v>
          </cell>
          <cell r="AB108">
            <v>620</v>
          </cell>
          <cell r="AC108">
            <v>20</v>
          </cell>
          <cell r="AD108">
            <v>78343</v>
          </cell>
          <cell r="AE108">
            <v>2527.1935483870966</v>
          </cell>
        </row>
        <row r="109">
          <cell r="D109" t="str">
            <v>광양시</v>
          </cell>
          <cell r="E109" t="str">
            <v>시</v>
          </cell>
          <cell r="F109">
            <v>715584340</v>
          </cell>
          <cell r="G109">
            <v>392638883.07999998</v>
          </cell>
          <cell r="H109">
            <v>803110311.03999901</v>
          </cell>
          <cell r="I109">
            <v>42626859</v>
          </cell>
          <cell r="J109">
            <v>147812637</v>
          </cell>
          <cell r="K109">
            <v>3181.143</v>
          </cell>
          <cell r="L109">
            <v>102.61751612903225</v>
          </cell>
          <cell r="M109">
            <v>2714.25</v>
          </cell>
          <cell r="N109">
            <v>87.556451612903231</v>
          </cell>
          <cell r="O109">
            <v>3761</v>
          </cell>
          <cell r="P109">
            <v>121.3225806451613</v>
          </cell>
          <cell r="Q109">
            <v>48.8897823477757</v>
          </cell>
          <cell r="R109">
            <v>28.838440247838893</v>
          </cell>
          <cell r="S109">
            <v>84.582371709651696</v>
          </cell>
          <cell r="T109">
            <v>72.168306301515557</v>
          </cell>
          <cell r="U109">
            <v>631297190</v>
          </cell>
          <cell r="V109">
            <v>365872923</v>
          </cell>
          <cell r="W109">
            <v>738668752</v>
          </cell>
          <cell r="X109">
            <v>41466438</v>
          </cell>
          <cell r="Y109">
            <v>144359732</v>
          </cell>
          <cell r="Z109">
            <v>3811.9740000000002</v>
          </cell>
          <cell r="AA109">
            <v>122.96690322580646</v>
          </cell>
          <cell r="AB109">
            <v>438</v>
          </cell>
          <cell r="AC109">
            <v>14.129032258064516</v>
          </cell>
          <cell r="AD109">
            <v>4641</v>
          </cell>
          <cell r="AE109">
            <v>149.70967741935485</v>
          </cell>
        </row>
        <row r="110">
          <cell r="D110" t="str">
            <v>나주시</v>
          </cell>
          <cell r="E110" t="str">
            <v>시</v>
          </cell>
          <cell r="F110">
            <v>333914580</v>
          </cell>
          <cell r="G110">
            <v>198164145</v>
          </cell>
          <cell r="H110">
            <v>375100149</v>
          </cell>
          <cell r="I110">
            <v>17505053</v>
          </cell>
          <cell r="J110">
            <v>46371329</v>
          </cell>
          <cell r="K110">
            <v>1118.22</v>
          </cell>
          <cell r="L110">
            <v>36.071612903225805</v>
          </cell>
          <cell r="M110">
            <v>834</v>
          </cell>
          <cell r="N110">
            <v>26.903225806451612</v>
          </cell>
          <cell r="O110">
            <v>2257</v>
          </cell>
          <cell r="P110">
            <v>72.806451612903231</v>
          </cell>
          <cell r="Q110">
            <v>52.829663098854162</v>
          </cell>
          <cell r="R110">
            <v>37.749733245730354</v>
          </cell>
          <cell r="S110">
            <v>49.544528134692072</v>
          </cell>
          <cell r="T110">
            <v>36.951705804164817</v>
          </cell>
          <cell r="U110">
            <v>376700700</v>
          </cell>
          <cell r="V110">
            <v>224352157</v>
          </cell>
          <cell r="W110">
            <v>420676194</v>
          </cell>
          <cell r="X110">
            <v>21667214</v>
          </cell>
          <cell r="Y110">
            <v>49778532</v>
          </cell>
          <cell r="Z110">
            <v>1257.3130000000001</v>
          </cell>
          <cell r="AA110">
            <v>40.558483870967748</v>
          </cell>
          <cell r="AB110">
            <v>0</v>
          </cell>
          <cell r="AC110">
            <v>0</v>
          </cell>
          <cell r="AD110">
            <v>3202</v>
          </cell>
          <cell r="AE110">
            <v>103.29032258064517</v>
          </cell>
        </row>
        <row r="111">
          <cell r="D111" t="str">
            <v>목포시</v>
          </cell>
          <cell r="E111" t="str">
            <v>시</v>
          </cell>
          <cell r="F111">
            <v>2224607790</v>
          </cell>
          <cell r="G111">
            <v>1160783258</v>
          </cell>
          <cell r="H111">
            <v>2507798621</v>
          </cell>
          <cell r="I111">
            <v>163293488</v>
          </cell>
          <cell r="J111">
            <v>434939042</v>
          </cell>
          <cell r="K111">
            <v>10656.200999999999</v>
          </cell>
          <cell r="L111">
            <v>343.74841935483869</v>
          </cell>
          <cell r="M111">
            <v>8454.125</v>
          </cell>
          <cell r="N111">
            <v>272.71370967741933</v>
          </cell>
          <cell r="O111">
            <v>12667</v>
          </cell>
          <cell r="P111">
            <v>408.61290322580646</v>
          </cell>
          <cell r="Q111">
            <v>46.286940597213125</v>
          </cell>
          <cell r="R111">
            <v>37.543994038594491</v>
          </cell>
          <cell r="S111">
            <v>84.125688797663216</v>
          </cell>
          <cell r="T111">
            <v>66.74133575432225</v>
          </cell>
          <cell r="U111">
            <v>2798847230</v>
          </cell>
          <cell r="V111">
            <v>1430807899</v>
          </cell>
          <cell r="W111">
            <v>3365175075</v>
          </cell>
          <cell r="X111">
            <v>220053682</v>
          </cell>
          <cell r="Y111">
            <v>612708009</v>
          </cell>
          <cell r="Z111">
            <v>17077.656999999999</v>
          </cell>
          <cell r="AA111">
            <v>550.89216129032252</v>
          </cell>
          <cell r="AB111">
            <v>0</v>
          </cell>
          <cell r="AC111">
            <v>0</v>
          </cell>
          <cell r="AD111">
            <v>23076</v>
          </cell>
          <cell r="AE111">
            <v>744.38709677419354</v>
          </cell>
        </row>
        <row r="112">
          <cell r="D112" t="str">
            <v>순천시</v>
          </cell>
          <cell r="E112" t="str">
            <v>시</v>
          </cell>
          <cell r="F112">
            <v>1798988560</v>
          </cell>
          <cell r="G112">
            <v>1015047716</v>
          </cell>
          <cell r="H112">
            <v>2021509796</v>
          </cell>
          <cell r="I112">
            <v>130838970</v>
          </cell>
          <cell r="J112">
            <v>368650772</v>
          </cell>
          <cell r="K112">
            <v>8838.5939999999991</v>
          </cell>
          <cell r="L112">
            <v>285.11593548387094</v>
          </cell>
          <cell r="M112">
            <v>7275.125</v>
          </cell>
          <cell r="N112">
            <v>234.68145161290323</v>
          </cell>
          <cell r="O112">
            <v>10672</v>
          </cell>
          <cell r="P112">
            <v>344.25806451612902</v>
          </cell>
          <cell r="Q112">
            <v>50.212357021889986</v>
          </cell>
          <cell r="R112">
            <v>35.491305033805816</v>
          </cell>
          <cell r="S112">
            <v>82.820408545727133</v>
          </cell>
          <cell r="T112">
            <v>68.17021176911544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381</v>
          </cell>
          <cell r="AC112">
            <v>12.290322580645162</v>
          </cell>
          <cell r="AD112">
            <v>0</v>
          </cell>
          <cell r="AE112">
            <v>0</v>
          </cell>
        </row>
        <row r="113">
          <cell r="D113" t="str">
            <v>여수시</v>
          </cell>
          <cell r="E113" t="str">
            <v>시</v>
          </cell>
          <cell r="F113">
            <v>2203076280</v>
          </cell>
          <cell r="G113">
            <v>1321969751.94999</v>
          </cell>
          <cell r="H113">
            <v>2869111926.6799898</v>
          </cell>
          <cell r="I113">
            <v>159529739</v>
          </cell>
          <cell r="J113">
            <v>493095953</v>
          </cell>
          <cell r="K113">
            <v>11871.99</v>
          </cell>
          <cell r="L113">
            <v>382.96741935483868</v>
          </cell>
          <cell r="M113">
            <v>9930.875</v>
          </cell>
          <cell r="N113">
            <v>320.35080645161293</v>
          </cell>
          <cell r="O113">
            <v>15072</v>
          </cell>
          <cell r="P113">
            <v>486.19354838709677</v>
          </cell>
          <cell r="Q113">
            <v>46.075921251343978</v>
          </cell>
          <cell r="R113">
            <v>32.352676599639423</v>
          </cell>
          <cell r="S113">
            <v>78.768511146496806</v>
          </cell>
          <cell r="T113">
            <v>65.889563428874737</v>
          </cell>
          <cell r="U113">
            <v>2983056200</v>
          </cell>
          <cell r="V113">
            <v>1800551826.0899899</v>
          </cell>
          <cell r="W113">
            <v>3766534759.4199901</v>
          </cell>
          <cell r="X113">
            <v>230566246</v>
          </cell>
          <cell r="Y113">
            <v>671418976</v>
          </cell>
          <cell r="Z113">
            <v>18377.991999999998</v>
          </cell>
          <cell r="AA113">
            <v>592.83845161290321</v>
          </cell>
          <cell r="AB113">
            <v>1185.875</v>
          </cell>
          <cell r="AC113">
            <v>38.25403225806452</v>
          </cell>
          <cell r="AD113">
            <v>23154</v>
          </cell>
          <cell r="AE113">
            <v>746.90322580645159</v>
          </cell>
        </row>
        <row r="114">
          <cell r="D114" t="str">
            <v>강진군</v>
          </cell>
          <cell r="E114" t="str">
            <v>군</v>
          </cell>
          <cell r="F114">
            <v>2933420</v>
          </cell>
          <cell r="G114">
            <v>1038543.05999999</v>
          </cell>
          <cell r="H114">
            <v>143410000</v>
          </cell>
          <cell r="I114">
            <v>172277</v>
          </cell>
          <cell r="J114">
            <v>19887717</v>
          </cell>
          <cell r="K114">
            <v>504.75700000000001</v>
          </cell>
          <cell r="L114">
            <v>16.282483870967742</v>
          </cell>
          <cell r="M114">
            <v>368.75</v>
          </cell>
          <cell r="N114">
            <v>11.89516129032258</v>
          </cell>
          <cell r="O114">
            <v>804</v>
          </cell>
          <cell r="P114">
            <v>25.93548387096774</v>
          </cell>
          <cell r="Q114">
            <v>0.72417757478557288</v>
          </cell>
          <cell r="R114">
            <v>0.86624824759925934</v>
          </cell>
          <cell r="S114">
            <v>62.780721393034824</v>
          </cell>
          <cell r="T114">
            <v>45.864427860696516</v>
          </cell>
          <cell r="U114">
            <v>141844240</v>
          </cell>
          <cell r="V114">
            <v>71101894.929999903</v>
          </cell>
          <cell r="W114">
            <v>312929000</v>
          </cell>
          <cell r="X114">
            <v>6112016</v>
          </cell>
          <cell r="Y114">
            <v>36309205</v>
          </cell>
          <cell r="Z114">
            <v>1031.912</v>
          </cell>
          <cell r="AA114">
            <v>33.287483870967741</v>
          </cell>
          <cell r="AB114">
            <v>609.625</v>
          </cell>
          <cell r="AC114">
            <v>19.66532258064516</v>
          </cell>
          <cell r="AD114">
            <v>1519</v>
          </cell>
          <cell r="AE114">
            <v>49</v>
          </cell>
        </row>
        <row r="115">
          <cell r="D115" t="str">
            <v>고흥군</v>
          </cell>
          <cell r="E115" t="str">
            <v>군</v>
          </cell>
          <cell r="F115">
            <v>22463400</v>
          </cell>
          <cell r="G115">
            <v>11734830</v>
          </cell>
          <cell r="H115">
            <v>55167000</v>
          </cell>
          <cell r="I115">
            <v>1123088</v>
          </cell>
          <cell r="J115">
            <v>6659435</v>
          </cell>
          <cell r="K115">
            <v>165.785</v>
          </cell>
          <cell r="L115">
            <v>5.3479032258064514</v>
          </cell>
          <cell r="M115">
            <v>119.25</v>
          </cell>
          <cell r="N115">
            <v>3.846774193548387</v>
          </cell>
          <cell r="O115">
            <v>343</v>
          </cell>
          <cell r="P115">
            <v>11.064516129032258</v>
          </cell>
          <cell r="Q115">
            <v>21.271466637663821</v>
          </cell>
          <cell r="R115">
            <v>16.864613889917088</v>
          </cell>
          <cell r="S115">
            <v>48.333819241982503</v>
          </cell>
          <cell r="T115">
            <v>34.766763848396501</v>
          </cell>
          <cell r="U115">
            <v>17264600</v>
          </cell>
          <cell r="V115">
            <v>9416614</v>
          </cell>
          <cell r="W115">
            <v>46222670</v>
          </cell>
          <cell r="X115">
            <v>962221</v>
          </cell>
          <cell r="Y115">
            <v>6158983</v>
          </cell>
          <cell r="Z115">
            <v>157.24</v>
          </cell>
          <cell r="AA115">
            <v>5.072258064516129</v>
          </cell>
          <cell r="AB115">
            <v>757.375</v>
          </cell>
          <cell r="AC115">
            <v>24.431451612903224</v>
          </cell>
          <cell r="AD115">
            <v>301</v>
          </cell>
          <cell r="AE115">
            <v>9.7096774193548381</v>
          </cell>
        </row>
        <row r="116">
          <cell r="D116" t="str">
            <v>곡성군</v>
          </cell>
          <cell r="E116" t="str">
            <v>군</v>
          </cell>
          <cell r="F116">
            <v>28699200</v>
          </cell>
          <cell r="G116">
            <v>17044033.429999899</v>
          </cell>
          <cell r="H116">
            <v>86465483.3699999</v>
          </cell>
          <cell r="I116">
            <v>1445957</v>
          </cell>
          <cell r="J116">
            <v>13037540</v>
          </cell>
          <cell r="K116">
            <v>353.565</v>
          </cell>
          <cell r="L116">
            <v>11.40532258064516</v>
          </cell>
          <cell r="M116">
            <v>261.875</v>
          </cell>
          <cell r="N116">
            <v>8.44758064516129</v>
          </cell>
          <cell r="O116">
            <v>491</v>
          </cell>
          <cell r="P116">
            <v>15.838709677419354</v>
          </cell>
          <cell r="Q116">
            <v>19.711950671767717</v>
          </cell>
          <cell r="R116">
            <v>11.090719568262111</v>
          </cell>
          <cell r="S116">
            <v>72.009164969450097</v>
          </cell>
          <cell r="T116">
            <v>53.335030549898164</v>
          </cell>
          <cell r="U116">
            <v>62225400</v>
          </cell>
          <cell r="V116">
            <v>35583290.469999999</v>
          </cell>
          <cell r="W116">
            <v>147410238.93999901</v>
          </cell>
          <cell r="X116">
            <v>3027313</v>
          </cell>
          <cell r="Y116">
            <v>20585969</v>
          </cell>
          <cell r="Z116">
            <v>559.48599999999999</v>
          </cell>
          <cell r="AA116">
            <v>18.047935483870969</v>
          </cell>
          <cell r="AB116">
            <v>1317.625</v>
          </cell>
          <cell r="AC116">
            <v>42.50403225806452</v>
          </cell>
          <cell r="AD116">
            <v>958</v>
          </cell>
          <cell r="AE116">
            <v>30.903225806451612</v>
          </cell>
        </row>
        <row r="117">
          <cell r="D117" t="str">
            <v>구례군</v>
          </cell>
          <cell r="E117" t="str">
            <v>군</v>
          </cell>
          <cell r="F117">
            <v>49401280</v>
          </cell>
          <cell r="G117">
            <v>23259613.519999899</v>
          </cell>
          <cell r="H117">
            <v>111540000</v>
          </cell>
          <cell r="I117">
            <v>2081193</v>
          </cell>
          <cell r="J117">
            <v>19613285</v>
          </cell>
          <cell r="K117">
            <v>495.58499999999998</v>
          </cell>
          <cell r="L117">
            <v>15.986612903225806</v>
          </cell>
          <cell r="M117">
            <v>392.875</v>
          </cell>
          <cell r="N117">
            <v>12.673387096774194</v>
          </cell>
          <cell r="O117">
            <v>663</v>
          </cell>
          <cell r="P117">
            <v>21.387096774193548</v>
          </cell>
          <cell r="Q117">
            <v>20.853158974358884</v>
          </cell>
          <cell r="R117">
            <v>10.611139337443982</v>
          </cell>
          <cell r="S117">
            <v>74.748868778280539</v>
          </cell>
          <cell r="T117">
            <v>59.257164404223225</v>
          </cell>
          <cell r="U117">
            <v>45957520</v>
          </cell>
          <cell r="V117">
            <v>22976724.809999999</v>
          </cell>
          <cell r="W117">
            <v>140545025.47999999</v>
          </cell>
          <cell r="X117">
            <v>2216214</v>
          </cell>
          <cell r="Y117">
            <v>22828392</v>
          </cell>
          <cell r="Z117">
            <v>661.59500000000003</v>
          </cell>
          <cell r="AA117">
            <v>21.341774193548389</v>
          </cell>
          <cell r="AB117">
            <v>490.625</v>
          </cell>
          <cell r="AC117">
            <v>15.826612903225806</v>
          </cell>
          <cell r="AD117">
            <v>1129</v>
          </cell>
          <cell r="AE117">
            <v>36.41935483870968</v>
          </cell>
        </row>
        <row r="118">
          <cell r="D118" t="str">
            <v>담양군</v>
          </cell>
          <cell r="E118" t="str">
            <v>군</v>
          </cell>
          <cell r="F118">
            <v>92793820</v>
          </cell>
          <cell r="G118">
            <v>51029536</v>
          </cell>
          <cell r="H118">
            <v>141548183</v>
          </cell>
          <cell r="I118">
            <v>4852385</v>
          </cell>
          <cell r="J118">
            <v>25498424</v>
          </cell>
          <cell r="K118">
            <v>619.44299999999998</v>
          </cell>
          <cell r="L118">
            <v>19.982032258064514</v>
          </cell>
          <cell r="M118">
            <v>481.625</v>
          </cell>
          <cell r="N118">
            <v>15.536290322580646</v>
          </cell>
          <cell r="O118">
            <v>917</v>
          </cell>
          <cell r="P118">
            <v>29.580645161290324</v>
          </cell>
          <cell r="Q118">
            <v>36.051000386207718</v>
          </cell>
          <cell r="R118">
            <v>19.030136921403457</v>
          </cell>
          <cell r="S118">
            <v>67.551035986913845</v>
          </cell>
          <cell r="T118">
            <v>52.521810250817879</v>
          </cell>
          <cell r="U118">
            <v>110318240</v>
          </cell>
          <cell r="V118">
            <v>59480763</v>
          </cell>
          <cell r="W118">
            <v>177099357</v>
          </cell>
          <cell r="X118">
            <v>5873694</v>
          </cell>
          <cell r="Y118">
            <v>27836638</v>
          </cell>
          <cell r="Z118">
            <v>683.23400000000004</v>
          </cell>
          <cell r="AA118">
            <v>22.039806451612904</v>
          </cell>
          <cell r="AB118">
            <v>1547.75</v>
          </cell>
          <cell r="AC118">
            <v>49.927419354838712</v>
          </cell>
          <cell r="AD118">
            <v>1136</v>
          </cell>
          <cell r="AE118">
            <v>36.645161290322584</v>
          </cell>
        </row>
        <row r="119">
          <cell r="D119" t="str">
            <v>무안군</v>
          </cell>
          <cell r="E119" t="str">
            <v>군</v>
          </cell>
          <cell r="F119">
            <v>114922130</v>
          </cell>
          <cell r="G119">
            <v>61922810.189999998</v>
          </cell>
          <cell r="H119">
            <v>238122403.22999901</v>
          </cell>
          <cell r="I119">
            <v>7045923</v>
          </cell>
          <cell r="J119">
            <v>38693537</v>
          </cell>
          <cell r="K119">
            <v>995.29700000000003</v>
          </cell>
          <cell r="L119">
            <v>32.106354838709677</v>
          </cell>
          <cell r="M119">
            <v>780.75</v>
          </cell>
          <cell r="N119">
            <v>25.18548387096774</v>
          </cell>
          <cell r="O119">
            <v>1246</v>
          </cell>
          <cell r="P119">
            <v>40.193548387096776</v>
          </cell>
          <cell r="Q119">
            <v>26.004613320733895</v>
          </cell>
          <cell r="R119">
            <v>18.20956042348881</v>
          </cell>
          <cell r="S119">
            <v>79.879373996789724</v>
          </cell>
          <cell r="T119">
            <v>62.660513643659712</v>
          </cell>
          <cell r="U119">
            <v>401662680</v>
          </cell>
          <cell r="V119">
            <v>203050656.72</v>
          </cell>
          <cell r="W119">
            <v>554270265.15999901</v>
          </cell>
          <cell r="X119">
            <v>20762184</v>
          </cell>
          <cell r="Y119">
            <v>70317125</v>
          </cell>
          <cell r="Z119">
            <v>1996.288</v>
          </cell>
          <cell r="AA119">
            <v>64.396387096774191</v>
          </cell>
          <cell r="AB119">
            <v>0</v>
          </cell>
          <cell r="AC119">
            <v>0</v>
          </cell>
          <cell r="AD119">
            <v>2778</v>
          </cell>
          <cell r="AE119">
            <v>89.612903225806448</v>
          </cell>
        </row>
        <row r="120">
          <cell r="D120" t="str">
            <v>보성군</v>
          </cell>
          <cell r="E120" t="str">
            <v>군</v>
          </cell>
          <cell r="F120">
            <v>87328690</v>
          </cell>
          <cell r="G120">
            <v>45833007</v>
          </cell>
          <cell r="H120">
            <v>158344754</v>
          </cell>
          <cell r="I120">
            <v>4096671</v>
          </cell>
          <cell r="J120">
            <v>17966836</v>
          </cell>
          <cell r="K120">
            <v>521.26099999999997</v>
          </cell>
          <cell r="L120">
            <v>16.814870967741935</v>
          </cell>
          <cell r="M120">
            <v>336</v>
          </cell>
          <cell r="N120">
            <v>10.838709677419354</v>
          </cell>
          <cell r="O120">
            <v>870</v>
          </cell>
          <cell r="P120">
            <v>28.06451612903226</v>
          </cell>
          <cell r="Q120">
            <v>28.94507449233209</v>
          </cell>
          <cell r="R120">
            <v>22.801293449776018</v>
          </cell>
          <cell r="S120">
            <v>59.915057471264369</v>
          </cell>
          <cell r="T120">
            <v>38.620689655172413</v>
          </cell>
          <cell r="U120">
            <v>113492360</v>
          </cell>
          <cell r="V120">
            <v>64182187</v>
          </cell>
          <cell r="W120">
            <v>184048000</v>
          </cell>
          <cell r="X120">
            <v>5293263</v>
          </cell>
          <cell r="Y120">
            <v>18887796</v>
          </cell>
          <cell r="Z120">
            <v>548.46</v>
          </cell>
          <cell r="AA120">
            <v>17.692258064516132</v>
          </cell>
          <cell r="AB120">
            <v>1415.375</v>
          </cell>
          <cell r="AC120">
            <v>45.657258064516128</v>
          </cell>
          <cell r="AD120">
            <v>812</v>
          </cell>
          <cell r="AE120">
            <v>26.193548387096776</v>
          </cell>
        </row>
        <row r="121">
          <cell r="D121" t="str">
            <v>신안군</v>
          </cell>
          <cell r="E121" t="str">
            <v>군</v>
          </cell>
          <cell r="F121">
            <v>27421030</v>
          </cell>
          <cell r="G121">
            <v>11458732.65</v>
          </cell>
          <cell r="H121">
            <v>38493190.530000001</v>
          </cell>
          <cell r="I121">
            <v>1592971</v>
          </cell>
          <cell r="J121">
            <v>5390390</v>
          </cell>
          <cell r="K121">
            <v>151.11099999999999</v>
          </cell>
          <cell r="L121">
            <v>4.8745483870967741</v>
          </cell>
          <cell r="M121">
            <v>102.875</v>
          </cell>
          <cell r="N121">
            <v>3.318548387096774</v>
          </cell>
          <cell r="O121">
            <v>242</v>
          </cell>
          <cell r="P121">
            <v>7.806451612903226</v>
          </cell>
          <cell r="Q121">
            <v>29.768207031499607</v>
          </cell>
          <cell r="R121">
            <v>29.552054675079169</v>
          </cell>
          <cell r="S121">
            <v>62.442561983471066</v>
          </cell>
          <cell r="T121">
            <v>42.510330578512395</v>
          </cell>
          <cell r="U121">
            <v>103395160</v>
          </cell>
          <cell r="V121">
            <v>45599204.43</v>
          </cell>
          <cell r="W121">
            <v>218381000</v>
          </cell>
          <cell r="X121">
            <v>4681298</v>
          </cell>
          <cell r="Y121">
            <v>24673294</v>
          </cell>
          <cell r="Z121">
            <v>700.20899999999995</v>
          </cell>
          <cell r="AA121">
            <v>22.58738709677419</v>
          </cell>
          <cell r="AB121">
            <v>1436.75</v>
          </cell>
          <cell r="AC121">
            <v>46.346774193548384</v>
          </cell>
          <cell r="AD121">
            <v>1393</v>
          </cell>
          <cell r="AE121">
            <v>44.935483870967744</v>
          </cell>
        </row>
        <row r="122">
          <cell r="D122" t="str">
            <v>영광군</v>
          </cell>
          <cell r="E122" t="str">
            <v>군</v>
          </cell>
          <cell r="F122">
            <v>115187190</v>
          </cell>
          <cell r="G122">
            <v>49844695.349999897</v>
          </cell>
          <cell r="H122">
            <v>210791810.579999</v>
          </cell>
          <cell r="I122">
            <v>4680586</v>
          </cell>
          <cell r="J122">
            <v>40865052</v>
          </cell>
          <cell r="K122">
            <v>878.78800000000001</v>
          </cell>
          <cell r="L122">
            <v>28.347999999999999</v>
          </cell>
          <cell r="M122">
            <v>744.5</v>
          </cell>
          <cell r="N122">
            <v>24.016129032258064</v>
          </cell>
          <cell r="O122">
            <v>1016</v>
          </cell>
          <cell r="P122">
            <v>32.774193548387096</v>
          </cell>
          <cell r="Q122">
            <v>23.646409797824191</v>
          </cell>
          <cell r="R122">
            <v>11.453762496129945</v>
          </cell>
          <cell r="S122">
            <v>86.494881889763789</v>
          </cell>
          <cell r="T122">
            <v>73.277559055118118</v>
          </cell>
          <cell r="U122">
            <v>142689070</v>
          </cell>
          <cell r="V122">
            <v>70064736.009999901</v>
          </cell>
          <cell r="W122">
            <v>310852653.99999899</v>
          </cell>
          <cell r="X122">
            <v>7423629</v>
          </cell>
          <cell r="Y122">
            <v>64439210</v>
          </cell>
          <cell r="Z122">
            <v>1600.883</v>
          </cell>
          <cell r="AA122">
            <v>51.641387096774196</v>
          </cell>
          <cell r="AB122">
            <v>930.875</v>
          </cell>
          <cell r="AC122">
            <v>30.028225806451612</v>
          </cell>
          <cell r="AD122">
            <v>2022</v>
          </cell>
          <cell r="AE122">
            <v>65.225806451612897</v>
          </cell>
        </row>
        <row r="123">
          <cell r="D123" t="str">
            <v>영암군</v>
          </cell>
          <cell r="E123" t="str">
            <v>군</v>
          </cell>
          <cell r="F123">
            <v>38349350</v>
          </cell>
          <cell r="G123">
            <v>20722886.939999901</v>
          </cell>
          <cell r="H123">
            <v>206449000</v>
          </cell>
          <cell r="I123">
            <v>1768712</v>
          </cell>
          <cell r="J123">
            <v>22870634</v>
          </cell>
          <cell r="K123">
            <v>636.721</v>
          </cell>
          <cell r="L123">
            <v>20.539387096774195</v>
          </cell>
          <cell r="M123">
            <v>415.375</v>
          </cell>
          <cell r="N123">
            <v>13.399193548387096</v>
          </cell>
          <cell r="O123">
            <v>1166</v>
          </cell>
          <cell r="P123">
            <v>37.612903225806448</v>
          </cell>
          <cell r="Q123">
            <v>10.037775402157385</v>
          </cell>
          <cell r="R123">
            <v>7.7335503685643348</v>
          </cell>
          <cell r="S123">
            <v>54.607289879931386</v>
          </cell>
          <cell r="T123">
            <v>35.623927958833619</v>
          </cell>
          <cell r="U123">
            <v>135674250</v>
          </cell>
          <cell r="V123">
            <v>70787388.129999906</v>
          </cell>
          <cell r="W123">
            <v>266475857.22999999</v>
          </cell>
          <cell r="X123">
            <v>5993905</v>
          </cell>
          <cell r="Y123">
            <v>28404727</v>
          </cell>
          <cell r="Z123">
            <v>813.68799999999999</v>
          </cell>
          <cell r="AA123">
            <v>26.248000000000001</v>
          </cell>
          <cell r="AB123">
            <v>415.75</v>
          </cell>
          <cell r="AC123">
            <v>13.411290322580646</v>
          </cell>
          <cell r="AD123">
            <v>1345</v>
          </cell>
          <cell r="AE123">
            <v>43.387096774193552</v>
          </cell>
        </row>
        <row r="124">
          <cell r="D124" t="str">
            <v>완도군</v>
          </cell>
          <cell r="E124" t="str">
            <v>군</v>
          </cell>
          <cell r="F124">
            <v>115328400</v>
          </cell>
          <cell r="G124">
            <v>53896672.020000003</v>
          </cell>
          <cell r="H124">
            <v>227904000</v>
          </cell>
          <cell r="I124">
            <v>5373501</v>
          </cell>
          <cell r="J124">
            <v>31077861</v>
          </cell>
          <cell r="K124">
            <v>860.01900000000001</v>
          </cell>
          <cell r="L124">
            <v>27.742548387096775</v>
          </cell>
          <cell r="M124">
            <v>612.25</v>
          </cell>
          <cell r="N124">
            <v>19.75</v>
          </cell>
          <cell r="O124">
            <v>1311</v>
          </cell>
          <cell r="P124">
            <v>42.29032258064516</v>
          </cell>
          <cell r="Q124">
            <v>23.648848646798655</v>
          </cell>
          <cell r="R124">
            <v>17.290446726690746</v>
          </cell>
          <cell r="S124">
            <v>65.600228832951942</v>
          </cell>
          <cell r="T124">
            <v>46.700991609458434</v>
          </cell>
          <cell r="U124">
            <v>122022500</v>
          </cell>
          <cell r="V124">
            <v>55646988.770000003</v>
          </cell>
          <cell r="W124">
            <v>375792000</v>
          </cell>
          <cell r="X124">
            <v>5448430</v>
          </cell>
          <cell r="Y124">
            <v>54940768</v>
          </cell>
          <cell r="Z124">
            <v>1549.13</v>
          </cell>
          <cell r="AA124">
            <v>49.971935483870972</v>
          </cell>
          <cell r="AB124">
            <v>387.625</v>
          </cell>
          <cell r="AC124">
            <v>12.504032258064516</v>
          </cell>
          <cell r="AD124">
            <v>2176</v>
          </cell>
          <cell r="AE124">
            <v>70.193548387096769</v>
          </cell>
        </row>
        <row r="125">
          <cell r="D125" t="str">
            <v>장성군</v>
          </cell>
          <cell r="E125" t="str">
            <v>군</v>
          </cell>
          <cell r="F125">
            <v>39735830</v>
          </cell>
          <cell r="G125">
            <v>21205472</v>
          </cell>
          <cell r="H125">
            <v>66860213</v>
          </cell>
          <cell r="I125">
            <v>1935380</v>
          </cell>
          <cell r="J125">
            <v>12622058</v>
          </cell>
          <cell r="K125">
            <v>306.85399999999998</v>
          </cell>
          <cell r="L125">
            <v>9.8985161290322576</v>
          </cell>
          <cell r="M125">
            <v>250.5</v>
          </cell>
          <cell r="N125">
            <v>8.0806451612903221</v>
          </cell>
          <cell r="O125">
            <v>420</v>
          </cell>
          <cell r="P125">
            <v>13.548387096774194</v>
          </cell>
          <cell r="Q125">
            <v>31.716129890283177</v>
          </cell>
          <cell r="R125">
            <v>15.333315692258742</v>
          </cell>
          <cell r="S125">
            <v>73.06047619047618</v>
          </cell>
          <cell r="T125">
            <v>59.642857142857139</v>
          </cell>
          <cell r="U125">
            <v>197549770</v>
          </cell>
          <cell r="V125">
            <v>102876048</v>
          </cell>
          <cell r="W125">
            <v>325922011</v>
          </cell>
          <cell r="X125">
            <v>9702540</v>
          </cell>
          <cell r="Y125">
            <v>64819876</v>
          </cell>
          <cell r="Z125">
            <v>1617.528</v>
          </cell>
          <cell r="AA125">
            <v>52.178322580645165</v>
          </cell>
          <cell r="AB125">
            <v>23913.625</v>
          </cell>
          <cell r="AC125">
            <v>771.4072580645161</v>
          </cell>
          <cell r="AD125">
            <v>1839</v>
          </cell>
          <cell r="AE125">
            <v>59.322580645161288</v>
          </cell>
        </row>
        <row r="126">
          <cell r="D126" t="str">
            <v>장흥군</v>
          </cell>
          <cell r="E126" t="str">
            <v>군</v>
          </cell>
          <cell r="F126">
            <v>84989600</v>
          </cell>
          <cell r="G126">
            <v>42086210</v>
          </cell>
          <cell r="H126">
            <v>160366000</v>
          </cell>
          <cell r="I126">
            <v>3461673</v>
          </cell>
          <cell r="J126">
            <v>17577873</v>
          </cell>
          <cell r="K126">
            <v>476.42700000000002</v>
          </cell>
          <cell r="L126">
            <v>15.368612903225808</v>
          </cell>
          <cell r="M126">
            <v>329</v>
          </cell>
          <cell r="N126">
            <v>10.612903225806452</v>
          </cell>
          <cell r="O126">
            <v>818</v>
          </cell>
          <cell r="P126">
            <v>26.387096774193548</v>
          </cell>
          <cell r="Q126">
            <v>26.243848446678225</v>
          </cell>
          <cell r="R126">
            <v>19.693355390609547</v>
          </cell>
          <cell r="S126">
            <v>58.242909535452327</v>
          </cell>
          <cell r="T126">
            <v>40.220048899755497</v>
          </cell>
          <cell r="U126">
            <v>90190050</v>
          </cell>
          <cell r="V126">
            <v>45081167</v>
          </cell>
          <cell r="W126">
            <v>211428693</v>
          </cell>
          <cell r="X126">
            <v>3771944</v>
          </cell>
          <cell r="Y126">
            <v>27756443</v>
          </cell>
          <cell r="Z126">
            <v>767.41800000000001</v>
          </cell>
          <cell r="AA126">
            <v>24.755419354838711</v>
          </cell>
          <cell r="AB126">
            <v>14201.375</v>
          </cell>
          <cell r="AC126">
            <v>458.10887096774195</v>
          </cell>
          <cell r="AD126">
            <v>1081</v>
          </cell>
          <cell r="AE126">
            <v>34.87096774193548</v>
          </cell>
        </row>
        <row r="127">
          <cell r="D127" t="str">
            <v>진도군</v>
          </cell>
          <cell r="E127" t="str">
            <v>군</v>
          </cell>
          <cell r="F127">
            <v>91023250</v>
          </cell>
          <cell r="G127">
            <v>48051002.489999898</v>
          </cell>
          <cell r="H127">
            <v>199041000</v>
          </cell>
          <cell r="I127">
            <v>3979221</v>
          </cell>
          <cell r="J127">
            <v>20910351</v>
          </cell>
          <cell r="K127">
            <v>605.09100000000001</v>
          </cell>
          <cell r="L127">
            <v>19.519064516129031</v>
          </cell>
          <cell r="M127">
            <v>412.25</v>
          </cell>
          <cell r="N127">
            <v>13.298387096774194</v>
          </cell>
          <cell r="O127">
            <v>943</v>
          </cell>
          <cell r="P127">
            <v>30.419354838709676</v>
          </cell>
          <cell r="Q127">
            <v>24.141258579890522</v>
          </cell>
          <cell r="R127">
            <v>19.029910114851731</v>
          </cell>
          <cell r="S127">
            <v>64.166595970307526</v>
          </cell>
          <cell r="T127">
            <v>43.716861081654294</v>
          </cell>
          <cell r="U127">
            <v>108006830</v>
          </cell>
          <cell r="V127">
            <v>58100715.199999899</v>
          </cell>
          <cell r="W127">
            <v>243500862.13</v>
          </cell>
          <cell r="X127">
            <v>4849230</v>
          </cell>
          <cell r="Y127">
            <v>26380142</v>
          </cell>
          <cell r="Z127">
            <v>784.80399999999997</v>
          </cell>
          <cell r="AA127">
            <v>25.316258064516127</v>
          </cell>
          <cell r="AB127">
            <v>5734.75</v>
          </cell>
          <cell r="AC127">
            <v>184.99193548387098</v>
          </cell>
          <cell r="AD127">
            <v>1184</v>
          </cell>
          <cell r="AE127">
            <v>38.193548387096776</v>
          </cell>
        </row>
        <row r="128">
          <cell r="D128" t="str">
            <v>함평군</v>
          </cell>
          <cell r="E128" t="str">
            <v>군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 t="e">
            <v>#DIV/0!</v>
          </cell>
          <cell r="R128" t="e">
            <v>#DIV/0!</v>
          </cell>
          <cell r="S128" t="e">
            <v>#DIV/0!</v>
          </cell>
          <cell r="T128" t="e">
            <v>#DIV/0!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215.625</v>
          </cell>
          <cell r="AC128">
            <v>6.955645161290323</v>
          </cell>
          <cell r="AD128">
            <v>0</v>
          </cell>
          <cell r="AE128">
            <v>0</v>
          </cell>
        </row>
        <row r="129">
          <cell r="D129" t="str">
            <v>해남군</v>
          </cell>
          <cell r="E129" t="str">
            <v>군</v>
          </cell>
          <cell r="F129">
            <v>205943110</v>
          </cell>
          <cell r="G129">
            <v>107936449.67999899</v>
          </cell>
          <cell r="H129">
            <v>504136000</v>
          </cell>
          <cell r="I129">
            <v>9281995</v>
          </cell>
          <cell r="J129">
            <v>57746703</v>
          </cell>
          <cell r="K129">
            <v>1636.9490000000001</v>
          </cell>
          <cell r="L129">
            <v>52.804806451612905</v>
          </cell>
          <cell r="M129">
            <v>1199</v>
          </cell>
          <cell r="N129">
            <v>38.677419354838712</v>
          </cell>
          <cell r="O129">
            <v>2241</v>
          </cell>
          <cell r="P129">
            <v>72.290322580645167</v>
          </cell>
          <cell r="Q129">
            <v>21.410184886617696</v>
          </cell>
          <cell r="R129">
            <v>16.073636273225851</v>
          </cell>
          <cell r="S129">
            <v>73.045470771976795</v>
          </cell>
          <cell r="T129">
            <v>53.502900490852298</v>
          </cell>
          <cell r="U129">
            <v>281217950</v>
          </cell>
          <cell r="V129">
            <v>138183037.88</v>
          </cell>
          <cell r="W129">
            <v>557591000</v>
          </cell>
          <cell r="X129">
            <v>13475366</v>
          </cell>
          <cell r="Y129">
            <v>70895531</v>
          </cell>
          <cell r="Z129">
            <v>1969.3</v>
          </cell>
          <cell r="AA129">
            <v>63.525806451612901</v>
          </cell>
          <cell r="AB129">
            <v>76.625</v>
          </cell>
          <cell r="AC129">
            <v>2.471774193548387</v>
          </cell>
          <cell r="AD129">
            <v>2662</v>
          </cell>
          <cell r="AE129">
            <v>85.870967741935488</v>
          </cell>
        </row>
        <row r="130">
          <cell r="D130" t="str">
            <v>화순군</v>
          </cell>
          <cell r="E130" t="str">
            <v>군</v>
          </cell>
          <cell r="F130">
            <v>206109220</v>
          </cell>
          <cell r="G130">
            <v>92310774.359999895</v>
          </cell>
          <cell r="H130">
            <v>273549867.77999997</v>
          </cell>
          <cell r="I130">
            <v>10315448</v>
          </cell>
          <cell r="J130">
            <v>63588547</v>
          </cell>
          <cell r="K130">
            <v>1602.9179999999999</v>
          </cell>
          <cell r="L130">
            <v>51.707032258064515</v>
          </cell>
          <cell r="M130">
            <v>1333.75</v>
          </cell>
          <cell r="N130">
            <v>43.024193548387096</v>
          </cell>
          <cell r="O130">
            <v>1884</v>
          </cell>
          <cell r="P130">
            <v>60.774193548387096</v>
          </cell>
          <cell r="Q130">
            <v>33.745501362932487</v>
          </cell>
          <cell r="R130">
            <v>16.222179129207028</v>
          </cell>
          <cell r="S130">
            <v>85.080573248407646</v>
          </cell>
          <cell r="T130">
            <v>70.793524416135881</v>
          </cell>
          <cell r="U130">
            <v>210952420</v>
          </cell>
          <cell r="V130">
            <v>95243486.040000007</v>
          </cell>
          <cell r="W130">
            <v>303016562.85000002</v>
          </cell>
          <cell r="X130">
            <v>10596516</v>
          </cell>
          <cell r="Y130">
            <v>64867596</v>
          </cell>
          <cell r="Z130">
            <v>1670.1410000000001</v>
          </cell>
          <cell r="AA130">
            <v>53.875516129032263</v>
          </cell>
          <cell r="AB130">
            <v>5370</v>
          </cell>
          <cell r="AC130">
            <v>173.2258064516129</v>
          </cell>
          <cell r="AD130">
            <v>1935</v>
          </cell>
          <cell r="AE130">
            <v>62.41935483870968</v>
          </cell>
        </row>
        <row r="131">
          <cell r="D131" t="str">
            <v>경상북도</v>
          </cell>
          <cell r="E131" t="str">
            <v>광역</v>
          </cell>
          <cell r="F131">
            <v>8636184833</v>
          </cell>
          <cell r="G131">
            <v>5006308211.7299852</v>
          </cell>
          <cell r="H131">
            <v>11946093238.209978</v>
          </cell>
          <cell r="I131">
            <v>589145356</v>
          </cell>
          <cell r="J131">
            <v>2042118572</v>
          </cell>
          <cell r="K131">
            <v>49545.428</v>
          </cell>
          <cell r="L131">
            <v>1598.2396129032259</v>
          </cell>
          <cell r="M131">
            <v>40427.25</v>
          </cell>
          <cell r="N131">
            <v>1304.1048387096773</v>
          </cell>
          <cell r="O131">
            <v>62580</v>
          </cell>
          <cell r="P131">
            <v>2018.7096774193549</v>
          </cell>
          <cell r="Q131">
            <v>41.907493202188824</v>
          </cell>
          <cell r="R131">
            <v>28.849713433779982</v>
          </cell>
          <cell r="S131">
            <v>79.171345477788435</v>
          </cell>
          <cell r="T131">
            <v>64.600910834132307</v>
          </cell>
          <cell r="U131">
            <v>13641090516</v>
          </cell>
          <cell r="V131">
            <v>7892268786.5199871</v>
          </cell>
          <cell r="W131">
            <v>18737927669.469967</v>
          </cell>
          <cell r="X131">
            <v>971798835</v>
          </cell>
          <cell r="Y131">
            <v>3228985456</v>
          </cell>
          <cell r="Z131">
            <v>86737.40800000001</v>
          </cell>
          <cell r="AA131">
            <v>2797.9809032258067</v>
          </cell>
          <cell r="AB131">
            <v>1137.875</v>
          </cell>
          <cell r="AC131">
            <v>36.70564516129032</v>
          </cell>
          <cell r="AD131">
            <v>123504</v>
          </cell>
          <cell r="AE131">
            <v>3984</v>
          </cell>
        </row>
        <row r="132">
          <cell r="D132" t="str">
            <v>경산시</v>
          </cell>
          <cell r="E132" t="str">
            <v>시</v>
          </cell>
          <cell r="F132">
            <v>653279600</v>
          </cell>
          <cell r="G132">
            <v>395538836.63</v>
          </cell>
          <cell r="H132">
            <v>836391495</v>
          </cell>
          <cell r="I132">
            <v>46015566</v>
          </cell>
          <cell r="J132">
            <v>143433799</v>
          </cell>
          <cell r="K132">
            <v>3625.806</v>
          </cell>
          <cell r="L132">
            <v>116.96148387096774</v>
          </cell>
          <cell r="M132">
            <v>2897.375</v>
          </cell>
          <cell r="N132">
            <v>93.463709677419359</v>
          </cell>
          <cell r="O132">
            <v>4363</v>
          </cell>
          <cell r="P132">
            <v>140.74193548387098</v>
          </cell>
          <cell r="Q132">
            <v>47.291111757419287</v>
          </cell>
          <cell r="R132">
            <v>32.0813966588168</v>
          </cell>
          <cell r="S132">
            <v>83.103506761402699</v>
          </cell>
          <cell r="T132">
            <v>66.407861563144621</v>
          </cell>
          <cell r="U132">
            <v>2634300</v>
          </cell>
          <cell r="V132">
            <v>1559907</v>
          </cell>
          <cell r="W132">
            <v>3326000</v>
          </cell>
          <cell r="X132">
            <v>204177</v>
          </cell>
          <cell r="Y132">
            <v>627871</v>
          </cell>
          <cell r="Z132">
            <v>19.577999999999999</v>
          </cell>
          <cell r="AA132">
            <v>0.63154838709677419</v>
          </cell>
          <cell r="AB132">
            <v>3726.75</v>
          </cell>
          <cell r="AC132">
            <v>120.21774193548387</v>
          </cell>
          <cell r="AD132">
            <v>26</v>
          </cell>
          <cell r="AE132">
            <v>0.83870967741935487</v>
          </cell>
        </row>
        <row r="133">
          <cell r="D133" t="str">
            <v>경주시</v>
          </cell>
          <cell r="E133" t="str">
            <v>시</v>
          </cell>
          <cell r="F133">
            <v>1330259900</v>
          </cell>
          <cell r="G133">
            <v>754037914.75999999</v>
          </cell>
          <cell r="H133">
            <v>1855109018.8199899</v>
          </cell>
          <cell r="I133">
            <v>80104710</v>
          </cell>
          <cell r="J133">
            <v>285868723</v>
          </cell>
          <cell r="K133">
            <v>6956.8180000000002</v>
          </cell>
          <cell r="L133">
            <v>224.41348387096775</v>
          </cell>
          <cell r="M133">
            <v>5842.5</v>
          </cell>
          <cell r="N133">
            <v>188.46774193548387</v>
          </cell>
          <cell r="O133">
            <v>8695</v>
          </cell>
          <cell r="P133">
            <v>280.48387096774195</v>
          </cell>
          <cell r="Q133">
            <v>40.646555383555487</v>
          </cell>
          <cell r="R133">
            <v>28.021502023500489</v>
          </cell>
          <cell r="S133">
            <v>80.009407705577914</v>
          </cell>
          <cell r="T133">
            <v>67.193789534215071</v>
          </cell>
          <cell r="U133">
            <v>2868557270</v>
          </cell>
          <cell r="V133">
            <v>1690664074</v>
          </cell>
          <cell r="W133">
            <v>3727079690</v>
          </cell>
          <cell r="X133">
            <v>191421537</v>
          </cell>
          <cell r="Y133">
            <v>597372150</v>
          </cell>
          <cell r="Z133">
            <v>16262.547</v>
          </cell>
          <cell r="AA133">
            <v>524.59829032258062</v>
          </cell>
          <cell r="AB133">
            <v>0</v>
          </cell>
          <cell r="AC133">
            <v>0</v>
          </cell>
          <cell r="AD133">
            <v>21581</v>
          </cell>
          <cell r="AE133">
            <v>696.16129032258061</v>
          </cell>
        </row>
        <row r="134">
          <cell r="D134" t="str">
            <v>구미시</v>
          </cell>
          <cell r="E134" t="str">
            <v>시</v>
          </cell>
          <cell r="F134">
            <v>1307553880</v>
          </cell>
          <cell r="G134">
            <v>794829321.76999903</v>
          </cell>
          <cell r="H134">
            <v>1471963727.9000001</v>
          </cell>
          <cell r="I134">
            <v>97238806</v>
          </cell>
          <cell r="J134">
            <v>260795342</v>
          </cell>
          <cell r="K134">
            <v>6215.5529999999999</v>
          </cell>
          <cell r="L134">
            <v>200.50170967741934</v>
          </cell>
          <cell r="M134">
            <v>5188.25</v>
          </cell>
          <cell r="N134">
            <v>167.36290322580646</v>
          </cell>
          <cell r="O134">
            <v>7282</v>
          </cell>
          <cell r="P134">
            <v>234.90322580645162</v>
          </cell>
          <cell r="Q134">
            <v>53.997887767516836</v>
          </cell>
          <cell r="R134">
            <v>37.28548418629348</v>
          </cell>
          <cell r="S134">
            <v>85.355026091733038</v>
          </cell>
          <cell r="T134">
            <v>71.247596814062078</v>
          </cell>
          <cell r="U134">
            <v>10561900</v>
          </cell>
          <cell r="V134">
            <v>6496997</v>
          </cell>
          <cell r="W134">
            <v>14606000</v>
          </cell>
          <cell r="X134">
            <v>888998</v>
          </cell>
          <cell r="Y134">
            <v>3086951</v>
          </cell>
          <cell r="Z134">
            <v>84.950999999999993</v>
          </cell>
          <cell r="AA134">
            <v>2.7403548387096772</v>
          </cell>
          <cell r="AB134">
            <v>0</v>
          </cell>
          <cell r="AC134">
            <v>0</v>
          </cell>
          <cell r="AD134">
            <v>93</v>
          </cell>
          <cell r="AE134">
            <v>3</v>
          </cell>
        </row>
        <row r="135">
          <cell r="D135" t="str">
            <v>김천시</v>
          </cell>
          <cell r="E135" t="str">
            <v>시</v>
          </cell>
          <cell r="F135">
            <v>415347700</v>
          </cell>
          <cell r="G135">
            <v>237981976.33999899</v>
          </cell>
          <cell r="H135">
            <v>580212174.42999899</v>
          </cell>
          <cell r="I135">
            <v>24793525</v>
          </cell>
          <cell r="J135">
            <v>106976165</v>
          </cell>
          <cell r="K135">
            <v>2521.7660000000001</v>
          </cell>
          <cell r="L135">
            <v>81.347290322580648</v>
          </cell>
          <cell r="M135">
            <v>2103.875</v>
          </cell>
          <cell r="N135">
            <v>67.866935483870961</v>
          </cell>
          <cell r="O135">
            <v>3095</v>
          </cell>
          <cell r="P135">
            <v>99.838709677419359</v>
          </cell>
          <cell r="Q135">
            <v>41.016370705042981</v>
          </cell>
          <cell r="R135">
            <v>23.17668145983734</v>
          </cell>
          <cell r="S135">
            <v>81.478707592891766</v>
          </cell>
          <cell r="T135">
            <v>67.976575121163165</v>
          </cell>
          <cell r="U135">
            <v>1010421300</v>
          </cell>
          <cell r="V135">
            <v>585232544.57999897</v>
          </cell>
          <cell r="W135">
            <v>1278113680.3599899</v>
          </cell>
          <cell r="X135">
            <v>63158062</v>
          </cell>
          <cell r="Y135">
            <v>267885992</v>
          </cell>
          <cell r="Z135">
            <v>6823.0630000000001</v>
          </cell>
          <cell r="AA135">
            <v>220.09880645161292</v>
          </cell>
          <cell r="AB135">
            <v>584.75</v>
          </cell>
          <cell r="AC135">
            <v>18.862903225806452</v>
          </cell>
          <cell r="AD135">
            <v>8186</v>
          </cell>
          <cell r="AE135">
            <v>264.06451612903226</v>
          </cell>
        </row>
        <row r="136">
          <cell r="D136" t="str">
            <v>문경시</v>
          </cell>
          <cell r="E136" t="str">
            <v>시</v>
          </cell>
          <cell r="F136">
            <v>253483000</v>
          </cell>
          <cell r="G136">
            <v>124724604.73</v>
          </cell>
          <cell r="H136">
            <v>334988602.17000002</v>
          </cell>
          <cell r="I136">
            <v>14069201</v>
          </cell>
          <cell r="J136">
            <v>73413775</v>
          </cell>
          <cell r="K136">
            <v>1810.3889999999999</v>
          </cell>
          <cell r="L136">
            <v>58.399645161290316</v>
          </cell>
          <cell r="M136">
            <v>1476.25</v>
          </cell>
          <cell r="N136">
            <v>47.62096774193548</v>
          </cell>
          <cell r="O136">
            <v>2226</v>
          </cell>
          <cell r="P136">
            <v>71.806451612903231</v>
          </cell>
          <cell r="Q136">
            <v>37.232492067507643</v>
          </cell>
          <cell r="R136">
            <v>19.164252212885117</v>
          </cell>
          <cell r="S136">
            <v>81.329245283018864</v>
          </cell>
          <cell r="T136">
            <v>66.31850853548967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201.75</v>
          </cell>
          <cell r="AC136">
            <v>6.508064516129032</v>
          </cell>
          <cell r="AD136">
            <v>0</v>
          </cell>
          <cell r="AE136">
            <v>0</v>
          </cell>
        </row>
        <row r="137">
          <cell r="D137" t="str">
            <v>상주시</v>
          </cell>
          <cell r="E137" t="str">
            <v>시</v>
          </cell>
          <cell r="F137">
            <v>197740400</v>
          </cell>
          <cell r="G137">
            <v>90779066.6199999</v>
          </cell>
          <cell r="H137">
            <v>371236467.36999899</v>
          </cell>
          <cell r="I137">
            <v>11340137</v>
          </cell>
          <cell r="J137">
            <v>73766485</v>
          </cell>
          <cell r="K137">
            <v>1888.008</v>
          </cell>
          <cell r="L137">
            <v>60.90348387096774</v>
          </cell>
          <cell r="M137">
            <v>1513.5</v>
          </cell>
          <cell r="N137">
            <v>48.822580645161288</v>
          </cell>
          <cell r="O137">
            <v>2338</v>
          </cell>
          <cell r="P137">
            <v>75.41935483870968</v>
          </cell>
          <cell r="Q137">
            <v>24.453165192287919</v>
          </cell>
          <cell r="R137">
            <v>15.373020688189223</v>
          </cell>
          <cell r="S137">
            <v>80.753122326775014</v>
          </cell>
          <cell r="T137">
            <v>64.734816082121469</v>
          </cell>
          <cell r="U137">
            <v>487482450</v>
          </cell>
          <cell r="V137">
            <v>217696225.65000001</v>
          </cell>
          <cell r="W137">
            <v>697020757.20999897</v>
          </cell>
          <cell r="X137">
            <v>29929419</v>
          </cell>
          <cell r="Y137">
            <v>165173273</v>
          </cell>
          <cell r="Z137">
            <v>4247.0709999999999</v>
          </cell>
          <cell r="AA137">
            <v>137.00229032258065</v>
          </cell>
          <cell r="AB137">
            <v>229.25</v>
          </cell>
          <cell r="AC137">
            <v>7.395161290322581</v>
          </cell>
          <cell r="AD137">
            <v>5370</v>
          </cell>
          <cell r="AE137">
            <v>173.2258064516129</v>
          </cell>
        </row>
        <row r="138">
          <cell r="D138" t="str">
            <v>안동시</v>
          </cell>
          <cell r="E138" t="str">
            <v>시</v>
          </cell>
          <cell r="F138">
            <v>480015950</v>
          </cell>
          <cell r="G138">
            <v>258594290.30000001</v>
          </cell>
          <cell r="H138">
            <v>861739369.35000002</v>
          </cell>
          <cell r="I138">
            <v>30957519</v>
          </cell>
          <cell r="J138">
            <v>159272022</v>
          </cell>
          <cell r="K138">
            <v>3872.2159999999999</v>
          </cell>
          <cell r="L138">
            <v>124.9101935483871</v>
          </cell>
          <cell r="M138">
            <v>3215.125</v>
          </cell>
          <cell r="N138">
            <v>103.71370967741936</v>
          </cell>
          <cell r="O138">
            <v>4865</v>
          </cell>
          <cell r="P138">
            <v>156.93548387096774</v>
          </cell>
          <cell r="Q138">
            <v>30.008410837148435</v>
          </cell>
          <cell r="R138">
            <v>19.436884527026347</v>
          </cell>
          <cell r="S138">
            <v>79.593340184994858</v>
          </cell>
          <cell r="T138">
            <v>66.086844809866392</v>
          </cell>
          <cell r="U138">
            <v>933036950</v>
          </cell>
          <cell r="V138">
            <v>492965668.18000001</v>
          </cell>
          <cell r="W138">
            <v>1113169172.21999</v>
          </cell>
          <cell r="X138">
            <v>62178211</v>
          </cell>
          <cell r="Y138">
            <v>213642146</v>
          </cell>
          <cell r="Z138">
            <v>5456.3270000000002</v>
          </cell>
          <cell r="AA138">
            <v>176.01054838709678</v>
          </cell>
          <cell r="AB138">
            <v>338.375</v>
          </cell>
          <cell r="AC138">
            <v>10.915322580645162</v>
          </cell>
          <cell r="AD138">
            <v>7483</v>
          </cell>
          <cell r="AE138">
            <v>241.38709677419354</v>
          </cell>
        </row>
        <row r="139">
          <cell r="D139" t="str">
            <v>영주시</v>
          </cell>
          <cell r="E139" t="str">
            <v>시</v>
          </cell>
          <cell r="F139">
            <v>270810600</v>
          </cell>
          <cell r="G139">
            <v>130297159.719999</v>
          </cell>
          <cell r="H139">
            <v>410526332.38999897</v>
          </cell>
          <cell r="I139">
            <v>16673478</v>
          </cell>
          <cell r="J139">
            <v>85453863</v>
          </cell>
          <cell r="K139">
            <v>2213.0169999999998</v>
          </cell>
          <cell r="L139">
            <v>71.387645161290322</v>
          </cell>
          <cell r="M139">
            <v>1768.5</v>
          </cell>
          <cell r="N139">
            <v>57.048387096774192</v>
          </cell>
          <cell r="O139">
            <v>2849</v>
          </cell>
          <cell r="P139">
            <v>91.903225806451616</v>
          </cell>
          <cell r="Q139">
            <v>31.739050443228823</v>
          </cell>
          <cell r="R139">
            <v>19.511672632049414</v>
          </cell>
          <cell r="S139">
            <v>77.676974376974371</v>
          </cell>
          <cell r="T139">
            <v>62.074412074412081</v>
          </cell>
          <cell r="U139">
            <v>1015809440</v>
          </cell>
          <cell r="V139">
            <v>470930479.08999902</v>
          </cell>
          <cell r="W139">
            <v>1243983372.4200001</v>
          </cell>
          <cell r="X139">
            <v>67312495</v>
          </cell>
          <cell r="Y139">
            <v>249383701</v>
          </cell>
          <cell r="Z139">
            <v>6836.6180000000004</v>
          </cell>
          <cell r="AA139">
            <v>220.53606451612904</v>
          </cell>
          <cell r="AB139">
            <v>252.125</v>
          </cell>
          <cell r="AC139">
            <v>8.133064516129032</v>
          </cell>
          <cell r="AD139">
            <v>9324</v>
          </cell>
          <cell r="AE139">
            <v>300.77419354838707</v>
          </cell>
        </row>
        <row r="140">
          <cell r="D140" t="str">
            <v>영천시</v>
          </cell>
          <cell r="E140" t="str">
            <v>시</v>
          </cell>
          <cell r="F140">
            <v>400242800</v>
          </cell>
          <cell r="G140">
            <v>204708233</v>
          </cell>
          <cell r="H140">
            <v>534622250</v>
          </cell>
          <cell r="I140">
            <v>24340600</v>
          </cell>
          <cell r="J140">
            <v>101267257</v>
          </cell>
          <cell r="K140">
            <v>2449.8530000000001</v>
          </cell>
          <cell r="L140">
            <v>79.027516129032264</v>
          </cell>
          <cell r="M140">
            <v>2015.125</v>
          </cell>
          <cell r="N140">
            <v>65.004032258064512</v>
          </cell>
          <cell r="O140">
            <v>2955</v>
          </cell>
          <cell r="P140">
            <v>95.322580645161295</v>
          </cell>
          <cell r="Q140">
            <v>38.290256905693695</v>
          </cell>
          <cell r="R140">
            <v>24.036002081107025</v>
          </cell>
          <cell r="S140">
            <v>82.905346869712361</v>
          </cell>
          <cell r="T140">
            <v>68.193739424703892</v>
          </cell>
          <cell r="U140">
            <v>446275370</v>
          </cell>
          <cell r="V140">
            <v>228571855</v>
          </cell>
          <cell r="W140">
            <v>501467649</v>
          </cell>
          <cell r="X140">
            <v>27819996</v>
          </cell>
          <cell r="Y140">
            <v>71091053</v>
          </cell>
          <cell r="Z140">
            <v>1706.162</v>
          </cell>
          <cell r="AA140">
            <v>55.037483870967741</v>
          </cell>
          <cell r="AB140">
            <v>278.25</v>
          </cell>
          <cell r="AC140">
            <v>8.9758064516129039</v>
          </cell>
          <cell r="AD140">
            <v>5079</v>
          </cell>
          <cell r="AE140">
            <v>163.83870967741936</v>
          </cell>
        </row>
        <row r="141">
          <cell r="D141" t="str">
            <v>포항시</v>
          </cell>
          <cell r="E141" t="str">
            <v>시</v>
          </cell>
          <cell r="F141">
            <v>2579702810</v>
          </cell>
          <cell r="G141">
            <v>1628129314.0499899</v>
          </cell>
          <cell r="H141">
            <v>3388490805.3399901</v>
          </cell>
          <cell r="I141">
            <v>208824945</v>
          </cell>
          <cell r="J141">
            <v>581567138</v>
          </cell>
          <cell r="K141">
            <v>13726.701999999999</v>
          </cell>
          <cell r="L141">
            <v>442.79683870967739</v>
          </cell>
          <cell r="M141">
            <v>11252.25</v>
          </cell>
          <cell r="N141">
            <v>362.97580645161293</v>
          </cell>
          <cell r="O141">
            <v>17270</v>
          </cell>
          <cell r="P141">
            <v>557.09677419354841</v>
          </cell>
          <cell r="Q141">
            <v>48.048804248905988</v>
          </cell>
          <cell r="R141">
            <v>35.90728075147878</v>
          </cell>
          <cell r="S141">
            <v>79.482929936305723</v>
          </cell>
          <cell r="T141">
            <v>65.154892877822817</v>
          </cell>
          <cell r="U141">
            <v>5334142700</v>
          </cell>
          <cell r="V141">
            <v>3423413628.5399899</v>
          </cell>
          <cell r="W141">
            <v>7616358238.4299898</v>
          </cell>
          <cell r="X141">
            <v>454616713</v>
          </cell>
          <cell r="Y141">
            <v>1322959155</v>
          </cell>
          <cell r="Z141">
            <v>36007.127999999997</v>
          </cell>
          <cell r="AA141">
            <v>1161.5202580645159</v>
          </cell>
          <cell r="AB141">
            <v>305.625</v>
          </cell>
          <cell r="AC141">
            <v>9.8588709677419359</v>
          </cell>
          <cell r="AD141">
            <v>51438</v>
          </cell>
          <cell r="AE141">
            <v>1659.2903225806451</v>
          </cell>
        </row>
        <row r="142">
          <cell r="D142" t="str">
            <v>고령군</v>
          </cell>
          <cell r="E142" t="str">
            <v>군</v>
          </cell>
          <cell r="F142">
            <v>24097300</v>
          </cell>
          <cell r="G142">
            <v>13531721</v>
          </cell>
          <cell r="H142">
            <v>39612000</v>
          </cell>
          <cell r="I142">
            <v>1075007</v>
          </cell>
          <cell r="J142">
            <v>5146971</v>
          </cell>
          <cell r="K142">
            <v>130.11099999999999</v>
          </cell>
          <cell r="L142">
            <v>4.1971290322580641</v>
          </cell>
          <cell r="M142">
            <v>107</v>
          </cell>
          <cell r="N142">
            <v>3.4516129032258065</v>
          </cell>
          <cell r="O142">
            <v>153</v>
          </cell>
          <cell r="P142">
            <v>4.935483870967742</v>
          </cell>
          <cell r="Q142">
            <v>34.160660910835098</v>
          </cell>
          <cell r="R142">
            <v>20.886206664074852</v>
          </cell>
          <cell r="S142">
            <v>85.039869281045739</v>
          </cell>
          <cell r="T142">
            <v>69.93464052287581</v>
          </cell>
          <cell r="U142">
            <v>87447970</v>
          </cell>
          <cell r="V142">
            <v>49378743</v>
          </cell>
          <cell r="W142">
            <v>153021062</v>
          </cell>
          <cell r="X142">
            <v>3957313</v>
          </cell>
          <cell r="Y142">
            <v>14536318</v>
          </cell>
          <cell r="Z142">
            <v>415.48899999999998</v>
          </cell>
          <cell r="AA142">
            <v>13.402870967741935</v>
          </cell>
          <cell r="AB142">
            <v>3308.875</v>
          </cell>
          <cell r="AC142">
            <v>106.73790322580645</v>
          </cell>
          <cell r="AD142">
            <v>632</v>
          </cell>
          <cell r="AE142">
            <v>20.387096774193548</v>
          </cell>
        </row>
        <row r="143">
          <cell r="D143" t="str">
            <v>봉화군</v>
          </cell>
          <cell r="E143" t="str">
            <v>군</v>
          </cell>
          <cell r="F143">
            <v>30054890</v>
          </cell>
          <cell r="G143">
            <v>14008122.7099999</v>
          </cell>
          <cell r="H143">
            <v>80460000</v>
          </cell>
          <cell r="I143">
            <v>990441</v>
          </cell>
          <cell r="J143">
            <v>9771552</v>
          </cell>
          <cell r="K143">
            <v>284.78800000000001</v>
          </cell>
          <cell r="L143">
            <v>9.1867096774193548</v>
          </cell>
          <cell r="M143">
            <v>183.5</v>
          </cell>
          <cell r="N143">
            <v>5.919354838709677</v>
          </cell>
          <cell r="O143">
            <v>472</v>
          </cell>
          <cell r="P143">
            <v>15.225806451612904</v>
          </cell>
          <cell r="Q143">
            <v>17.410045625155231</v>
          </cell>
          <cell r="R143">
            <v>10.135964072032774</v>
          </cell>
          <cell r="S143">
            <v>60.33644067796611</v>
          </cell>
          <cell r="T143">
            <v>38.877118644067799</v>
          </cell>
          <cell r="U143">
            <v>68621700</v>
          </cell>
          <cell r="V143">
            <v>39230263.709999897</v>
          </cell>
          <cell r="W143">
            <v>178682596.16999999</v>
          </cell>
          <cell r="X143">
            <v>3122582</v>
          </cell>
          <cell r="Y143">
            <v>20497678</v>
          </cell>
          <cell r="Z143">
            <v>592.13800000000003</v>
          </cell>
          <cell r="AA143">
            <v>19.101225806451612</v>
          </cell>
          <cell r="AB143">
            <v>15.75</v>
          </cell>
          <cell r="AC143">
            <v>0.50806451612903225</v>
          </cell>
          <cell r="AD143">
            <v>926</v>
          </cell>
          <cell r="AE143">
            <v>29.870967741935484</v>
          </cell>
        </row>
        <row r="144">
          <cell r="D144" t="str">
            <v>성주군</v>
          </cell>
          <cell r="E144" t="str">
            <v>군</v>
          </cell>
          <cell r="F144">
            <v>65268600</v>
          </cell>
          <cell r="G144">
            <v>34179031.399999902</v>
          </cell>
          <cell r="H144">
            <v>154033000</v>
          </cell>
          <cell r="I144">
            <v>2960445</v>
          </cell>
          <cell r="J144">
            <v>16838609</v>
          </cell>
          <cell r="K144">
            <v>467.28300000000002</v>
          </cell>
          <cell r="L144">
            <v>15.073645161290322</v>
          </cell>
          <cell r="M144">
            <v>327.5</v>
          </cell>
          <cell r="N144">
            <v>10.564516129032258</v>
          </cell>
          <cell r="O144">
            <v>674</v>
          </cell>
          <cell r="P144">
            <v>21.741935483870968</v>
          </cell>
          <cell r="Q144">
            <v>22.189421357760935</v>
          </cell>
          <cell r="R144">
            <v>17.581291898873594</v>
          </cell>
          <cell r="S144">
            <v>69.329821958456975</v>
          </cell>
          <cell r="T144">
            <v>48.590504451038576</v>
          </cell>
          <cell r="U144">
            <v>82234800</v>
          </cell>
          <cell r="V144">
            <v>43295091.399999902</v>
          </cell>
          <cell r="W144">
            <v>143269000</v>
          </cell>
          <cell r="X144">
            <v>3924555</v>
          </cell>
          <cell r="Y144">
            <v>14762082</v>
          </cell>
          <cell r="Z144">
            <v>422.35899999999998</v>
          </cell>
          <cell r="AA144">
            <v>13.624483870967742</v>
          </cell>
          <cell r="AB144">
            <v>413.875</v>
          </cell>
          <cell r="AC144">
            <v>13.350806451612904</v>
          </cell>
          <cell r="AD144">
            <v>691</v>
          </cell>
          <cell r="AE144">
            <v>22.29032258064516</v>
          </cell>
        </row>
        <row r="145">
          <cell r="D145" t="str">
            <v>영덕군</v>
          </cell>
          <cell r="E145" t="str">
            <v>군</v>
          </cell>
          <cell r="F145">
            <v>24343740</v>
          </cell>
          <cell r="G145">
            <v>9975756.3399999905</v>
          </cell>
          <cell r="H145">
            <v>45203000</v>
          </cell>
          <cell r="I145">
            <v>931254</v>
          </cell>
          <cell r="J145">
            <v>4676217</v>
          </cell>
          <cell r="K145">
            <v>118.453</v>
          </cell>
          <cell r="L145">
            <v>3.8210645161290322</v>
          </cell>
          <cell r="M145">
            <v>71</v>
          </cell>
          <cell r="N145">
            <v>2.2903225806451615</v>
          </cell>
          <cell r="O145">
            <v>322</v>
          </cell>
          <cell r="P145">
            <v>10.387096774193548</v>
          </cell>
          <cell r="Q145">
            <v>22.068792646505742</v>
          </cell>
          <cell r="R145">
            <v>19.91468744927791</v>
          </cell>
          <cell r="S145">
            <v>36.786645962732919</v>
          </cell>
          <cell r="T145">
            <v>22.049689440993788</v>
          </cell>
          <cell r="U145">
            <v>165934920</v>
          </cell>
          <cell r="V145">
            <v>76454737.329999894</v>
          </cell>
          <cell r="W145">
            <v>258097648.63999999</v>
          </cell>
          <cell r="X145">
            <v>6873106</v>
          </cell>
          <cell r="Y145">
            <v>24240930</v>
          </cell>
          <cell r="Z145">
            <v>663.00900000000001</v>
          </cell>
          <cell r="AA145">
            <v>21.387387096774194</v>
          </cell>
          <cell r="AB145">
            <v>843.75</v>
          </cell>
          <cell r="AC145">
            <v>27.217741935483872</v>
          </cell>
          <cell r="AD145">
            <v>1574</v>
          </cell>
          <cell r="AE145">
            <v>50.774193548387096</v>
          </cell>
        </row>
        <row r="146">
          <cell r="D146" t="str">
            <v>영양군</v>
          </cell>
          <cell r="E146" t="str">
            <v>군</v>
          </cell>
          <cell r="F146">
            <v>56870500</v>
          </cell>
          <cell r="G146">
            <v>33481719</v>
          </cell>
          <cell r="H146">
            <v>84399554</v>
          </cell>
          <cell r="I146">
            <v>3044386</v>
          </cell>
          <cell r="J146">
            <v>7674777</v>
          </cell>
          <cell r="K146">
            <v>209.24799999999999</v>
          </cell>
          <cell r="L146">
            <v>6.7499354838709671</v>
          </cell>
          <cell r="M146">
            <v>128.75</v>
          </cell>
          <cell r="N146">
            <v>4.153225806451613</v>
          </cell>
          <cell r="O146">
            <v>456</v>
          </cell>
          <cell r="P146">
            <v>14.709677419354838</v>
          </cell>
          <cell r="Q146">
            <v>39.670492808528344</v>
          </cell>
          <cell r="R146">
            <v>39.667419652714344</v>
          </cell>
          <cell r="S146">
            <v>45.887719298245614</v>
          </cell>
          <cell r="T146">
            <v>28.234649122807014</v>
          </cell>
          <cell r="U146">
            <v>67243100</v>
          </cell>
          <cell r="V146">
            <v>38215451</v>
          </cell>
          <cell r="W146">
            <v>99293000</v>
          </cell>
          <cell r="X146">
            <v>3401727</v>
          </cell>
          <cell r="Y146">
            <v>12021240</v>
          </cell>
          <cell r="Z146">
            <v>312.27199999999999</v>
          </cell>
          <cell r="AA146">
            <v>10.073290322580645</v>
          </cell>
          <cell r="AB146">
            <v>582.25</v>
          </cell>
          <cell r="AC146">
            <v>18.782258064516128</v>
          </cell>
          <cell r="AD146">
            <v>505</v>
          </cell>
          <cell r="AE146">
            <v>16.29032258064516</v>
          </cell>
        </row>
        <row r="147">
          <cell r="D147" t="str">
            <v>예천군</v>
          </cell>
          <cell r="E147" t="str">
            <v>군</v>
          </cell>
          <cell r="F147">
            <v>136325140</v>
          </cell>
          <cell r="G147">
            <v>65236858</v>
          </cell>
          <cell r="H147">
            <v>252505238</v>
          </cell>
          <cell r="I147">
            <v>5780668</v>
          </cell>
          <cell r="J147">
            <v>33101584</v>
          </cell>
          <cell r="K147">
            <v>903.24599999999998</v>
          </cell>
          <cell r="L147">
            <v>29.136967741935482</v>
          </cell>
          <cell r="M147">
            <v>649.125</v>
          </cell>
          <cell r="N147">
            <v>20.93951612903226</v>
          </cell>
          <cell r="O147">
            <v>1428</v>
          </cell>
          <cell r="P147">
            <v>46.064516129032256</v>
          </cell>
          <cell r="Q147">
            <v>25.835843452879182</v>
          </cell>
          <cell r="R147">
            <v>17.463418064827351</v>
          </cell>
          <cell r="S147">
            <v>63.252521008403363</v>
          </cell>
          <cell r="T147">
            <v>45.456932773109244</v>
          </cell>
          <cell r="U147">
            <v>464100</v>
          </cell>
          <cell r="V147">
            <v>227419</v>
          </cell>
          <cell r="W147">
            <v>965000</v>
          </cell>
          <cell r="X147">
            <v>22030</v>
          </cell>
          <cell r="Y147">
            <v>233984</v>
          </cell>
          <cell r="Z147">
            <v>5.1639999999999997</v>
          </cell>
          <cell r="AA147">
            <v>0.16658064516129031</v>
          </cell>
          <cell r="AB147">
            <v>50803.5</v>
          </cell>
          <cell r="AC147">
            <v>1638.8225806451612</v>
          </cell>
          <cell r="AD147">
            <v>26</v>
          </cell>
          <cell r="AE147">
            <v>0.83870967741935487</v>
          </cell>
        </row>
        <row r="148">
          <cell r="D148" t="str">
            <v>울릉군</v>
          </cell>
          <cell r="E148" t="str">
            <v>군</v>
          </cell>
          <cell r="F148">
            <v>21041230</v>
          </cell>
          <cell r="G148">
            <v>7471152.4400000004</v>
          </cell>
          <cell r="H148">
            <v>46736000</v>
          </cell>
          <cell r="I148">
            <v>1072060</v>
          </cell>
          <cell r="J148">
            <v>6177687</v>
          </cell>
          <cell r="K148">
            <v>177.167</v>
          </cell>
          <cell r="L148">
            <v>5.7150645161290319</v>
          </cell>
          <cell r="M148">
            <v>112.25</v>
          </cell>
          <cell r="N148">
            <v>3.620967741935484</v>
          </cell>
          <cell r="O148">
            <v>320</v>
          </cell>
          <cell r="P148">
            <v>10.32258064516129</v>
          </cell>
          <cell r="Q148">
            <v>15.985861947963025</v>
          </cell>
          <cell r="R148">
            <v>17.353744208795298</v>
          </cell>
          <cell r="S148">
            <v>55.364687499999995</v>
          </cell>
          <cell r="T148">
            <v>35.078125</v>
          </cell>
          <cell r="U148">
            <v>33655100</v>
          </cell>
          <cell r="V148">
            <v>12007781.449999999</v>
          </cell>
          <cell r="W148">
            <v>56225000</v>
          </cell>
          <cell r="X148">
            <v>1761230</v>
          </cell>
          <cell r="Y148">
            <v>12311823</v>
          </cell>
          <cell r="Z148">
            <v>325.85899999999998</v>
          </cell>
          <cell r="AA148">
            <v>10.51158064516129</v>
          </cell>
          <cell r="AB148">
            <v>17279.5</v>
          </cell>
          <cell r="AC148">
            <v>557.40322580645159</v>
          </cell>
          <cell r="AD148">
            <v>727</v>
          </cell>
          <cell r="AE148">
            <v>23.451612903225808</v>
          </cell>
        </row>
        <row r="149">
          <cell r="D149" t="str">
            <v>울진군</v>
          </cell>
          <cell r="E149" t="str">
            <v>군</v>
          </cell>
          <cell r="F149">
            <v>84621440</v>
          </cell>
          <cell r="G149">
            <v>40116847.159999996</v>
          </cell>
          <cell r="H149">
            <v>131161837.69</v>
          </cell>
          <cell r="I149">
            <v>3122924</v>
          </cell>
          <cell r="J149">
            <v>16473989</v>
          </cell>
          <cell r="K149">
            <v>446.66500000000002</v>
          </cell>
          <cell r="L149">
            <v>14.408548387096776</v>
          </cell>
          <cell r="M149">
            <v>328.625</v>
          </cell>
          <cell r="N149">
            <v>10.600806451612904</v>
          </cell>
          <cell r="O149">
            <v>673</v>
          </cell>
          <cell r="P149">
            <v>21.70967741935484</v>
          </cell>
          <cell r="Q149">
            <v>30.585761732628253</v>
          </cell>
          <cell r="R149">
            <v>18.956695916210702</v>
          </cell>
          <cell r="S149">
            <v>66.36924219910847</v>
          </cell>
          <cell r="T149">
            <v>48.829866270430905</v>
          </cell>
          <cell r="U149">
            <v>194145120</v>
          </cell>
          <cell r="V149">
            <v>84386567</v>
          </cell>
          <cell r="W149">
            <v>306057000</v>
          </cell>
          <cell r="X149">
            <v>7203061</v>
          </cell>
          <cell r="Y149">
            <v>38782807</v>
          </cell>
          <cell r="Z149">
            <v>1087.425</v>
          </cell>
          <cell r="AA149">
            <v>35.078225806451613</v>
          </cell>
          <cell r="AB149">
            <v>6492.375</v>
          </cell>
          <cell r="AC149">
            <v>209.43145161290323</v>
          </cell>
          <cell r="AD149">
            <v>1828</v>
          </cell>
          <cell r="AE149">
            <v>58.967741935483872</v>
          </cell>
        </row>
        <row r="150">
          <cell r="D150" t="str">
            <v>의성군</v>
          </cell>
          <cell r="E150" t="str">
            <v>군</v>
          </cell>
          <cell r="F150">
            <v>39303753</v>
          </cell>
          <cell r="G150">
            <v>17930030</v>
          </cell>
          <cell r="H150">
            <v>101495000</v>
          </cell>
          <cell r="I150">
            <v>1586526</v>
          </cell>
          <cell r="J150">
            <v>14638583</v>
          </cell>
          <cell r="K150">
            <v>367.14100000000002</v>
          </cell>
          <cell r="L150">
            <v>11.84325806451613</v>
          </cell>
          <cell r="M150">
            <v>271.125</v>
          </cell>
          <cell r="N150">
            <v>8.745967741935484</v>
          </cell>
          <cell r="O150">
            <v>566</v>
          </cell>
          <cell r="P150">
            <v>18.258064516129032</v>
          </cell>
          <cell r="Q150">
            <v>17.665924429774865</v>
          </cell>
          <cell r="R150">
            <v>10.837975232985324</v>
          </cell>
          <cell r="S150">
            <v>64.865901060070669</v>
          </cell>
          <cell r="T150">
            <v>47.901943462897528</v>
          </cell>
          <cell r="U150">
            <v>97714426</v>
          </cell>
          <cell r="V150">
            <v>45698627</v>
          </cell>
          <cell r="W150">
            <v>264898624</v>
          </cell>
          <cell r="X150">
            <v>4098369</v>
          </cell>
          <cell r="Y150">
            <v>31415832</v>
          </cell>
          <cell r="Z150">
            <v>860.447</v>
          </cell>
          <cell r="AA150">
            <v>27.756354838709676</v>
          </cell>
          <cell r="AB150">
            <v>5277.75</v>
          </cell>
          <cell r="AC150">
            <v>170.25</v>
          </cell>
          <cell r="AD150">
            <v>1633</v>
          </cell>
          <cell r="AE150">
            <v>52.677419354838712</v>
          </cell>
        </row>
        <row r="151">
          <cell r="D151" t="str">
            <v>청도군</v>
          </cell>
          <cell r="E151" t="str">
            <v>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>
            <v>55037600</v>
          </cell>
          <cell r="V151">
            <v>28515183</v>
          </cell>
          <cell r="W151">
            <v>93023000</v>
          </cell>
          <cell r="X151">
            <v>2758666</v>
          </cell>
          <cell r="Y151">
            <v>15511808</v>
          </cell>
          <cell r="Z151">
            <v>387.863</v>
          </cell>
          <cell r="AA151">
            <v>12.511709677419354</v>
          </cell>
          <cell r="AB151">
            <v>18423.625</v>
          </cell>
          <cell r="AC151">
            <v>594.31048387096769</v>
          </cell>
          <cell r="AD151">
            <v>728</v>
          </cell>
          <cell r="AE151">
            <v>23.483870967741936</v>
          </cell>
        </row>
        <row r="152">
          <cell r="D152" t="str">
            <v>청송군</v>
          </cell>
          <cell r="E152" t="str">
            <v>군</v>
          </cell>
          <cell r="F152">
            <v>33585500</v>
          </cell>
          <cell r="G152">
            <v>17951103</v>
          </cell>
          <cell r="H152">
            <v>70292000</v>
          </cell>
          <cell r="I152">
            <v>1392981</v>
          </cell>
          <cell r="J152">
            <v>8054445</v>
          </cell>
          <cell r="K152">
            <v>165.452</v>
          </cell>
          <cell r="L152">
            <v>5.3371612903225802</v>
          </cell>
          <cell r="M152">
            <v>99</v>
          </cell>
          <cell r="N152">
            <v>3.193548387096774</v>
          </cell>
          <cell r="O152">
            <v>451</v>
          </cell>
          <cell r="P152">
            <v>14.548387096774194</v>
          </cell>
          <cell r="Q152">
            <v>25.537903317589482</v>
          </cell>
          <cell r="R152">
            <v>17.294562195160559</v>
          </cell>
          <cell r="S152">
            <v>36.68558758314856</v>
          </cell>
          <cell r="T152">
            <v>21.951219512195124</v>
          </cell>
          <cell r="U152">
            <v>51986100</v>
          </cell>
          <cell r="V152">
            <v>26735754</v>
          </cell>
          <cell r="W152">
            <v>96352443</v>
          </cell>
          <cell r="X152">
            <v>2431370</v>
          </cell>
          <cell r="Y152">
            <v>10551649</v>
          </cell>
          <cell r="Z152">
            <v>266.30399999999997</v>
          </cell>
          <cell r="AA152">
            <v>8.5904516129032249</v>
          </cell>
          <cell r="AB152">
            <v>3570.5</v>
          </cell>
          <cell r="AC152">
            <v>115.1774193548387</v>
          </cell>
          <cell r="AD152">
            <v>599</v>
          </cell>
          <cell r="AE152">
            <v>19.322580645161292</v>
          </cell>
        </row>
        <row r="153">
          <cell r="D153" t="str">
            <v>칠곡군</v>
          </cell>
          <cell r="E153" t="str">
            <v>군</v>
          </cell>
          <cell r="F153">
            <v>232236100</v>
          </cell>
          <cell r="G153">
            <v>132805152.75999901</v>
          </cell>
          <cell r="H153">
            <v>294915365.75</v>
          </cell>
          <cell r="I153">
            <v>12830177</v>
          </cell>
          <cell r="J153">
            <v>47749589</v>
          </cell>
          <cell r="K153">
            <v>995.74599999999998</v>
          </cell>
          <cell r="L153">
            <v>32.120838709677422</v>
          </cell>
          <cell r="M153">
            <v>876.625</v>
          </cell>
          <cell r="N153">
            <v>28.278225806451612</v>
          </cell>
          <cell r="O153">
            <v>1127</v>
          </cell>
          <cell r="P153">
            <v>36.354838709677416</v>
          </cell>
          <cell r="Q153">
            <v>45.031615230444807</v>
          </cell>
          <cell r="R153">
            <v>26.869711904745401</v>
          </cell>
          <cell r="S153">
            <v>88.353682342502211</v>
          </cell>
          <cell r="T153">
            <v>77.783939662821652</v>
          </cell>
          <cell r="U153">
            <v>627683900</v>
          </cell>
          <cell r="V153">
            <v>330591789.58999997</v>
          </cell>
          <cell r="W153">
            <v>892918736.01999903</v>
          </cell>
          <cell r="X153">
            <v>34715218</v>
          </cell>
          <cell r="Y153">
            <v>142897013</v>
          </cell>
          <cell r="Z153">
            <v>3955.634</v>
          </cell>
          <cell r="AA153">
            <v>127.60109677419355</v>
          </cell>
          <cell r="AB153">
            <v>9620.75</v>
          </cell>
          <cell r="AC153">
            <v>310.34677419354841</v>
          </cell>
          <cell r="AD153">
            <v>5055</v>
          </cell>
          <cell r="AE153">
            <v>163.06451612903226</v>
          </cell>
        </row>
        <row r="154">
          <cell r="D154" t="str">
            <v>경상남도</v>
          </cell>
          <cell r="E154" t="str">
            <v>광역</v>
          </cell>
          <cell r="F154">
            <v>15164264540</v>
          </cell>
          <cell r="G154">
            <v>9402984561.3299751</v>
          </cell>
          <cell r="H154">
            <v>20429710725.149971</v>
          </cell>
          <cell r="I154">
            <v>1079733409</v>
          </cell>
          <cell r="J154">
            <v>3312288525</v>
          </cell>
          <cell r="K154">
            <v>72088.832000000024</v>
          </cell>
          <cell r="L154">
            <v>2325.4461935483878</v>
          </cell>
          <cell r="M154">
            <v>60495.125</v>
          </cell>
          <cell r="N154">
            <v>1951.4556451612902</v>
          </cell>
          <cell r="O154">
            <v>87337</v>
          </cell>
          <cell r="P154">
            <v>2817.3225806451615</v>
          </cell>
          <cell r="Q154">
            <v>46.026028894057916</v>
          </cell>
          <cell r="R154">
            <v>32.59780664789762</v>
          </cell>
          <cell r="S154">
            <v>82.540998660361623</v>
          </cell>
          <cell r="T154">
            <v>69.266318971340894</v>
          </cell>
          <cell r="U154">
            <v>26129270290</v>
          </cell>
          <cell r="V154">
            <v>16293847471.489985</v>
          </cell>
          <cell r="W154">
            <v>35878068976.719971</v>
          </cell>
          <cell r="X154">
            <v>2008592913</v>
          </cell>
          <cell r="Y154">
            <v>5976828219</v>
          </cell>
          <cell r="Z154">
            <v>159848.864</v>
          </cell>
          <cell r="AA154">
            <v>5156.4149677419355</v>
          </cell>
          <cell r="AB154">
            <v>1630.5</v>
          </cell>
          <cell r="AC154">
            <v>52.596774193548384</v>
          </cell>
          <cell r="AD154">
            <v>211427</v>
          </cell>
          <cell r="AE154">
            <v>6820.2258064516127</v>
          </cell>
        </row>
        <row r="155">
          <cell r="D155" t="str">
            <v>거제시</v>
          </cell>
          <cell r="E155" t="str">
            <v>시</v>
          </cell>
          <cell r="F155">
            <v>1007775400</v>
          </cell>
          <cell r="G155">
            <v>636452667</v>
          </cell>
          <cell r="H155">
            <v>1138860000</v>
          </cell>
          <cell r="I155">
            <v>67445330</v>
          </cell>
          <cell r="J155">
            <v>185643851</v>
          </cell>
          <cell r="K155">
            <v>3309.498</v>
          </cell>
          <cell r="L155">
            <v>106.758</v>
          </cell>
          <cell r="M155">
            <v>2951.125</v>
          </cell>
          <cell r="N155">
            <v>95.197580645161295</v>
          </cell>
          <cell r="O155">
            <v>3831</v>
          </cell>
          <cell r="P155">
            <v>123.58064516129032</v>
          </cell>
          <cell r="Q155">
            <v>55.885066382171644</v>
          </cell>
          <cell r="R155">
            <v>36.33049499711143</v>
          </cell>
          <cell r="S155">
            <v>86.38731401722788</v>
          </cell>
          <cell r="T155">
            <v>77.032759070738706</v>
          </cell>
          <cell r="U155">
            <v>1980815600</v>
          </cell>
          <cell r="V155">
            <v>1234071823</v>
          </cell>
          <cell r="W155">
            <v>2383889618</v>
          </cell>
          <cell r="X155">
            <v>142231103</v>
          </cell>
          <cell r="Y155">
            <v>415255216</v>
          </cell>
          <cell r="Z155">
            <v>10655.204</v>
          </cell>
          <cell r="AA155">
            <v>343.71625806451613</v>
          </cell>
          <cell r="AB155">
            <v>240.5</v>
          </cell>
          <cell r="AC155">
            <v>7.758064516129032</v>
          </cell>
          <cell r="AD155">
            <v>12756</v>
          </cell>
          <cell r="AE155">
            <v>411.48387096774195</v>
          </cell>
        </row>
        <row r="156">
          <cell r="D156" t="str">
            <v>김해시</v>
          </cell>
          <cell r="E156" t="str">
            <v>시</v>
          </cell>
          <cell r="F156">
            <v>1837751670</v>
          </cell>
          <cell r="G156">
            <v>1123032986.4199901</v>
          </cell>
          <cell r="H156">
            <v>2210224099.3499899</v>
          </cell>
          <cell r="I156">
            <v>133511808</v>
          </cell>
          <cell r="J156">
            <v>336499949</v>
          </cell>
          <cell r="K156">
            <v>6861.665</v>
          </cell>
          <cell r="L156">
            <v>221.34403225806452</v>
          </cell>
          <cell r="M156">
            <v>5968</v>
          </cell>
          <cell r="N156">
            <v>192.51612903225808</v>
          </cell>
          <cell r="O156">
            <v>8056</v>
          </cell>
          <cell r="P156">
            <v>259.87096774193549</v>
          </cell>
          <cell r="Q156">
            <v>50.810819896057843</v>
          </cell>
          <cell r="R156">
            <v>39.676620575059879</v>
          </cell>
          <cell r="S156">
            <v>85.17459036742801</v>
          </cell>
          <cell r="T156">
            <v>74.081429990069509</v>
          </cell>
          <cell r="U156">
            <v>4129504640</v>
          </cell>
          <cell r="V156">
            <v>2485580391.52</v>
          </cell>
          <cell r="W156">
            <v>5202650593.46</v>
          </cell>
          <cell r="X156">
            <v>317903355</v>
          </cell>
          <cell r="Y156">
            <v>879343144</v>
          </cell>
          <cell r="Z156">
            <v>23890.044999999998</v>
          </cell>
          <cell r="AA156">
            <v>770.64661290322579</v>
          </cell>
          <cell r="AB156">
            <v>1250.25</v>
          </cell>
          <cell r="AC156">
            <v>40.33064516129032</v>
          </cell>
          <cell r="AD156">
            <v>29720</v>
          </cell>
          <cell r="AE156">
            <v>958.70967741935488</v>
          </cell>
        </row>
        <row r="157">
          <cell r="D157" t="str">
            <v>밀양시</v>
          </cell>
          <cell r="E157" t="str">
            <v>시</v>
          </cell>
          <cell r="F157">
            <v>240787420</v>
          </cell>
          <cell r="G157">
            <v>132139646</v>
          </cell>
          <cell r="H157">
            <v>368354190</v>
          </cell>
          <cell r="I157">
            <v>14615111</v>
          </cell>
          <cell r="J157">
            <v>63472642</v>
          </cell>
          <cell r="K157">
            <v>1672.6010000000001</v>
          </cell>
          <cell r="L157">
            <v>53.95487096774194</v>
          </cell>
          <cell r="M157">
            <v>1161.25</v>
          </cell>
          <cell r="N157">
            <v>37.45967741935484</v>
          </cell>
          <cell r="O157">
            <v>2304</v>
          </cell>
          <cell r="P157">
            <v>74.322580645161295</v>
          </cell>
          <cell r="Q157">
            <v>35.872985726048071</v>
          </cell>
          <cell r="R157">
            <v>23.025843165627169</v>
          </cell>
          <cell r="S157">
            <v>72.595529513888891</v>
          </cell>
          <cell r="T157">
            <v>50.401475694444443</v>
          </cell>
          <cell r="U157">
            <v>610346770</v>
          </cell>
          <cell r="V157">
            <v>331508037.94999897</v>
          </cell>
          <cell r="W157">
            <v>830773080.48000002</v>
          </cell>
          <cell r="X157">
            <v>38664309</v>
          </cell>
          <cell r="Y157">
            <v>147494076</v>
          </cell>
          <cell r="Z157">
            <v>4098.5929999999998</v>
          </cell>
          <cell r="AA157">
            <v>132.21267741935483</v>
          </cell>
          <cell r="AB157">
            <v>1197.625</v>
          </cell>
          <cell r="AC157">
            <v>38.633064516129032</v>
          </cell>
          <cell r="AD157">
            <v>5630</v>
          </cell>
          <cell r="AE157">
            <v>181.61290322580646</v>
          </cell>
        </row>
        <row r="158">
          <cell r="D158" t="str">
            <v>사천시</v>
          </cell>
          <cell r="E158" t="str">
            <v>시</v>
          </cell>
          <cell r="F158">
            <v>502089810</v>
          </cell>
          <cell r="G158">
            <v>282259763.97000003</v>
          </cell>
          <cell r="H158">
            <v>773261091.63</v>
          </cell>
          <cell r="I158">
            <v>31303833</v>
          </cell>
          <cell r="J158">
            <v>146579171</v>
          </cell>
          <cell r="K158">
            <v>3015.43</v>
          </cell>
          <cell r="L158">
            <v>97.271935483870962</v>
          </cell>
          <cell r="M158">
            <v>2581.625</v>
          </cell>
          <cell r="N158">
            <v>83.278225806451616</v>
          </cell>
          <cell r="O158">
            <v>3643</v>
          </cell>
          <cell r="P158">
            <v>117.51612903225806</v>
          </cell>
          <cell r="Q158">
            <v>36.50251732891526</v>
          </cell>
          <cell r="R158">
            <v>21.356262821270832</v>
          </cell>
          <cell r="S158">
            <v>82.773263793576717</v>
          </cell>
          <cell r="T158">
            <v>70.865358221246225</v>
          </cell>
          <cell r="U158">
            <v>492640140</v>
          </cell>
          <cell r="V158">
            <v>284648633.49999899</v>
          </cell>
          <cell r="W158">
            <v>1315091461.5599899</v>
          </cell>
          <cell r="X158">
            <v>31894087</v>
          </cell>
          <cell r="Y158">
            <v>254358349</v>
          </cell>
          <cell r="Z158">
            <v>6410.8720000000003</v>
          </cell>
          <cell r="AA158">
            <v>206.80232258064518</v>
          </cell>
          <cell r="AB158">
            <v>1477.5</v>
          </cell>
          <cell r="AC158">
            <v>47.661290322580648</v>
          </cell>
          <cell r="AD158">
            <v>8566</v>
          </cell>
          <cell r="AE158">
            <v>276.32258064516128</v>
          </cell>
        </row>
        <row r="159">
          <cell r="D159" t="str">
            <v>양산시</v>
          </cell>
          <cell r="E159" t="str">
            <v>시</v>
          </cell>
          <cell r="F159">
            <v>1591081200</v>
          </cell>
          <cell r="G159">
            <v>901067869.65999901</v>
          </cell>
          <cell r="H159">
            <v>1807117085.6399901</v>
          </cell>
          <cell r="I159">
            <v>101191686</v>
          </cell>
          <cell r="J159">
            <v>293884188</v>
          </cell>
          <cell r="K159">
            <v>5969.9229999999998</v>
          </cell>
          <cell r="L159">
            <v>192.57816129032258</v>
          </cell>
          <cell r="M159">
            <v>5170.5</v>
          </cell>
          <cell r="N159">
            <v>166.79032258064515</v>
          </cell>
          <cell r="O159">
            <v>6955</v>
          </cell>
          <cell r="P159">
            <v>224.35483870967741</v>
          </cell>
          <cell r="Q159">
            <v>49.862174223253831</v>
          </cell>
          <cell r="R159">
            <v>34.432504412248271</v>
          </cell>
          <cell r="S159">
            <v>85.836419841840396</v>
          </cell>
          <cell r="T159">
            <v>74.342199856218542</v>
          </cell>
          <cell r="U159">
            <v>1839257550</v>
          </cell>
          <cell r="V159">
            <v>1047012860.4299901</v>
          </cell>
          <cell r="W159">
            <v>2157053335.0499902</v>
          </cell>
          <cell r="X159">
            <v>125758421</v>
          </cell>
          <cell r="Y159">
            <v>432206869</v>
          </cell>
          <cell r="Z159">
            <v>11603.611999999999</v>
          </cell>
          <cell r="AA159">
            <v>374.31006451612899</v>
          </cell>
          <cell r="AB159">
            <v>1082.875</v>
          </cell>
          <cell r="AC159">
            <v>34.931451612903224</v>
          </cell>
          <cell r="AD159">
            <v>14029</v>
          </cell>
          <cell r="AE159">
            <v>452.54838709677421</v>
          </cell>
        </row>
        <row r="160">
          <cell r="D160" t="str">
            <v>진주시</v>
          </cell>
          <cell r="E160" t="str">
            <v>시</v>
          </cell>
          <cell r="F160">
            <v>2329728530</v>
          </cell>
          <cell r="G160">
            <v>1444047347.5699999</v>
          </cell>
          <cell r="H160">
            <v>2789574904.1900001</v>
          </cell>
          <cell r="I160">
            <v>167794177</v>
          </cell>
          <cell r="J160">
            <v>482106997</v>
          </cell>
          <cell r="K160">
            <v>9496.7690000000002</v>
          </cell>
          <cell r="L160">
            <v>306.34738709677418</v>
          </cell>
          <cell r="M160">
            <v>8236.125</v>
          </cell>
          <cell r="N160">
            <v>265.68145161290323</v>
          </cell>
          <cell r="O160">
            <v>11048</v>
          </cell>
          <cell r="P160">
            <v>356.38709677419354</v>
          </cell>
          <cell r="Q160">
            <v>51.765856704582859</v>
          </cell>
          <cell r="R160">
            <v>34.804343858133215</v>
          </cell>
          <cell r="S160">
            <v>85.95916908037654</v>
          </cell>
          <cell r="T160">
            <v>74.548560825488778</v>
          </cell>
          <cell r="U160">
            <v>3444262210</v>
          </cell>
          <cell r="V160">
            <v>2149157787.8800001</v>
          </cell>
          <cell r="W160">
            <v>4248389508.5599899</v>
          </cell>
          <cell r="X160">
            <v>272618626</v>
          </cell>
          <cell r="Y160">
            <v>768172422</v>
          </cell>
          <cell r="Z160">
            <v>20835.205999999998</v>
          </cell>
          <cell r="AA160">
            <v>672.10341935483871</v>
          </cell>
          <cell r="AB160">
            <v>527.25</v>
          </cell>
          <cell r="AC160">
            <v>17.008064516129032</v>
          </cell>
          <cell r="AD160">
            <v>26769</v>
          </cell>
          <cell r="AE160">
            <v>863.51612903225805</v>
          </cell>
        </row>
        <row r="161">
          <cell r="D161" t="str">
            <v>창원시</v>
          </cell>
          <cell r="E161" t="str">
            <v>시</v>
          </cell>
          <cell r="F161">
            <v>6118973000</v>
          </cell>
          <cell r="G161">
            <v>4056098140.4199901</v>
          </cell>
          <cell r="H161">
            <v>8876850420.3399906</v>
          </cell>
          <cell r="I161">
            <v>471395307</v>
          </cell>
          <cell r="J161">
            <v>1402771262</v>
          </cell>
          <cell r="K161">
            <v>32054.94</v>
          </cell>
          <cell r="L161">
            <v>1034.0303225806451</v>
          </cell>
          <cell r="M161">
            <v>26794.625</v>
          </cell>
          <cell r="N161">
            <v>864.3427419354839</v>
          </cell>
          <cell r="O161">
            <v>38399</v>
          </cell>
          <cell r="P161">
            <v>1238.6774193548388</v>
          </cell>
          <cell r="Q161">
            <v>45.692987358737518</v>
          </cell>
          <cell r="R161">
            <v>33.60457401500431</v>
          </cell>
          <cell r="S161">
            <v>83.47858017135863</v>
          </cell>
          <cell r="T161">
            <v>69.779486444959502</v>
          </cell>
          <cell r="U161">
            <v>10903342570</v>
          </cell>
          <cell r="V161">
            <v>7204834833.8000002</v>
          </cell>
          <cell r="W161">
            <v>14985796027.92</v>
          </cell>
          <cell r="X161">
            <v>908696205</v>
          </cell>
          <cell r="Y161">
            <v>2378888395</v>
          </cell>
          <cell r="Z161">
            <v>63364.283000000003</v>
          </cell>
          <cell r="AA161">
            <v>2044.0091290322582</v>
          </cell>
          <cell r="AB161">
            <v>401.25</v>
          </cell>
          <cell r="AC161">
            <v>12.943548387096774</v>
          </cell>
          <cell r="AD161">
            <v>85190</v>
          </cell>
          <cell r="AE161">
            <v>2748.0645161290322</v>
          </cell>
        </row>
        <row r="162">
          <cell r="D162" t="str">
            <v>통영시</v>
          </cell>
          <cell r="E162" t="str">
            <v>시</v>
          </cell>
          <cell r="F162">
            <v>820314110</v>
          </cell>
          <cell r="G162">
            <v>487682324.58999902</v>
          </cell>
          <cell r="H162">
            <v>1144184582.27</v>
          </cell>
          <cell r="I162">
            <v>57222626</v>
          </cell>
          <cell r="J162">
            <v>200702338</v>
          </cell>
          <cell r="K162">
            <v>4176.652</v>
          </cell>
          <cell r="L162">
            <v>134.73070967741936</v>
          </cell>
          <cell r="M162">
            <v>3560.25</v>
          </cell>
          <cell r="N162">
            <v>114.84677419354838</v>
          </cell>
          <cell r="O162">
            <v>5552</v>
          </cell>
          <cell r="P162">
            <v>179.09677419354838</v>
          </cell>
          <cell r="Q162">
            <v>42.622696735037614</v>
          </cell>
          <cell r="R162">
            <v>28.51119053730206</v>
          </cell>
          <cell r="S162">
            <v>75.227881844380406</v>
          </cell>
          <cell r="T162">
            <v>64.125540345821335</v>
          </cell>
          <cell r="U162">
            <v>1166804200</v>
          </cell>
          <cell r="V162">
            <v>724408875.12</v>
          </cell>
          <cell r="W162">
            <v>1716211980.3800001</v>
          </cell>
          <cell r="X162">
            <v>91122239</v>
          </cell>
          <cell r="Y162">
            <v>283638295</v>
          </cell>
          <cell r="Z162">
            <v>7519.9449999999997</v>
          </cell>
          <cell r="AA162">
            <v>242.57887096774192</v>
          </cell>
          <cell r="AB162">
            <v>389.75</v>
          </cell>
          <cell r="AC162">
            <v>12.57258064516129</v>
          </cell>
          <cell r="AD162">
            <v>9731</v>
          </cell>
          <cell r="AE162">
            <v>313.90322580645159</v>
          </cell>
        </row>
        <row r="163">
          <cell r="D163" t="str">
            <v>거창군</v>
          </cell>
          <cell r="E163" t="str">
            <v>군</v>
          </cell>
          <cell r="F163">
            <v>330520600</v>
          </cell>
          <cell r="G163">
            <v>143874859</v>
          </cell>
          <cell r="H163">
            <v>437324361</v>
          </cell>
          <cell r="I163">
            <v>16145915</v>
          </cell>
          <cell r="J163">
            <v>69538587</v>
          </cell>
          <cell r="K163">
            <v>1927.204</v>
          </cell>
          <cell r="L163">
            <v>62.167870967741933</v>
          </cell>
          <cell r="M163">
            <v>1456.25</v>
          </cell>
          <cell r="N163">
            <v>46.975806451612904</v>
          </cell>
          <cell r="O163">
            <v>2436</v>
          </cell>
          <cell r="P163">
            <v>78.58064516129032</v>
          </cell>
          <cell r="Q163">
            <v>32.898889664186811</v>
          </cell>
          <cell r="R163">
            <v>23.218641184066623</v>
          </cell>
          <cell r="S163">
            <v>79.113464696223318</v>
          </cell>
          <cell r="T163">
            <v>59.780377668308702</v>
          </cell>
          <cell r="U163">
            <v>171849900</v>
          </cell>
          <cell r="V163">
            <v>83077414.7299999</v>
          </cell>
          <cell r="W163">
            <v>267569000</v>
          </cell>
          <cell r="X163">
            <v>9245912</v>
          </cell>
          <cell r="Y163">
            <v>41573394</v>
          </cell>
          <cell r="Z163">
            <v>1141.876</v>
          </cell>
          <cell r="AA163">
            <v>36.834709677419355</v>
          </cell>
          <cell r="AB163">
            <v>904.625</v>
          </cell>
          <cell r="AC163">
            <v>29.181451612903224</v>
          </cell>
          <cell r="AD163">
            <v>1755</v>
          </cell>
          <cell r="AE163">
            <v>56.612903225806448</v>
          </cell>
        </row>
        <row r="164">
          <cell r="D164" t="str">
            <v>고성군2</v>
          </cell>
          <cell r="E164" t="str">
            <v>군</v>
          </cell>
          <cell r="F164">
            <v>12132400</v>
          </cell>
          <cell r="G164">
            <v>6500561</v>
          </cell>
          <cell r="H164">
            <v>11776000</v>
          </cell>
          <cell r="I164">
            <v>846458</v>
          </cell>
          <cell r="J164">
            <v>2003400</v>
          </cell>
          <cell r="K164">
            <v>46.304000000000002</v>
          </cell>
          <cell r="L164">
            <v>1.4936774193548388</v>
          </cell>
          <cell r="M164">
            <v>39.375</v>
          </cell>
          <cell r="N164">
            <v>1.2701612903225807</v>
          </cell>
          <cell r="O164">
            <v>56</v>
          </cell>
          <cell r="P164">
            <v>1.8064516129032258</v>
          </cell>
          <cell r="Q164">
            <v>55.201774796195657</v>
          </cell>
          <cell r="R164">
            <v>42.251073175601476</v>
          </cell>
          <cell r="S164">
            <v>82.685714285714283</v>
          </cell>
          <cell r="T164">
            <v>70.3125</v>
          </cell>
          <cell r="U164">
            <v>258039990</v>
          </cell>
          <cell r="V164">
            <v>127388343</v>
          </cell>
          <cell r="W164">
            <v>391901384</v>
          </cell>
          <cell r="X164">
            <v>13379886</v>
          </cell>
          <cell r="Y164">
            <v>63595569</v>
          </cell>
          <cell r="Z164">
            <v>1724.3340000000001</v>
          </cell>
          <cell r="AA164">
            <v>55.623677419354841</v>
          </cell>
          <cell r="AB164">
            <v>446.5</v>
          </cell>
          <cell r="AC164">
            <v>14.403225806451612</v>
          </cell>
          <cell r="AD164">
            <v>2489</v>
          </cell>
          <cell r="AE164">
            <v>80.290322580645167</v>
          </cell>
        </row>
        <row r="165">
          <cell r="D165" t="str">
            <v>남해군</v>
          </cell>
          <cell r="E165" t="str">
            <v>군</v>
          </cell>
          <cell r="F165">
            <v>67389290</v>
          </cell>
          <cell r="G165">
            <v>38954648.6599999</v>
          </cell>
          <cell r="H165">
            <v>195254289.81999999</v>
          </cell>
          <cell r="I165">
            <v>3596685</v>
          </cell>
          <cell r="J165">
            <v>28943829</v>
          </cell>
          <cell r="K165">
            <v>773.06899999999996</v>
          </cell>
          <cell r="L165">
            <v>24.937709677419353</v>
          </cell>
          <cell r="M165">
            <v>593.375</v>
          </cell>
          <cell r="N165">
            <v>19.141129032258064</v>
          </cell>
          <cell r="O165">
            <v>1029</v>
          </cell>
          <cell r="P165">
            <v>33.193548387096776</v>
          </cell>
          <cell r="Q165">
            <v>19.950726150965085</v>
          </cell>
          <cell r="R165">
            <v>12.426431209222526</v>
          </cell>
          <cell r="S165">
            <v>75.128182701652094</v>
          </cell>
          <cell r="T165">
            <v>57.665208940719147</v>
          </cell>
          <cell r="U165">
            <v>129864510</v>
          </cell>
          <cell r="V165">
            <v>80686577.639999896</v>
          </cell>
          <cell r="W165">
            <v>309077578.36000001</v>
          </cell>
          <cell r="X165">
            <v>6911540</v>
          </cell>
          <cell r="Y165">
            <v>47585806</v>
          </cell>
          <cell r="Z165">
            <v>1349.904</v>
          </cell>
          <cell r="AA165">
            <v>43.545290322580648</v>
          </cell>
          <cell r="AB165">
            <v>59867.75</v>
          </cell>
          <cell r="AC165">
            <v>1931.2177419354839</v>
          </cell>
          <cell r="AD165">
            <v>2144</v>
          </cell>
          <cell r="AE165">
            <v>69.161290322580641</v>
          </cell>
        </row>
        <row r="166">
          <cell r="D166" t="str">
            <v>산청군</v>
          </cell>
          <cell r="E166" t="str">
            <v>군</v>
          </cell>
          <cell r="F166">
            <v>43567760</v>
          </cell>
          <cell r="G166">
            <v>25103327</v>
          </cell>
          <cell r="H166">
            <v>62410000</v>
          </cell>
          <cell r="I166">
            <v>2075775</v>
          </cell>
          <cell r="J166">
            <v>6760156</v>
          </cell>
          <cell r="K166">
            <v>181.89</v>
          </cell>
          <cell r="L166">
            <v>5.8674193548387095</v>
          </cell>
          <cell r="M166">
            <v>124.75</v>
          </cell>
          <cell r="N166">
            <v>4.024193548387097</v>
          </cell>
          <cell r="O166">
            <v>325</v>
          </cell>
          <cell r="P166">
            <v>10.483870967741936</v>
          </cell>
          <cell r="Q166">
            <v>40.22324467232815</v>
          </cell>
          <cell r="R166">
            <v>30.706022168719183</v>
          </cell>
          <cell r="S166">
            <v>55.966153846153844</v>
          </cell>
          <cell r="T166">
            <v>38.384615384615387</v>
          </cell>
          <cell r="U166">
            <v>162074710</v>
          </cell>
          <cell r="V166">
            <v>91399046</v>
          </cell>
          <cell r="W166">
            <v>223915827</v>
          </cell>
          <cell r="X166">
            <v>7670280</v>
          </cell>
          <cell r="Y166">
            <v>19802005</v>
          </cell>
          <cell r="Z166">
            <v>559.31899999999996</v>
          </cell>
          <cell r="AA166">
            <v>18.042548387096772</v>
          </cell>
          <cell r="AB166">
            <v>342.625</v>
          </cell>
          <cell r="AC166">
            <v>11.05241935483871</v>
          </cell>
          <cell r="AD166">
            <v>1149</v>
          </cell>
          <cell r="AE166">
            <v>37.064516129032256</v>
          </cell>
        </row>
        <row r="167">
          <cell r="D167" t="str">
            <v>의령군</v>
          </cell>
          <cell r="E167" t="str">
            <v>군</v>
          </cell>
          <cell r="F167">
            <v>10008980</v>
          </cell>
          <cell r="G167">
            <v>4892636.01</v>
          </cell>
          <cell r="H167">
            <v>38203000</v>
          </cell>
          <cell r="I167">
            <v>451299</v>
          </cell>
          <cell r="J167">
            <v>4344713</v>
          </cell>
          <cell r="K167">
            <v>122.642</v>
          </cell>
          <cell r="L167">
            <v>3.9561935483870965</v>
          </cell>
          <cell r="M167">
            <v>71</v>
          </cell>
          <cell r="N167">
            <v>2.2903225806451615</v>
          </cell>
          <cell r="O167">
            <v>265</v>
          </cell>
          <cell r="P167">
            <v>8.5483870967741939</v>
          </cell>
          <cell r="Q167">
            <v>12.806941889380413</v>
          </cell>
          <cell r="R167">
            <v>10.38731442099858</v>
          </cell>
          <cell r="S167">
            <v>46.28</v>
          </cell>
          <cell r="T167">
            <v>26.79245283018868</v>
          </cell>
          <cell r="U167">
            <v>65770610</v>
          </cell>
          <cell r="V167">
            <v>34215226.1599999</v>
          </cell>
          <cell r="W167">
            <v>164406739.72</v>
          </cell>
          <cell r="X167">
            <v>2710062</v>
          </cell>
          <cell r="Y167">
            <v>18531202</v>
          </cell>
          <cell r="Z167">
            <v>490.28300000000002</v>
          </cell>
          <cell r="AA167">
            <v>15.81558064516129</v>
          </cell>
          <cell r="AB167">
            <v>304.75</v>
          </cell>
          <cell r="AC167">
            <v>9.8306451612903221</v>
          </cell>
          <cell r="AD167">
            <v>1133</v>
          </cell>
          <cell r="AE167">
            <v>36.548387096774192</v>
          </cell>
        </row>
        <row r="168">
          <cell r="D168" t="str">
            <v>창녕군</v>
          </cell>
          <cell r="E168" t="str">
            <v>군</v>
          </cell>
          <cell r="F168">
            <v>89129040</v>
          </cell>
          <cell r="G168">
            <v>46686718</v>
          </cell>
          <cell r="H168">
            <v>175327527</v>
          </cell>
          <cell r="I168">
            <v>4472108</v>
          </cell>
          <cell r="J168">
            <v>30272986</v>
          </cell>
          <cell r="K168">
            <v>833.49300000000005</v>
          </cell>
          <cell r="L168">
            <v>26.886870967741938</v>
          </cell>
          <cell r="M168">
            <v>621.5</v>
          </cell>
          <cell r="N168">
            <v>20.048387096774192</v>
          </cell>
          <cell r="O168">
            <v>1103</v>
          </cell>
          <cell r="P168">
            <v>35.58064516129032</v>
          </cell>
          <cell r="Q168">
            <v>26.628287524981744</v>
          </cell>
          <cell r="R168">
            <v>14.772602874391049</v>
          </cell>
          <cell r="S168">
            <v>75.566001813236625</v>
          </cell>
          <cell r="T168">
            <v>56.346328195829557</v>
          </cell>
          <cell r="U168">
            <v>191514090</v>
          </cell>
          <cell r="V168">
            <v>107170058</v>
          </cell>
          <cell r="W168">
            <v>405805512</v>
          </cell>
          <cell r="X168">
            <v>10113195</v>
          </cell>
          <cell r="Y168">
            <v>55509081</v>
          </cell>
          <cell r="Z168">
            <v>1592.797</v>
          </cell>
          <cell r="AA168">
            <v>51.380548387096773</v>
          </cell>
          <cell r="AB168">
            <v>1110.25</v>
          </cell>
          <cell r="AC168">
            <v>35.814516129032256</v>
          </cell>
          <cell r="AD168">
            <v>2317</v>
          </cell>
          <cell r="AE168">
            <v>74.741935483870961</v>
          </cell>
        </row>
        <row r="169">
          <cell r="D169" t="str">
            <v>하동군</v>
          </cell>
          <cell r="E169" t="str">
            <v>군</v>
          </cell>
          <cell r="F169">
            <v>11474760</v>
          </cell>
          <cell r="G169">
            <v>6096760.4799999902</v>
          </cell>
          <cell r="H169">
            <v>75387000</v>
          </cell>
          <cell r="I169">
            <v>488476</v>
          </cell>
          <cell r="J169">
            <v>10202319</v>
          </cell>
          <cell r="K169">
            <v>294.10300000000001</v>
          </cell>
          <cell r="L169">
            <v>9.4871935483870971</v>
          </cell>
          <cell r="M169">
            <v>185.5</v>
          </cell>
          <cell r="N169">
            <v>5.9838709677419351</v>
          </cell>
          <cell r="O169">
            <v>448</v>
          </cell>
          <cell r="P169">
            <v>14.451612903225806</v>
          </cell>
          <cell r="Q169">
            <v>8.0872835900088749</v>
          </cell>
          <cell r="R169">
            <v>4.7878918508625343</v>
          </cell>
          <cell r="S169">
            <v>65.647991071428564</v>
          </cell>
          <cell r="T169">
            <v>41.40625</v>
          </cell>
          <cell r="U169">
            <v>107335000</v>
          </cell>
          <cell r="V169">
            <v>59127758.269999899</v>
          </cell>
          <cell r="W169">
            <v>312041340.18000001</v>
          </cell>
          <cell r="X169">
            <v>5700935</v>
          </cell>
          <cell r="Y169">
            <v>31050769</v>
          </cell>
          <cell r="Z169">
            <v>838.26099999999997</v>
          </cell>
          <cell r="AA169">
            <v>27.040677419354839</v>
          </cell>
          <cell r="AB169">
            <v>494.75</v>
          </cell>
          <cell r="AC169">
            <v>15.959677419354838</v>
          </cell>
          <cell r="AD169">
            <v>1939</v>
          </cell>
          <cell r="AE169">
            <v>62.548387096774192</v>
          </cell>
        </row>
        <row r="170">
          <cell r="D170" t="str">
            <v>함안군</v>
          </cell>
          <cell r="E170" t="str">
            <v>군</v>
          </cell>
          <cell r="F170">
            <v>34789720</v>
          </cell>
          <cell r="G170">
            <v>17059216.029999901</v>
          </cell>
          <cell r="H170">
            <v>75449697.659999996</v>
          </cell>
          <cell r="I170">
            <v>1955808</v>
          </cell>
          <cell r="J170">
            <v>12376577</v>
          </cell>
          <cell r="K170">
            <v>343.49299999999999</v>
          </cell>
          <cell r="L170">
            <v>11.080419354838709</v>
          </cell>
          <cell r="M170">
            <v>255.375</v>
          </cell>
          <cell r="N170">
            <v>8.237903225806452</v>
          </cell>
          <cell r="O170">
            <v>425</v>
          </cell>
          <cell r="P170">
            <v>13.709677419354838</v>
          </cell>
          <cell r="Q170">
            <v>22.610052205741209</v>
          </cell>
          <cell r="R170">
            <v>15.802495310294598</v>
          </cell>
          <cell r="S170">
            <v>80.821882352941174</v>
          </cell>
          <cell r="T170">
            <v>60.088235294117645</v>
          </cell>
          <cell r="U170">
            <v>311048420</v>
          </cell>
          <cell r="V170">
            <v>160736964.78999901</v>
          </cell>
          <cell r="W170">
            <v>490594035.08999997</v>
          </cell>
          <cell r="X170">
            <v>15607640</v>
          </cell>
          <cell r="Y170">
            <v>74872445</v>
          </cell>
          <cell r="Z170">
            <v>2050.915</v>
          </cell>
          <cell r="AA170">
            <v>66.158548387096772</v>
          </cell>
          <cell r="AB170">
            <v>1498.75</v>
          </cell>
          <cell r="AC170">
            <v>48.346774193548384</v>
          </cell>
          <cell r="AD170">
            <v>2847</v>
          </cell>
          <cell r="AE170">
            <v>91.838709677419359</v>
          </cell>
        </row>
        <row r="171">
          <cell r="D171" t="str">
            <v>함양군</v>
          </cell>
          <cell r="E171" t="str">
            <v>군</v>
          </cell>
          <cell r="F171">
            <v>89236360</v>
          </cell>
          <cell r="G171">
            <v>36526024.390000001</v>
          </cell>
          <cell r="H171">
            <v>179155476.25</v>
          </cell>
          <cell r="I171">
            <v>3801510</v>
          </cell>
          <cell r="J171">
            <v>28347550</v>
          </cell>
          <cell r="K171">
            <v>784.29600000000005</v>
          </cell>
          <cell r="L171">
            <v>25.299870967741938</v>
          </cell>
          <cell r="M171">
            <v>581.25</v>
          </cell>
          <cell r="N171">
            <v>18.75</v>
          </cell>
          <cell r="O171">
            <v>1054</v>
          </cell>
          <cell r="P171">
            <v>34</v>
          </cell>
          <cell r="Q171">
            <v>20.387891653967792</v>
          </cell>
          <cell r="R171">
            <v>13.410365269661753</v>
          </cell>
          <cell r="S171">
            <v>74.411385199240982</v>
          </cell>
          <cell r="T171">
            <v>55.147058823529413</v>
          </cell>
          <cell r="U171">
            <v>69941800</v>
          </cell>
          <cell r="V171">
            <v>33359064.559999902</v>
          </cell>
          <cell r="W171">
            <v>167737120.69</v>
          </cell>
          <cell r="X171">
            <v>3734550</v>
          </cell>
          <cell r="Y171">
            <v>25404701</v>
          </cell>
          <cell r="Z171">
            <v>691.30200000000002</v>
          </cell>
          <cell r="AA171">
            <v>22.300064516129034</v>
          </cell>
          <cell r="AB171">
            <v>459.75</v>
          </cell>
          <cell r="AC171">
            <v>14.830645161290322</v>
          </cell>
          <cell r="AD171">
            <v>1254</v>
          </cell>
          <cell r="AE171">
            <v>40.451612903225808</v>
          </cell>
        </row>
        <row r="172">
          <cell r="D172" t="str">
            <v>합천군</v>
          </cell>
          <cell r="E172" t="str">
            <v>군</v>
          </cell>
          <cell r="F172">
            <v>27514490</v>
          </cell>
          <cell r="G172">
            <v>14509065.1299999</v>
          </cell>
          <cell r="H172">
            <v>70997000</v>
          </cell>
          <cell r="I172">
            <v>1419497</v>
          </cell>
          <cell r="J172">
            <v>7838010</v>
          </cell>
          <cell r="K172">
            <v>224.86</v>
          </cell>
          <cell r="L172">
            <v>7.2535483870967745</v>
          </cell>
          <cell r="M172">
            <v>143.25</v>
          </cell>
          <cell r="N172">
            <v>4.620967741935484</v>
          </cell>
          <cell r="O172">
            <v>408</v>
          </cell>
          <cell r="P172">
            <v>13.161290322580646</v>
          </cell>
          <cell r="Q172">
            <v>20.436166499992815</v>
          </cell>
          <cell r="R172">
            <v>18.110425988229157</v>
          </cell>
          <cell r="S172">
            <v>55.11274509803922</v>
          </cell>
          <cell r="T172">
            <v>35.110294117647058</v>
          </cell>
          <cell r="U172">
            <v>94857580</v>
          </cell>
          <cell r="V172">
            <v>55463775.139999896</v>
          </cell>
          <cell r="W172">
            <v>305164834.26999998</v>
          </cell>
          <cell r="X172">
            <v>4630568</v>
          </cell>
          <cell r="Y172">
            <v>39546481</v>
          </cell>
          <cell r="Z172">
            <v>1032.1130000000001</v>
          </cell>
          <cell r="AA172">
            <v>33.293967741935482</v>
          </cell>
          <cell r="AB172">
            <v>692.5</v>
          </cell>
          <cell r="AC172">
            <v>22.338709677419356</v>
          </cell>
          <cell r="AD172">
            <v>2009</v>
          </cell>
          <cell r="AE172">
            <v>64.806451612903231</v>
          </cell>
        </row>
        <row r="173">
          <cell r="D173" t="str">
            <v>제주특별자치도</v>
          </cell>
          <cell r="E173" t="str">
            <v>광역</v>
          </cell>
          <cell r="F173">
            <v>6296576150</v>
          </cell>
          <cell r="G173">
            <v>4095779081</v>
          </cell>
          <cell r="H173">
            <v>7460245628</v>
          </cell>
          <cell r="I173">
            <v>487447497</v>
          </cell>
          <cell r="J173">
            <v>1140067473</v>
          </cell>
          <cell r="K173">
            <v>27736.757000000001</v>
          </cell>
          <cell r="L173">
            <v>894.73409677419363</v>
          </cell>
          <cell r="M173">
            <v>22945.375</v>
          </cell>
          <cell r="N173">
            <v>740.17338709677415</v>
          </cell>
          <cell r="O173">
            <v>34110</v>
          </cell>
          <cell r="P173">
            <v>1100.3225806451612</v>
          </cell>
          <cell r="Q173">
            <v>54.901397155444975</v>
          </cell>
          <cell r="R173">
            <v>42.75602177451124</v>
          </cell>
          <cell r="S173">
            <v>81.315617121078859</v>
          </cell>
          <cell r="T173">
            <v>67.268762826150692</v>
          </cell>
          <cell r="U173">
            <v>11723784700</v>
          </cell>
          <cell r="V173">
            <v>7883741091.5299997</v>
          </cell>
          <cell r="W173">
            <v>16454086649.059999</v>
          </cell>
          <cell r="X173">
            <v>993894265</v>
          </cell>
          <cell r="Y173">
            <v>2667816999</v>
          </cell>
          <cell r="Z173">
            <v>73595.726999999999</v>
          </cell>
          <cell r="AA173">
            <v>2374.0557096774191</v>
          </cell>
          <cell r="AB173">
            <v>54440.75</v>
          </cell>
          <cell r="AC173">
            <v>1756.1532258064517</v>
          </cell>
          <cell r="AD173">
            <v>101954</v>
          </cell>
          <cell r="AE173">
            <v>3288.8387096774195</v>
          </cell>
        </row>
        <row r="174">
          <cell r="D174" t="str">
            <v>전국</v>
          </cell>
          <cell r="E174" t="str">
            <v>전국</v>
          </cell>
          <cell r="F174">
            <v>328951395168</v>
          </cell>
          <cell r="G174">
            <v>206158088638.42975</v>
          </cell>
          <cell r="H174">
            <v>385191584704.58856</v>
          </cell>
          <cell r="I174">
            <v>24897018040</v>
          </cell>
          <cell r="J174">
            <v>62381829136</v>
          </cell>
          <cell r="K174">
            <v>1426485.523</v>
          </cell>
          <cell r="L174">
            <v>46015.662032258064</v>
          </cell>
          <cell r="M174">
            <v>1198100.375</v>
          </cell>
          <cell r="N174">
            <v>38648.399193548386</v>
          </cell>
          <cell r="O174">
            <v>1708480</v>
          </cell>
          <cell r="P174">
            <v>55112.258064516129</v>
          </cell>
          <cell r="Q174">
            <v>53.520922269508219</v>
          </cell>
          <cell r="R174">
            <v>39.910689354301333</v>
          </cell>
          <cell r="S174">
            <v>83.494423288537178</v>
          </cell>
          <cell r="T174">
            <v>70.126684245645251</v>
          </cell>
          <cell r="U174">
            <v>578587995745</v>
          </cell>
          <cell r="V174">
            <v>360621014388.95844</v>
          </cell>
          <cell r="W174">
            <v>703970739104.31812</v>
          </cell>
          <cell r="X174">
            <v>47831146786</v>
          </cell>
          <cell r="Y174">
            <v>119324159332</v>
          </cell>
          <cell r="Z174">
            <v>3185582.6670000004</v>
          </cell>
          <cell r="AA174">
            <v>102760.7311935484</v>
          </cell>
          <cell r="AB174">
            <v>1648646</v>
          </cell>
          <cell r="AC174">
            <v>53182.129032258068</v>
          </cell>
          <cell r="AD174">
            <v>4206162</v>
          </cell>
          <cell r="AE174">
            <v>135682.64516129033</v>
          </cell>
        </row>
        <row r="175">
          <cell r="D175" t="str">
            <v>안양·군포·의왕·과천 통합사업구역</v>
          </cell>
          <cell r="E175" t="str">
            <v>사업구역</v>
          </cell>
          <cell r="F175">
            <v>6683753580</v>
          </cell>
          <cell r="G175">
            <v>4169625534.6999888</v>
          </cell>
          <cell r="H175">
            <v>7652088464.3199978</v>
          </cell>
          <cell r="I175">
            <v>496667752</v>
          </cell>
          <cell r="J175">
            <v>1250797569</v>
          </cell>
          <cell r="K175">
            <v>26531.272000000001</v>
          </cell>
          <cell r="L175">
            <v>855.84748387096772</v>
          </cell>
          <cell r="M175">
            <v>22895.125</v>
          </cell>
          <cell r="N175">
            <v>738.55241935483866</v>
          </cell>
          <cell r="O175">
            <v>30212</v>
          </cell>
          <cell r="P175">
            <v>974.58064516129036</v>
          </cell>
          <cell r="Q175">
            <v>54.490033069299102</v>
          </cell>
          <cell r="R175">
            <v>39.708084210387526</v>
          </cell>
          <cell r="S175">
            <v>87.816999867602277</v>
          </cell>
          <cell r="T175">
            <v>75.781560307162721</v>
          </cell>
          <cell r="U175">
            <v>10108060620</v>
          </cell>
          <cell r="V175">
            <v>6019897501.0899868</v>
          </cell>
          <cell r="W175">
            <v>11607109454.169989</v>
          </cell>
          <cell r="X175">
            <v>815540959</v>
          </cell>
          <cell r="Y175">
            <v>2133496869</v>
          </cell>
          <cell r="Z175">
            <v>56607.084999999999</v>
          </cell>
          <cell r="AA175">
            <v>1826.0350000000001</v>
          </cell>
          <cell r="AB175">
            <v>43751.375</v>
          </cell>
          <cell r="AC175">
            <v>1411.3346774193549</v>
          </cell>
          <cell r="AD175">
            <v>73818</v>
          </cell>
          <cell r="AE175">
            <v>2381.2258064516127</v>
          </cell>
        </row>
        <row r="176">
          <cell r="D176" t="str">
            <v>광주·하남 통합사업구역</v>
          </cell>
          <cell r="E176" t="str">
            <v>사업구역</v>
          </cell>
          <cell r="F176">
            <v>1110982900</v>
          </cell>
          <cell r="G176">
            <v>663247530.60999894</v>
          </cell>
          <cell r="H176">
            <v>1211710685.819999</v>
          </cell>
          <cell r="I176">
            <v>69754605</v>
          </cell>
          <cell r="J176">
            <v>176764189</v>
          </cell>
          <cell r="K176">
            <v>4219.0479999999998</v>
          </cell>
          <cell r="L176">
            <v>136.09832258064515</v>
          </cell>
          <cell r="M176">
            <v>3547.5</v>
          </cell>
          <cell r="N176">
            <v>114.43548387096774</v>
          </cell>
          <cell r="O176">
            <v>4865</v>
          </cell>
          <cell r="P176">
            <v>156.93548387096774</v>
          </cell>
          <cell r="Q176">
            <v>54.736459649290005</v>
          </cell>
          <cell r="R176">
            <v>39.461955158801992</v>
          </cell>
          <cell r="S176">
            <v>86.722466598150049</v>
          </cell>
          <cell r="T176">
            <v>72.918807810894137</v>
          </cell>
          <cell r="U176">
            <v>2891161730</v>
          </cell>
          <cell r="V176">
            <v>1667931109.9499998</v>
          </cell>
          <cell r="W176">
            <v>3517948552.5299902</v>
          </cell>
          <cell r="X176">
            <v>197709567</v>
          </cell>
          <cell r="Y176">
            <v>589879427</v>
          </cell>
          <cell r="Z176">
            <v>16033.555</v>
          </cell>
          <cell r="AA176">
            <v>517.21145161290326</v>
          </cell>
          <cell r="AB176">
            <v>37892.125</v>
          </cell>
          <cell r="AC176">
            <v>1222.3266129032259</v>
          </cell>
          <cell r="AD176">
            <v>19911</v>
          </cell>
          <cell r="AE176">
            <v>642.29032258064512</v>
          </cell>
        </row>
        <row r="177">
          <cell r="D177" t="str">
            <v>화성·오산 통합사업구역</v>
          </cell>
          <cell r="E177" t="str">
            <v>사업구역</v>
          </cell>
          <cell r="F177">
            <v>2746954200</v>
          </cell>
          <cell r="G177">
            <v>1702339404.269999</v>
          </cell>
          <cell r="H177">
            <v>3010951854.9499893</v>
          </cell>
          <cell r="I177">
            <v>182423977</v>
          </cell>
          <cell r="J177">
            <v>453034602</v>
          </cell>
          <cell r="K177">
            <v>9401.2180000000008</v>
          </cell>
          <cell r="L177">
            <v>303.26509677419358</v>
          </cell>
          <cell r="M177">
            <v>8116.5</v>
          </cell>
          <cell r="N177">
            <v>261.82258064516128</v>
          </cell>
          <cell r="O177">
            <v>10455</v>
          </cell>
          <cell r="P177">
            <v>337.25806451612902</v>
          </cell>
          <cell r="Q177">
            <v>56.538247248004382</v>
          </cell>
          <cell r="R177">
            <v>40.26711783043892</v>
          </cell>
          <cell r="S177">
            <v>89.920784313725505</v>
          </cell>
          <cell r="T177">
            <v>77.632711621233867</v>
          </cell>
          <cell r="U177">
            <v>7377274700</v>
          </cell>
          <cell r="V177">
            <v>4398548121.0599899</v>
          </cell>
          <cell r="W177">
            <v>8608532358.939991</v>
          </cell>
          <cell r="X177">
            <v>531331299</v>
          </cell>
          <cell r="Y177">
            <v>1280902520</v>
          </cell>
          <cell r="Z177">
            <v>35024.576999999997</v>
          </cell>
          <cell r="AA177">
            <v>1129.825064516129</v>
          </cell>
          <cell r="AB177">
            <v>11704.75</v>
          </cell>
          <cell r="AC177">
            <v>377.57258064516128</v>
          </cell>
          <cell r="AD177">
            <v>44657</v>
          </cell>
          <cell r="AE177">
            <v>1440.5483870967741</v>
          </cell>
        </row>
        <row r="178">
          <cell r="D178" t="str">
            <v>남양주·구리 통합사업구역</v>
          </cell>
          <cell r="E178" t="str">
            <v>사업구역</v>
          </cell>
          <cell r="F178">
            <v>3120266500</v>
          </cell>
          <cell r="G178">
            <v>2045717037.0599999</v>
          </cell>
          <cell r="H178">
            <v>3531308942.9299998</v>
          </cell>
          <cell r="I178">
            <v>220968393</v>
          </cell>
          <cell r="J178">
            <v>521362225</v>
          </cell>
          <cell r="K178">
            <v>10828.800000000001</v>
          </cell>
          <cell r="L178">
            <v>349.31612903225812</v>
          </cell>
          <cell r="M178">
            <v>9318</v>
          </cell>
          <cell r="N178">
            <v>300.58064516129031</v>
          </cell>
          <cell r="O178">
            <v>12155</v>
          </cell>
          <cell r="P178">
            <v>392.09677419354841</v>
          </cell>
          <cell r="Q178">
            <v>57.930842928815693</v>
          </cell>
          <cell r="R178">
            <v>42.382892815067294</v>
          </cell>
          <cell r="S178">
            <v>89.089263677498977</v>
          </cell>
          <cell r="T178">
            <v>76.659810777457835</v>
          </cell>
          <cell r="U178">
            <v>5581011010</v>
          </cell>
          <cell r="V178">
            <v>3524198025.2599897</v>
          </cell>
          <cell r="W178">
            <v>7453266616.3399792</v>
          </cell>
          <cell r="X178">
            <v>412875789</v>
          </cell>
          <cell r="Y178">
            <v>1260549573</v>
          </cell>
          <cell r="Z178">
            <v>33990.733999999997</v>
          </cell>
          <cell r="AA178">
            <v>1096.4752903225806</v>
          </cell>
          <cell r="AB178">
            <v>49294</v>
          </cell>
          <cell r="AC178">
            <v>1590.1290322580646</v>
          </cell>
          <cell r="AD178">
            <v>42808</v>
          </cell>
          <cell r="AE178">
            <v>1380.9032258064517</v>
          </cell>
        </row>
        <row r="179">
          <cell r="D179" t="str">
            <v>예산, 홍성군</v>
          </cell>
          <cell r="E179" t="str">
            <v>사업구역</v>
          </cell>
          <cell r="F179">
            <v>625858970</v>
          </cell>
          <cell r="G179">
            <v>259376592.55999899</v>
          </cell>
          <cell r="H179">
            <v>745120498.799999</v>
          </cell>
          <cell r="I179">
            <v>27549565</v>
          </cell>
          <cell r="J179">
            <v>150999399</v>
          </cell>
          <cell r="K179">
            <v>3690.5840000000003</v>
          </cell>
          <cell r="L179">
            <v>119.05109677419355</v>
          </cell>
          <cell r="M179">
            <v>2975.125</v>
          </cell>
          <cell r="N179">
            <v>95.971774193548384</v>
          </cell>
          <cell r="O179">
            <v>4209</v>
          </cell>
          <cell r="P179">
            <v>135.7741935483871</v>
          </cell>
          <cell r="Q179">
            <v>34.810019718652164</v>
          </cell>
          <cell r="R179">
            <v>18.244817649903361</v>
          </cell>
          <cell r="S179">
            <v>87.683155143739612</v>
          </cell>
          <cell r="T179">
            <v>70.684842005226898</v>
          </cell>
          <cell r="U179">
            <v>759729400</v>
          </cell>
          <cell r="V179">
            <v>326802619.94</v>
          </cell>
          <cell r="W179">
            <v>770012127.53999996</v>
          </cell>
          <cell r="X179">
            <v>37262267</v>
          </cell>
          <cell r="Y179">
            <v>163568247</v>
          </cell>
          <cell r="Z179">
            <v>4109.0410000000002</v>
          </cell>
          <cell r="AA179">
            <v>132.54970967741937</v>
          </cell>
          <cell r="AB179">
            <v>45359.375</v>
          </cell>
          <cell r="AC179">
            <v>1463.2056451612902</v>
          </cell>
          <cell r="AD179">
            <v>4776</v>
          </cell>
          <cell r="AE179">
            <v>154.06451612903226</v>
          </cell>
        </row>
      </sheetData>
      <sheetData sheetId="4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D53A0-155D-426F-8DC8-17EF782F7596}">
  <sheetPr>
    <pageSetUpPr fitToPage="1"/>
  </sheetPr>
  <dimension ref="A1:BC163"/>
  <sheetViews>
    <sheetView tabSelected="1"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:XFD90"/>
    </sheetView>
  </sheetViews>
  <sheetFormatPr defaultRowHeight="14.25"/>
  <cols>
    <col min="1" max="1" width="37" bestFit="1" customWidth="1"/>
    <col min="2" max="2" width="30.59765625" customWidth="1"/>
    <col min="3" max="3" width="4.86328125" customWidth="1"/>
    <col min="4" max="5" width="14.265625" customWidth="1"/>
    <col min="6" max="6" width="6" customWidth="1"/>
    <col min="7" max="7" width="9" customWidth="1"/>
    <col min="8" max="10" width="7.59765625" bestFit="1" customWidth="1"/>
    <col min="11" max="13" width="9.59765625" customWidth="1"/>
    <col min="14" max="29" width="9.1328125" customWidth="1"/>
    <col min="30" max="34" width="10.59765625" style="32" customWidth="1"/>
    <col min="35" max="35" width="4.1328125" style="32" customWidth="1"/>
    <col min="36" max="37" width="10.59765625" style="32" customWidth="1"/>
    <col min="38" max="38" width="5.1328125" customWidth="1"/>
    <col min="39" max="39" width="7.265625" customWidth="1"/>
    <col min="40" max="42" width="9.1328125" customWidth="1"/>
    <col min="43" max="43" width="9.1328125" style="32" customWidth="1"/>
    <col min="44" max="44" width="6" customWidth="1"/>
    <col min="46" max="46" width="13.265625" customWidth="1"/>
    <col min="48" max="48" width="4.265625" customWidth="1"/>
    <col min="50" max="50" width="12.86328125" customWidth="1"/>
    <col min="52" max="52" width="3.3984375" customWidth="1"/>
    <col min="54" max="54" width="13.265625" customWidth="1"/>
  </cols>
  <sheetData>
    <row r="1" spans="1:55" ht="16.899999999999999">
      <c r="A1" s="65" t="s">
        <v>0</v>
      </c>
      <c r="B1" s="65" t="s">
        <v>1</v>
      </c>
      <c r="C1" s="65" t="s">
        <v>2</v>
      </c>
      <c r="D1" s="65" t="s">
        <v>3</v>
      </c>
      <c r="E1" s="65" t="s">
        <v>3</v>
      </c>
      <c r="F1" s="60" t="s">
        <v>336</v>
      </c>
      <c r="G1" s="65" t="s">
        <v>5</v>
      </c>
      <c r="H1" s="65" t="s">
        <v>4</v>
      </c>
      <c r="I1" s="65"/>
      <c r="J1" s="65"/>
      <c r="K1" s="64" t="s">
        <v>325</v>
      </c>
      <c r="L1" s="64"/>
      <c r="M1" s="64"/>
      <c r="N1" s="59" t="s">
        <v>311</v>
      </c>
      <c r="O1" s="59"/>
      <c r="P1" s="59"/>
      <c r="Q1" s="59"/>
      <c r="R1" s="59" t="s">
        <v>319</v>
      </c>
      <c r="S1" s="59"/>
      <c r="T1" s="59"/>
      <c r="U1" s="59"/>
      <c r="V1" s="59" t="s">
        <v>321</v>
      </c>
      <c r="W1" s="59"/>
      <c r="X1" s="59"/>
      <c r="Y1" s="59"/>
      <c r="Z1" s="62" t="s">
        <v>322</v>
      </c>
      <c r="AA1" s="62"/>
      <c r="AB1" s="62"/>
      <c r="AC1" s="62"/>
      <c r="AD1" s="57" t="s">
        <v>323</v>
      </c>
      <c r="AE1" s="57"/>
      <c r="AF1" s="57"/>
      <c r="AG1" s="57"/>
      <c r="AH1" s="57"/>
      <c r="AI1" s="29"/>
      <c r="AJ1" s="57" t="s">
        <v>371</v>
      </c>
      <c r="AK1" s="57"/>
      <c r="AM1" s="58" t="s">
        <v>356</v>
      </c>
      <c r="AO1" s="54" t="s">
        <v>374</v>
      </c>
      <c r="AP1" s="56" t="s">
        <v>369</v>
      </c>
      <c r="AQ1" s="52" t="s">
        <v>357</v>
      </c>
      <c r="AS1" s="54" t="s">
        <v>374</v>
      </c>
      <c r="AT1" s="56" t="s">
        <v>370</v>
      </c>
      <c r="AU1" s="52" t="s">
        <v>357</v>
      </c>
      <c r="AW1" s="54" t="s">
        <v>375</v>
      </c>
      <c r="AX1" s="56" t="s">
        <v>370</v>
      </c>
      <c r="AY1" s="52" t="s">
        <v>357</v>
      </c>
      <c r="BA1" s="54" t="s">
        <v>376</v>
      </c>
      <c r="BB1" s="56" t="s">
        <v>370</v>
      </c>
      <c r="BC1" s="52" t="s">
        <v>357</v>
      </c>
    </row>
    <row r="2" spans="1:55" ht="16.5" customHeight="1">
      <c r="A2" s="65"/>
      <c r="B2" s="65"/>
      <c r="C2" s="65"/>
      <c r="D2" s="65"/>
      <c r="E2" s="65"/>
      <c r="F2" s="60"/>
      <c r="G2" s="65"/>
      <c r="H2" s="65"/>
      <c r="I2" s="65"/>
      <c r="J2" s="65"/>
      <c r="K2" s="64"/>
      <c r="L2" s="64"/>
      <c r="M2" s="64"/>
      <c r="N2" s="61" t="s">
        <v>327</v>
      </c>
      <c r="O2" s="63" t="s">
        <v>328</v>
      </c>
      <c r="P2" s="63"/>
      <c r="Q2" s="63"/>
      <c r="R2" s="61" t="s">
        <v>327</v>
      </c>
      <c r="S2" s="63" t="s">
        <v>328</v>
      </c>
      <c r="T2" s="63"/>
      <c r="U2" s="63"/>
      <c r="V2" s="61" t="s">
        <v>329</v>
      </c>
      <c r="W2" s="59" t="s">
        <v>328</v>
      </c>
      <c r="X2" s="59"/>
      <c r="Y2" s="59"/>
      <c r="Z2" s="61" t="s">
        <v>329</v>
      </c>
      <c r="AA2" s="59" t="s">
        <v>328</v>
      </c>
      <c r="AB2" s="59"/>
      <c r="AC2" s="59"/>
      <c r="AD2" s="51" t="s">
        <v>342</v>
      </c>
      <c r="AE2" s="51"/>
      <c r="AF2" s="51" t="s">
        <v>380</v>
      </c>
      <c r="AG2" s="51"/>
      <c r="AH2" s="51"/>
      <c r="AI2" s="31"/>
      <c r="AJ2" s="51" t="s">
        <v>373</v>
      </c>
      <c r="AK2" s="51"/>
      <c r="AM2" s="58"/>
      <c r="AO2" s="55"/>
      <c r="AP2" s="55"/>
      <c r="AQ2" s="53"/>
      <c r="AS2" s="55"/>
      <c r="AT2" s="55"/>
      <c r="AU2" s="53"/>
      <c r="AW2" s="55"/>
      <c r="AX2" s="55"/>
      <c r="AY2" s="53"/>
      <c r="BA2" s="55"/>
      <c r="BB2" s="55"/>
      <c r="BC2" s="53"/>
    </row>
    <row r="3" spans="1:55" ht="16.899999999999999">
      <c r="A3" s="65"/>
      <c r="B3" s="65"/>
      <c r="C3" s="65"/>
      <c r="D3" s="65"/>
      <c r="E3" s="65"/>
      <c r="F3" s="60"/>
      <c r="G3" s="65"/>
      <c r="H3" s="10" t="s">
        <v>354</v>
      </c>
      <c r="I3" s="10" t="s">
        <v>355</v>
      </c>
      <c r="J3" s="10" t="s">
        <v>353</v>
      </c>
      <c r="K3" s="6" t="s">
        <v>313</v>
      </c>
      <c r="L3" s="7" t="s">
        <v>314</v>
      </c>
      <c r="M3" s="7" t="s">
        <v>315</v>
      </c>
      <c r="N3" s="61"/>
      <c r="O3" s="6" t="s">
        <v>313</v>
      </c>
      <c r="P3" s="6" t="s">
        <v>314</v>
      </c>
      <c r="Q3" s="6" t="s">
        <v>315</v>
      </c>
      <c r="R3" s="61"/>
      <c r="S3" s="6" t="s">
        <v>313</v>
      </c>
      <c r="T3" s="6" t="s">
        <v>314</v>
      </c>
      <c r="U3" s="6" t="s">
        <v>315</v>
      </c>
      <c r="V3" s="61"/>
      <c r="W3" s="30" t="s">
        <v>313</v>
      </c>
      <c r="X3" s="30" t="s">
        <v>314</v>
      </c>
      <c r="Y3" s="30" t="s">
        <v>315</v>
      </c>
      <c r="Z3" s="61"/>
      <c r="AA3" s="30" t="s">
        <v>313</v>
      </c>
      <c r="AB3" s="30" t="s">
        <v>314</v>
      </c>
      <c r="AC3" s="30" t="s">
        <v>315</v>
      </c>
      <c r="AD3" s="31" t="s">
        <v>343</v>
      </c>
      <c r="AE3" s="31" t="s">
        <v>344</v>
      </c>
      <c r="AF3" s="51"/>
      <c r="AG3" s="31" t="s">
        <v>393</v>
      </c>
      <c r="AH3" s="31"/>
      <c r="AI3" s="31"/>
      <c r="AJ3" s="31" t="s">
        <v>372</v>
      </c>
      <c r="AK3" s="31" t="s">
        <v>381</v>
      </c>
      <c r="AM3" s="58"/>
      <c r="AO3" s="55"/>
      <c r="AP3" s="55"/>
      <c r="AQ3" s="53"/>
      <c r="AS3" s="55"/>
      <c r="AT3" s="55"/>
      <c r="AU3" s="53"/>
      <c r="AW3" s="55"/>
      <c r="AX3" s="55"/>
      <c r="AY3" s="53"/>
      <c r="BA3" s="55"/>
      <c r="BB3" s="55"/>
      <c r="BC3" s="53"/>
    </row>
    <row r="4" spans="1:55" ht="16.899999999999999">
      <c r="A4" s="1" t="s">
        <v>6</v>
      </c>
      <c r="B4" s="1" t="s">
        <v>7</v>
      </c>
      <c r="C4" s="1" t="s">
        <v>8</v>
      </c>
      <c r="D4" s="1" t="s">
        <v>9</v>
      </c>
      <c r="E4" s="1" t="s">
        <v>338</v>
      </c>
      <c r="F4" s="1" t="s">
        <v>345</v>
      </c>
      <c r="G4" s="2">
        <v>210080</v>
      </c>
      <c r="H4" s="2">
        <v>428</v>
      </c>
      <c r="I4" s="2">
        <v>770</v>
      </c>
      <c r="J4" s="2">
        <v>1198</v>
      </c>
      <c r="K4" s="24">
        <f>기초자료!AV4/기초자료!I4</f>
        <v>0.75597443998581559</v>
      </c>
      <c r="L4" s="24">
        <f>기초자료!AW4/기초자료!J4</f>
        <v>0.90460555820400101</v>
      </c>
      <c r="M4" s="24">
        <f>기초자료!AX4/기초자료!K4</f>
        <v>0.85150529226294625</v>
      </c>
      <c r="N4" s="25">
        <f>VLOOKUP(E4,'목표실차율, 안정적가동률'!$A$3:$C$9,3,FALSE)</f>
        <v>0.49</v>
      </c>
      <c r="O4" s="25">
        <f>기초자료!CI4</f>
        <v>0.51983472368564609</v>
      </c>
      <c r="P4" s="25">
        <f>기초자료!CJ4</f>
        <v>0.48465122467341765</v>
      </c>
      <c r="Q4" s="25">
        <f>기초자료!CK4</f>
        <v>0.49581075044312328</v>
      </c>
      <c r="R4" s="25">
        <f>VLOOKUP(E4,'목표실차율, 안정적가동률'!$F$3:$G$9,2,FALSE)</f>
        <v>0.34</v>
      </c>
      <c r="S4" s="25">
        <f>기초자료!DV4</f>
        <v>0.36442986013730366</v>
      </c>
      <c r="T4" s="25">
        <f>기초자료!DW4</f>
        <v>0.35796043450322695</v>
      </c>
      <c r="U4" s="25">
        <f>기초자료!DX4</f>
        <v>0.36001241125669264</v>
      </c>
      <c r="V4" s="25">
        <f>VLOOKUP(F4,'목표실차율, 안정적가동률'!$J$3:$L$6,3,FALSE)</f>
        <v>0.88</v>
      </c>
      <c r="W4" s="25">
        <f>기초자료!FI4</f>
        <v>0.80614377272739546</v>
      </c>
      <c r="X4" s="25">
        <f>기초자료!FJ4</f>
        <v>0.7513165837682011</v>
      </c>
      <c r="Y4" s="25">
        <f>기초자료!FK4</f>
        <v>0.76870670826542609</v>
      </c>
      <c r="Z4" s="25">
        <f>VLOOKUP(F4,'목표실차율, 안정적가동률'!$J$3:$L$6,3,FALSE)</f>
        <v>0.88</v>
      </c>
      <c r="AA4" s="25" t="e">
        <f>기초자료!GP4</f>
        <v>#DIV/0!</v>
      </c>
      <c r="AB4" s="25" t="e">
        <f>기초자료!GQ4</f>
        <v>#DIV/0!</v>
      </c>
      <c r="AC4" s="25">
        <f>기초자료!GR4</f>
        <v>0</v>
      </c>
      <c r="AD4" s="32">
        <f>ROUND(J4*(Q4/N4)*(Y4/V4),0)</f>
        <v>1059</v>
      </c>
      <c r="AE4" s="32">
        <f t="shared" ref="AE4:AE35" si="0">ROUND(J4*(Q4/N4*0.8+U4/R4*0.2)*(Y4/V4),0)</f>
        <v>1069</v>
      </c>
      <c r="AF4" s="32">
        <f>AG4</f>
        <v>1186.5820301729211</v>
      </c>
      <c r="AG4" s="32">
        <f>VLOOKUP(B4,'[1]Jan-Dec'!$B$2:$AY$61,50,0)</f>
        <v>1186.5820301729211</v>
      </c>
      <c r="AH4" s="32">
        <f t="shared" ref="AH4:AH35" si="1">ROUND(J4*(Q4/N4*0.8+U4/R4*0.2)*(AC4/Z4),0)</f>
        <v>0</v>
      </c>
      <c r="AJ4" s="32">
        <f t="shared" ref="AJ4:AJ35" si="2">J4-AD4</f>
        <v>139</v>
      </c>
      <c r="AK4" s="32">
        <f>J4-AF4</f>
        <v>11.417969827078878</v>
      </c>
      <c r="AM4">
        <f t="shared" ref="AM4:AM35" si="3">ROUND(G4/J4,0)</f>
        <v>175</v>
      </c>
      <c r="AO4">
        <f>IF(AM4&gt;312,ROUND(AD4*0.1,0),0)</f>
        <v>0</v>
      </c>
      <c r="AP4" s="32">
        <f t="shared" ref="AP4:AP35" si="4">AD4+AO4</f>
        <v>1059</v>
      </c>
      <c r="AQ4" s="32">
        <f t="shared" ref="AQ4:AQ35" si="5">J4-AP4</f>
        <v>139</v>
      </c>
      <c r="AS4" s="32">
        <f>IF(AM4&gt;312,ROUND(AF4*0.1,0),0)</f>
        <v>0</v>
      </c>
      <c r="AT4" s="32">
        <f>AS4+AF4</f>
        <v>1186.5820301729211</v>
      </c>
      <c r="AU4" s="32">
        <f t="shared" ref="AU4:AU35" si="6">J4-AT4</f>
        <v>11.417969827078878</v>
      </c>
      <c r="AW4" s="32">
        <f>IF(AF4*1.15&gt;J4,ROUND(AF4*0.15,0),0)</f>
        <v>178</v>
      </c>
      <c r="AX4" s="32">
        <f>AF4+AW4</f>
        <v>1364.5820301729211</v>
      </c>
      <c r="AY4" s="32">
        <f t="shared" ref="AY4:AY35" si="7">J4-AX4</f>
        <v>-166.58203017292112</v>
      </c>
      <c r="AZ4" s="32"/>
      <c r="BA4" s="32">
        <f>IF(AF4*1.2&gt;J4,ROUND(AF4*0.2,0),0)</f>
        <v>237</v>
      </c>
      <c r="BB4" s="32">
        <f>AF4+BA4</f>
        <v>1423.5820301729211</v>
      </c>
      <c r="BC4" s="32">
        <f t="shared" ref="BC4:BC35" si="8">J4-BB4</f>
        <v>-225.58203017292112</v>
      </c>
    </row>
    <row r="5" spans="1:55">
      <c r="A5" s="1" t="s">
        <v>10</v>
      </c>
      <c r="B5" s="1" t="s">
        <v>11</v>
      </c>
      <c r="C5" s="1" t="s">
        <v>12</v>
      </c>
      <c r="D5" s="1" t="s">
        <v>13</v>
      </c>
      <c r="E5" s="1" t="s">
        <v>13</v>
      </c>
      <c r="F5" s="1" t="s">
        <v>345</v>
      </c>
      <c r="G5" s="2">
        <v>27329</v>
      </c>
      <c r="H5" s="2">
        <v>25</v>
      </c>
      <c r="I5" s="2">
        <v>56</v>
      </c>
      <c r="J5" s="2">
        <v>81</v>
      </c>
      <c r="K5" s="24">
        <f>기초자료!AV5/기초자료!I5</f>
        <v>0.47971165492522566</v>
      </c>
      <c r="L5" s="24">
        <f>기초자료!AW5/기초자료!J5</f>
        <v>0.88424152938891543</v>
      </c>
      <c r="M5" s="24">
        <f>기초자료!AX5/기초자료!K5</f>
        <v>0.75938662986308514</v>
      </c>
      <c r="N5" s="25">
        <f>VLOOKUP(E5,'목표실차율, 안정적가동률'!$A$3:$C$9,3,FALSE)</f>
        <v>0.46</v>
      </c>
      <c r="O5" s="25">
        <f>기초자료!CI5</f>
        <v>0.27847735246821298</v>
      </c>
      <c r="P5" s="25">
        <f>기초자료!CJ5</f>
        <v>0.33302609513968906</v>
      </c>
      <c r="Q5" s="25">
        <f>기초자료!CK5</f>
        <v>0.32239061604884833</v>
      </c>
      <c r="R5" s="25">
        <f>VLOOKUP(E5,'목표실차율, 안정적가동률'!$F$3:$G$9,2,FALSE)</f>
        <v>0.25</v>
      </c>
      <c r="S5" s="25">
        <f>기초자료!DV5</f>
        <v>0.18407691840620513</v>
      </c>
      <c r="T5" s="25">
        <f>기초자료!DW5</f>
        <v>0.17514230609706724</v>
      </c>
      <c r="U5" s="25">
        <f>기초자료!DX5</f>
        <v>0.17688430559595383</v>
      </c>
      <c r="V5" s="25">
        <f>VLOOKUP(F5,'목표실차율, 안정적가동률'!$J$3:$L$6,3,FALSE)</f>
        <v>0.88</v>
      </c>
      <c r="W5" s="25">
        <f>기초자료!FI5</f>
        <v>0.87962612082006053</v>
      </c>
      <c r="X5" s="25">
        <f>기초자료!FJ5</f>
        <v>0.86983864429115887</v>
      </c>
      <c r="Y5" s="25">
        <f>기초자료!FK5</f>
        <v>0.87174692845825985</v>
      </c>
      <c r="Z5" s="25">
        <f>VLOOKUP(F5,'목표실차율, 안정적가동률'!$J$3:$L$6,3,FALSE)</f>
        <v>0.88</v>
      </c>
      <c r="AA5" s="25" t="e">
        <f>기초자료!GP5</f>
        <v>#DIV/0!</v>
      </c>
      <c r="AB5" s="25" t="e">
        <f>기초자료!GQ5</f>
        <v>#DIV/0!</v>
      </c>
      <c r="AC5" s="25">
        <f>기초자료!GR5</f>
        <v>0</v>
      </c>
      <c r="AD5" s="32">
        <f t="shared" ref="AD5:AD68" si="9">ROUND(J5*(Q5/N5)*(Y5/V5),0)</f>
        <v>56</v>
      </c>
      <c r="AE5" s="32">
        <f t="shared" si="0"/>
        <v>56</v>
      </c>
      <c r="AF5" s="32">
        <f t="shared" ref="AF5:AF64" si="10">AE5</f>
        <v>56</v>
      </c>
      <c r="AG5" s="32" t="e">
        <f>VLOOKUP(B5,'[1]Jan-Dec'!$B$2:$AY$61,50,0)</f>
        <v>#N/A</v>
      </c>
      <c r="AH5" s="32">
        <f t="shared" si="1"/>
        <v>0</v>
      </c>
      <c r="AJ5" s="32">
        <f t="shared" si="2"/>
        <v>25</v>
      </c>
      <c r="AK5" s="32">
        <f t="shared" ref="AK5:AK68" si="11">J5-AF5</f>
        <v>25</v>
      </c>
      <c r="AM5">
        <f t="shared" si="3"/>
        <v>337</v>
      </c>
      <c r="AO5">
        <f t="shared" ref="AO5:AO68" si="12">IF(AM5&gt;312,ROUND(AD5*0.1,0),0)</f>
        <v>6</v>
      </c>
      <c r="AP5" s="32">
        <f t="shared" si="4"/>
        <v>62</v>
      </c>
      <c r="AQ5" s="32">
        <f t="shared" si="5"/>
        <v>19</v>
      </c>
      <c r="AS5" s="32">
        <f t="shared" ref="AS5:AS68" si="13">IF(AM5&gt;312,ROUND(AF5*0.1,0),0)</f>
        <v>6</v>
      </c>
      <c r="AT5" s="32">
        <f t="shared" ref="AT5:AT68" si="14">AS5+AF5</f>
        <v>62</v>
      </c>
      <c r="AU5" s="32">
        <f t="shared" si="6"/>
        <v>19</v>
      </c>
      <c r="AW5" s="32">
        <f t="shared" ref="AW5:AW68" si="15">IF(AF5*1.15&gt;J5,ROUND(AF5*0.15,0),0)</f>
        <v>0</v>
      </c>
      <c r="AX5" s="32">
        <f t="shared" ref="AX5:AX68" si="16">AF5+AW5</f>
        <v>56</v>
      </c>
      <c r="AY5" s="32">
        <f t="shared" si="7"/>
        <v>25</v>
      </c>
      <c r="AZ5" s="32"/>
      <c r="BA5" s="32">
        <f t="shared" ref="BA5:BA68" si="17">IF(AF5*1.2&gt;J5,ROUND(AF5*0.2,0),0)</f>
        <v>0</v>
      </c>
      <c r="BB5" s="32">
        <f t="shared" ref="BB5:BB68" si="18">AF5+BA5</f>
        <v>56</v>
      </c>
      <c r="BC5" s="32">
        <f t="shared" si="8"/>
        <v>25</v>
      </c>
    </row>
    <row r="6" spans="1:55">
      <c r="A6" s="1" t="s">
        <v>14</v>
      </c>
      <c r="B6" s="1" t="s">
        <v>15</v>
      </c>
      <c r="C6" s="1" t="s">
        <v>8</v>
      </c>
      <c r="D6" s="1" t="s">
        <v>16</v>
      </c>
      <c r="E6" s="1" t="s">
        <v>16</v>
      </c>
      <c r="F6" s="1" t="s">
        <v>346</v>
      </c>
      <c r="G6" s="2">
        <v>88851</v>
      </c>
      <c r="H6" s="2">
        <v>141</v>
      </c>
      <c r="I6" s="2">
        <v>341</v>
      </c>
      <c r="J6" s="2">
        <v>482</v>
      </c>
      <c r="K6" s="24">
        <f>기초자료!AV6/기초자료!I6</f>
        <v>0.71994028914010921</v>
      </c>
      <c r="L6" s="24">
        <f>기초자료!AW6/기초자료!J6</f>
        <v>0.77802757562347069</v>
      </c>
      <c r="M6" s="24">
        <f>기초자료!AX6/기초자료!K6</f>
        <v>0.76103523663145012</v>
      </c>
      <c r="N6" s="25">
        <f>VLOOKUP(E6,'목표실차율, 안정적가동률'!$A$3:$C$9,3,FALSE)</f>
        <v>0.48</v>
      </c>
      <c r="O6" s="25">
        <f>기초자료!CI6</f>
        <v>0.41687464993120421</v>
      </c>
      <c r="P6" s="25">
        <f>기초자료!CJ6</f>
        <v>0.471248297666156</v>
      </c>
      <c r="Q6" s="25">
        <f>기초자료!CK6</f>
        <v>0.45620121675256198</v>
      </c>
      <c r="R6" s="25">
        <f>VLOOKUP(E6,'목표실차율, 안정적가동률'!$F$3:$G$9,2,FALSE)</f>
        <v>0.25</v>
      </c>
      <c r="S6" s="25">
        <f>기초자료!DV6</f>
        <v>0.21388748714241415</v>
      </c>
      <c r="T6" s="25">
        <f>기초자료!DW6</f>
        <v>0.25788683931535533</v>
      </c>
      <c r="U6" s="25">
        <f>기초자료!DX6</f>
        <v>0.24571068708221414</v>
      </c>
      <c r="V6" s="25">
        <f>VLOOKUP(F6,'목표실차율, 안정적가동률'!$J$3:$L$6,3,FALSE)</f>
        <v>0.88</v>
      </c>
      <c r="W6" s="25">
        <f>기초자료!FI6</f>
        <v>0.84899474101079297</v>
      </c>
      <c r="X6" s="25">
        <f>기초자료!FJ6</f>
        <v>0.79622728032763002</v>
      </c>
      <c r="Y6" s="25">
        <f>기초자료!FK6</f>
        <v>0.81082987337738877</v>
      </c>
      <c r="Z6" s="25">
        <f>VLOOKUP(F6,'목표실차율, 안정적가동률'!$J$3:$L$6,3,FALSE)</f>
        <v>0.88</v>
      </c>
      <c r="AA6" s="25" t="e">
        <f>기초자료!GP6</f>
        <v>#DIV/0!</v>
      </c>
      <c r="AB6" s="25" t="e">
        <f>기초자료!GQ6</f>
        <v>#DIV/0!</v>
      </c>
      <c r="AC6" s="25">
        <f>기초자료!GR6</f>
        <v>0</v>
      </c>
      <c r="AD6" s="32">
        <f t="shared" si="9"/>
        <v>422</v>
      </c>
      <c r="AE6" s="32">
        <f t="shared" si="0"/>
        <v>425</v>
      </c>
      <c r="AF6" s="32">
        <f t="shared" si="10"/>
        <v>425</v>
      </c>
      <c r="AG6" s="32" t="e">
        <f>VLOOKUP(B6,'[1]Jan-Dec'!$B$2:$AY$61,50,0)</f>
        <v>#N/A</v>
      </c>
      <c r="AH6" s="32">
        <f t="shared" si="1"/>
        <v>0</v>
      </c>
      <c r="AJ6" s="32">
        <f t="shared" si="2"/>
        <v>60</v>
      </c>
      <c r="AK6" s="32">
        <f t="shared" si="11"/>
        <v>57</v>
      </c>
      <c r="AM6">
        <f t="shared" si="3"/>
        <v>184</v>
      </c>
      <c r="AO6">
        <f t="shared" si="12"/>
        <v>0</v>
      </c>
      <c r="AP6" s="32">
        <f t="shared" si="4"/>
        <v>422</v>
      </c>
      <c r="AQ6" s="32">
        <f t="shared" si="5"/>
        <v>60</v>
      </c>
      <c r="AS6" s="32">
        <f t="shared" si="13"/>
        <v>0</v>
      </c>
      <c r="AT6" s="32">
        <f t="shared" si="14"/>
        <v>425</v>
      </c>
      <c r="AU6" s="32">
        <f t="shared" si="6"/>
        <v>57</v>
      </c>
      <c r="AW6" s="32">
        <f t="shared" si="15"/>
        <v>64</v>
      </c>
      <c r="AX6" s="32">
        <f t="shared" si="16"/>
        <v>489</v>
      </c>
      <c r="AY6" s="32">
        <f t="shared" si="7"/>
        <v>-7</v>
      </c>
      <c r="AZ6" s="32"/>
      <c r="BA6" s="32">
        <f t="shared" si="17"/>
        <v>85</v>
      </c>
      <c r="BB6" s="32">
        <f t="shared" si="18"/>
        <v>510</v>
      </c>
      <c r="BC6" s="32">
        <f t="shared" si="8"/>
        <v>-28</v>
      </c>
    </row>
    <row r="7" spans="1:55">
      <c r="A7" s="1" t="s">
        <v>17</v>
      </c>
      <c r="B7" s="1" t="s">
        <v>18</v>
      </c>
      <c r="C7" s="1" t="s">
        <v>8</v>
      </c>
      <c r="D7" s="1" t="s">
        <v>16</v>
      </c>
      <c r="E7" s="1" t="s">
        <v>16</v>
      </c>
      <c r="F7" s="1" t="s">
        <v>346</v>
      </c>
      <c r="G7" s="2">
        <v>63063</v>
      </c>
      <c r="H7" s="2">
        <v>99</v>
      </c>
      <c r="I7" s="2">
        <v>157</v>
      </c>
      <c r="J7" s="2">
        <v>256</v>
      </c>
      <c r="K7" s="24">
        <f>기초자료!AV7/기초자료!I7</f>
        <v>0.71135193237529182</v>
      </c>
      <c r="L7" s="24">
        <f>기초자료!AW7/기초자료!J7</f>
        <v>0.86511861099105947</v>
      </c>
      <c r="M7" s="24">
        <f>기초자료!AX7/기초자료!K7</f>
        <v>0.80565415324511802</v>
      </c>
      <c r="N7" s="25">
        <f>VLOOKUP(E7,'목표실차율, 안정적가동률'!$A$3:$C$9,3,FALSE)</f>
        <v>0.48</v>
      </c>
      <c r="O7" s="25">
        <f>기초자료!CI7</f>
        <v>0.33946256560914012</v>
      </c>
      <c r="P7" s="25">
        <f>기초자료!CJ7</f>
        <v>0.41743062199588693</v>
      </c>
      <c r="Q7" s="25">
        <f>기초자료!CK7</f>
        <v>0.390808185317922</v>
      </c>
      <c r="R7" s="25">
        <f>VLOOKUP(E7,'목표실차율, 안정적가동률'!$F$3:$G$9,2,FALSE)</f>
        <v>0.25</v>
      </c>
      <c r="S7" s="25">
        <f>기초자료!DV7</f>
        <v>0.20795559859388171</v>
      </c>
      <c r="T7" s="25">
        <f>기초자료!DW7</f>
        <v>0.21415277504467414</v>
      </c>
      <c r="U7" s="25">
        <f>기초자료!DX7</f>
        <v>0.21203672976550211</v>
      </c>
      <c r="V7" s="25">
        <f>VLOOKUP(F7,'목표실차율, 안정적가동률'!$J$3:$L$6,3,FALSE)</f>
        <v>0.88</v>
      </c>
      <c r="W7" s="25">
        <f>기초자료!FI7</f>
        <v>0.81873796299705592</v>
      </c>
      <c r="X7" s="25">
        <f>기초자료!FJ7</f>
        <v>0.83529014286883252</v>
      </c>
      <c r="Y7" s="25">
        <f>기초자료!FK7</f>
        <v>0.8296383492889996</v>
      </c>
      <c r="Z7" s="25">
        <f>VLOOKUP(F7,'목표실차율, 안정적가동률'!$J$3:$L$6,3,FALSE)</f>
        <v>0.88</v>
      </c>
      <c r="AA7" s="25" t="e">
        <f>기초자료!GP7</f>
        <v>#DIV/0!</v>
      </c>
      <c r="AB7" s="25" t="e">
        <f>기초자료!GQ7</f>
        <v>#DIV/0!</v>
      </c>
      <c r="AC7" s="25">
        <f>기초자료!GR7</f>
        <v>0</v>
      </c>
      <c r="AD7" s="32">
        <f t="shared" si="9"/>
        <v>197</v>
      </c>
      <c r="AE7" s="32">
        <f t="shared" si="0"/>
        <v>198</v>
      </c>
      <c r="AF7" s="32">
        <f>AG7</f>
        <v>204.96535264954684</v>
      </c>
      <c r="AG7" s="32">
        <f>VLOOKUP(B7,'[1]Jan-Dec'!$B$2:$AY$61,50,0)</f>
        <v>204.96535264954684</v>
      </c>
      <c r="AH7" s="32">
        <f t="shared" si="1"/>
        <v>0</v>
      </c>
      <c r="AJ7" s="32">
        <f t="shared" si="2"/>
        <v>59</v>
      </c>
      <c r="AK7" s="32">
        <f t="shared" si="11"/>
        <v>51.034647350453156</v>
      </c>
      <c r="AM7">
        <f t="shared" si="3"/>
        <v>246</v>
      </c>
      <c r="AO7">
        <f t="shared" si="12"/>
        <v>0</v>
      </c>
      <c r="AP7" s="32">
        <f t="shared" si="4"/>
        <v>197</v>
      </c>
      <c r="AQ7" s="32">
        <f t="shared" si="5"/>
        <v>59</v>
      </c>
      <c r="AS7" s="32">
        <f t="shared" si="13"/>
        <v>0</v>
      </c>
      <c r="AT7" s="32">
        <f t="shared" si="14"/>
        <v>204.96535264954684</v>
      </c>
      <c r="AU7" s="32">
        <f t="shared" si="6"/>
        <v>51.034647350453156</v>
      </c>
      <c r="AW7" s="32">
        <f t="shared" si="15"/>
        <v>0</v>
      </c>
      <c r="AX7" s="32">
        <f t="shared" si="16"/>
        <v>204.96535264954684</v>
      </c>
      <c r="AY7" s="32">
        <f t="shared" si="7"/>
        <v>51.034647350453156</v>
      </c>
      <c r="AZ7" s="32"/>
      <c r="BA7" s="32">
        <f t="shared" si="17"/>
        <v>0</v>
      </c>
      <c r="BB7" s="32">
        <f t="shared" si="18"/>
        <v>204.96535264954684</v>
      </c>
      <c r="BC7" s="32">
        <f t="shared" si="8"/>
        <v>51.034647350453156</v>
      </c>
    </row>
    <row r="8" spans="1:55">
      <c r="A8" s="1" t="s">
        <v>19</v>
      </c>
      <c r="B8" s="1" t="s">
        <v>20</v>
      </c>
      <c r="C8" s="1" t="s">
        <v>8</v>
      </c>
      <c r="D8" s="1" t="s">
        <v>16</v>
      </c>
      <c r="E8" s="1" t="s">
        <v>16</v>
      </c>
      <c r="F8" s="1" t="s">
        <v>346</v>
      </c>
      <c r="G8" s="2">
        <v>82226</v>
      </c>
      <c r="H8" s="2">
        <v>172</v>
      </c>
      <c r="I8" s="2">
        <v>411</v>
      </c>
      <c r="J8" s="2">
        <v>583</v>
      </c>
      <c r="K8" s="24">
        <f>기초자료!AV8/기초자료!I8</f>
        <v>0.81327783454484315</v>
      </c>
      <c r="L8" s="24">
        <f>기초자료!AW8/기초자료!J8</f>
        <v>0.88064383814162561</v>
      </c>
      <c r="M8" s="24">
        <f>기초자료!AX8/기초자료!K8</f>
        <v>0.86076913382147691</v>
      </c>
      <c r="N8" s="25">
        <f>VLOOKUP(E8,'목표실차율, 안정적가동률'!$A$3:$C$9,3,FALSE)</f>
        <v>0.48</v>
      </c>
      <c r="O8" s="25">
        <f>기초자료!CI8</f>
        <v>0.41740789647845711</v>
      </c>
      <c r="P8" s="25">
        <f>기초자료!CJ8</f>
        <v>0.42418200870346129</v>
      </c>
      <c r="Q8" s="25">
        <f>기초자료!CK8</f>
        <v>0.42229373680455923</v>
      </c>
      <c r="R8" s="25">
        <f>VLOOKUP(E8,'목표실차율, 안정적가동률'!$F$3:$G$9,2,FALSE)</f>
        <v>0.25</v>
      </c>
      <c r="S8" s="25">
        <f>기초자료!DV8</f>
        <v>0.29344993720421803</v>
      </c>
      <c r="T8" s="25">
        <f>기초자료!DW8</f>
        <v>0.30901623469442058</v>
      </c>
      <c r="U8" s="25">
        <f>기초자료!DX8</f>
        <v>0.30467715657696559</v>
      </c>
      <c r="V8" s="25">
        <f>VLOOKUP(F8,'목표실차율, 안정적가동률'!$J$3:$L$6,3,FALSE)</f>
        <v>0.88</v>
      </c>
      <c r="W8" s="25">
        <f>기초자료!FI8</f>
        <v>0.82381108857887542</v>
      </c>
      <c r="X8" s="25">
        <f>기초자료!FJ8</f>
        <v>0.75499185891263754</v>
      </c>
      <c r="Y8" s="25">
        <f>기초자료!FK8</f>
        <v>0.77417509845260069</v>
      </c>
      <c r="Z8" s="25">
        <f>VLOOKUP(F8,'목표실차율, 안정적가동률'!$J$3:$L$6,3,FALSE)</f>
        <v>0.88</v>
      </c>
      <c r="AA8" s="25" t="e">
        <f>기초자료!GP8</f>
        <v>#DIV/0!</v>
      </c>
      <c r="AB8" s="25" t="e">
        <f>기초자료!GQ8</f>
        <v>#DIV/0!</v>
      </c>
      <c r="AC8" s="25">
        <f>기초자료!GR8</f>
        <v>0</v>
      </c>
      <c r="AD8" s="32">
        <f t="shared" si="9"/>
        <v>451</v>
      </c>
      <c r="AE8" s="32">
        <f t="shared" si="0"/>
        <v>486</v>
      </c>
      <c r="AF8" s="32">
        <f t="shared" si="10"/>
        <v>486</v>
      </c>
      <c r="AG8" s="32" t="e">
        <f>VLOOKUP(B8,'[1]Jan-Dec'!$B$2:$AY$61,50,0)</f>
        <v>#N/A</v>
      </c>
      <c r="AH8" s="32">
        <f t="shared" si="1"/>
        <v>0</v>
      </c>
      <c r="AJ8" s="32">
        <f t="shared" si="2"/>
        <v>132</v>
      </c>
      <c r="AK8" s="32">
        <f t="shared" si="11"/>
        <v>97</v>
      </c>
      <c r="AM8">
        <f t="shared" si="3"/>
        <v>141</v>
      </c>
      <c r="AO8">
        <f t="shared" si="12"/>
        <v>0</v>
      </c>
      <c r="AP8" s="32">
        <f t="shared" si="4"/>
        <v>451</v>
      </c>
      <c r="AQ8" s="32">
        <f t="shared" si="5"/>
        <v>132</v>
      </c>
      <c r="AS8" s="32">
        <f t="shared" si="13"/>
        <v>0</v>
      </c>
      <c r="AT8" s="32">
        <f t="shared" si="14"/>
        <v>486</v>
      </c>
      <c r="AU8" s="32">
        <f t="shared" si="6"/>
        <v>97</v>
      </c>
      <c r="AW8" s="32">
        <f t="shared" si="15"/>
        <v>0</v>
      </c>
      <c r="AX8" s="32">
        <f t="shared" si="16"/>
        <v>486</v>
      </c>
      <c r="AY8" s="32">
        <f t="shared" si="7"/>
        <v>97</v>
      </c>
      <c r="AZ8" s="32"/>
      <c r="BA8" s="32">
        <f t="shared" si="17"/>
        <v>97</v>
      </c>
      <c r="BB8" s="32">
        <f t="shared" si="18"/>
        <v>583</v>
      </c>
      <c r="BC8" s="32">
        <f t="shared" si="8"/>
        <v>0</v>
      </c>
    </row>
    <row r="9" spans="1:55">
      <c r="A9" s="1" t="s">
        <v>21</v>
      </c>
      <c r="B9" s="1" t="s">
        <v>22</v>
      </c>
      <c r="C9" s="1" t="s">
        <v>12</v>
      </c>
      <c r="D9" s="1" t="s">
        <v>13</v>
      </c>
      <c r="E9" s="1" t="s">
        <v>13</v>
      </c>
      <c r="F9" s="1" t="s">
        <v>346</v>
      </c>
      <c r="G9" s="2">
        <v>21192</v>
      </c>
      <c r="H9" s="2">
        <v>14</v>
      </c>
      <c r="I9" s="2">
        <v>26</v>
      </c>
      <c r="J9" s="2">
        <v>40</v>
      </c>
      <c r="K9" s="24">
        <f>기초자료!AV9/기초자료!I9</f>
        <v>0.94856079064922227</v>
      </c>
      <c r="L9" s="24">
        <f>기초자료!AW9/기초자료!J9</f>
        <v>0.89174949849310248</v>
      </c>
      <c r="M9" s="24">
        <f>기초자료!AX9/기초자료!K9</f>
        <v>0.91163345074774416</v>
      </c>
      <c r="N9" s="25">
        <f>VLOOKUP(E9,'목표실차율, 안정적가동률'!$A$3:$C$9,3,FALSE)</f>
        <v>0.46</v>
      </c>
      <c r="O9" s="25">
        <f>기초자료!CI9</f>
        <v>0.38216235911790863</v>
      </c>
      <c r="P9" s="25">
        <f>기초자료!CJ9</f>
        <v>0.37463517416433706</v>
      </c>
      <c r="Q9" s="25">
        <f>기초자료!CK9</f>
        <v>0.37737640461915783</v>
      </c>
      <c r="R9" s="25">
        <f>VLOOKUP(E9,'목표실차율, 안정적가동률'!$F$3:$G$9,2,FALSE)</f>
        <v>0.25</v>
      </c>
      <c r="S9" s="25">
        <f>기초자료!DV9</f>
        <v>0.22785311643290526</v>
      </c>
      <c r="T9" s="25">
        <f>기초자료!DW9</f>
        <v>0.2496483246324713</v>
      </c>
      <c r="U9" s="25">
        <f>기초자료!DX9</f>
        <v>0.24171100293062334</v>
      </c>
      <c r="V9" s="25">
        <f>VLOOKUP(F9,'목표실차율, 안정적가동률'!$J$3:$L$6,3,FALSE)</f>
        <v>0.88</v>
      </c>
      <c r="W9" s="25">
        <f>기초자료!FI9</f>
        <v>0.75365167730093041</v>
      </c>
      <c r="X9" s="25">
        <f>기초자료!FJ9</f>
        <v>0.67834503567292781</v>
      </c>
      <c r="Y9" s="25">
        <f>기초자료!FK9</f>
        <v>0.70577001071396195</v>
      </c>
      <c r="Z9" s="25">
        <f>VLOOKUP(F9,'목표실차율, 안정적가동률'!$J$3:$L$6,3,FALSE)</f>
        <v>0.88</v>
      </c>
      <c r="AA9" s="25" t="e">
        <f>기초자료!GP9</f>
        <v>#DIV/0!</v>
      </c>
      <c r="AB9" s="25" t="e">
        <f>기초자료!GQ9</f>
        <v>#DIV/0!</v>
      </c>
      <c r="AC9" s="25">
        <f>기초자료!GR9</f>
        <v>0</v>
      </c>
      <c r="AD9" s="32">
        <f t="shared" si="9"/>
        <v>26</v>
      </c>
      <c r="AE9" s="32">
        <f t="shared" si="0"/>
        <v>27</v>
      </c>
      <c r="AF9" s="32">
        <f t="shared" si="10"/>
        <v>27</v>
      </c>
      <c r="AG9" s="32" t="e">
        <f>VLOOKUP(B9,'[1]Jan-Dec'!$B$2:$AY$61,50,0)</f>
        <v>#N/A</v>
      </c>
      <c r="AH9" s="32">
        <f t="shared" si="1"/>
        <v>0</v>
      </c>
      <c r="AJ9" s="32">
        <f t="shared" si="2"/>
        <v>14</v>
      </c>
      <c r="AK9" s="32">
        <f t="shared" si="11"/>
        <v>13</v>
      </c>
      <c r="AM9">
        <f t="shared" si="3"/>
        <v>530</v>
      </c>
      <c r="AO9">
        <f t="shared" si="12"/>
        <v>3</v>
      </c>
      <c r="AP9" s="32">
        <f t="shared" si="4"/>
        <v>29</v>
      </c>
      <c r="AQ9" s="32">
        <f t="shared" si="5"/>
        <v>11</v>
      </c>
      <c r="AS9" s="32">
        <f t="shared" si="13"/>
        <v>3</v>
      </c>
      <c r="AT9" s="32">
        <f t="shared" si="14"/>
        <v>30</v>
      </c>
      <c r="AU9" s="32">
        <f t="shared" si="6"/>
        <v>10</v>
      </c>
      <c r="AW9" s="32">
        <f t="shared" si="15"/>
        <v>0</v>
      </c>
      <c r="AX9" s="32">
        <f t="shared" si="16"/>
        <v>27</v>
      </c>
      <c r="AY9" s="32">
        <f t="shared" si="7"/>
        <v>13</v>
      </c>
      <c r="AZ9" s="32"/>
      <c r="BA9" s="32">
        <f t="shared" si="17"/>
        <v>0</v>
      </c>
      <c r="BB9" s="32">
        <f t="shared" si="18"/>
        <v>27</v>
      </c>
      <c r="BC9" s="32">
        <f t="shared" si="8"/>
        <v>13</v>
      </c>
    </row>
    <row r="10" spans="1:55">
      <c r="A10" s="1" t="s">
        <v>23</v>
      </c>
      <c r="B10" s="1" t="s">
        <v>24</v>
      </c>
      <c r="C10" s="1" t="s">
        <v>12</v>
      </c>
      <c r="D10" s="1" t="s">
        <v>13</v>
      </c>
      <c r="E10" s="1" t="s">
        <v>13</v>
      </c>
      <c r="F10" s="1" t="s">
        <v>346</v>
      </c>
      <c r="G10" s="2">
        <v>27750</v>
      </c>
      <c r="H10" s="2">
        <v>33</v>
      </c>
      <c r="I10" s="2">
        <v>58</v>
      </c>
      <c r="J10" s="2">
        <v>91</v>
      </c>
      <c r="K10" s="24">
        <f>기초자료!AV10/기초자료!I10</f>
        <v>0.95878506983067591</v>
      </c>
      <c r="L10" s="24">
        <f>기초자료!AW10/기초자료!J10</f>
        <v>0.93806070175887202</v>
      </c>
      <c r="M10" s="24">
        <f>기초자료!AX10/기초자료!K10</f>
        <v>0.94337464229010382</v>
      </c>
      <c r="N10" s="25">
        <f>VLOOKUP(E10,'목표실차율, 안정적가동률'!$A$3:$C$9,3,FALSE)</f>
        <v>0.46</v>
      </c>
      <c r="O10" s="25">
        <f>기초자료!CI10</f>
        <v>0.38188772753762906</v>
      </c>
      <c r="P10" s="25">
        <f>기초자료!CJ10</f>
        <v>0.39136492520728833</v>
      </c>
      <c r="Q10" s="25">
        <f>기초자료!CK10</f>
        <v>0.38889517860735712</v>
      </c>
      <c r="R10" s="25">
        <f>VLOOKUP(E10,'목표실차율, 안정적가동률'!$F$3:$G$9,2,FALSE)</f>
        <v>0.25</v>
      </c>
      <c r="S10" s="25">
        <f>기초자료!DV10</f>
        <v>0.16403220708651592</v>
      </c>
      <c r="T10" s="25">
        <f>기초자료!DW10</f>
        <v>0.19841357771879442</v>
      </c>
      <c r="U10" s="25">
        <f>기초자료!DX10</f>
        <v>0.18945383284696496</v>
      </c>
      <c r="V10" s="25">
        <f>VLOOKUP(F10,'목표실차율, 안정적가동률'!$J$3:$L$6,3,FALSE)</f>
        <v>0.88</v>
      </c>
      <c r="W10" s="25">
        <f>기초자료!FI10</f>
        <v>0.87919720228972853</v>
      </c>
      <c r="X10" s="25">
        <f>기초자료!FJ10</f>
        <v>0.80982347499494478</v>
      </c>
      <c r="Y10" s="25">
        <f>기초자료!FK10</f>
        <v>0.82790218698165008</v>
      </c>
      <c r="Z10" s="25">
        <f>VLOOKUP(F10,'목표실차율, 안정적가동률'!$J$3:$L$6,3,FALSE)</f>
        <v>0.88</v>
      </c>
      <c r="AA10" s="25" t="e">
        <f>기초자료!GP10</f>
        <v>#DIV/0!</v>
      </c>
      <c r="AB10" s="25" t="e">
        <f>기초자료!GQ10</f>
        <v>#DIV/0!</v>
      </c>
      <c r="AC10" s="25">
        <f>기초자료!GR10</f>
        <v>0</v>
      </c>
      <c r="AD10" s="32">
        <f t="shared" si="9"/>
        <v>72</v>
      </c>
      <c r="AE10" s="32">
        <f t="shared" si="0"/>
        <v>71</v>
      </c>
      <c r="AF10" s="32">
        <f t="shared" si="10"/>
        <v>71</v>
      </c>
      <c r="AG10" s="32" t="e">
        <f>VLOOKUP(B10,'[1]Jan-Dec'!$B$2:$AY$61,50,0)</f>
        <v>#N/A</v>
      </c>
      <c r="AH10" s="32">
        <f t="shared" si="1"/>
        <v>0</v>
      </c>
      <c r="AJ10" s="32">
        <f t="shared" si="2"/>
        <v>19</v>
      </c>
      <c r="AK10" s="32">
        <f t="shared" si="11"/>
        <v>20</v>
      </c>
      <c r="AM10">
        <f t="shared" si="3"/>
        <v>305</v>
      </c>
      <c r="AO10">
        <f t="shared" si="12"/>
        <v>0</v>
      </c>
      <c r="AP10" s="32">
        <f t="shared" si="4"/>
        <v>72</v>
      </c>
      <c r="AQ10" s="32">
        <f t="shared" si="5"/>
        <v>19</v>
      </c>
      <c r="AS10" s="32">
        <f t="shared" si="13"/>
        <v>0</v>
      </c>
      <c r="AT10" s="32">
        <f t="shared" si="14"/>
        <v>71</v>
      </c>
      <c r="AU10" s="32">
        <f t="shared" si="6"/>
        <v>20</v>
      </c>
      <c r="AW10" s="32">
        <f t="shared" si="15"/>
        <v>0</v>
      </c>
      <c r="AX10" s="32">
        <f t="shared" si="16"/>
        <v>71</v>
      </c>
      <c r="AY10" s="32">
        <f t="shared" si="7"/>
        <v>20</v>
      </c>
      <c r="AZ10" s="32"/>
      <c r="BA10" s="32">
        <f t="shared" si="17"/>
        <v>0</v>
      </c>
      <c r="BB10" s="32">
        <f t="shared" si="18"/>
        <v>71</v>
      </c>
      <c r="BC10" s="32">
        <f t="shared" si="8"/>
        <v>20</v>
      </c>
    </row>
    <row r="11" spans="1:55">
      <c r="A11" s="1" t="s">
        <v>25</v>
      </c>
      <c r="B11" s="1" t="s">
        <v>26</v>
      </c>
      <c r="C11" s="1" t="s">
        <v>12</v>
      </c>
      <c r="D11" s="1" t="s">
        <v>13</v>
      </c>
      <c r="E11" s="1" t="s">
        <v>13</v>
      </c>
      <c r="F11" s="1" t="s">
        <v>346</v>
      </c>
      <c r="G11" s="2">
        <v>37480</v>
      </c>
      <c r="H11" s="2">
        <v>22</v>
      </c>
      <c r="I11" s="2">
        <v>83</v>
      </c>
      <c r="J11" s="2">
        <v>105</v>
      </c>
      <c r="K11" s="24">
        <f>기초자료!AV11/기초자료!I11</f>
        <v>0.6712275704767362</v>
      </c>
      <c r="L11" s="24">
        <f>기초자료!AW11/기초자료!J11</f>
        <v>0.75341145821699862</v>
      </c>
      <c r="M11" s="24">
        <f>기초자료!AX11/기초자료!K11</f>
        <v>0.73619197697618177</v>
      </c>
      <c r="N11" s="25">
        <f>VLOOKUP(E11,'목표실차율, 안정적가동률'!$A$3:$C$9,3,FALSE)</f>
        <v>0.46</v>
      </c>
      <c r="O11" s="25">
        <f>기초자료!CI11</f>
        <v>0.25714384932239015</v>
      </c>
      <c r="P11" s="25">
        <f>기초자료!CJ11</f>
        <v>0.24761512584729498</v>
      </c>
      <c r="Q11" s="25">
        <f>기초자료!CK11</f>
        <v>0.2494354419549866</v>
      </c>
      <c r="R11" s="25">
        <f>VLOOKUP(E11,'목표실차율, 안정적가동률'!$F$3:$G$9,2,FALSE)</f>
        <v>0.25</v>
      </c>
      <c r="S11" s="25">
        <f>기초자료!DV11</f>
        <v>0.14364509981556475</v>
      </c>
      <c r="T11" s="25">
        <f>기초자료!DW11</f>
        <v>0.17169504686661366</v>
      </c>
      <c r="U11" s="25">
        <f>기초자료!DX11</f>
        <v>0.1663365357742965</v>
      </c>
      <c r="V11" s="25">
        <f>VLOOKUP(F11,'목표실차율, 안정적가동률'!$J$3:$L$6,3,FALSE)</f>
        <v>0.88</v>
      </c>
      <c r="W11" s="25">
        <f>기초자료!FI11</f>
        <v>0.8016983847098178</v>
      </c>
      <c r="X11" s="25">
        <f>기초자료!FJ11</f>
        <v>0.77194877646941296</v>
      </c>
      <c r="Y11" s="25">
        <f>기초자료!FK11</f>
        <v>0.77763198169822045</v>
      </c>
      <c r="Z11" s="25">
        <f>VLOOKUP(F11,'목표실차율, 안정적가동률'!$J$3:$L$6,3,FALSE)</f>
        <v>0.88</v>
      </c>
      <c r="AA11" s="25" t="e">
        <f>기초자료!GP11</f>
        <v>#DIV/0!</v>
      </c>
      <c r="AB11" s="25" t="e">
        <f>기초자료!GQ11</f>
        <v>#DIV/0!</v>
      </c>
      <c r="AC11" s="25">
        <f>기초자료!GR11</f>
        <v>0</v>
      </c>
      <c r="AD11" s="32">
        <f t="shared" si="9"/>
        <v>50</v>
      </c>
      <c r="AE11" s="32">
        <f t="shared" si="0"/>
        <v>53</v>
      </c>
      <c r="AF11" s="32">
        <f t="shared" si="10"/>
        <v>53</v>
      </c>
      <c r="AG11" s="32" t="e">
        <f>VLOOKUP(B11,'[1]Jan-Dec'!$B$2:$AY$61,50,0)</f>
        <v>#N/A</v>
      </c>
      <c r="AH11" s="32">
        <f t="shared" si="1"/>
        <v>0</v>
      </c>
      <c r="AJ11" s="32">
        <f t="shared" si="2"/>
        <v>55</v>
      </c>
      <c r="AK11" s="32">
        <f t="shared" si="11"/>
        <v>52</v>
      </c>
      <c r="AM11">
        <f t="shared" si="3"/>
        <v>357</v>
      </c>
      <c r="AO11">
        <f t="shared" si="12"/>
        <v>5</v>
      </c>
      <c r="AP11" s="32">
        <f t="shared" si="4"/>
        <v>55</v>
      </c>
      <c r="AQ11" s="32">
        <f t="shared" si="5"/>
        <v>50</v>
      </c>
      <c r="AS11" s="32">
        <f t="shared" si="13"/>
        <v>5</v>
      </c>
      <c r="AT11" s="32">
        <f t="shared" si="14"/>
        <v>58</v>
      </c>
      <c r="AU11" s="32">
        <f t="shared" si="6"/>
        <v>47</v>
      </c>
      <c r="AW11" s="32">
        <f t="shared" si="15"/>
        <v>0</v>
      </c>
      <c r="AX11" s="32">
        <f t="shared" si="16"/>
        <v>53</v>
      </c>
      <c r="AY11" s="32">
        <f t="shared" si="7"/>
        <v>52</v>
      </c>
      <c r="AZ11" s="32"/>
      <c r="BA11" s="32">
        <f t="shared" si="17"/>
        <v>0</v>
      </c>
      <c r="BB11" s="32">
        <f t="shared" si="18"/>
        <v>53</v>
      </c>
      <c r="BC11" s="32">
        <f t="shared" si="8"/>
        <v>52</v>
      </c>
    </row>
    <row r="12" spans="1:55" ht="16.899999999999999">
      <c r="A12" s="1" t="s">
        <v>27</v>
      </c>
      <c r="B12" s="1" t="s">
        <v>28</v>
      </c>
      <c r="C12" s="1" t="s">
        <v>8</v>
      </c>
      <c r="D12" s="1" t="s">
        <v>9</v>
      </c>
      <c r="E12" s="1" t="s">
        <v>338</v>
      </c>
      <c r="F12" s="1" t="s">
        <v>346</v>
      </c>
      <c r="G12" s="2">
        <v>361316</v>
      </c>
      <c r="H12" s="2">
        <v>629</v>
      </c>
      <c r="I12" s="2">
        <v>1235</v>
      </c>
      <c r="J12" s="2">
        <v>1864</v>
      </c>
      <c r="K12" s="24">
        <f>기초자료!AV12/기초자료!I12</f>
        <v>0.92891709898198582</v>
      </c>
      <c r="L12" s="24">
        <f>기초자료!AW12/기초자료!J12</f>
        <v>0.89091442519621344</v>
      </c>
      <c r="M12" s="24">
        <f>기초자료!AX12/기초자료!K12</f>
        <v>0.90313628564958159</v>
      </c>
      <c r="N12" s="25">
        <f>VLOOKUP(E12,'목표실차율, 안정적가동률'!$A$3:$C$9,3,FALSE)</f>
        <v>0.49</v>
      </c>
      <c r="O12" s="25">
        <f>기초자료!CI12</f>
        <v>0.52719820306163523</v>
      </c>
      <c r="P12" s="25">
        <f>기초자료!CJ12</f>
        <v>0.43642999615101846</v>
      </c>
      <c r="Q12" s="25">
        <f>기초자료!CK12</f>
        <v>0.46645482835494545</v>
      </c>
      <c r="R12" s="25">
        <f>VLOOKUP(E12,'목표실차율, 안정적가동률'!$F$3:$G$9,2,FALSE)</f>
        <v>0.34</v>
      </c>
      <c r="S12" s="25">
        <f>기초자료!DV12</f>
        <v>0.351719408107041</v>
      </c>
      <c r="T12" s="25">
        <f>기초자료!DW12</f>
        <v>0.30163137770559661</v>
      </c>
      <c r="U12" s="25">
        <f>기초자료!DX12</f>
        <v>0.31819978595573972</v>
      </c>
      <c r="V12" s="25">
        <f>VLOOKUP(F12,'목표실차율, 안정적가동률'!$J$3:$L$6,3,FALSE)</f>
        <v>0.88</v>
      </c>
      <c r="W12" s="25">
        <f>기초자료!FI12</f>
        <v>0.82566500746365634</v>
      </c>
      <c r="X12" s="25">
        <f>기초자료!FJ12</f>
        <v>0.74674709466601541</v>
      </c>
      <c r="Y12" s="25">
        <f>기초자료!FK12</f>
        <v>0.77285201807787318</v>
      </c>
      <c r="Z12" s="25">
        <f>VLOOKUP(F12,'목표실차율, 안정적가동률'!$J$3:$L$6,3,FALSE)</f>
        <v>0.88</v>
      </c>
      <c r="AA12" s="25" t="e">
        <f>기초자료!GP12</f>
        <v>#DIV/0!</v>
      </c>
      <c r="AB12" s="25" t="e">
        <f>기초자료!GQ12</f>
        <v>#DIV/0!</v>
      </c>
      <c r="AC12" s="25">
        <f>기초자료!GR12</f>
        <v>0</v>
      </c>
      <c r="AD12" s="32">
        <f t="shared" si="9"/>
        <v>1558</v>
      </c>
      <c r="AE12" s="32">
        <f t="shared" si="0"/>
        <v>1553</v>
      </c>
      <c r="AF12" s="32">
        <f>AG12</f>
        <v>1661.0171868600646</v>
      </c>
      <c r="AG12" s="32">
        <f>VLOOKUP(B12,'[1]Jan-Dec'!$B$2:$AY$61,50,0)</f>
        <v>1661.0171868600646</v>
      </c>
      <c r="AH12" s="32">
        <f t="shared" si="1"/>
        <v>0</v>
      </c>
      <c r="AJ12" s="32">
        <f t="shared" si="2"/>
        <v>306</v>
      </c>
      <c r="AK12" s="32">
        <f t="shared" si="11"/>
        <v>202.98281313993539</v>
      </c>
      <c r="AM12">
        <f t="shared" si="3"/>
        <v>194</v>
      </c>
      <c r="AO12">
        <f t="shared" si="12"/>
        <v>0</v>
      </c>
      <c r="AP12" s="32">
        <f t="shared" si="4"/>
        <v>1558</v>
      </c>
      <c r="AQ12" s="32">
        <f t="shared" si="5"/>
        <v>306</v>
      </c>
      <c r="AS12" s="32">
        <f t="shared" si="13"/>
        <v>0</v>
      </c>
      <c r="AT12" s="32">
        <f t="shared" si="14"/>
        <v>1661.0171868600646</v>
      </c>
      <c r="AU12" s="32">
        <f t="shared" si="6"/>
        <v>202.98281313993539</v>
      </c>
      <c r="AW12" s="32">
        <f t="shared" si="15"/>
        <v>249</v>
      </c>
      <c r="AX12" s="32">
        <f t="shared" si="16"/>
        <v>1910.0171868600646</v>
      </c>
      <c r="AY12" s="32">
        <f t="shared" si="7"/>
        <v>-46.017186860064612</v>
      </c>
      <c r="AZ12" s="32"/>
      <c r="BA12" s="32">
        <f t="shared" si="17"/>
        <v>332</v>
      </c>
      <c r="BB12" s="32">
        <f t="shared" si="18"/>
        <v>1993.0171868600646</v>
      </c>
      <c r="BC12" s="32">
        <f t="shared" si="8"/>
        <v>-129.01718686006461</v>
      </c>
    </row>
    <row r="13" spans="1:55">
      <c r="A13" s="1" t="s">
        <v>29</v>
      </c>
      <c r="B13" s="1" t="s">
        <v>30</v>
      </c>
      <c r="C13" s="1" t="s">
        <v>12</v>
      </c>
      <c r="D13" s="1" t="s">
        <v>13</v>
      </c>
      <c r="E13" s="1" t="s">
        <v>13</v>
      </c>
      <c r="F13" s="1" t="s">
        <v>346</v>
      </c>
      <c r="G13" s="2">
        <v>32097</v>
      </c>
      <c r="H13" s="2">
        <v>3</v>
      </c>
      <c r="I13" s="2">
        <v>41</v>
      </c>
      <c r="J13" s="2">
        <v>44</v>
      </c>
      <c r="K13" s="24">
        <f>기초자료!AV13/기초자료!I13</f>
        <v>0.66720430107526874</v>
      </c>
      <c r="L13" s="24">
        <f>기초자료!AW13/기초자료!J13</f>
        <v>0.94611115632847087</v>
      </c>
      <c r="M13" s="24">
        <f>기초자료!AX13/기초자료!K13</f>
        <v>0.92709477983393429</v>
      </c>
      <c r="N13" s="25">
        <f>VLOOKUP(E13,'목표실차율, 안정적가동률'!$A$3:$C$9,3,FALSE)</f>
        <v>0.46</v>
      </c>
      <c r="O13" s="25">
        <f>기초자료!CI13</f>
        <v>0.37597865523223412</v>
      </c>
      <c r="P13" s="25">
        <f>기초자료!CJ13</f>
        <v>0.40613977127265155</v>
      </c>
      <c r="Q13" s="25">
        <f>기초자료!CK13</f>
        <v>0.4046598088538978</v>
      </c>
      <c r="R13" s="25">
        <f>VLOOKUP(E13,'목표실차율, 안정적가동률'!$F$3:$G$9,2,FALSE)</f>
        <v>0.25</v>
      </c>
      <c r="S13" s="25">
        <f>기초자료!DV13</f>
        <v>0.25808914027023278</v>
      </c>
      <c r="T13" s="25">
        <f>기초자료!DW13</f>
        <v>0.2167085060498346</v>
      </c>
      <c r="U13" s="25">
        <f>기초자료!DX13</f>
        <v>0.21873899402741212</v>
      </c>
      <c r="V13" s="25">
        <f>VLOOKUP(F13,'목표실차율, 안정적가동률'!$J$3:$L$6,3,FALSE)</f>
        <v>0.88</v>
      </c>
      <c r="W13" s="25">
        <f>기초자료!FI13</f>
        <v>0.70581708082089667</v>
      </c>
      <c r="X13" s="25">
        <f>기초자료!FJ13</f>
        <v>0.75538914531782686</v>
      </c>
      <c r="Y13" s="25">
        <f>기초자료!FK13</f>
        <v>0.75295671568302225</v>
      </c>
      <c r="Z13" s="25">
        <f>VLOOKUP(F13,'목표실차율, 안정적가동률'!$J$3:$L$6,3,FALSE)</f>
        <v>0.88</v>
      </c>
      <c r="AA13" s="25" t="e">
        <f>기초자료!GP13</f>
        <v>#DIV/0!</v>
      </c>
      <c r="AB13" s="25" t="e">
        <f>기초자료!GQ13</f>
        <v>#DIV/0!</v>
      </c>
      <c r="AC13" s="25">
        <f>기초자료!GR13</f>
        <v>0</v>
      </c>
      <c r="AD13" s="32">
        <f t="shared" si="9"/>
        <v>33</v>
      </c>
      <c r="AE13" s="32">
        <f t="shared" si="0"/>
        <v>33</v>
      </c>
      <c r="AF13" s="32">
        <f>AD13</f>
        <v>33</v>
      </c>
      <c r="AG13" s="32" t="e">
        <f>VLOOKUP(B13,'[1]Jan-Dec'!$B$2:$AY$61,50,0)</f>
        <v>#N/A</v>
      </c>
      <c r="AH13" s="32">
        <f t="shared" si="1"/>
        <v>0</v>
      </c>
      <c r="AJ13" s="32">
        <f t="shared" si="2"/>
        <v>11</v>
      </c>
      <c r="AK13" s="32">
        <f t="shared" si="11"/>
        <v>11</v>
      </c>
      <c r="AM13">
        <f t="shared" si="3"/>
        <v>729</v>
      </c>
      <c r="AO13">
        <f t="shared" si="12"/>
        <v>3</v>
      </c>
      <c r="AP13" s="32">
        <f t="shared" si="4"/>
        <v>36</v>
      </c>
      <c r="AQ13" s="32">
        <f t="shared" si="5"/>
        <v>8</v>
      </c>
      <c r="AS13" s="32">
        <f t="shared" si="13"/>
        <v>3</v>
      </c>
      <c r="AT13" s="32">
        <f t="shared" si="14"/>
        <v>36</v>
      </c>
      <c r="AU13" s="32">
        <f t="shared" si="6"/>
        <v>8</v>
      </c>
      <c r="AW13" s="32">
        <f t="shared" si="15"/>
        <v>0</v>
      </c>
      <c r="AX13" s="32">
        <f t="shared" si="16"/>
        <v>33</v>
      </c>
      <c r="AY13" s="32">
        <f t="shared" si="7"/>
        <v>11</v>
      </c>
      <c r="AZ13" s="32"/>
      <c r="BA13" s="32">
        <f t="shared" si="17"/>
        <v>0</v>
      </c>
      <c r="BB13" s="32">
        <f t="shared" si="18"/>
        <v>33</v>
      </c>
      <c r="BC13" s="32">
        <f t="shared" si="8"/>
        <v>11</v>
      </c>
    </row>
    <row r="14" spans="1:55">
      <c r="A14" s="1" t="s">
        <v>31</v>
      </c>
      <c r="B14" s="1" t="s">
        <v>32</v>
      </c>
      <c r="C14" s="1" t="s">
        <v>12</v>
      </c>
      <c r="D14" s="1" t="s">
        <v>13</v>
      </c>
      <c r="E14" s="1" t="s">
        <v>13</v>
      </c>
      <c r="F14" s="1" t="s">
        <v>346</v>
      </c>
      <c r="G14" s="2">
        <v>34465</v>
      </c>
      <c r="H14" s="2">
        <v>86</v>
      </c>
      <c r="I14" s="2">
        <v>108</v>
      </c>
      <c r="J14" s="2">
        <v>194</v>
      </c>
      <c r="K14" s="24">
        <f>기초자료!AV14/기초자료!I14</f>
        <v>0.90511751501093685</v>
      </c>
      <c r="L14" s="24">
        <f>기초자료!AW14/기초자료!J14</f>
        <v>0.88219629606741834</v>
      </c>
      <c r="M14" s="24">
        <f>기초자료!AX14/기초자료!K14</f>
        <v>0.89235724879495726</v>
      </c>
      <c r="N14" s="25">
        <f>VLOOKUP(E14,'목표실차율, 안정적가동률'!$A$3:$C$9,3,FALSE)</f>
        <v>0.46</v>
      </c>
      <c r="O14" s="25">
        <f>기초자료!CI14</f>
        <v>0.34876279035971242</v>
      </c>
      <c r="P14" s="25">
        <f>기초자료!CJ14</f>
        <v>0.30640265952368623</v>
      </c>
      <c r="Q14" s="25">
        <f>기초자료!CK14</f>
        <v>0.3254493808359033</v>
      </c>
      <c r="R14" s="25">
        <f>VLOOKUP(E14,'목표실차율, 안정적가동률'!$F$3:$G$9,2,FALSE)</f>
        <v>0.25</v>
      </c>
      <c r="S14" s="25">
        <f>기초자료!DV14</f>
        <v>0.20752756850489948</v>
      </c>
      <c r="T14" s="25">
        <f>기초자료!DW14</f>
        <v>0.20405268485054417</v>
      </c>
      <c r="U14" s="25">
        <f>기초자료!DX14</f>
        <v>0.20561512432489526</v>
      </c>
      <c r="V14" s="25">
        <f>VLOOKUP(F14,'목표실차율, 안정적가동률'!$J$3:$L$6,3,FALSE)</f>
        <v>0.88</v>
      </c>
      <c r="W14" s="25">
        <f>기초자료!FI14</f>
        <v>0.86390413232200658</v>
      </c>
      <c r="X14" s="25">
        <f>기초자료!FJ14</f>
        <v>0.74012932606580328</v>
      </c>
      <c r="Y14" s="25">
        <f>기초자료!FK14</f>
        <v>0.79578317306078372</v>
      </c>
      <c r="Z14" s="25">
        <f>VLOOKUP(F14,'목표실차율, 안정적가동률'!$J$3:$L$6,3,FALSE)</f>
        <v>0.88</v>
      </c>
      <c r="AA14" s="25" t="e">
        <f>기초자료!GP14</f>
        <v>#DIV/0!</v>
      </c>
      <c r="AB14" s="25" t="e">
        <f>기초자료!GQ14</f>
        <v>#DIV/0!</v>
      </c>
      <c r="AC14" s="25">
        <f>기초자료!GR14</f>
        <v>0</v>
      </c>
      <c r="AD14" s="32">
        <f t="shared" si="9"/>
        <v>124</v>
      </c>
      <c r="AE14" s="32">
        <f t="shared" si="0"/>
        <v>128</v>
      </c>
      <c r="AF14" s="32">
        <f t="shared" si="10"/>
        <v>128</v>
      </c>
      <c r="AG14" s="32" t="e">
        <f>VLOOKUP(B14,'[1]Jan-Dec'!$B$2:$AY$61,50,0)</f>
        <v>#N/A</v>
      </c>
      <c r="AH14" s="32">
        <f t="shared" si="1"/>
        <v>0</v>
      </c>
      <c r="AJ14" s="32">
        <f t="shared" si="2"/>
        <v>70</v>
      </c>
      <c r="AK14" s="32">
        <f t="shared" si="11"/>
        <v>66</v>
      </c>
      <c r="AM14">
        <f t="shared" si="3"/>
        <v>178</v>
      </c>
      <c r="AO14">
        <f t="shared" si="12"/>
        <v>0</v>
      </c>
      <c r="AP14" s="32">
        <f t="shared" si="4"/>
        <v>124</v>
      </c>
      <c r="AQ14" s="32">
        <f t="shared" si="5"/>
        <v>70</v>
      </c>
      <c r="AS14" s="32">
        <f t="shared" si="13"/>
        <v>0</v>
      </c>
      <c r="AT14" s="32">
        <f t="shared" si="14"/>
        <v>128</v>
      </c>
      <c r="AU14" s="32">
        <f t="shared" si="6"/>
        <v>66</v>
      </c>
      <c r="AW14" s="32">
        <f t="shared" si="15"/>
        <v>0</v>
      </c>
      <c r="AX14" s="32">
        <f t="shared" si="16"/>
        <v>128</v>
      </c>
      <c r="AY14" s="32">
        <f t="shared" si="7"/>
        <v>66</v>
      </c>
      <c r="AZ14" s="32"/>
      <c r="BA14" s="32">
        <f t="shared" si="17"/>
        <v>0</v>
      </c>
      <c r="BB14" s="32">
        <f t="shared" si="18"/>
        <v>128</v>
      </c>
      <c r="BC14" s="32">
        <f t="shared" si="8"/>
        <v>66</v>
      </c>
    </row>
    <row r="15" spans="1:55">
      <c r="A15" s="1" t="s">
        <v>33</v>
      </c>
      <c r="B15" s="1" t="s">
        <v>34</v>
      </c>
      <c r="C15" s="1" t="s">
        <v>12</v>
      </c>
      <c r="D15" s="1" t="s">
        <v>13</v>
      </c>
      <c r="E15" s="1" t="s">
        <v>13</v>
      </c>
      <c r="F15" s="1" t="s">
        <v>346</v>
      </c>
      <c r="G15" s="2">
        <v>41507</v>
      </c>
      <c r="H15" s="2">
        <v>31</v>
      </c>
      <c r="I15" s="2">
        <v>72</v>
      </c>
      <c r="J15" s="2">
        <v>103</v>
      </c>
      <c r="K15" s="24">
        <f>기초자료!AV15/기초자료!I15</f>
        <v>0.87601715964771687</v>
      </c>
      <c r="L15" s="24">
        <f>기초자료!AW15/기초자료!J15</f>
        <v>0.91905044528213808</v>
      </c>
      <c r="M15" s="24">
        <f>기초자료!AX15/기초자료!K15</f>
        <v>0.90609867970284619</v>
      </c>
      <c r="N15" s="25">
        <f>VLOOKUP(E15,'목표실차율, 안정적가동률'!$A$3:$C$9,3,FALSE)</f>
        <v>0.46</v>
      </c>
      <c r="O15" s="25">
        <f>기초자료!CI15</f>
        <v>0.4116457014869912</v>
      </c>
      <c r="P15" s="25">
        <f>기초자료!CJ15</f>
        <v>0.41224052480968593</v>
      </c>
      <c r="Q15" s="25">
        <f>기초자료!CK15</f>
        <v>0.41206744373884013</v>
      </c>
      <c r="R15" s="25">
        <f>VLOOKUP(E15,'목표실차율, 안정적가동률'!$F$3:$G$9,2,FALSE)</f>
        <v>0.25</v>
      </c>
      <c r="S15" s="25">
        <f>기초자료!DV15</f>
        <v>0.22934784837066111</v>
      </c>
      <c r="T15" s="25">
        <f>기초자료!DW15</f>
        <v>0.22298994966391808</v>
      </c>
      <c r="U15" s="25">
        <f>기초자료!DX15</f>
        <v>0.22483996440696277</v>
      </c>
      <c r="V15" s="25">
        <f>VLOOKUP(F15,'목표실차율, 안정적가동률'!$J$3:$L$6,3,FALSE)</f>
        <v>0.88</v>
      </c>
      <c r="W15" s="25">
        <f>기초자료!FI15</f>
        <v>0.68770409709977331</v>
      </c>
      <c r="X15" s="25">
        <f>기초자료!FJ15</f>
        <v>0.71996705683047202</v>
      </c>
      <c r="Y15" s="25">
        <f>기초자료!FK15</f>
        <v>0.7105792144144315</v>
      </c>
      <c r="Z15" s="25">
        <f>VLOOKUP(F15,'목표실차율, 안정적가동률'!$J$3:$L$6,3,FALSE)</f>
        <v>0.88</v>
      </c>
      <c r="AA15" s="25" t="e">
        <f>기초자료!GP15</f>
        <v>#DIV/0!</v>
      </c>
      <c r="AB15" s="25" t="e">
        <f>기초자료!GQ15</f>
        <v>#DIV/0!</v>
      </c>
      <c r="AC15" s="25">
        <f>기초자료!GR15</f>
        <v>0</v>
      </c>
      <c r="AD15" s="32">
        <f t="shared" si="9"/>
        <v>75</v>
      </c>
      <c r="AE15" s="32">
        <f t="shared" si="0"/>
        <v>75</v>
      </c>
      <c r="AF15" s="32">
        <f t="shared" si="10"/>
        <v>75</v>
      </c>
      <c r="AG15" s="32" t="e">
        <f>VLOOKUP(B15,'[1]Jan-Dec'!$B$2:$AY$61,50,0)</f>
        <v>#N/A</v>
      </c>
      <c r="AH15" s="32">
        <f t="shared" si="1"/>
        <v>0</v>
      </c>
      <c r="AJ15" s="32">
        <f t="shared" si="2"/>
        <v>28</v>
      </c>
      <c r="AK15" s="32">
        <f t="shared" si="11"/>
        <v>28</v>
      </c>
      <c r="AM15">
        <f t="shared" si="3"/>
        <v>403</v>
      </c>
      <c r="AO15">
        <f t="shared" si="12"/>
        <v>8</v>
      </c>
      <c r="AP15" s="32">
        <f t="shared" si="4"/>
        <v>83</v>
      </c>
      <c r="AQ15" s="32">
        <f t="shared" si="5"/>
        <v>20</v>
      </c>
      <c r="AS15" s="32">
        <f t="shared" si="13"/>
        <v>8</v>
      </c>
      <c r="AT15" s="32">
        <f t="shared" si="14"/>
        <v>83</v>
      </c>
      <c r="AU15" s="32">
        <f t="shared" si="6"/>
        <v>20</v>
      </c>
      <c r="AW15" s="32">
        <f t="shared" si="15"/>
        <v>0</v>
      </c>
      <c r="AX15" s="32">
        <f t="shared" si="16"/>
        <v>75</v>
      </c>
      <c r="AY15" s="32">
        <f t="shared" si="7"/>
        <v>28</v>
      </c>
      <c r="AZ15" s="32"/>
      <c r="BA15" s="32">
        <f t="shared" si="17"/>
        <v>0</v>
      </c>
      <c r="BB15" s="32">
        <f t="shared" si="18"/>
        <v>75</v>
      </c>
      <c r="BC15" s="32">
        <f t="shared" si="8"/>
        <v>28</v>
      </c>
    </row>
    <row r="16" spans="1:55" ht="16.899999999999999">
      <c r="A16" s="1" t="s">
        <v>35</v>
      </c>
      <c r="B16" s="1" t="s">
        <v>36</v>
      </c>
      <c r="C16" s="1" t="s">
        <v>8</v>
      </c>
      <c r="D16" s="1" t="s">
        <v>9</v>
      </c>
      <c r="E16" s="1" t="s">
        <v>338</v>
      </c>
      <c r="F16" s="1" t="s">
        <v>346</v>
      </c>
      <c r="G16" s="2">
        <v>286906</v>
      </c>
      <c r="H16" s="2">
        <v>662</v>
      </c>
      <c r="I16" s="2">
        <v>1031</v>
      </c>
      <c r="J16" s="2">
        <v>1693</v>
      </c>
      <c r="K16" s="24">
        <f>기초자료!AV16/기초자료!I16</f>
        <v>0.8621944001788312</v>
      </c>
      <c r="L16" s="24">
        <f>기초자료!AW16/기초자료!J16</f>
        <v>0.86321803347466775</v>
      </c>
      <c r="M16" s="24">
        <f>기초자료!AX16/기초자료!K16</f>
        <v>0.86284060794657091</v>
      </c>
      <c r="N16" s="25">
        <f>VLOOKUP(E16,'목표실차율, 안정적가동률'!$A$3:$C$9,3,FALSE)</f>
        <v>0.49</v>
      </c>
      <c r="O16" s="25">
        <f>기초자료!CI16</f>
        <v>0.46286297559001466</v>
      </c>
      <c r="P16" s="25">
        <f>기초자료!CJ16</f>
        <v>0.45390403207644608</v>
      </c>
      <c r="Q16" s="25">
        <f>기초자료!CK16</f>
        <v>0.45720482506150989</v>
      </c>
      <c r="R16" s="25">
        <f>VLOOKUP(E16,'목표실차율, 안정적가동률'!$F$3:$G$9,2,FALSE)</f>
        <v>0.34</v>
      </c>
      <c r="S16" s="25">
        <f>기초자료!DV16</f>
        <v>0.34530810020868419</v>
      </c>
      <c r="T16" s="25">
        <f>기초자료!DW16</f>
        <v>0.35436947355504422</v>
      </c>
      <c r="U16" s="25">
        <f>기초자료!DX16</f>
        <v>0.35103094178158117</v>
      </c>
      <c r="V16" s="25">
        <f>VLOOKUP(F16,'목표실차율, 안정적가동률'!$J$3:$L$6,3,FALSE)</f>
        <v>0.88</v>
      </c>
      <c r="W16" s="25">
        <f>기초자료!FI16</f>
        <v>0.75013819797497672</v>
      </c>
      <c r="X16" s="25">
        <f>기초자료!FJ16</f>
        <v>0.73420037012138539</v>
      </c>
      <c r="Y16" s="25">
        <f>기초자료!FK16</f>
        <v>0.74007243196624628</v>
      </c>
      <c r="Z16" s="25">
        <f>VLOOKUP(F16,'목표실차율, 안정적가동률'!$J$3:$L$6,3,FALSE)</f>
        <v>0.88</v>
      </c>
      <c r="AA16" s="25" t="e">
        <f>기초자료!GP16</f>
        <v>#DIV/0!</v>
      </c>
      <c r="AB16" s="25" t="e">
        <f>기초자료!GQ16</f>
        <v>#DIV/0!</v>
      </c>
      <c r="AC16" s="25">
        <f>기초자료!GR16</f>
        <v>0</v>
      </c>
      <c r="AD16" s="32">
        <f t="shared" si="9"/>
        <v>1329</v>
      </c>
      <c r="AE16" s="32">
        <f t="shared" si="0"/>
        <v>1357</v>
      </c>
      <c r="AF16" s="32">
        <f>AG16</f>
        <v>1458.1647612909378</v>
      </c>
      <c r="AG16" s="32">
        <f>VLOOKUP(B16,'[1]Jan-Dec'!$B$2:$AY$61,50,0)</f>
        <v>1458.1647612909378</v>
      </c>
      <c r="AH16" s="32">
        <f t="shared" si="1"/>
        <v>0</v>
      </c>
      <c r="AJ16" s="32">
        <f t="shared" si="2"/>
        <v>364</v>
      </c>
      <c r="AK16" s="32">
        <f t="shared" si="11"/>
        <v>234.8352387090622</v>
      </c>
      <c r="AM16">
        <f t="shared" si="3"/>
        <v>169</v>
      </c>
      <c r="AO16">
        <f t="shared" si="12"/>
        <v>0</v>
      </c>
      <c r="AP16" s="32">
        <f t="shared" si="4"/>
        <v>1329</v>
      </c>
      <c r="AQ16" s="32">
        <f t="shared" si="5"/>
        <v>364</v>
      </c>
      <c r="AS16" s="32">
        <f t="shared" si="13"/>
        <v>0</v>
      </c>
      <c r="AT16" s="32">
        <f t="shared" si="14"/>
        <v>1458.1647612909378</v>
      </c>
      <c r="AU16" s="32">
        <f t="shared" si="6"/>
        <v>234.8352387090622</v>
      </c>
      <c r="AW16" s="32">
        <f t="shared" si="15"/>
        <v>0</v>
      </c>
      <c r="AX16" s="32">
        <f t="shared" si="16"/>
        <v>1458.1647612909378</v>
      </c>
      <c r="AY16" s="32">
        <f t="shared" si="7"/>
        <v>234.8352387090622</v>
      </c>
      <c r="AZ16" s="32"/>
      <c r="BA16" s="32">
        <f t="shared" si="17"/>
        <v>292</v>
      </c>
      <c r="BB16" s="32">
        <f t="shared" si="18"/>
        <v>1750.1647612909378</v>
      </c>
      <c r="BC16" s="32">
        <f t="shared" si="8"/>
        <v>-57.164761290937804</v>
      </c>
    </row>
    <row r="17" spans="1:55">
      <c r="A17" s="1" t="s">
        <v>37</v>
      </c>
      <c r="B17" s="1" t="s">
        <v>38</v>
      </c>
      <c r="C17" s="1" t="s">
        <v>8</v>
      </c>
      <c r="D17" s="1" t="s">
        <v>16</v>
      </c>
      <c r="E17" s="1" t="s">
        <v>16</v>
      </c>
      <c r="F17" s="1" t="s">
        <v>346</v>
      </c>
      <c r="G17" s="2">
        <v>38729</v>
      </c>
      <c r="H17" s="2">
        <v>104</v>
      </c>
      <c r="I17" s="2">
        <v>186</v>
      </c>
      <c r="J17" s="2">
        <v>290</v>
      </c>
      <c r="K17" s="24">
        <f>기초자료!AV17/기초자료!I17</f>
        <v>0.58111339284865415</v>
      </c>
      <c r="L17" s="24">
        <f>기초자료!AW17/기초자료!J17</f>
        <v>0.80705335345392404</v>
      </c>
      <c r="M17" s="24">
        <f>기초자료!AX17/기초자료!K17</f>
        <v>0.7260266089609998</v>
      </c>
      <c r="N17" s="25">
        <f>VLOOKUP(E17,'목표실차율, 안정적가동률'!$A$3:$C$9,3,FALSE)</f>
        <v>0.48</v>
      </c>
      <c r="O17" s="25">
        <f>기초자료!CI17</f>
        <v>0.31492533492938268</v>
      </c>
      <c r="P17" s="25">
        <f>기초자료!CJ17</f>
        <v>0.41818936402938817</v>
      </c>
      <c r="Q17" s="25">
        <f>기초자료!CK17</f>
        <v>0.38854837065739173</v>
      </c>
      <c r="R17" s="25">
        <f>VLOOKUP(E17,'목표실차율, 안정적가동률'!$F$3:$G$9,2,FALSE)</f>
        <v>0.25</v>
      </c>
      <c r="S17" s="25">
        <f>기초자료!DV17</f>
        <v>0.19715430361099306</v>
      </c>
      <c r="T17" s="25">
        <f>기초자료!DW17</f>
        <v>0.2521353403099712</v>
      </c>
      <c r="U17" s="25">
        <f>기초자료!DX17</f>
        <v>0.23635353750231944</v>
      </c>
      <c r="V17" s="25">
        <f>VLOOKUP(F17,'목표실차율, 안정적가동률'!$J$3:$L$6,3,FALSE)</f>
        <v>0.88</v>
      </c>
      <c r="W17" s="25">
        <f>기초자료!FI17</f>
        <v>0.82843940737316546</v>
      </c>
      <c r="X17" s="25">
        <f>기초자료!FJ17</f>
        <v>0.80742559847170836</v>
      </c>
      <c r="Y17" s="25">
        <f>기초자료!FK17</f>
        <v>0.81345741977286312</v>
      </c>
      <c r="Z17" s="25">
        <f>VLOOKUP(F17,'목표실차율, 안정적가동률'!$J$3:$L$6,3,FALSE)</f>
        <v>0.88</v>
      </c>
      <c r="AA17" s="25" t="e">
        <f>기초자료!GP17</f>
        <v>#DIV/0!</v>
      </c>
      <c r="AB17" s="25" t="e">
        <f>기초자료!GQ17</f>
        <v>#DIV/0!</v>
      </c>
      <c r="AC17" s="25">
        <f>기초자료!GR17</f>
        <v>0</v>
      </c>
      <c r="AD17" s="32">
        <f t="shared" si="9"/>
        <v>217</v>
      </c>
      <c r="AE17" s="32">
        <f t="shared" si="0"/>
        <v>224</v>
      </c>
      <c r="AF17" s="32">
        <f t="shared" si="10"/>
        <v>224</v>
      </c>
      <c r="AG17" s="32" t="e">
        <f>VLOOKUP(B17,'[1]Jan-Dec'!$B$2:$AY$61,50,0)</f>
        <v>#N/A</v>
      </c>
      <c r="AH17" s="32">
        <f t="shared" si="1"/>
        <v>0</v>
      </c>
      <c r="AJ17" s="32">
        <f t="shared" si="2"/>
        <v>73</v>
      </c>
      <c r="AK17" s="32">
        <f t="shared" si="11"/>
        <v>66</v>
      </c>
      <c r="AM17">
        <f t="shared" si="3"/>
        <v>134</v>
      </c>
      <c r="AO17">
        <f t="shared" si="12"/>
        <v>0</v>
      </c>
      <c r="AP17" s="32">
        <f t="shared" si="4"/>
        <v>217</v>
      </c>
      <c r="AQ17" s="32">
        <f t="shared" si="5"/>
        <v>73</v>
      </c>
      <c r="AS17" s="32">
        <f t="shared" si="13"/>
        <v>0</v>
      </c>
      <c r="AT17" s="32">
        <f t="shared" si="14"/>
        <v>224</v>
      </c>
      <c r="AU17" s="32">
        <f t="shared" si="6"/>
        <v>66</v>
      </c>
      <c r="AW17" s="32">
        <f t="shared" si="15"/>
        <v>0</v>
      </c>
      <c r="AX17" s="32">
        <f t="shared" si="16"/>
        <v>224</v>
      </c>
      <c r="AY17" s="32">
        <f t="shared" si="7"/>
        <v>66</v>
      </c>
      <c r="AZ17" s="32"/>
      <c r="BA17" s="32">
        <f t="shared" si="17"/>
        <v>0</v>
      </c>
      <c r="BB17" s="32">
        <f t="shared" si="18"/>
        <v>224</v>
      </c>
      <c r="BC17" s="32">
        <f t="shared" si="8"/>
        <v>66</v>
      </c>
    </row>
    <row r="18" spans="1:55">
      <c r="A18" s="1" t="s">
        <v>39</v>
      </c>
      <c r="B18" s="1" t="s">
        <v>40</v>
      </c>
      <c r="C18" s="1" t="s">
        <v>12</v>
      </c>
      <c r="D18" s="1" t="s">
        <v>13</v>
      </c>
      <c r="E18" s="1" t="s">
        <v>13</v>
      </c>
      <c r="F18" s="1" t="s">
        <v>346</v>
      </c>
      <c r="G18" s="2">
        <v>40664</v>
      </c>
      <c r="H18" s="2">
        <v>45</v>
      </c>
      <c r="I18" s="2">
        <v>59</v>
      </c>
      <c r="J18" s="2">
        <v>104</v>
      </c>
      <c r="K18" s="24">
        <f>기초자료!AV18/기초자료!I18</f>
        <v>0.79437790961150256</v>
      </c>
      <c r="L18" s="24">
        <f>기초자료!AW18/기초자료!J18</f>
        <v>0.90906269573432719</v>
      </c>
      <c r="M18" s="24">
        <f>기초자료!AX18/기초자료!K18</f>
        <v>0.85943947096964335</v>
      </c>
      <c r="N18" s="25">
        <f>VLOOKUP(E18,'목표실차율, 안정적가동률'!$A$3:$C$9,3,FALSE)</f>
        <v>0.46</v>
      </c>
      <c r="O18" s="25">
        <f>기초자료!CI18</f>
        <v>0.32899213584678216</v>
      </c>
      <c r="P18" s="25">
        <f>기초자료!CJ18</f>
        <v>0.34252591838121577</v>
      </c>
      <c r="Q18" s="25">
        <f>기초자료!CK18</f>
        <v>0.33711326481132137</v>
      </c>
      <c r="R18" s="25">
        <f>VLOOKUP(E18,'목표실차율, 안정적가동률'!$F$3:$G$9,2,FALSE)</f>
        <v>0.25</v>
      </c>
      <c r="S18" s="25">
        <f>기초자료!DV18</f>
        <v>0.24834560798492986</v>
      </c>
      <c r="T18" s="25">
        <f>기초자료!DW18</f>
        <v>0.28150482949951156</v>
      </c>
      <c r="U18" s="25">
        <f>기초자료!DX18</f>
        <v>0.26824324662353638</v>
      </c>
      <c r="V18" s="25">
        <f>VLOOKUP(F18,'목표실차율, 안정적가동률'!$J$3:$L$6,3,FALSE)</f>
        <v>0.88</v>
      </c>
      <c r="W18" s="25">
        <f>기초자료!FI18</f>
        <v>0.63630828928708816</v>
      </c>
      <c r="X18" s="25">
        <f>기초자료!FJ18</f>
        <v>0.60897221120450473</v>
      </c>
      <c r="Y18" s="25">
        <f>기초자료!FK18</f>
        <v>0.61990490649823771</v>
      </c>
      <c r="Z18" s="25">
        <f>VLOOKUP(F18,'목표실차율, 안정적가동률'!$J$3:$L$6,3,FALSE)</f>
        <v>0.88</v>
      </c>
      <c r="AA18" s="25" t="e">
        <f>기초자료!GP18</f>
        <v>#DIV/0!</v>
      </c>
      <c r="AB18" s="25" t="e">
        <f>기초자료!GQ18</f>
        <v>#DIV/0!</v>
      </c>
      <c r="AC18" s="25">
        <f>기초자료!GR18</f>
        <v>0</v>
      </c>
      <c r="AD18" s="32">
        <f t="shared" si="9"/>
        <v>54</v>
      </c>
      <c r="AE18" s="32">
        <f t="shared" si="0"/>
        <v>59</v>
      </c>
      <c r="AF18" s="32">
        <f t="shared" si="10"/>
        <v>59</v>
      </c>
      <c r="AG18" s="32" t="e">
        <f>VLOOKUP(B18,'[1]Jan-Dec'!$B$2:$AY$61,50,0)</f>
        <v>#N/A</v>
      </c>
      <c r="AH18" s="32">
        <f t="shared" si="1"/>
        <v>0</v>
      </c>
      <c r="AJ18" s="32">
        <f t="shared" si="2"/>
        <v>50</v>
      </c>
      <c r="AK18" s="32">
        <f t="shared" si="11"/>
        <v>45</v>
      </c>
      <c r="AM18">
        <f t="shared" si="3"/>
        <v>391</v>
      </c>
      <c r="AO18">
        <f t="shared" si="12"/>
        <v>5</v>
      </c>
      <c r="AP18" s="32">
        <f t="shared" si="4"/>
        <v>59</v>
      </c>
      <c r="AQ18" s="32">
        <f t="shared" si="5"/>
        <v>45</v>
      </c>
      <c r="AS18" s="32">
        <f t="shared" si="13"/>
        <v>6</v>
      </c>
      <c r="AT18" s="32">
        <f t="shared" si="14"/>
        <v>65</v>
      </c>
      <c r="AU18" s="32">
        <f t="shared" si="6"/>
        <v>39</v>
      </c>
      <c r="AW18" s="32">
        <f t="shared" si="15"/>
        <v>0</v>
      </c>
      <c r="AX18" s="32">
        <f t="shared" si="16"/>
        <v>59</v>
      </c>
      <c r="AY18" s="32">
        <f t="shared" si="7"/>
        <v>45</v>
      </c>
      <c r="AZ18" s="32"/>
      <c r="BA18" s="32">
        <f t="shared" si="17"/>
        <v>0</v>
      </c>
      <c r="BB18" s="32">
        <f t="shared" si="18"/>
        <v>59</v>
      </c>
      <c r="BC18" s="32">
        <f t="shared" si="8"/>
        <v>45</v>
      </c>
    </row>
    <row r="19" spans="1:55">
      <c r="A19" s="1" t="s">
        <v>41</v>
      </c>
      <c r="B19" s="1" t="s">
        <v>42</v>
      </c>
      <c r="C19" s="1" t="s">
        <v>12</v>
      </c>
      <c r="D19" s="1" t="s">
        <v>13</v>
      </c>
      <c r="E19" s="1" t="s">
        <v>13</v>
      </c>
      <c r="F19" s="1" t="s">
        <v>346</v>
      </c>
      <c r="G19" s="2">
        <v>67504</v>
      </c>
      <c r="H19" s="2">
        <v>72</v>
      </c>
      <c r="I19" s="2">
        <v>76</v>
      </c>
      <c r="J19" s="2">
        <v>148</v>
      </c>
      <c r="K19" s="24">
        <f>기초자료!AV19/기초자료!I19</f>
        <v>0.93788232638459723</v>
      </c>
      <c r="L19" s="24">
        <f>기초자료!AW19/기초자료!J19</f>
        <v>0.91930840960391358</v>
      </c>
      <c r="M19" s="24">
        <f>기초자료!AX19/기초자료!K19</f>
        <v>0.92834436911884066</v>
      </c>
      <c r="N19" s="25">
        <f>VLOOKUP(E19,'목표실차율, 안정적가동률'!$A$3:$C$9,3,FALSE)</f>
        <v>0.46</v>
      </c>
      <c r="O19" s="25">
        <f>기초자료!CI19</f>
        <v>0.39974821060451221</v>
      </c>
      <c r="P19" s="25">
        <f>기초자료!CJ19</f>
        <v>0.39856147862054758</v>
      </c>
      <c r="Q19" s="25">
        <f>기초자료!CK19</f>
        <v>0.39914473926427974</v>
      </c>
      <c r="R19" s="25">
        <f>VLOOKUP(E19,'목표실차율, 안정적가동률'!$F$3:$G$9,2,FALSE)</f>
        <v>0.25</v>
      </c>
      <c r="S19" s="25">
        <f>기초자료!DV19</f>
        <v>0.2282008508247183</v>
      </c>
      <c r="T19" s="25">
        <f>기초자료!DW19</f>
        <v>0.20470272920593469</v>
      </c>
      <c r="U19" s="25">
        <f>기초자료!DX19</f>
        <v>0.21625169706646316</v>
      </c>
      <c r="V19" s="25">
        <f>VLOOKUP(F19,'목표실차율, 안정적가동률'!$J$3:$L$6,3,FALSE)</f>
        <v>0.88</v>
      </c>
      <c r="W19" s="25">
        <f>기초자료!FI19</f>
        <v>0.85593742137425288</v>
      </c>
      <c r="X19" s="25">
        <f>기초자료!FJ19</f>
        <v>0.85905585288234221</v>
      </c>
      <c r="Y19" s="25">
        <f>기초자료!FK19</f>
        <v>0.85752319142767586</v>
      </c>
      <c r="Z19" s="25">
        <f>VLOOKUP(F19,'목표실차율, 안정적가동률'!$J$3:$L$6,3,FALSE)</f>
        <v>0.88</v>
      </c>
      <c r="AA19" s="25" t="e">
        <f>기초자료!GP19</f>
        <v>#DIV/0!</v>
      </c>
      <c r="AB19" s="25" t="e">
        <f>기초자료!GQ19</f>
        <v>#DIV/0!</v>
      </c>
      <c r="AC19" s="25">
        <f>기초자료!GR19</f>
        <v>0</v>
      </c>
      <c r="AD19" s="32">
        <f t="shared" si="9"/>
        <v>125</v>
      </c>
      <c r="AE19" s="32">
        <f t="shared" si="0"/>
        <v>125</v>
      </c>
      <c r="AF19" s="32">
        <f t="shared" si="10"/>
        <v>125</v>
      </c>
      <c r="AG19" s="32" t="e">
        <f>VLOOKUP(B19,'[1]Jan-Dec'!$B$2:$AY$61,50,0)</f>
        <v>#N/A</v>
      </c>
      <c r="AH19" s="32">
        <f t="shared" si="1"/>
        <v>0</v>
      </c>
      <c r="AJ19" s="32">
        <f t="shared" si="2"/>
        <v>23</v>
      </c>
      <c r="AK19" s="32">
        <f t="shared" si="11"/>
        <v>23</v>
      </c>
      <c r="AM19">
        <f t="shared" si="3"/>
        <v>456</v>
      </c>
      <c r="AO19">
        <f t="shared" si="12"/>
        <v>13</v>
      </c>
      <c r="AP19" s="32">
        <f t="shared" si="4"/>
        <v>138</v>
      </c>
      <c r="AQ19" s="32">
        <f t="shared" si="5"/>
        <v>10</v>
      </c>
      <c r="AS19" s="32">
        <f t="shared" si="13"/>
        <v>13</v>
      </c>
      <c r="AT19" s="32">
        <f t="shared" si="14"/>
        <v>138</v>
      </c>
      <c r="AU19" s="32">
        <f t="shared" si="6"/>
        <v>10</v>
      </c>
      <c r="AW19" s="32">
        <f t="shared" si="15"/>
        <v>0</v>
      </c>
      <c r="AX19" s="32">
        <f t="shared" si="16"/>
        <v>125</v>
      </c>
      <c r="AY19" s="32">
        <f t="shared" si="7"/>
        <v>23</v>
      </c>
      <c r="AZ19" s="32"/>
      <c r="BA19" s="32">
        <f t="shared" si="17"/>
        <v>25</v>
      </c>
      <c r="BB19" s="32">
        <f t="shared" si="18"/>
        <v>150</v>
      </c>
      <c r="BC19" s="32">
        <f t="shared" si="8"/>
        <v>-2</v>
      </c>
    </row>
    <row r="20" spans="1:55">
      <c r="A20" s="1" t="s">
        <v>43</v>
      </c>
      <c r="B20" s="1" t="s">
        <v>44</v>
      </c>
      <c r="C20" s="1" t="s">
        <v>12</v>
      </c>
      <c r="D20" s="1" t="s">
        <v>13</v>
      </c>
      <c r="E20" s="1" t="s">
        <v>13</v>
      </c>
      <c r="F20" s="1" t="s">
        <v>346</v>
      </c>
      <c r="G20" s="2">
        <v>23104</v>
      </c>
      <c r="H20" s="2">
        <v>19</v>
      </c>
      <c r="I20" s="2">
        <v>35</v>
      </c>
      <c r="J20" s="2">
        <v>54</v>
      </c>
      <c r="K20" s="24">
        <f>기초자료!AV20/기초자료!I20</f>
        <v>0.71495635176186678</v>
      </c>
      <c r="L20" s="24">
        <f>기초자료!AW20/기초자료!J20</f>
        <v>0.9296595864893975</v>
      </c>
      <c r="M20" s="24">
        <f>기초자료!AX20/기초자료!K20</f>
        <v>0.85411585575193305</v>
      </c>
      <c r="N20" s="25">
        <f>VLOOKUP(E20,'목표실차율, 안정적가동률'!$A$3:$C$9,3,FALSE)</f>
        <v>0.46</v>
      </c>
      <c r="O20" s="25">
        <f>기초자료!CI20</f>
        <v>0.32550680330904569</v>
      </c>
      <c r="P20" s="25">
        <f>기초자료!CJ20</f>
        <v>0.41472486972626194</v>
      </c>
      <c r="Q20" s="25">
        <f>기초자료!CK20</f>
        <v>0.3884478932330247</v>
      </c>
      <c r="R20" s="25">
        <f>VLOOKUP(E20,'목표실차율, 안정적가동률'!$F$3:$G$9,2,FALSE)</f>
        <v>0.25</v>
      </c>
      <c r="S20" s="25">
        <f>기초자료!DV20</f>
        <v>0.17005302513741891</v>
      </c>
      <c r="T20" s="25">
        <f>기초자료!DW20</f>
        <v>0.2259138535522047</v>
      </c>
      <c r="U20" s="25">
        <f>기초자료!DX20</f>
        <v>0.20946142710884438</v>
      </c>
      <c r="V20" s="25">
        <f>VLOOKUP(F20,'목표실차율, 안정적가동률'!$J$3:$L$6,3,FALSE)</f>
        <v>0.88</v>
      </c>
      <c r="W20" s="25">
        <f>기초자료!FI20</f>
        <v>0.83968413972497336</v>
      </c>
      <c r="X20" s="25">
        <f>기초자료!FJ20</f>
        <v>0.75883764234146389</v>
      </c>
      <c r="Y20" s="25">
        <f>기초자료!FK20</f>
        <v>0.78264898007403205</v>
      </c>
      <c r="Z20" s="25">
        <f>VLOOKUP(F20,'목표실차율, 안정적가동률'!$J$3:$L$6,3,FALSE)</f>
        <v>0.88</v>
      </c>
      <c r="AA20" s="25" t="e">
        <f>기초자료!GP20</f>
        <v>#DIV/0!</v>
      </c>
      <c r="AB20" s="25" t="e">
        <f>기초자료!GQ20</f>
        <v>#DIV/0!</v>
      </c>
      <c r="AC20" s="25">
        <f>기초자료!GR20</f>
        <v>0</v>
      </c>
      <c r="AD20" s="32">
        <f t="shared" si="9"/>
        <v>41</v>
      </c>
      <c r="AE20" s="32">
        <f t="shared" si="0"/>
        <v>40</v>
      </c>
      <c r="AF20" s="32">
        <f t="shared" si="10"/>
        <v>40</v>
      </c>
      <c r="AG20" s="32" t="e">
        <f>VLOOKUP(B20,'[1]Jan-Dec'!$B$2:$AY$61,50,0)</f>
        <v>#N/A</v>
      </c>
      <c r="AH20" s="32">
        <f t="shared" si="1"/>
        <v>0</v>
      </c>
      <c r="AJ20" s="32">
        <f t="shared" si="2"/>
        <v>13</v>
      </c>
      <c r="AK20" s="32">
        <f t="shared" si="11"/>
        <v>14</v>
      </c>
      <c r="AM20">
        <f t="shared" si="3"/>
        <v>428</v>
      </c>
      <c r="AO20">
        <f t="shared" si="12"/>
        <v>4</v>
      </c>
      <c r="AP20" s="32">
        <f t="shared" si="4"/>
        <v>45</v>
      </c>
      <c r="AQ20" s="32">
        <f t="shared" si="5"/>
        <v>9</v>
      </c>
      <c r="AS20" s="32">
        <f t="shared" si="13"/>
        <v>4</v>
      </c>
      <c r="AT20" s="32">
        <f t="shared" si="14"/>
        <v>44</v>
      </c>
      <c r="AU20" s="32">
        <f t="shared" si="6"/>
        <v>10</v>
      </c>
      <c r="AW20" s="32">
        <f t="shared" si="15"/>
        <v>0</v>
      </c>
      <c r="AX20" s="32">
        <f t="shared" si="16"/>
        <v>40</v>
      </c>
      <c r="AY20" s="32">
        <f t="shared" si="7"/>
        <v>14</v>
      </c>
      <c r="AZ20" s="32"/>
      <c r="BA20" s="32">
        <f t="shared" si="17"/>
        <v>0</v>
      </c>
      <c r="BB20" s="32">
        <f t="shared" si="18"/>
        <v>40</v>
      </c>
      <c r="BC20" s="32">
        <f t="shared" si="8"/>
        <v>14</v>
      </c>
    </row>
    <row r="21" spans="1:55">
      <c r="A21" s="1" t="s">
        <v>45</v>
      </c>
      <c r="B21" s="1" t="s">
        <v>46</v>
      </c>
      <c r="C21" s="1" t="s">
        <v>12</v>
      </c>
      <c r="D21" s="1" t="s">
        <v>13</v>
      </c>
      <c r="E21" s="1" t="s">
        <v>13</v>
      </c>
      <c r="F21" s="1" t="s">
        <v>346</v>
      </c>
      <c r="G21" s="2">
        <v>46449</v>
      </c>
      <c r="H21" s="2">
        <v>37</v>
      </c>
      <c r="I21" s="2">
        <v>48</v>
      </c>
      <c r="J21" s="2">
        <v>85</v>
      </c>
      <c r="K21" s="24">
        <f>기초자료!AV21/기초자료!I21</f>
        <v>0.4577244652884252</v>
      </c>
      <c r="L21" s="24">
        <f>기초자료!AW21/기초자료!J21</f>
        <v>0.76057212489185533</v>
      </c>
      <c r="M21" s="24">
        <f>기초자료!AX21/기초자료!K21</f>
        <v>0.62874432012330328</v>
      </c>
      <c r="N21" s="25">
        <f>VLOOKUP(E21,'목표실차율, 안정적가동률'!$A$3:$C$9,3,FALSE)</f>
        <v>0.46</v>
      </c>
      <c r="O21" s="25">
        <f>기초자료!CI21</f>
        <v>0.30378062992303495</v>
      </c>
      <c r="P21" s="25">
        <f>기초자료!CJ21</f>
        <v>0.30594534305828092</v>
      </c>
      <c r="Q21" s="25">
        <f>기초자료!CK21</f>
        <v>0.30525936029712336</v>
      </c>
      <c r="R21" s="25">
        <f>VLOOKUP(E21,'목표실차율, 안정적가동률'!$F$3:$G$9,2,FALSE)</f>
        <v>0.25</v>
      </c>
      <c r="S21" s="25">
        <f>기초자료!DV21</f>
        <v>0.15275788004961011</v>
      </c>
      <c r="T21" s="25">
        <f>기초자료!DW21</f>
        <v>0.18169043438797663</v>
      </c>
      <c r="U21" s="25">
        <f>기초자료!DX21</f>
        <v>0.17252190614780349</v>
      </c>
      <c r="V21" s="25">
        <f>VLOOKUP(F21,'목표실차율, 안정적가동률'!$J$3:$L$6,3,FALSE)</f>
        <v>0.88</v>
      </c>
      <c r="W21" s="25">
        <f>기초자료!FI21</f>
        <v>0.85887913422599771</v>
      </c>
      <c r="X21" s="25">
        <f>기초자료!FJ21</f>
        <v>0.85110936238704393</v>
      </c>
      <c r="Y21" s="25">
        <f>기초자료!FK21</f>
        <v>0.85357154984868411</v>
      </c>
      <c r="Z21" s="25">
        <f>VLOOKUP(F21,'목표실차율, 안정적가동률'!$J$3:$L$6,3,FALSE)</f>
        <v>0.88</v>
      </c>
      <c r="AA21" s="25" t="e">
        <f>기초자료!GP21</f>
        <v>#DIV/0!</v>
      </c>
      <c r="AB21" s="25" t="e">
        <f>기초자료!GQ21</f>
        <v>#DIV/0!</v>
      </c>
      <c r="AC21" s="25">
        <f>기초자료!GR21</f>
        <v>0</v>
      </c>
      <c r="AD21" s="32">
        <f t="shared" si="9"/>
        <v>55</v>
      </c>
      <c r="AE21" s="32">
        <f t="shared" si="0"/>
        <v>55</v>
      </c>
      <c r="AF21" s="32">
        <f t="shared" si="10"/>
        <v>55</v>
      </c>
      <c r="AG21" s="32" t="e">
        <f>VLOOKUP(B21,'[1]Jan-Dec'!$B$2:$AY$61,50,0)</f>
        <v>#N/A</v>
      </c>
      <c r="AH21" s="32">
        <f t="shared" si="1"/>
        <v>0</v>
      </c>
      <c r="AJ21" s="32">
        <f t="shared" si="2"/>
        <v>30</v>
      </c>
      <c r="AK21" s="32">
        <f t="shared" si="11"/>
        <v>30</v>
      </c>
      <c r="AM21">
        <f t="shared" si="3"/>
        <v>546</v>
      </c>
      <c r="AO21">
        <f t="shared" si="12"/>
        <v>6</v>
      </c>
      <c r="AP21" s="32">
        <f t="shared" si="4"/>
        <v>61</v>
      </c>
      <c r="AQ21" s="32">
        <f t="shared" si="5"/>
        <v>24</v>
      </c>
      <c r="AS21" s="32">
        <f t="shared" si="13"/>
        <v>6</v>
      </c>
      <c r="AT21" s="32">
        <f t="shared" si="14"/>
        <v>61</v>
      </c>
      <c r="AU21" s="32">
        <f t="shared" si="6"/>
        <v>24</v>
      </c>
      <c r="AW21" s="32">
        <f t="shared" si="15"/>
        <v>0</v>
      </c>
      <c r="AX21" s="32">
        <f t="shared" si="16"/>
        <v>55</v>
      </c>
      <c r="AY21" s="32">
        <f t="shared" si="7"/>
        <v>30</v>
      </c>
      <c r="AZ21" s="32"/>
      <c r="BA21" s="32">
        <f t="shared" si="17"/>
        <v>0</v>
      </c>
      <c r="BB21" s="32">
        <f t="shared" si="18"/>
        <v>55</v>
      </c>
      <c r="BC21" s="32">
        <f t="shared" si="8"/>
        <v>30</v>
      </c>
    </row>
    <row r="22" spans="1:55">
      <c r="A22" s="1" t="s">
        <v>47</v>
      </c>
      <c r="B22" s="1" t="s">
        <v>48</v>
      </c>
      <c r="C22" s="1" t="s">
        <v>12</v>
      </c>
      <c r="D22" s="1" t="s">
        <v>13</v>
      </c>
      <c r="E22" s="1" t="s">
        <v>13</v>
      </c>
      <c r="F22" s="1" t="s">
        <v>346</v>
      </c>
      <c r="G22" s="2">
        <v>61976</v>
      </c>
      <c r="H22" s="2">
        <v>44</v>
      </c>
      <c r="I22" s="2">
        <v>112</v>
      </c>
      <c r="J22" s="2">
        <v>156</v>
      </c>
      <c r="K22" s="24">
        <f>기초자료!AV22/기초자료!I22</f>
        <v>0.91456831321495768</v>
      </c>
      <c r="L22" s="24">
        <f>기초자료!AW22/기초자료!J22</f>
        <v>0.9434895971273195</v>
      </c>
      <c r="M22" s="24">
        <f>기초자료!AX22/기초자료!K22</f>
        <v>0.93645469022971795</v>
      </c>
      <c r="N22" s="25">
        <f>VLOOKUP(E22,'목표실차율, 안정적가동률'!$A$3:$C$9,3,FALSE)</f>
        <v>0.46</v>
      </c>
      <c r="O22" s="25">
        <f>기초자료!CI22</f>
        <v>0.46135995569898219</v>
      </c>
      <c r="P22" s="25">
        <f>기초자료!CJ22</f>
        <v>0.44052890434073272</v>
      </c>
      <c r="Q22" s="25">
        <f>기초자료!CK22</f>
        <v>0.44547749300892675</v>
      </c>
      <c r="R22" s="25">
        <f>VLOOKUP(E22,'목표실차율, 안정적가동률'!$F$3:$G$9,2,FALSE)</f>
        <v>0.25</v>
      </c>
      <c r="S22" s="25">
        <f>기초자료!DV22</f>
        <v>0.32404295077598727</v>
      </c>
      <c r="T22" s="25">
        <f>기초자료!DW22</f>
        <v>0.28359363069822535</v>
      </c>
      <c r="U22" s="25">
        <f>기초자료!DX22</f>
        <v>0.29320270148061289</v>
      </c>
      <c r="V22" s="25">
        <f>VLOOKUP(F22,'목표실차율, 안정적가동률'!$J$3:$L$6,3,FALSE)</f>
        <v>0.88</v>
      </c>
      <c r="W22" s="25">
        <f>기초자료!FI22</f>
        <v>0.89853503037796079</v>
      </c>
      <c r="X22" s="25">
        <f>기초자료!FJ22</f>
        <v>0.8261484532204203</v>
      </c>
      <c r="Y22" s="25">
        <f>기초자료!FK22</f>
        <v>0.84334448376591176</v>
      </c>
      <c r="Z22" s="25">
        <f>VLOOKUP(F22,'목표실차율, 안정적가동률'!$J$3:$L$6,3,FALSE)</f>
        <v>0.88</v>
      </c>
      <c r="AA22" s="25" t="e">
        <f>기초자료!GP22</f>
        <v>#DIV/0!</v>
      </c>
      <c r="AB22" s="25" t="e">
        <f>기초자료!GQ22</f>
        <v>#DIV/0!</v>
      </c>
      <c r="AC22" s="25">
        <f>기초자료!GR22</f>
        <v>0</v>
      </c>
      <c r="AD22" s="32">
        <f t="shared" si="9"/>
        <v>145</v>
      </c>
      <c r="AE22" s="32">
        <f t="shared" si="0"/>
        <v>151</v>
      </c>
      <c r="AF22" s="32">
        <f t="shared" si="10"/>
        <v>151</v>
      </c>
      <c r="AG22" s="32" t="e">
        <f>VLOOKUP(B22,'[1]Jan-Dec'!$B$2:$AY$61,50,0)</f>
        <v>#N/A</v>
      </c>
      <c r="AH22" s="32">
        <f t="shared" si="1"/>
        <v>0</v>
      </c>
      <c r="AJ22" s="32">
        <f t="shared" si="2"/>
        <v>11</v>
      </c>
      <c r="AK22" s="32">
        <f t="shared" si="11"/>
        <v>5</v>
      </c>
      <c r="AM22">
        <f t="shared" si="3"/>
        <v>397</v>
      </c>
      <c r="AO22">
        <f t="shared" si="12"/>
        <v>15</v>
      </c>
      <c r="AP22" s="32">
        <f t="shared" si="4"/>
        <v>160</v>
      </c>
      <c r="AQ22" s="32">
        <f t="shared" si="5"/>
        <v>-4</v>
      </c>
      <c r="AS22" s="32">
        <f t="shared" si="13"/>
        <v>15</v>
      </c>
      <c r="AT22" s="32">
        <f t="shared" si="14"/>
        <v>166</v>
      </c>
      <c r="AU22" s="32">
        <f t="shared" si="6"/>
        <v>-10</v>
      </c>
      <c r="AW22" s="32">
        <f t="shared" si="15"/>
        <v>23</v>
      </c>
      <c r="AX22" s="32">
        <f t="shared" si="16"/>
        <v>174</v>
      </c>
      <c r="AY22" s="32">
        <f t="shared" si="7"/>
        <v>-18</v>
      </c>
      <c r="AZ22" s="32"/>
      <c r="BA22" s="32">
        <f t="shared" si="17"/>
        <v>30</v>
      </c>
      <c r="BB22" s="32">
        <f t="shared" si="18"/>
        <v>181</v>
      </c>
      <c r="BC22" s="32">
        <f t="shared" si="8"/>
        <v>-25</v>
      </c>
    </row>
    <row r="23" spans="1:55" ht="16.899999999999999">
      <c r="A23" s="1" t="s">
        <v>49</v>
      </c>
      <c r="B23" s="1" t="s">
        <v>50</v>
      </c>
      <c r="C23" s="1" t="s">
        <v>8</v>
      </c>
      <c r="D23" s="1" t="s">
        <v>51</v>
      </c>
      <c r="E23" s="1" t="s">
        <v>363</v>
      </c>
      <c r="F23" s="1" t="s">
        <v>346</v>
      </c>
      <c r="G23" s="2">
        <v>1076376</v>
      </c>
      <c r="H23" s="2">
        <v>717</v>
      </c>
      <c r="I23" s="2">
        <v>2119</v>
      </c>
      <c r="J23" s="2">
        <v>2836</v>
      </c>
      <c r="K23" s="24">
        <f>기초자료!AV23/기초자료!I23</f>
        <v>0.89614146625241309</v>
      </c>
      <c r="L23" s="24">
        <f>기초자료!AW23/기초자료!J23</f>
        <v>0.88152819690655249</v>
      </c>
      <c r="M23" s="24">
        <f>기초자료!AX23/기초자료!K23</f>
        <v>0.88441763879993862</v>
      </c>
      <c r="N23" s="25">
        <f>VLOOKUP(E23,'목표실차율, 안정적가동률'!$A$3:$C$9,3,FALSE)</f>
        <v>0.51</v>
      </c>
      <c r="O23" s="25">
        <f>기초자료!CI23</f>
        <v>0.72743703347095667</v>
      </c>
      <c r="P23" s="25">
        <f>기초자료!CJ23</f>
        <v>0.52658017697454118</v>
      </c>
      <c r="Q23" s="25">
        <f>기초자료!CK23</f>
        <v>0.56682151527347491</v>
      </c>
      <c r="R23" s="25">
        <f>VLOOKUP(E23,'목표실차율, 안정적가동률'!$F$3:$G$9,2,FALSE)</f>
        <v>0.45</v>
      </c>
      <c r="S23" s="25">
        <f>기초자료!DV23</f>
        <v>0.55336966303924295</v>
      </c>
      <c r="T23" s="25">
        <f>기초자료!DW23</f>
        <v>0.35430544811671133</v>
      </c>
      <c r="U23" s="25">
        <f>기초자료!DX23</f>
        <v>0.39418763364744119</v>
      </c>
      <c r="V23" s="25">
        <f>VLOOKUP(F23,'목표실차율, 안정적가동률'!$J$3:$L$6,3,FALSE)</f>
        <v>0.88</v>
      </c>
      <c r="W23" s="25">
        <f>기초자료!FI23</f>
        <v>0.77577112251736235</v>
      </c>
      <c r="X23" s="25">
        <f>기초자료!FJ23</f>
        <v>0.77646946633559155</v>
      </c>
      <c r="Y23" s="25">
        <f>기초자료!FK23</f>
        <v>0.77632955430904438</v>
      </c>
      <c r="Z23" s="25">
        <f>VLOOKUP(F23,'목표실차율, 안정적가동률'!$J$3:$L$6,3,FALSE)</f>
        <v>0.88</v>
      </c>
      <c r="AA23" s="25" t="e">
        <f>기초자료!GP23</f>
        <v>#DIV/0!</v>
      </c>
      <c r="AB23" s="25" t="e">
        <f>기초자료!GQ23</f>
        <v>#DIV/0!</v>
      </c>
      <c r="AC23" s="25">
        <f>기초자료!GR23</f>
        <v>0</v>
      </c>
      <c r="AD23" s="32">
        <f t="shared" si="9"/>
        <v>2781</v>
      </c>
      <c r="AE23" s="32">
        <f t="shared" si="0"/>
        <v>2663</v>
      </c>
      <c r="AF23" s="32">
        <f t="shared" si="10"/>
        <v>2663</v>
      </c>
      <c r="AG23" s="32" t="e">
        <f>VLOOKUP(B23,'[1]Jan-Dec'!$B$2:$AY$61,50,0)</f>
        <v>#N/A</v>
      </c>
      <c r="AH23" s="32">
        <f t="shared" si="1"/>
        <v>0</v>
      </c>
      <c r="AJ23" s="32">
        <f t="shared" si="2"/>
        <v>55</v>
      </c>
      <c r="AK23" s="32">
        <f t="shared" si="11"/>
        <v>173</v>
      </c>
      <c r="AM23">
        <f t="shared" si="3"/>
        <v>380</v>
      </c>
      <c r="AO23">
        <f t="shared" si="12"/>
        <v>278</v>
      </c>
      <c r="AP23" s="32">
        <f t="shared" si="4"/>
        <v>3059</v>
      </c>
      <c r="AQ23" s="32">
        <f t="shared" si="5"/>
        <v>-223</v>
      </c>
      <c r="AS23" s="32">
        <f t="shared" si="13"/>
        <v>266</v>
      </c>
      <c r="AT23" s="32">
        <f t="shared" si="14"/>
        <v>2929</v>
      </c>
      <c r="AU23" s="32">
        <f t="shared" si="6"/>
        <v>-93</v>
      </c>
      <c r="AW23" s="32">
        <f t="shared" si="15"/>
        <v>399</v>
      </c>
      <c r="AX23" s="32">
        <f t="shared" si="16"/>
        <v>3062</v>
      </c>
      <c r="AY23" s="32">
        <f t="shared" si="7"/>
        <v>-226</v>
      </c>
      <c r="AZ23" s="32"/>
      <c r="BA23" s="32">
        <f t="shared" si="17"/>
        <v>533</v>
      </c>
      <c r="BB23" s="32">
        <f t="shared" si="18"/>
        <v>3196</v>
      </c>
      <c r="BC23" s="32">
        <f t="shared" si="8"/>
        <v>-360</v>
      </c>
    </row>
    <row r="24" spans="1:55" ht="16.899999999999999">
      <c r="A24" s="50" t="s">
        <v>52</v>
      </c>
      <c r="B24" s="33" t="s">
        <v>377</v>
      </c>
      <c r="C24" s="1" t="s">
        <v>8</v>
      </c>
      <c r="D24" s="1" t="s">
        <v>51</v>
      </c>
      <c r="E24" s="1" t="s">
        <v>363</v>
      </c>
      <c r="F24" s="1" t="s">
        <v>346</v>
      </c>
      <c r="G24" s="2">
        <v>1166969</v>
      </c>
      <c r="H24" s="34">
        <v>390</v>
      </c>
      <c r="I24" s="34">
        <v>1609</v>
      </c>
      <c r="J24" s="34">
        <v>1999</v>
      </c>
      <c r="K24" s="24">
        <f>기초자료!AV24/기초자료!I24</f>
        <v>0.94245325980334571</v>
      </c>
      <c r="L24" s="24">
        <f>기초자료!AW24/기초자료!J24</f>
        <v>0.91777011703871048</v>
      </c>
      <c r="M24" s="24">
        <f>기초자료!AX24/기초자료!K24</f>
        <v>0.92249584532118034</v>
      </c>
      <c r="N24" s="25">
        <f>VLOOKUP(E24,'목표실차율, 안정적가동률'!$A$3:$C$9,3,FALSE)</f>
        <v>0.51</v>
      </c>
      <c r="O24" s="25">
        <f>기초자료!CI24</f>
        <v>0.55048020726062019</v>
      </c>
      <c r="P24" s="25">
        <f>기초자료!CJ24</f>
        <v>0.50222539391939525</v>
      </c>
      <c r="Q24" s="25">
        <f>기초자료!CK24</f>
        <v>0.51166392334475985</v>
      </c>
      <c r="R24" s="25">
        <f>VLOOKUP(E24,'목표실차율, 안정적가동률'!$F$3:$G$9,2,FALSE)</f>
        <v>0.45</v>
      </c>
      <c r="S24" s="25">
        <f>기초자료!DV24</f>
        <v>0.39400989151084964</v>
      </c>
      <c r="T24" s="25">
        <f>기초자료!DW24</f>
        <v>0.40179557728393217</v>
      </c>
      <c r="U24" s="25">
        <f>기초자료!DX24</f>
        <v>0.40027271522774194</v>
      </c>
      <c r="V24" s="25">
        <f>VLOOKUP(F24,'목표실차율, 안정적가동률'!$J$3:$L$6,3,FALSE)</f>
        <v>0.88</v>
      </c>
      <c r="W24" s="25">
        <f>기초자료!FI24</f>
        <v>0.86560542269353358</v>
      </c>
      <c r="X24" s="25">
        <f>기초자료!FJ24</f>
        <v>0.78599267609662926</v>
      </c>
      <c r="Y24" s="25">
        <f>기초자료!FK24</f>
        <v>0.80156474444296022</v>
      </c>
      <c r="Z24" s="25">
        <f>VLOOKUP(F24,'목표실차율, 안정적가동률'!$J$3:$L$6,3,FALSE)</f>
        <v>0.88</v>
      </c>
      <c r="AA24" s="25" t="e">
        <f>기초자료!GP24</f>
        <v>#DIV/0!</v>
      </c>
      <c r="AB24" s="25" t="e">
        <f>기초자료!GQ24</f>
        <v>#DIV/0!</v>
      </c>
      <c r="AC24" s="25">
        <f>기초자료!GR24</f>
        <v>0</v>
      </c>
      <c r="AD24" s="32">
        <f t="shared" si="9"/>
        <v>1827</v>
      </c>
      <c r="AE24" s="32">
        <f t="shared" si="0"/>
        <v>1785</v>
      </c>
      <c r="AF24" s="32">
        <f>AG24</f>
        <v>2050.0863444214988</v>
      </c>
      <c r="AG24" s="32">
        <f>VLOOKUP(B24,'[1]Jan-Dec'!$B$2:$AY$61,50,0)</f>
        <v>2050.0863444214988</v>
      </c>
      <c r="AH24" s="32">
        <f t="shared" si="1"/>
        <v>0</v>
      </c>
      <c r="AJ24" s="32">
        <f t="shared" si="2"/>
        <v>172</v>
      </c>
      <c r="AK24" s="32">
        <f t="shared" si="11"/>
        <v>-51.086344421498779</v>
      </c>
      <c r="AM24">
        <f t="shared" si="3"/>
        <v>584</v>
      </c>
      <c r="AO24">
        <f t="shared" si="12"/>
        <v>183</v>
      </c>
      <c r="AP24" s="32">
        <f t="shared" si="4"/>
        <v>2010</v>
      </c>
      <c r="AQ24" s="32">
        <f t="shared" si="5"/>
        <v>-11</v>
      </c>
      <c r="AS24" s="32">
        <f t="shared" si="13"/>
        <v>205</v>
      </c>
      <c r="AT24" s="32">
        <f t="shared" si="14"/>
        <v>2255.0863444214988</v>
      </c>
      <c r="AU24" s="32">
        <f t="shared" si="6"/>
        <v>-256.08634442149878</v>
      </c>
      <c r="AW24" s="32">
        <f t="shared" si="15"/>
        <v>308</v>
      </c>
      <c r="AX24" s="32">
        <f t="shared" si="16"/>
        <v>2358.0863444214988</v>
      </c>
      <c r="AY24" s="32">
        <f t="shared" si="7"/>
        <v>-359.08634442149878</v>
      </c>
      <c r="AZ24" s="32"/>
      <c r="BA24" s="32">
        <f t="shared" si="17"/>
        <v>410</v>
      </c>
      <c r="BB24" s="32">
        <f t="shared" si="18"/>
        <v>2460.0863444214988</v>
      </c>
      <c r="BC24" s="32">
        <f t="shared" si="8"/>
        <v>-461.08634442149878</v>
      </c>
    </row>
    <row r="25" spans="1:55" ht="16.899999999999999">
      <c r="A25" s="1" t="s">
        <v>54</v>
      </c>
      <c r="B25" s="1" t="s">
        <v>55</v>
      </c>
      <c r="C25" s="1" t="s">
        <v>8</v>
      </c>
      <c r="D25" s="1" t="s">
        <v>9</v>
      </c>
      <c r="E25" s="1" t="s">
        <v>338</v>
      </c>
      <c r="F25" s="1" t="s">
        <v>346</v>
      </c>
      <c r="G25" s="2">
        <v>280129</v>
      </c>
      <c r="H25" s="2">
        <v>415</v>
      </c>
      <c r="I25" s="2">
        <v>846</v>
      </c>
      <c r="J25" s="2">
        <v>1261</v>
      </c>
      <c r="K25" s="24">
        <f>기초자료!AV25/기초자료!I25</f>
        <v>0.89687175874428349</v>
      </c>
      <c r="L25" s="24">
        <f>기초자료!AW25/기초자료!J25</f>
        <v>0.85344737312594188</v>
      </c>
      <c r="M25" s="24">
        <f>기초자료!AX25/기초자료!K25</f>
        <v>0.8633888533499211</v>
      </c>
      <c r="N25" s="25">
        <f>VLOOKUP(E25,'목표실차율, 안정적가동률'!$A$3:$C$9,3,FALSE)</f>
        <v>0.49</v>
      </c>
      <c r="O25" s="25">
        <f>기초자료!CI25</f>
        <v>0.51831410319366999</v>
      </c>
      <c r="P25" s="25">
        <f>기초자료!CJ25</f>
        <v>0.47249037891588364</v>
      </c>
      <c r="Q25" s="25">
        <f>기초자료!CK25</f>
        <v>0.48338799903865209</v>
      </c>
      <c r="R25" s="25">
        <f>VLOOKUP(E25,'목표실차율, 안정적가동률'!$F$3:$G$9,2,FALSE)</f>
        <v>0.34</v>
      </c>
      <c r="S25" s="25">
        <f>기초자료!DV25</f>
        <v>0.36393436238909449</v>
      </c>
      <c r="T25" s="25">
        <f>기초자료!DW25</f>
        <v>0.33932828780828617</v>
      </c>
      <c r="U25" s="25">
        <f>기초자료!DX25</f>
        <v>0.34518000889207734</v>
      </c>
      <c r="V25" s="25">
        <f>VLOOKUP(F25,'목표실차율, 안정적가동률'!$J$3:$L$6,3,FALSE)</f>
        <v>0.88</v>
      </c>
      <c r="W25" s="25">
        <f>기초자료!FI25</f>
        <v>0.74472163980159944</v>
      </c>
      <c r="X25" s="25">
        <f>기초자료!FJ25</f>
        <v>0.75060721842614442</v>
      </c>
      <c r="Y25" s="25">
        <f>기초자료!FK25</f>
        <v>0.74920753297796561</v>
      </c>
      <c r="Z25" s="25">
        <f>VLOOKUP(F25,'목표실차율, 안정적가동률'!$J$3:$L$6,3,FALSE)</f>
        <v>0.88</v>
      </c>
      <c r="AA25" s="25" t="e">
        <f>기초자료!GP25</f>
        <v>#DIV/0!</v>
      </c>
      <c r="AB25" s="25" t="e">
        <f>기초자료!GQ25</f>
        <v>#DIV/0!</v>
      </c>
      <c r="AC25" s="25">
        <f>기초자료!GR25</f>
        <v>0</v>
      </c>
      <c r="AD25" s="32">
        <f t="shared" si="9"/>
        <v>1059</v>
      </c>
      <c r="AE25" s="32">
        <f t="shared" si="0"/>
        <v>1065</v>
      </c>
      <c r="AF25" s="32">
        <f t="shared" si="10"/>
        <v>1065</v>
      </c>
      <c r="AG25" s="32" t="e">
        <f>VLOOKUP(B25,'[1]Jan-Dec'!$B$2:$AY$61,50,0)</f>
        <v>#N/A</v>
      </c>
      <c r="AH25" s="32">
        <f t="shared" si="1"/>
        <v>0</v>
      </c>
      <c r="AJ25" s="32">
        <f t="shared" si="2"/>
        <v>202</v>
      </c>
      <c r="AK25" s="32">
        <f t="shared" si="11"/>
        <v>196</v>
      </c>
      <c r="AM25">
        <f t="shared" si="3"/>
        <v>222</v>
      </c>
      <c r="AO25">
        <f t="shared" si="12"/>
        <v>0</v>
      </c>
      <c r="AP25" s="32">
        <f t="shared" si="4"/>
        <v>1059</v>
      </c>
      <c r="AQ25" s="32">
        <f t="shared" si="5"/>
        <v>202</v>
      </c>
      <c r="AS25" s="32">
        <f t="shared" si="13"/>
        <v>0</v>
      </c>
      <c r="AT25" s="32">
        <f t="shared" si="14"/>
        <v>1065</v>
      </c>
      <c r="AU25" s="32">
        <f t="shared" si="6"/>
        <v>196</v>
      </c>
      <c r="AW25" s="32">
        <f t="shared" si="15"/>
        <v>0</v>
      </c>
      <c r="AX25" s="32">
        <f t="shared" si="16"/>
        <v>1065</v>
      </c>
      <c r="AY25" s="32">
        <f t="shared" si="7"/>
        <v>196</v>
      </c>
      <c r="AZ25" s="32"/>
      <c r="BA25" s="32">
        <f t="shared" si="17"/>
        <v>213</v>
      </c>
      <c r="BB25" s="32">
        <f t="shared" si="18"/>
        <v>1278</v>
      </c>
      <c r="BC25" s="32">
        <f t="shared" si="8"/>
        <v>-17</v>
      </c>
    </row>
    <row r="26" spans="1:55" ht="16.899999999999999">
      <c r="A26" s="50" t="s">
        <v>56</v>
      </c>
      <c r="B26" s="1" t="s">
        <v>57</v>
      </c>
      <c r="C26" s="1" t="s">
        <v>8</v>
      </c>
      <c r="D26" s="1" t="s">
        <v>9</v>
      </c>
      <c r="E26" s="1" t="s">
        <v>338</v>
      </c>
      <c r="F26" s="1" t="s">
        <v>346</v>
      </c>
      <c r="G26" s="2">
        <v>485943</v>
      </c>
      <c r="H26" s="2">
        <v>143</v>
      </c>
      <c r="I26" s="2">
        <v>486</v>
      </c>
      <c r="J26" s="2">
        <v>629</v>
      </c>
      <c r="K26" s="24">
        <f>기초자료!AV26/기초자료!I26</f>
        <v>0.98679705846001731</v>
      </c>
      <c r="L26" s="24">
        <f>기초자료!AW26/기초자료!J26</f>
        <v>0.89939011056919838</v>
      </c>
      <c r="M26" s="24">
        <f>기초자료!AX26/기초자료!K26</f>
        <v>0.91898618437052715</v>
      </c>
      <c r="N26" s="25">
        <f>VLOOKUP(E26,'목표실차율, 안정적가동률'!$A$3:$C$9,3,FALSE)</f>
        <v>0.49</v>
      </c>
      <c r="O26" s="25">
        <f>기초자료!CI26</f>
        <v>0.61753919731918716</v>
      </c>
      <c r="P26" s="25">
        <f>기초자료!CJ26</f>
        <v>0.48399577710476266</v>
      </c>
      <c r="Q26" s="25">
        <f>기초자료!CK26</f>
        <v>0.51614455508298274</v>
      </c>
      <c r="R26" s="25">
        <f>VLOOKUP(E26,'목표실차율, 안정적가동률'!$F$3:$G$9,2,FALSE)</f>
        <v>0.34</v>
      </c>
      <c r="S26" s="25">
        <f>기초자료!DV26</f>
        <v>0.43597040428838923</v>
      </c>
      <c r="T26" s="25">
        <f>기초자료!DW26</f>
        <v>0.34500369671731823</v>
      </c>
      <c r="U26" s="25">
        <f>기초자료!DX26</f>
        <v>0.36690270514780754</v>
      </c>
      <c r="V26" s="25">
        <f>VLOOKUP(F26,'목표실차율, 안정적가동률'!$J$3:$L$6,3,FALSE)</f>
        <v>0.88</v>
      </c>
      <c r="W26" s="25">
        <f>기초자료!FI26</f>
        <v>0.87747002821429465</v>
      </c>
      <c r="X26" s="25">
        <f>기초자료!FJ26</f>
        <v>0.75094954555554327</v>
      </c>
      <c r="Y26" s="25">
        <f>기초자료!FK26</f>
        <v>0.7814076460007956</v>
      </c>
      <c r="Z26" s="25">
        <f>VLOOKUP(F26,'목표실차율, 안정적가동률'!$J$3:$L$6,3,FALSE)</f>
        <v>0.88</v>
      </c>
      <c r="AA26" s="25" t="e">
        <f>기초자료!GP26</f>
        <v>#DIV/0!</v>
      </c>
      <c r="AB26" s="25" t="e">
        <f>기초자료!GQ26</f>
        <v>#DIV/0!</v>
      </c>
      <c r="AC26" s="25">
        <f>기초자료!GR26</f>
        <v>0</v>
      </c>
      <c r="AD26" s="32">
        <f t="shared" si="9"/>
        <v>588</v>
      </c>
      <c r="AE26" s="32">
        <f t="shared" si="0"/>
        <v>591</v>
      </c>
      <c r="AF26" s="32">
        <f>AG26</f>
        <v>633.41748586294671</v>
      </c>
      <c r="AG26" s="32">
        <f>VLOOKUP(B26,'[1]Jan-Dec'!$B$2:$AY$61,50,0)</f>
        <v>633.41748586294671</v>
      </c>
      <c r="AH26" s="32">
        <f t="shared" si="1"/>
        <v>0</v>
      </c>
      <c r="AJ26" s="32">
        <f t="shared" si="2"/>
        <v>41</v>
      </c>
      <c r="AK26" s="32">
        <f t="shared" si="11"/>
        <v>-4.4174858629467053</v>
      </c>
      <c r="AM26">
        <f t="shared" si="3"/>
        <v>773</v>
      </c>
      <c r="AO26">
        <f t="shared" si="12"/>
        <v>59</v>
      </c>
      <c r="AP26" s="32">
        <f t="shared" si="4"/>
        <v>647</v>
      </c>
      <c r="AQ26" s="32">
        <f t="shared" si="5"/>
        <v>-18</v>
      </c>
      <c r="AS26" s="32">
        <f t="shared" si="13"/>
        <v>63</v>
      </c>
      <c r="AT26" s="32">
        <f t="shared" si="14"/>
        <v>696.41748586294671</v>
      </c>
      <c r="AU26" s="32">
        <f t="shared" si="6"/>
        <v>-67.417485862946705</v>
      </c>
      <c r="AW26" s="32">
        <f t="shared" si="15"/>
        <v>95</v>
      </c>
      <c r="AX26" s="32">
        <f t="shared" si="16"/>
        <v>728.41748586294671</v>
      </c>
      <c r="AY26" s="32">
        <f t="shared" si="7"/>
        <v>-99.417485862946705</v>
      </c>
      <c r="AZ26" s="32"/>
      <c r="BA26" s="32">
        <f t="shared" si="17"/>
        <v>127</v>
      </c>
      <c r="BB26" s="32">
        <f t="shared" si="18"/>
        <v>760.41748586294671</v>
      </c>
      <c r="BC26" s="32">
        <f t="shared" si="8"/>
        <v>-131.41748586294671</v>
      </c>
    </row>
    <row r="27" spans="1:55">
      <c r="A27" s="1" t="s">
        <v>58</v>
      </c>
      <c r="B27" s="1" t="s">
        <v>59</v>
      </c>
      <c r="C27" s="1" t="s">
        <v>8</v>
      </c>
      <c r="D27" s="1" t="s">
        <v>16</v>
      </c>
      <c r="E27" s="1" t="s">
        <v>16</v>
      </c>
      <c r="F27" s="1" t="s">
        <v>346</v>
      </c>
      <c r="G27" s="2">
        <v>89037</v>
      </c>
      <c r="H27" s="2">
        <v>199</v>
      </c>
      <c r="I27" s="2">
        <v>210</v>
      </c>
      <c r="J27" s="2">
        <v>409</v>
      </c>
      <c r="K27" s="24">
        <f>기초자료!AV27/기초자료!I27</f>
        <v>1.2577377332838957</v>
      </c>
      <c r="L27" s="24">
        <f>기초자료!AW27/기초자료!J27</f>
        <v>0.8716368275155818</v>
      </c>
      <c r="M27" s="24">
        <f>기초자료!AX27/기초자료!K27</f>
        <v>1.0471372392284517</v>
      </c>
      <c r="N27" s="25">
        <f>VLOOKUP(E27,'목표실차율, 안정적가동률'!$A$3:$C$9,3,FALSE)</f>
        <v>0.48</v>
      </c>
      <c r="O27" s="25">
        <f>기초자료!CI27</f>
        <v>0.40348022253034332</v>
      </c>
      <c r="P27" s="25">
        <f>기초자료!CJ27</f>
        <v>0.39791523584376337</v>
      </c>
      <c r="Q27" s="25">
        <f>기초자료!CK27</f>
        <v>0.40095351682144514</v>
      </c>
      <c r="R27" s="25">
        <f>VLOOKUP(E27,'목표실차율, 안정적가동률'!$F$3:$G$9,2,FALSE)</f>
        <v>0.25</v>
      </c>
      <c r="S27" s="25">
        <f>기초자료!DV27</f>
        <v>0.229750187780175</v>
      </c>
      <c r="T27" s="25">
        <f>기초자료!DW27</f>
        <v>0.24898556426126642</v>
      </c>
      <c r="U27" s="25">
        <f>기초자료!DX27</f>
        <v>0.23848374606249456</v>
      </c>
      <c r="V27" s="25">
        <f>VLOOKUP(F27,'목표실차율, 안정적가동률'!$J$3:$L$6,3,FALSE)</f>
        <v>0.88</v>
      </c>
      <c r="W27" s="25">
        <f>기초자료!FI27</f>
        <v>0.84752918388275589</v>
      </c>
      <c r="X27" s="25">
        <f>기초자료!FJ27</f>
        <v>0.75462525479611908</v>
      </c>
      <c r="Y27" s="25">
        <f>기초자료!FK27</f>
        <v>0.80534743193564795</v>
      </c>
      <c r="Z27" s="25">
        <f>VLOOKUP(F27,'목표실차율, 안정적가동률'!$J$3:$L$6,3,FALSE)</f>
        <v>0.88</v>
      </c>
      <c r="AA27" s="25" t="e">
        <f>기초자료!GP27</f>
        <v>#DIV/0!</v>
      </c>
      <c r="AB27" s="25" t="e">
        <f>기초자료!GQ27</f>
        <v>#DIV/0!</v>
      </c>
      <c r="AC27" s="25">
        <f>기초자료!GR27</f>
        <v>0</v>
      </c>
      <c r="AD27" s="32">
        <f t="shared" si="9"/>
        <v>313</v>
      </c>
      <c r="AE27" s="32">
        <f t="shared" si="0"/>
        <v>322</v>
      </c>
      <c r="AF27" s="32">
        <f t="shared" si="10"/>
        <v>322</v>
      </c>
      <c r="AG27" s="32" t="e">
        <f>VLOOKUP(B27,'[1]Jan-Dec'!$B$2:$AY$61,50,0)</f>
        <v>#N/A</v>
      </c>
      <c r="AH27" s="32">
        <f t="shared" si="1"/>
        <v>0</v>
      </c>
      <c r="AJ27" s="32">
        <f t="shared" si="2"/>
        <v>96</v>
      </c>
      <c r="AK27" s="32">
        <f t="shared" si="11"/>
        <v>87</v>
      </c>
      <c r="AM27">
        <f t="shared" si="3"/>
        <v>218</v>
      </c>
      <c r="AO27">
        <f t="shared" si="12"/>
        <v>0</v>
      </c>
      <c r="AP27" s="32">
        <f t="shared" si="4"/>
        <v>313</v>
      </c>
      <c r="AQ27" s="32">
        <f t="shared" si="5"/>
        <v>96</v>
      </c>
      <c r="AS27" s="32">
        <f t="shared" si="13"/>
        <v>0</v>
      </c>
      <c r="AT27" s="32">
        <f t="shared" si="14"/>
        <v>322</v>
      </c>
      <c r="AU27" s="32">
        <f t="shared" si="6"/>
        <v>87</v>
      </c>
      <c r="AW27" s="32">
        <f t="shared" si="15"/>
        <v>0</v>
      </c>
      <c r="AX27" s="32">
        <f t="shared" si="16"/>
        <v>322</v>
      </c>
      <c r="AY27" s="32">
        <f t="shared" si="7"/>
        <v>87</v>
      </c>
      <c r="AZ27" s="32"/>
      <c r="BA27" s="32">
        <f t="shared" si="17"/>
        <v>0</v>
      </c>
      <c r="BB27" s="32">
        <f t="shared" si="18"/>
        <v>322</v>
      </c>
      <c r="BC27" s="32">
        <f t="shared" si="8"/>
        <v>87</v>
      </c>
    </row>
    <row r="28" spans="1:55" ht="16.899999999999999">
      <c r="A28" s="1" t="s">
        <v>60</v>
      </c>
      <c r="B28" s="1" t="s">
        <v>61</v>
      </c>
      <c r="C28" s="1" t="s">
        <v>8</v>
      </c>
      <c r="D28" s="1" t="s">
        <v>62</v>
      </c>
      <c r="E28" s="1" t="s">
        <v>340</v>
      </c>
      <c r="F28" s="1" t="s">
        <v>346</v>
      </c>
      <c r="G28" s="2">
        <v>784273</v>
      </c>
      <c r="H28" s="2">
        <v>980</v>
      </c>
      <c r="I28" s="2">
        <v>2483</v>
      </c>
      <c r="J28" s="2">
        <v>3463</v>
      </c>
      <c r="K28" s="24">
        <f>기초자료!AV28/기초자료!I28</f>
        <v>0.87045970131975281</v>
      </c>
      <c r="L28" s="24">
        <f>기초자료!AW28/기초자료!J28</f>
        <v>0.85431943131163568</v>
      </c>
      <c r="M28" s="24">
        <f>기초자료!AX28/기초자료!K28</f>
        <v>0.85712059076341052</v>
      </c>
      <c r="N28" s="25">
        <f>VLOOKUP(E28,'목표실차율, 안정적가동률'!$A$3:$C$9,3,FALSE)</f>
        <v>0.5</v>
      </c>
      <c r="O28" s="25">
        <f>기초자료!CI28</f>
        <v>0.49222995600575148</v>
      </c>
      <c r="P28" s="25">
        <f>기초자료!CJ28</f>
        <v>0.41101602272108972</v>
      </c>
      <c r="Q28" s="25">
        <f>기초자료!CK28</f>
        <v>0.42533013176429629</v>
      </c>
      <c r="R28" s="25">
        <f>VLOOKUP(E28,'목표실차율, 안정적가동률'!$F$3:$G$9,2,FALSE)</f>
        <v>0.38</v>
      </c>
      <c r="S28" s="25">
        <f>기초자료!DV28</f>
        <v>0.3673079196741062</v>
      </c>
      <c r="T28" s="25">
        <f>기초자료!DW28</f>
        <v>0.32412204118792692</v>
      </c>
      <c r="U28" s="25">
        <f>기초자료!DX28</f>
        <v>0.33173363379003756</v>
      </c>
      <c r="V28" s="25">
        <f>VLOOKUP(F28,'목표실차율, 안정적가동률'!$J$3:$L$6,3,FALSE)</f>
        <v>0.88</v>
      </c>
      <c r="W28" s="25">
        <f>기초자료!FI28</f>
        <v>0.84288658049206699</v>
      </c>
      <c r="X28" s="25">
        <f>기초자료!FJ28</f>
        <v>0.75668437566254043</v>
      </c>
      <c r="Y28" s="25">
        <f>기초자료!FK28</f>
        <v>0.77187767698153609</v>
      </c>
      <c r="Z28" s="25">
        <f>VLOOKUP(F28,'목표실차율, 안정적가동률'!$J$3:$L$6,3,FALSE)</f>
        <v>0.88</v>
      </c>
      <c r="AA28" s="25" t="e">
        <f>기초자료!GP28</f>
        <v>#DIV/0!</v>
      </c>
      <c r="AB28" s="25" t="e">
        <f>기초자료!GQ28</f>
        <v>#DIV/0!</v>
      </c>
      <c r="AC28" s="25">
        <f>기초자료!GR28</f>
        <v>0</v>
      </c>
      <c r="AD28" s="32">
        <f t="shared" si="9"/>
        <v>2584</v>
      </c>
      <c r="AE28" s="32">
        <f t="shared" si="0"/>
        <v>2597</v>
      </c>
      <c r="AF28" s="32">
        <f t="shared" si="10"/>
        <v>2597</v>
      </c>
      <c r="AG28" s="32" t="e">
        <f>VLOOKUP(B28,'[1]Jan-Dec'!$B$2:$AY$61,50,0)</f>
        <v>#N/A</v>
      </c>
      <c r="AH28" s="32">
        <f t="shared" si="1"/>
        <v>0</v>
      </c>
      <c r="AJ28" s="32">
        <f t="shared" si="2"/>
        <v>879</v>
      </c>
      <c r="AK28" s="32">
        <f t="shared" si="11"/>
        <v>866</v>
      </c>
      <c r="AM28">
        <f t="shared" si="3"/>
        <v>226</v>
      </c>
      <c r="AO28">
        <f t="shared" si="12"/>
        <v>0</v>
      </c>
      <c r="AP28" s="32">
        <f t="shared" si="4"/>
        <v>2584</v>
      </c>
      <c r="AQ28" s="32">
        <f t="shared" si="5"/>
        <v>879</v>
      </c>
      <c r="AS28" s="32">
        <f t="shared" si="13"/>
        <v>0</v>
      </c>
      <c r="AT28" s="32">
        <f t="shared" si="14"/>
        <v>2597</v>
      </c>
      <c r="AU28" s="32">
        <f t="shared" si="6"/>
        <v>866</v>
      </c>
      <c r="AW28" s="32">
        <f t="shared" si="15"/>
        <v>0</v>
      </c>
      <c r="AX28" s="32">
        <f t="shared" si="16"/>
        <v>2597</v>
      </c>
      <c r="AY28" s="32">
        <f t="shared" si="7"/>
        <v>866</v>
      </c>
      <c r="AZ28" s="32"/>
      <c r="BA28" s="32">
        <f t="shared" si="17"/>
        <v>0</v>
      </c>
      <c r="BB28" s="32">
        <f t="shared" si="18"/>
        <v>2597</v>
      </c>
      <c r="BC28" s="32">
        <f t="shared" si="8"/>
        <v>866</v>
      </c>
    </row>
    <row r="29" spans="1:55" ht="16.899999999999999">
      <c r="A29" s="1" t="s">
        <v>63</v>
      </c>
      <c r="B29" s="33" t="s">
        <v>378</v>
      </c>
      <c r="C29" s="1" t="s">
        <v>8</v>
      </c>
      <c r="D29" s="1" t="s">
        <v>62</v>
      </c>
      <c r="E29" s="1" t="s">
        <v>340</v>
      </c>
      <c r="F29" s="1" t="s">
        <v>346</v>
      </c>
      <c r="G29" s="2">
        <v>920212</v>
      </c>
      <c r="H29" s="2">
        <v>606</v>
      </c>
      <c r="I29" s="2">
        <v>1550</v>
      </c>
      <c r="J29" s="2">
        <v>2156</v>
      </c>
      <c r="K29" s="24">
        <f>기초자료!AV29/기초자료!I29</f>
        <v>0.86411231622577567</v>
      </c>
      <c r="L29" s="24">
        <f>기초자료!AW29/기초자료!J29</f>
        <v>0.89385944360916558</v>
      </c>
      <c r="M29" s="24">
        <f>기초자료!AX29/기초자료!K29</f>
        <v>0.88740118569040327</v>
      </c>
      <c r="N29" s="25">
        <f>VLOOKUP(E29,'목표실차율, 안정적가동률'!$A$3:$C$9,3,FALSE)</f>
        <v>0.5</v>
      </c>
      <c r="O29" s="25">
        <f>기초자료!CI29</f>
        <v>0.58051396458774052</v>
      </c>
      <c r="P29" s="25">
        <f>기초자료!CJ29</f>
        <v>0.43561469695271887</v>
      </c>
      <c r="Q29" s="25">
        <f>기초자료!CK29</f>
        <v>0.46624749959465489</v>
      </c>
      <c r="R29" s="25">
        <f>VLOOKUP(E29,'목표실차율, 안정적가동률'!$F$3:$G$9,2,FALSE)</f>
        <v>0.38</v>
      </c>
      <c r="S29" s="25">
        <f>기초자료!DV29</f>
        <v>0.41728592561742156</v>
      </c>
      <c r="T29" s="25">
        <f>기초자료!DW29</f>
        <v>0.29794720912438882</v>
      </c>
      <c r="U29" s="25">
        <f>기초자료!DX29</f>
        <v>0.32317631765985166</v>
      </c>
      <c r="V29" s="25">
        <f>VLOOKUP(F29,'목표실차율, 안정적가동률'!$J$3:$L$6,3,FALSE)</f>
        <v>0.88</v>
      </c>
      <c r="W29" s="25">
        <f>기초자료!FI29</f>
        <v>0.88241223373903666</v>
      </c>
      <c r="X29" s="25">
        <f>기초자료!FJ29</f>
        <v>0.77646437480850505</v>
      </c>
      <c r="Y29" s="25">
        <f>기초자료!FK29</f>
        <v>0.79886255463319233</v>
      </c>
      <c r="Z29" s="25">
        <f>VLOOKUP(F29,'목표실차율, 안정적가동률'!$J$3:$L$6,3,FALSE)</f>
        <v>0.88</v>
      </c>
      <c r="AA29" s="25" t="e">
        <f>기초자료!GP29</f>
        <v>#DIV/0!</v>
      </c>
      <c r="AB29" s="25" t="e">
        <f>기초자료!GQ29</f>
        <v>#DIV/0!</v>
      </c>
      <c r="AC29" s="25">
        <f>기초자료!GR29</f>
        <v>0</v>
      </c>
      <c r="AD29" s="32">
        <f t="shared" si="9"/>
        <v>1825</v>
      </c>
      <c r="AE29" s="32">
        <f t="shared" si="0"/>
        <v>1793</v>
      </c>
      <c r="AF29" s="32">
        <f>AG29</f>
        <v>2027.401649489354</v>
      </c>
      <c r="AG29" s="32">
        <f>VLOOKUP(B29,'[1]Jan-Dec'!$B$2:$AY$61,50,0)</f>
        <v>2027.401649489354</v>
      </c>
      <c r="AH29" s="32">
        <f t="shared" si="1"/>
        <v>0</v>
      </c>
      <c r="AJ29" s="32">
        <f t="shared" si="2"/>
        <v>331</v>
      </c>
      <c r="AK29" s="32">
        <f t="shared" si="11"/>
        <v>128.59835051064601</v>
      </c>
      <c r="AM29">
        <f t="shared" si="3"/>
        <v>427</v>
      </c>
      <c r="AO29">
        <f t="shared" si="12"/>
        <v>183</v>
      </c>
      <c r="AP29" s="32">
        <f t="shared" si="4"/>
        <v>2008</v>
      </c>
      <c r="AQ29" s="32">
        <f t="shared" si="5"/>
        <v>148</v>
      </c>
      <c r="AS29" s="32">
        <f t="shared" si="13"/>
        <v>203</v>
      </c>
      <c r="AT29" s="32">
        <f t="shared" si="14"/>
        <v>2230.401649489354</v>
      </c>
      <c r="AU29" s="32">
        <f t="shared" si="6"/>
        <v>-74.401649489353986</v>
      </c>
      <c r="AW29" s="32">
        <f t="shared" si="15"/>
        <v>304</v>
      </c>
      <c r="AX29" s="32">
        <f t="shared" si="16"/>
        <v>2331.401649489354</v>
      </c>
      <c r="AY29" s="32">
        <f t="shared" si="7"/>
        <v>-175.40164948935399</v>
      </c>
      <c r="AZ29" s="32"/>
      <c r="BA29" s="32">
        <f t="shared" si="17"/>
        <v>405</v>
      </c>
      <c r="BB29" s="32">
        <f t="shared" si="18"/>
        <v>2432.401649489354</v>
      </c>
      <c r="BC29" s="32">
        <f t="shared" si="8"/>
        <v>-276.40164948935399</v>
      </c>
    </row>
    <row r="30" spans="1:55" ht="16.899999999999999">
      <c r="A30" s="1" t="s">
        <v>65</v>
      </c>
      <c r="B30" s="1" t="s">
        <v>66</v>
      </c>
      <c r="C30" s="1" t="s">
        <v>8</v>
      </c>
      <c r="D30" s="1" t="s">
        <v>62</v>
      </c>
      <c r="E30" s="1" t="s">
        <v>340</v>
      </c>
      <c r="F30" s="1" t="s">
        <v>346</v>
      </c>
      <c r="G30" s="2">
        <v>917374</v>
      </c>
      <c r="H30" s="2">
        <v>1085</v>
      </c>
      <c r="I30" s="2">
        <v>2512</v>
      </c>
      <c r="J30" s="2">
        <v>3597</v>
      </c>
      <c r="K30" s="24">
        <f>기초자료!AV30/기초자료!I30</f>
        <v>0.97851790777129033</v>
      </c>
      <c r="L30" s="24">
        <f>기초자료!AW30/기초자료!J30</f>
        <v>0.78826484319322521</v>
      </c>
      <c r="M30" s="24">
        <f>기초자료!AX30/기초자료!K30</f>
        <v>0.83540063840175105</v>
      </c>
      <c r="N30" s="25">
        <f>VLOOKUP(E30,'목표실차율, 안정적가동률'!$A$3:$C$9,3,FALSE)</f>
        <v>0.5</v>
      </c>
      <c r="O30" s="25">
        <f>기초자료!CI30</f>
        <v>0.49143178251267566</v>
      </c>
      <c r="P30" s="25">
        <f>기초자료!CJ30</f>
        <v>0.35396948062655875</v>
      </c>
      <c r="Q30" s="25">
        <f>기초자료!CK30</f>
        <v>0.39386064973847051</v>
      </c>
      <c r="R30" s="25">
        <f>VLOOKUP(E30,'목표실차율, 안정적가동률'!$F$3:$G$9,2,FALSE)</f>
        <v>0.38</v>
      </c>
      <c r="S30" s="25">
        <f>기초자료!DV30</f>
        <v>0.34889921144410724</v>
      </c>
      <c r="T30" s="25">
        <f>기초자료!DW30</f>
        <v>0.26777092626785115</v>
      </c>
      <c r="U30" s="25">
        <f>기초자료!DX30</f>
        <v>0.29131412392510131</v>
      </c>
      <c r="V30" s="25">
        <f>VLOOKUP(F30,'목표실차율, 안정적가동률'!$J$3:$L$6,3,FALSE)</f>
        <v>0.88</v>
      </c>
      <c r="W30" s="25">
        <f>기초자료!FI30</f>
        <v>0.84200889235183862</v>
      </c>
      <c r="X30" s="25">
        <f>기초자료!FJ30</f>
        <v>0.74082747916894143</v>
      </c>
      <c r="Y30" s="25">
        <f>기초자료!FK30</f>
        <v>0.77019003754952975</v>
      </c>
      <c r="Z30" s="25">
        <f>VLOOKUP(F30,'목표실차율, 안정적가동률'!$J$3:$L$6,3,FALSE)</f>
        <v>0.88</v>
      </c>
      <c r="AA30" s="25" t="e">
        <f>기초자료!GP30</f>
        <v>#DIV/0!</v>
      </c>
      <c r="AB30" s="25" t="e">
        <f>기초자료!GQ30</f>
        <v>#DIV/0!</v>
      </c>
      <c r="AC30" s="25">
        <f>기초자료!GR30</f>
        <v>0</v>
      </c>
      <c r="AD30" s="32">
        <f t="shared" si="9"/>
        <v>2480</v>
      </c>
      <c r="AE30" s="32">
        <f t="shared" si="0"/>
        <v>2467</v>
      </c>
      <c r="AF30" s="32">
        <f t="shared" si="10"/>
        <v>2467</v>
      </c>
      <c r="AG30" s="32" t="e">
        <f>VLOOKUP(B30,'[1]Jan-Dec'!$B$2:$AY$61,50,0)</f>
        <v>#N/A</v>
      </c>
      <c r="AH30" s="32">
        <f t="shared" si="1"/>
        <v>0</v>
      </c>
      <c r="AJ30" s="32">
        <f t="shared" si="2"/>
        <v>1117</v>
      </c>
      <c r="AK30" s="32">
        <f t="shared" si="11"/>
        <v>1130</v>
      </c>
      <c r="AM30">
        <f t="shared" si="3"/>
        <v>255</v>
      </c>
      <c r="AO30">
        <f t="shared" si="12"/>
        <v>0</v>
      </c>
      <c r="AP30" s="32">
        <f t="shared" si="4"/>
        <v>2480</v>
      </c>
      <c r="AQ30" s="32">
        <f t="shared" si="5"/>
        <v>1117</v>
      </c>
      <c r="AS30" s="32">
        <f t="shared" si="13"/>
        <v>0</v>
      </c>
      <c r="AT30" s="32">
        <f t="shared" si="14"/>
        <v>2467</v>
      </c>
      <c r="AU30" s="32">
        <f t="shared" si="6"/>
        <v>1130</v>
      </c>
      <c r="AW30" s="32">
        <f t="shared" si="15"/>
        <v>0</v>
      </c>
      <c r="AX30" s="32">
        <f t="shared" si="16"/>
        <v>2467</v>
      </c>
      <c r="AY30" s="32">
        <f t="shared" si="7"/>
        <v>1130</v>
      </c>
      <c r="AZ30" s="32"/>
      <c r="BA30" s="32">
        <f t="shared" si="17"/>
        <v>0</v>
      </c>
      <c r="BB30" s="32">
        <f t="shared" si="18"/>
        <v>2467</v>
      </c>
      <c r="BC30" s="32">
        <f t="shared" si="8"/>
        <v>1130</v>
      </c>
    </row>
    <row r="31" spans="1:55" ht="16.899999999999999">
      <c r="A31" s="1" t="s">
        <v>67</v>
      </c>
      <c r="B31" s="1" t="s">
        <v>68</v>
      </c>
      <c r="C31" s="1" t="s">
        <v>8</v>
      </c>
      <c r="D31" s="1" t="s">
        <v>51</v>
      </c>
      <c r="E31" s="1" t="s">
        <v>363</v>
      </c>
      <c r="F31" s="1" t="s">
        <v>346</v>
      </c>
      <c r="G31" s="2">
        <v>1195718</v>
      </c>
      <c r="H31" s="2">
        <v>1570</v>
      </c>
      <c r="I31" s="2">
        <v>3129</v>
      </c>
      <c r="J31" s="2">
        <v>4699</v>
      </c>
      <c r="K31" s="24">
        <f>기초자료!AV31/기초자료!I31</f>
        <v>0.90242947417200003</v>
      </c>
      <c r="L31" s="24">
        <f>기초자료!AW31/기초자료!J31</f>
        <v>0.87015606309060278</v>
      </c>
      <c r="M31" s="24">
        <f>기초자료!AX31/기초자료!K31</f>
        <v>0.87905313839219856</v>
      </c>
      <c r="N31" s="25">
        <f>VLOOKUP(E31,'목표실차율, 안정적가동률'!$A$3:$C$9,3,FALSE)</f>
        <v>0.51</v>
      </c>
      <c r="O31" s="25">
        <f>기초자료!CI31</f>
        <v>0.57949046503970902</v>
      </c>
      <c r="P31" s="25">
        <f>기초자료!CJ31</f>
        <v>0.53675967590443496</v>
      </c>
      <c r="Q31" s="25">
        <f>기초자료!CK31</f>
        <v>0.54885288194394521</v>
      </c>
      <c r="R31" s="25">
        <f>VLOOKUP(E31,'목표실차율, 안정적가동률'!$F$3:$G$9,2,FALSE)</f>
        <v>0.45</v>
      </c>
      <c r="S31" s="25">
        <f>기초자료!DV31</f>
        <v>0.41911936904740532</v>
      </c>
      <c r="T31" s="25">
        <f>기초자료!DW31</f>
        <v>0.42791464095526194</v>
      </c>
      <c r="U31" s="25">
        <f>기초자료!DX31</f>
        <v>0.42542549817302788</v>
      </c>
      <c r="V31" s="25">
        <f>VLOOKUP(F31,'목표실차율, 안정적가동률'!$J$3:$L$6,3,FALSE)</f>
        <v>0.88</v>
      </c>
      <c r="W31" s="25">
        <f>기초자료!FI31</f>
        <v>0.8572298704070328</v>
      </c>
      <c r="X31" s="25">
        <f>기초자료!FJ31</f>
        <v>0.7555499727831565</v>
      </c>
      <c r="Y31" s="25">
        <f>기초자료!FK31</f>
        <v>0.78432631829246036</v>
      </c>
      <c r="Z31" s="25">
        <f>VLOOKUP(F31,'목표실차율, 안정적가동률'!$J$3:$L$6,3,FALSE)</f>
        <v>0.88</v>
      </c>
      <c r="AA31" s="25" t="e">
        <f>기초자료!GP31</f>
        <v>#DIV/0!</v>
      </c>
      <c r="AB31" s="25" t="e">
        <f>기초자료!GQ31</f>
        <v>#DIV/0!</v>
      </c>
      <c r="AC31" s="25">
        <f>기초자료!GR31</f>
        <v>0</v>
      </c>
      <c r="AD31" s="32">
        <f t="shared" si="9"/>
        <v>4507</v>
      </c>
      <c r="AE31" s="32">
        <f t="shared" si="0"/>
        <v>4398</v>
      </c>
      <c r="AF31" s="32">
        <f t="shared" si="10"/>
        <v>4398</v>
      </c>
      <c r="AG31" s="32" t="e">
        <f>VLOOKUP(B31,'[1]Jan-Dec'!$B$2:$AY$61,50,0)</f>
        <v>#N/A</v>
      </c>
      <c r="AH31" s="32">
        <f t="shared" si="1"/>
        <v>0</v>
      </c>
      <c r="AJ31" s="32">
        <f t="shared" si="2"/>
        <v>192</v>
      </c>
      <c r="AK31" s="32">
        <f t="shared" si="11"/>
        <v>301</v>
      </c>
      <c r="AM31">
        <f t="shared" si="3"/>
        <v>254</v>
      </c>
      <c r="AO31">
        <f t="shared" si="12"/>
        <v>0</v>
      </c>
      <c r="AP31" s="32">
        <f t="shared" si="4"/>
        <v>4507</v>
      </c>
      <c r="AQ31" s="32">
        <f t="shared" si="5"/>
        <v>192</v>
      </c>
      <c r="AS31" s="32">
        <f t="shared" si="13"/>
        <v>0</v>
      </c>
      <c r="AT31" s="32">
        <f t="shared" si="14"/>
        <v>4398</v>
      </c>
      <c r="AU31" s="32">
        <f t="shared" si="6"/>
        <v>301</v>
      </c>
      <c r="AW31" s="32">
        <f t="shared" si="15"/>
        <v>660</v>
      </c>
      <c r="AX31" s="32">
        <f t="shared" si="16"/>
        <v>5058</v>
      </c>
      <c r="AY31" s="32">
        <f t="shared" si="7"/>
        <v>-359</v>
      </c>
      <c r="AZ31" s="32"/>
      <c r="BA31" s="32">
        <f t="shared" si="17"/>
        <v>880</v>
      </c>
      <c r="BB31" s="32">
        <f t="shared" si="18"/>
        <v>5278</v>
      </c>
      <c r="BC31" s="32">
        <f t="shared" si="8"/>
        <v>-579</v>
      </c>
    </row>
    <row r="32" spans="1:55" ht="16.899999999999999">
      <c r="A32" s="50" t="s">
        <v>69</v>
      </c>
      <c r="B32" s="1" t="s">
        <v>70</v>
      </c>
      <c r="C32" s="1" t="s">
        <v>8</v>
      </c>
      <c r="D32" s="1" t="s">
        <v>62</v>
      </c>
      <c r="E32" s="1" t="s">
        <v>340</v>
      </c>
      <c r="F32" s="1" t="s">
        <v>346</v>
      </c>
      <c r="G32" s="2">
        <v>518174</v>
      </c>
      <c r="H32" s="2">
        <v>275</v>
      </c>
      <c r="I32" s="2">
        <v>1090</v>
      </c>
      <c r="J32" s="2">
        <v>1365</v>
      </c>
      <c r="K32" s="24">
        <f>기초자료!AV32/기초자료!I32</f>
        <v>0.95286388167923208</v>
      </c>
      <c r="L32" s="24">
        <f>기초자료!AW32/기초자료!J32</f>
        <v>0.87347097677599594</v>
      </c>
      <c r="M32" s="24">
        <f>기초자료!AX32/기초자료!K32</f>
        <v>0.88853436275094011</v>
      </c>
      <c r="N32" s="25">
        <f>VLOOKUP(E32,'목표실차율, 안정적가동률'!$A$3:$C$9,3,FALSE)</f>
        <v>0.5</v>
      </c>
      <c r="O32" s="25">
        <f>기초자료!CI32</f>
        <v>0.55021027261566757</v>
      </c>
      <c r="P32" s="25">
        <f>기초자료!CJ32</f>
        <v>0.49700768640895082</v>
      </c>
      <c r="Q32" s="25">
        <f>기초자료!CK32</f>
        <v>0.50783274592989514</v>
      </c>
      <c r="R32" s="25">
        <f>VLOOKUP(E32,'목표실차율, 안정적가동률'!$F$3:$G$9,2,FALSE)</f>
        <v>0.38</v>
      </c>
      <c r="S32" s="25">
        <f>기초자료!DV32</f>
        <v>0.39636568541192702</v>
      </c>
      <c r="T32" s="25">
        <f>기초자료!DW32</f>
        <v>0.34669525605848001</v>
      </c>
      <c r="U32" s="25">
        <f>기초자료!DX32</f>
        <v>0.35680163231794904</v>
      </c>
      <c r="V32" s="25">
        <f>VLOOKUP(F32,'목표실차율, 안정적가동률'!$J$3:$L$6,3,FALSE)</f>
        <v>0.88</v>
      </c>
      <c r="W32" s="25">
        <f>기초자료!FI32</f>
        <v>0.83695920871512752</v>
      </c>
      <c r="X32" s="25">
        <f>기초자료!FJ32</f>
        <v>0.78013799536506323</v>
      </c>
      <c r="Y32" s="25">
        <f>기초자료!FK32</f>
        <v>0.79169933214250465</v>
      </c>
      <c r="Z32" s="25">
        <f>VLOOKUP(F32,'목표실차율, 안정적가동률'!$J$3:$L$6,3,FALSE)</f>
        <v>0.88</v>
      </c>
      <c r="AA32" s="25" t="e">
        <f>기초자료!GP32</f>
        <v>#DIV/0!</v>
      </c>
      <c r="AB32" s="25" t="e">
        <f>기초자료!GQ32</f>
        <v>#DIV/0!</v>
      </c>
      <c r="AC32" s="25">
        <f>기초자료!GR32</f>
        <v>0</v>
      </c>
      <c r="AD32" s="32">
        <f t="shared" si="9"/>
        <v>1247</v>
      </c>
      <c r="AE32" s="32">
        <f t="shared" si="0"/>
        <v>1228</v>
      </c>
      <c r="AF32" s="32">
        <f t="shared" si="10"/>
        <v>1228</v>
      </c>
      <c r="AG32" s="32" t="e">
        <f>VLOOKUP(B32,'[1]Jan-Dec'!$B$2:$AY$61,50,0)</f>
        <v>#N/A</v>
      </c>
      <c r="AH32" s="32">
        <f t="shared" si="1"/>
        <v>0</v>
      </c>
      <c r="AJ32" s="32">
        <f t="shared" si="2"/>
        <v>118</v>
      </c>
      <c r="AK32" s="32">
        <f t="shared" si="11"/>
        <v>137</v>
      </c>
      <c r="AM32">
        <f t="shared" si="3"/>
        <v>380</v>
      </c>
      <c r="AO32">
        <f t="shared" si="12"/>
        <v>125</v>
      </c>
      <c r="AP32" s="32">
        <f t="shared" si="4"/>
        <v>1372</v>
      </c>
      <c r="AQ32" s="32">
        <f t="shared" si="5"/>
        <v>-7</v>
      </c>
      <c r="AS32" s="32">
        <f t="shared" si="13"/>
        <v>123</v>
      </c>
      <c r="AT32" s="32">
        <f t="shared" si="14"/>
        <v>1351</v>
      </c>
      <c r="AU32" s="32">
        <f t="shared" si="6"/>
        <v>14</v>
      </c>
      <c r="AW32" s="32">
        <f t="shared" si="15"/>
        <v>184</v>
      </c>
      <c r="AX32" s="32">
        <f t="shared" si="16"/>
        <v>1412</v>
      </c>
      <c r="AY32" s="32">
        <f t="shared" si="7"/>
        <v>-47</v>
      </c>
      <c r="AZ32" s="32"/>
      <c r="BA32" s="32">
        <f t="shared" si="17"/>
        <v>246</v>
      </c>
      <c r="BB32" s="32">
        <f t="shared" si="18"/>
        <v>1474</v>
      </c>
      <c r="BC32" s="32">
        <f t="shared" si="8"/>
        <v>-109</v>
      </c>
    </row>
    <row r="33" spans="1:55" ht="16.899999999999999">
      <c r="A33" s="1" t="s">
        <v>71</v>
      </c>
      <c r="B33" s="1" t="s">
        <v>72</v>
      </c>
      <c r="C33" s="1" t="s">
        <v>8</v>
      </c>
      <c r="D33" s="1" t="s">
        <v>62</v>
      </c>
      <c r="E33" s="1" t="s">
        <v>340</v>
      </c>
      <c r="F33" s="1" t="s">
        <v>346</v>
      </c>
      <c r="G33" s="2">
        <v>633417</v>
      </c>
      <c r="H33" s="2">
        <v>525</v>
      </c>
      <c r="I33" s="2">
        <v>2085</v>
      </c>
      <c r="J33" s="2">
        <v>2610</v>
      </c>
      <c r="K33" s="24">
        <f>기초자료!AV33/기초자료!I33</f>
        <v>0.9558461324813321</v>
      </c>
      <c r="L33" s="24">
        <f>기초자료!AW33/기초자료!J33</f>
        <v>0.88222819148563569</v>
      </c>
      <c r="M33" s="24">
        <f>기초자료!AX33/기초자료!K33</f>
        <v>0.89528803167017457</v>
      </c>
      <c r="N33" s="25">
        <f>VLOOKUP(E33,'목표실차율, 안정적가동률'!$A$3:$C$9,3,FALSE)</f>
        <v>0.5</v>
      </c>
      <c r="O33" s="25">
        <f>기초자료!CI33</f>
        <v>0.55859556071403926</v>
      </c>
      <c r="P33" s="25">
        <f>기초자료!CJ33</f>
        <v>0.49133162014672233</v>
      </c>
      <c r="Q33" s="25">
        <f>기초자료!CK33</f>
        <v>0.50407139375827203</v>
      </c>
      <c r="R33" s="25">
        <f>VLOOKUP(E33,'목표실차율, 안정적가동률'!$F$3:$G$9,2,FALSE)</f>
        <v>0.38</v>
      </c>
      <c r="S33" s="25">
        <f>기초자료!DV33</f>
        <v>0.43765725841167469</v>
      </c>
      <c r="T33" s="25">
        <f>기초자료!DW33</f>
        <v>0.37718459600475507</v>
      </c>
      <c r="U33" s="25">
        <f>기초자료!DX33</f>
        <v>0.38863810322205555</v>
      </c>
      <c r="V33" s="25">
        <f>VLOOKUP(F33,'목표실차율, 안정적가동률'!$J$3:$L$6,3,FALSE)</f>
        <v>0.88</v>
      </c>
      <c r="W33" s="25">
        <f>기초자료!FI33</f>
        <v>0.83957921575858119</v>
      </c>
      <c r="X33" s="25">
        <f>기초자료!FJ33</f>
        <v>0.78546618674648416</v>
      </c>
      <c r="Y33" s="25">
        <f>기초자료!FK33</f>
        <v>0.79571518098076377</v>
      </c>
      <c r="Z33" s="25">
        <f>VLOOKUP(F33,'목표실차율, 안정적가동률'!$J$3:$L$6,3,FALSE)</f>
        <v>0.88</v>
      </c>
      <c r="AA33" s="25" t="e">
        <f>기초자료!GP33</f>
        <v>#DIV/0!</v>
      </c>
      <c r="AB33" s="25" t="e">
        <f>기초자료!GQ33</f>
        <v>#DIV/0!</v>
      </c>
      <c r="AC33" s="25">
        <f>기초자료!GR33</f>
        <v>0</v>
      </c>
      <c r="AD33" s="32">
        <f t="shared" si="9"/>
        <v>2379</v>
      </c>
      <c r="AE33" s="32">
        <f t="shared" si="0"/>
        <v>2386</v>
      </c>
      <c r="AF33" s="32">
        <f t="shared" si="10"/>
        <v>2386</v>
      </c>
      <c r="AG33" s="32" t="e">
        <f>VLOOKUP(B33,'[1]Jan-Dec'!$B$2:$AY$61,50,0)</f>
        <v>#N/A</v>
      </c>
      <c r="AH33" s="32">
        <f t="shared" si="1"/>
        <v>0</v>
      </c>
      <c r="AJ33" s="32">
        <f t="shared" si="2"/>
        <v>231</v>
      </c>
      <c r="AK33" s="32">
        <f t="shared" si="11"/>
        <v>224</v>
      </c>
      <c r="AM33">
        <f t="shared" si="3"/>
        <v>243</v>
      </c>
      <c r="AO33">
        <f t="shared" si="12"/>
        <v>0</v>
      </c>
      <c r="AP33" s="32">
        <f t="shared" si="4"/>
        <v>2379</v>
      </c>
      <c r="AQ33" s="32">
        <f t="shared" si="5"/>
        <v>231</v>
      </c>
      <c r="AS33" s="32">
        <f t="shared" si="13"/>
        <v>0</v>
      </c>
      <c r="AT33" s="32">
        <f t="shared" si="14"/>
        <v>2386</v>
      </c>
      <c r="AU33" s="32">
        <f t="shared" si="6"/>
        <v>224</v>
      </c>
      <c r="AW33" s="32">
        <f t="shared" si="15"/>
        <v>358</v>
      </c>
      <c r="AX33" s="32">
        <f t="shared" si="16"/>
        <v>2744</v>
      </c>
      <c r="AY33" s="32">
        <f t="shared" si="7"/>
        <v>-134</v>
      </c>
      <c r="AZ33" s="32"/>
      <c r="BA33" s="32">
        <f t="shared" si="17"/>
        <v>477</v>
      </c>
      <c r="BB33" s="32">
        <f t="shared" si="18"/>
        <v>2863</v>
      </c>
      <c r="BC33" s="32">
        <f t="shared" si="8"/>
        <v>-253</v>
      </c>
    </row>
    <row r="34" spans="1:55">
      <c r="A34" s="1" t="s">
        <v>73</v>
      </c>
      <c r="B34" s="1" t="s">
        <v>74</v>
      </c>
      <c r="C34" s="1" t="s">
        <v>8</v>
      </c>
      <c r="D34" s="1" t="s">
        <v>16</v>
      </c>
      <c r="E34" s="1" t="s">
        <v>16</v>
      </c>
      <c r="F34" s="1" t="s">
        <v>346</v>
      </c>
      <c r="G34" s="2">
        <v>189456</v>
      </c>
      <c r="H34" s="2">
        <v>112</v>
      </c>
      <c r="I34" s="2">
        <v>291</v>
      </c>
      <c r="J34" s="2">
        <v>403</v>
      </c>
      <c r="K34" s="24">
        <f>기초자료!AV34/기초자료!I34</f>
        <v>0.89903101547850184</v>
      </c>
      <c r="L34" s="24">
        <f>기초자료!AW34/기초자료!J34</f>
        <v>0.93643933631233367</v>
      </c>
      <c r="M34" s="24">
        <f>기초자료!AX34/기초자료!K34</f>
        <v>0.92737950861039009</v>
      </c>
      <c r="N34" s="25">
        <f>VLOOKUP(E34,'목표실차율, 안정적가동률'!$A$3:$C$9,3,FALSE)</f>
        <v>0.48</v>
      </c>
      <c r="O34" s="25">
        <f>기초자료!CI34</f>
        <v>0.45683506652683864</v>
      </c>
      <c r="P34" s="25">
        <f>기초자료!CJ34</f>
        <v>0.42458524671735159</v>
      </c>
      <c r="Q34" s="25">
        <f>기초자료!CK34</f>
        <v>0.43215699548866199</v>
      </c>
      <c r="R34" s="25">
        <f>VLOOKUP(E34,'목표실차율, 안정적가동률'!$F$3:$G$9,2,FALSE)</f>
        <v>0.25</v>
      </c>
      <c r="S34" s="25">
        <f>기초자료!DV34</f>
        <v>0.29200492784087068</v>
      </c>
      <c r="T34" s="25">
        <f>기초자료!DW34</f>
        <v>0.30637706833807493</v>
      </c>
      <c r="U34" s="25">
        <f>기초자료!DX34</f>
        <v>0.30300271654964117</v>
      </c>
      <c r="V34" s="25">
        <f>VLOOKUP(F34,'목표실차율, 안정적가동률'!$J$3:$L$6,3,FALSE)</f>
        <v>0.88</v>
      </c>
      <c r="W34" s="25">
        <f>기초자료!FI34</f>
        <v>0.83828225409675905</v>
      </c>
      <c r="X34" s="25">
        <f>기초자료!FJ34</f>
        <v>0.77815936891720494</v>
      </c>
      <c r="Y34" s="25">
        <f>기초자료!FK34</f>
        <v>0.79227527358505068</v>
      </c>
      <c r="Z34" s="25">
        <f>VLOOKUP(F34,'목표실차율, 안정적가동률'!$J$3:$L$6,3,FALSE)</f>
        <v>0.88</v>
      </c>
      <c r="AA34" s="25" t="e">
        <f>기초자료!GP34</f>
        <v>#DIV/0!</v>
      </c>
      <c r="AB34" s="25" t="e">
        <f>기초자료!GQ34</f>
        <v>#DIV/0!</v>
      </c>
      <c r="AC34" s="25">
        <f>기초자료!GR34</f>
        <v>0</v>
      </c>
      <c r="AD34" s="32">
        <f t="shared" si="9"/>
        <v>327</v>
      </c>
      <c r="AE34" s="32">
        <f t="shared" si="0"/>
        <v>349</v>
      </c>
      <c r="AF34" s="32">
        <f t="shared" ref="AF34:AF35" si="19">AG34</f>
        <v>360.60377762802398</v>
      </c>
      <c r="AG34" s="32">
        <f>VLOOKUP(B34,'[1]Jan-Dec'!$B$2:$AY$61,50,0)</f>
        <v>360.60377762802398</v>
      </c>
      <c r="AH34" s="32">
        <f t="shared" si="1"/>
        <v>0</v>
      </c>
      <c r="AJ34" s="32">
        <f t="shared" si="2"/>
        <v>76</v>
      </c>
      <c r="AK34" s="32">
        <f t="shared" si="11"/>
        <v>42.396222371976023</v>
      </c>
      <c r="AM34">
        <f t="shared" si="3"/>
        <v>470</v>
      </c>
      <c r="AO34">
        <f t="shared" si="12"/>
        <v>33</v>
      </c>
      <c r="AP34" s="32">
        <f t="shared" si="4"/>
        <v>360</v>
      </c>
      <c r="AQ34" s="32">
        <f t="shared" si="5"/>
        <v>43</v>
      </c>
      <c r="AS34" s="32">
        <f t="shared" si="13"/>
        <v>36</v>
      </c>
      <c r="AT34" s="32">
        <f t="shared" si="14"/>
        <v>396.60377762802398</v>
      </c>
      <c r="AU34" s="32">
        <f t="shared" si="6"/>
        <v>6.3962223719760232</v>
      </c>
      <c r="AW34" s="32">
        <f t="shared" si="15"/>
        <v>54</v>
      </c>
      <c r="AX34" s="32">
        <f t="shared" si="16"/>
        <v>414.60377762802398</v>
      </c>
      <c r="AY34" s="32">
        <f t="shared" si="7"/>
        <v>-11.603777628023977</v>
      </c>
      <c r="AZ34" s="32"/>
      <c r="BA34" s="32">
        <f t="shared" si="17"/>
        <v>72</v>
      </c>
      <c r="BB34" s="32">
        <f t="shared" si="18"/>
        <v>432.60377762802398</v>
      </c>
      <c r="BC34" s="32">
        <f t="shared" si="8"/>
        <v>-29.603777628023977</v>
      </c>
    </row>
    <row r="35" spans="1:55" ht="16.899999999999999">
      <c r="A35" s="50" t="s">
        <v>75</v>
      </c>
      <c r="B35" s="1" t="s">
        <v>76</v>
      </c>
      <c r="C35" s="1" t="s">
        <v>8</v>
      </c>
      <c r="D35" s="1" t="s">
        <v>9</v>
      </c>
      <c r="E35" s="1" t="s">
        <v>338</v>
      </c>
      <c r="F35" s="1" t="s">
        <v>346</v>
      </c>
      <c r="G35" s="2">
        <v>263610</v>
      </c>
      <c r="H35" s="2">
        <v>109</v>
      </c>
      <c r="I35" s="2">
        <v>283</v>
      </c>
      <c r="J35" s="2">
        <v>392</v>
      </c>
      <c r="K35" s="24">
        <f>기초자료!AV35/기초자료!I35</f>
        <v>0.91808461332134206</v>
      </c>
      <c r="L35" s="24">
        <f>기초자료!AW35/기초자료!J35</f>
        <v>0.88169947806597471</v>
      </c>
      <c r="M35" s="24">
        <f>기초자료!AX35/기초자료!K35</f>
        <v>0.89077163380603985</v>
      </c>
      <c r="N35" s="25">
        <f>VLOOKUP(E35,'목표실차율, 안정적가동률'!$A$3:$C$9,3,FALSE)</f>
        <v>0.49</v>
      </c>
      <c r="O35" s="25">
        <f>기초자료!CI35</f>
        <v>0.45462279213837453</v>
      </c>
      <c r="P35" s="25">
        <f>기초자료!CJ35</f>
        <v>0.52895530842945948</v>
      </c>
      <c r="Q35" s="25">
        <f>기초자료!CK35</f>
        <v>0.50985318406134339</v>
      </c>
      <c r="R35" s="25">
        <f>VLOOKUP(E35,'목표실차율, 안정적가동률'!$F$3:$G$9,2,FALSE)</f>
        <v>0.34</v>
      </c>
      <c r="S35" s="25">
        <f>기초자료!DV35</f>
        <v>0.32104548643794878</v>
      </c>
      <c r="T35" s="25">
        <f>기초자료!DW35</f>
        <v>0.37677030105672848</v>
      </c>
      <c r="U35" s="25">
        <f>기초자료!DX35</f>
        <v>0.36245002249828789</v>
      </c>
      <c r="V35" s="25">
        <f>VLOOKUP(F35,'목표실차율, 안정적가동률'!$J$3:$L$6,3,FALSE)</f>
        <v>0.88</v>
      </c>
      <c r="W35" s="25">
        <f>기초자료!FI35</f>
        <v>0.79911272847456394</v>
      </c>
      <c r="X35" s="25">
        <f>기초자료!FJ35</f>
        <v>0.77305517333446405</v>
      </c>
      <c r="Y35" s="25">
        <f>기초자료!FK35</f>
        <v>0.77975149795592602</v>
      </c>
      <c r="Z35" s="25">
        <f>VLOOKUP(F35,'목표실차율, 안정적가동률'!$J$3:$L$6,3,FALSE)</f>
        <v>0.88</v>
      </c>
      <c r="AA35" s="25" t="e">
        <f>기초자료!GP35</f>
        <v>#DIV/0!</v>
      </c>
      <c r="AB35" s="25" t="e">
        <f>기초자료!GQ35</f>
        <v>#DIV/0!</v>
      </c>
      <c r="AC35" s="25">
        <f>기초자료!GR35</f>
        <v>0</v>
      </c>
      <c r="AD35" s="32">
        <f t="shared" si="9"/>
        <v>361</v>
      </c>
      <c r="AE35" s="32">
        <f t="shared" si="0"/>
        <v>363</v>
      </c>
      <c r="AF35" s="32">
        <f t="shared" si="19"/>
        <v>402.16937213088295</v>
      </c>
      <c r="AG35" s="32">
        <f>VLOOKUP(B35,'[1]Jan-Dec'!$B$2:$AY$61,50,0)</f>
        <v>402.16937213088295</v>
      </c>
      <c r="AH35" s="32">
        <f t="shared" si="1"/>
        <v>0</v>
      </c>
      <c r="AJ35" s="32">
        <f t="shared" si="2"/>
        <v>31</v>
      </c>
      <c r="AK35" s="32">
        <f t="shared" si="11"/>
        <v>-10.169372130882948</v>
      </c>
      <c r="AM35">
        <f t="shared" si="3"/>
        <v>672</v>
      </c>
      <c r="AO35">
        <f t="shared" si="12"/>
        <v>36</v>
      </c>
      <c r="AP35" s="32">
        <f t="shared" si="4"/>
        <v>397</v>
      </c>
      <c r="AQ35" s="32">
        <f t="shared" si="5"/>
        <v>-5</v>
      </c>
      <c r="AS35" s="32">
        <f t="shared" si="13"/>
        <v>40</v>
      </c>
      <c r="AT35" s="32">
        <f t="shared" si="14"/>
        <v>442.16937213088295</v>
      </c>
      <c r="AU35" s="32">
        <f t="shared" si="6"/>
        <v>-50.169372130882948</v>
      </c>
      <c r="AW35" s="32">
        <f t="shared" si="15"/>
        <v>60</v>
      </c>
      <c r="AX35" s="32">
        <f t="shared" si="16"/>
        <v>462.16937213088295</v>
      </c>
      <c r="AY35" s="32">
        <f t="shared" si="7"/>
        <v>-70.169372130882948</v>
      </c>
      <c r="AZ35" s="32"/>
      <c r="BA35" s="32">
        <f t="shared" si="17"/>
        <v>80</v>
      </c>
      <c r="BB35" s="32">
        <f t="shared" si="18"/>
        <v>482.16937213088295</v>
      </c>
      <c r="BC35" s="32">
        <f t="shared" si="8"/>
        <v>-90.169372130882948</v>
      </c>
    </row>
    <row r="36" spans="1:55">
      <c r="A36" s="1" t="s">
        <v>77</v>
      </c>
      <c r="B36" s="1" t="s">
        <v>78</v>
      </c>
      <c r="C36" s="1" t="s">
        <v>12</v>
      </c>
      <c r="D36" s="1" t="s">
        <v>13</v>
      </c>
      <c r="E36" s="1" t="s">
        <v>13</v>
      </c>
      <c r="F36" s="1" t="s">
        <v>346</v>
      </c>
      <c r="G36" s="2">
        <v>124241</v>
      </c>
      <c r="H36" s="2">
        <v>52</v>
      </c>
      <c r="I36" s="2">
        <v>161</v>
      </c>
      <c r="J36" s="2">
        <v>213</v>
      </c>
      <c r="K36" s="24">
        <f>기초자료!AV36/기초자료!I36</f>
        <v>0.91800071066617239</v>
      </c>
      <c r="L36" s="24">
        <f>기초자료!AW36/기초자료!J36</f>
        <v>0.94560721403411185</v>
      </c>
      <c r="M36" s="24">
        <f>기초자료!AX36/기초자료!K36</f>
        <v>0.93923648248766445</v>
      </c>
      <c r="N36" s="25">
        <f>VLOOKUP(E36,'목표실차율, 안정적가동률'!$A$3:$C$9,3,FALSE)</f>
        <v>0.46</v>
      </c>
      <c r="O36" s="25">
        <f>기초자료!CI36</f>
        <v>0.441054924761978</v>
      </c>
      <c r="P36" s="25">
        <f>기초자료!CJ36</f>
        <v>0.38068160024914349</v>
      </c>
      <c r="Q36" s="25">
        <f>기초자료!CK36</f>
        <v>0.39429890189003874</v>
      </c>
      <c r="R36" s="25">
        <f>VLOOKUP(E36,'목표실차율, 안정적가동률'!$F$3:$G$9,2,FALSE)</f>
        <v>0.25</v>
      </c>
      <c r="S36" s="25">
        <f>기초자료!DV36</f>
        <v>0.30465866868961994</v>
      </c>
      <c r="T36" s="25">
        <f>기초자료!DW36</f>
        <v>0.24607572154544491</v>
      </c>
      <c r="U36" s="25">
        <f>기초자료!DX36</f>
        <v>0.25928920065583033</v>
      </c>
      <c r="V36" s="25">
        <f>VLOOKUP(F36,'목표실차율, 안정적가동률'!$J$3:$L$6,3,FALSE)</f>
        <v>0.88</v>
      </c>
      <c r="W36" s="25">
        <f>기초자료!FI36</f>
        <v>0.75935500786198651</v>
      </c>
      <c r="X36" s="25">
        <f>기초자료!FJ36</f>
        <v>0.78081118548298389</v>
      </c>
      <c r="Y36" s="25">
        <f>기초자료!FK36</f>
        <v>0.77597170968662199</v>
      </c>
      <c r="Z36" s="25">
        <f>VLOOKUP(F36,'목표실차율, 안정적가동률'!$J$3:$L$6,3,FALSE)</f>
        <v>0.88</v>
      </c>
      <c r="AA36" s="25" t="e">
        <f>기초자료!GP36</f>
        <v>#DIV/0!</v>
      </c>
      <c r="AB36" s="25" t="e">
        <f>기초자료!GQ36</f>
        <v>#DIV/0!</v>
      </c>
      <c r="AC36" s="25">
        <f>기초자료!GR36</f>
        <v>0</v>
      </c>
      <c r="AD36" s="32">
        <f t="shared" si="9"/>
        <v>161</v>
      </c>
      <c r="AE36" s="32">
        <f t="shared" ref="AE36:AE67" si="20">ROUND(J36*(Q36/N36*0.8+U36/R36*0.2)*(Y36/V36),0)</f>
        <v>168</v>
      </c>
      <c r="AF36" s="32">
        <f t="shared" si="10"/>
        <v>168</v>
      </c>
      <c r="AG36" s="32" t="e">
        <f>VLOOKUP(B36,'[1]Jan-Dec'!$B$2:$AY$61,50,0)</f>
        <v>#N/A</v>
      </c>
      <c r="AH36" s="32">
        <f t="shared" ref="AH36:AH67" si="21">ROUND(J36*(Q36/N36*0.8+U36/R36*0.2)*(AC36/Z36),0)</f>
        <v>0</v>
      </c>
      <c r="AJ36" s="32">
        <f t="shared" ref="AJ36:AJ67" si="22">J36-AD36</f>
        <v>52</v>
      </c>
      <c r="AK36" s="32">
        <f t="shared" si="11"/>
        <v>45</v>
      </c>
      <c r="AM36">
        <f t="shared" ref="AM36:AM67" si="23">ROUND(G36/J36,0)</f>
        <v>583</v>
      </c>
      <c r="AO36">
        <f t="shared" si="12"/>
        <v>16</v>
      </c>
      <c r="AP36" s="32">
        <f t="shared" ref="AP36:AP67" si="24">AD36+AO36</f>
        <v>177</v>
      </c>
      <c r="AQ36" s="32">
        <f t="shared" ref="AQ36:AQ67" si="25">J36-AP36</f>
        <v>36</v>
      </c>
      <c r="AS36" s="32">
        <f t="shared" si="13"/>
        <v>17</v>
      </c>
      <c r="AT36" s="32">
        <f t="shared" si="14"/>
        <v>185</v>
      </c>
      <c r="AU36" s="32">
        <f t="shared" ref="AU36:AU67" si="26">J36-AT36</f>
        <v>28</v>
      </c>
      <c r="AW36" s="32">
        <f t="shared" si="15"/>
        <v>0</v>
      </c>
      <c r="AX36" s="32">
        <f t="shared" si="16"/>
        <v>168</v>
      </c>
      <c r="AY36" s="32">
        <f t="shared" ref="AY36:AY67" si="27">J36-AX36</f>
        <v>45</v>
      </c>
      <c r="AZ36" s="32"/>
      <c r="BA36" s="32">
        <f t="shared" si="17"/>
        <v>0</v>
      </c>
      <c r="BB36" s="32">
        <f t="shared" si="18"/>
        <v>168</v>
      </c>
      <c r="BC36" s="32">
        <f t="shared" ref="BC36:BC67" si="28">J36-BB36</f>
        <v>45</v>
      </c>
    </row>
    <row r="37" spans="1:55">
      <c r="A37" s="1" t="s">
        <v>79</v>
      </c>
      <c r="B37" s="1" t="s">
        <v>80</v>
      </c>
      <c r="C37" s="1" t="s">
        <v>8</v>
      </c>
      <c r="D37" s="1" t="s">
        <v>16</v>
      </c>
      <c r="E37" s="1" t="s">
        <v>16</v>
      </c>
      <c r="F37" s="1" t="s">
        <v>346</v>
      </c>
      <c r="G37" s="2">
        <v>114253</v>
      </c>
      <c r="H37" s="2">
        <v>77</v>
      </c>
      <c r="I37" s="2">
        <v>165</v>
      </c>
      <c r="J37" s="2">
        <v>242</v>
      </c>
      <c r="K37" s="24">
        <f>기초자료!AV37/기초자료!I37</f>
        <v>1.0488524941667323</v>
      </c>
      <c r="L37" s="24">
        <f>기초자료!AW37/기초자료!J37</f>
        <v>0.90957976127609053</v>
      </c>
      <c r="M37" s="24">
        <f>기초자료!AX37/기초자료!K37</f>
        <v>0.94937197067341683</v>
      </c>
      <c r="N37" s="25">
        <f>VLOOKUP(E37,'목표실차율, 안정적가동률'!$A$3:$C$9,3,FALSE)</f>
        <v>0.48</v>
      </c>
      <c r="O37" s="25">
        <f>기초자료!CI37</f>
        <v>0.43559016039591542</v>
      </c>
      <c r="P37" s="25">
        <f>기초자료!CJ37</f>
        <v>0.27756849616535845</v>
      </c>
      <c r="Q37" s="25">
        <f>기초자료!CK37</f>
        <v>0.32744851362665595</v>
      </c>
      <c r="R37" s="25">
        <f>VLOOKUP(E37,'목표실차율, 안정적가동률'!$F$3:$G$9,2,FALSE)</f>
        <v>0.25</v>
      </c>
      <c r="S37" s="25">
        <f>기초자료!DV37</f>
        <v>0.26364856679939158</v>
      </c>
      <c r="T37" s="25">
        <f>기초자료!DW37</f>
        <v>0.19439220689604186</v>
      </c>
      <c r="U37" s="25">
        <f>기초자료!DX37</f>
        <v>0.21625318689587772</v>
      </c>
      <c r="V37" s="25">
        <f>VLOOKUP(F37,'목표실차율, 안정적가동률'!$J$3:$L$6,3,FALSE)</f>
        <v>0.88</v>
      </c>
      <c r="W37" s="25">
        <f>기초자료!FI37</f>
        <v>0.90646817801367341</v>
      </c>
      <c r="X37" s="25">
        <f>기초자료!FJ37</f>
        <v>0.78552631436645692</v>
      </c>
      <c r="Y37" s="25">
        <f>기초자료!FK37</f>
        <v>0.8237019803417458</v>
      </c>
      <c r="Z37" s="25">
        <f>VLOOKUP(F37,'목표실차율, 안정적가동률'!$J$3:$L$6,3,FALSE)</f>
        <v>0.88</v>
      </c>
      <c r="AA37" s="25" t="e">
        <f>기초자료!GP37</f>
        <v>#DIV/0!</v>
      </c>
      <c r="AB37" s="25" t="e">
        <f>기초자료!GQ37</f>
        <v>#DIV/0!</v>
      </c>
      <c r="AC37" s="25">
        <f>기초자료!GR37</f>
        <v>0</v>
      </c>
      <c r="AD37" s="32">
        <f t="shared" si="9"/>
        <v>155</v>
      </c>
      <c r="AE37" s="32">
        <f t="shared" si="20"/>
        <v>163</v>
      </c>
      <c r="AF37" s="32">
        <f>AG37</f>
        <v>168.18464120894626</v>
      </c>
      <c r="AG37" s="32">
        <f>VLOOKUP(B37,'[1]Jan-Dec'!$B$2:$AY$61,50,0)</f>
        <v>168.18464120894626</v>
      </c>
      <c r="AH37" s="32">
        <f t="shared" si="21"/>
        <v>0</v>
      </c>
      <c r="AJ37" s="32">
        <f t="shared" si="22"/>
        <v>87</v>
      </c>
      <c r="AK37" s="32">
        <f t="shared" si="11"/>
        <v>73.81535879105374</v>
      </c>
      <c r="AM37">
        <f t="shared" si="23"/>
        <v>472</v>
      </c>
      <c r="AO37">
        <f t="shared" si="12"/>
        <v>16</v>
      </c>
      <c r="AP37" s="32">
        <f t="shared" si="24"/>
        <v>171</v>
      </c>
      <c r="AQ37" s="32">
        <f t="shared" si="25"/>
        <v>71</v>
      </c>
      <c r="AS37" s="32">
        <f t="shared" si="13"/>
        <v>17</v>
      </c>
      <c r="AT37" s="32">
        <f t="shared" si="14"/>
        <v>185.18464120894626</v>
      </c>
      <c r="AU37" s="32">
        <f t="shared" si="26"/>
        <v>56.81535879105374</v>
      </c>
      <c r="AW37" s="32">
        <f t="shared" si="15"/>
        <v>0</v>
      </c>
      <c r="AX37" s="32">
        <f t="shared" si="16"/>
        <v>168.18464120894626</v>
      </c>
      <c r="AY37" s="32">
        <f t="shared" si="27"/>
        <v>73.81535879105374</v>
      </c>
      <c r="AZ37" s="32"/>
      <c r="BA37" s="32">
        <f t="shared" si="17"/>
        <v>0</v>
      </c>
      <c r="BB37" s="32">
        <f t="shared" si="18"/>
        <v>168.18464120894626</v>
      </c>
      <c r="BC37" s="32">
        <f t="shared" si="28"/>
        <v>73.81535879105374</v>
      </c>
    </row>
    <row r="38" spans="1:55">
      <c r="A38" s="1" t="s">
        <v>81</v>
      </c>
      <c r="B38" s="1" t="s">
        <v>82</v>
      </c>
      <c r="C38" s="1" t="s">
        <v>12</v>
      </c>
      <c r="D38" s="1" t="s">
        <v>13</v>
      </c>
      <c r="E38" s="1" t="s">
        <v>13</v>
      </c>
      <c r="F38" s="1" t="s">
        <v>346</v>
      </c>
      <c r="G38" s="2">
        <v>41705</v>
      </c>
      <c r="H38" s="2">
        <v>12</v>
      </c>
      <c r="I38" s="2">
        <v>49</v>
      </c>
      <c r="J38" s="2">
        <v>61</v>
      </c>
      <c r="K38" s="24">
        <f>기초자료!AV38/기초자료!I38</f>
        <v>0.94475111234705222</v>
      </c>
      <c r="L38" s="24">
        <f>기초자료!AW38/기초자료!J38</f>
        <v>0.91926718777982086</v>
      </c>
      <c r="M38" s="24">
        <f>기초자료!AX38/기초자료!K38</f>
        <v>0.92428041884222689</v>
      </c>
      <c r="N38" s="25">
        <f>VLOOKUP(E38,'목표실차율, 안정적가동률'!$A$3:$C$9,3,FALSE)</f>
        <v>0.46</v>
      </c>
      <c r="O38" s="25">
        <f>기초자료!CI38</f>
        <v>0.4676157493901163</v>
      </c>
      <c r="P38" s="25">
        <f>기초자료!CJ38</f>
        <v>0.42188898201377451</v>
      </c>
      <c r="Q38" s="25">
        <f>기초자료!CK38</f>
        <v>0.43108363981735404</v>
      </c>
      <c r="R38" s="25">
        <f>VLOOKUP(E38,'목표실차율, 안정적가동률'!$F$3:$G$9,2,FALSE)</f>
        <v>0.25</v>
      </c>
      <c r="S38" s="25">
        <f>기초자료!DV38</f>
        <v>0.28844290235772047</v>
      </c>
      <c r="T38" s="25">
        <f>기초자료!DW38</f>
        <v>0.3430447615096221</v>
      </c>
      <c r="U38" s="25">
        <f>기초자료!DX38</f>
        <v>0.33206551589164462</v>
      </c>
      <c r="V38" s="25">
        <f>VLOOKUP(F38,'목표실차율, 안정적가동률'!$J$3:$L$6,3,FALSE)</f>
        <v>0.88</v>
      </c>
      <c r="W38" s="25">
        <f>기초자료!FI38</f>
        <v>0.83079351004452073</v>
      </c>
      <c r="X38" s="25">
        <f>기초자료!FJ38</f>
        <v>0.76477109624335815</v>
      </c>
      <c r="Y38" s="25">
        <f>기초자료!FK38</f>
        <v>0.77804676686472163</v>
      </c>
      <c r="Z38" s="25">
        <f>VLOOKUP(F38,'목표실차율, 안정적가동률'!$J$3:$L$6,3,FALSE)</f>
        <v>0.88</v>
      </c>
      <c r="AA38" s="25" t="e">
        <f>기초자료!GP38</f>
        <v>#DIV/0!</v>
      </c>
      <c r="AB38" s="25" t="e">
        <f>기초자료!GQ38</f>
        <v>#DIV/0!</v>
      </c>
      <c r="AC38" s="25">
        <f>기초자료!GR38</f>
        <v>0</v>
      </c>
      <c r="AD38" s="32">
        <f t="shared" si="9"/>
        <v>51</v>
      </c>
      <c r="AE38" s="32">
        <f t="shared" si="20"/>
        <v>55</v>
      </c>
      <c r="AF38" s="32">
        <f t="shared" si="10"/>
        <v>55</v>
      </c>
      <c r="AG38" s="32" t="e">
        <f>VLOOKUP(B38,'[1]Jan-Dec'!$B$2:$AY$61,50,0)</f>
        <v>#N/A</v>
      </c>
      <c r="AH38" s="32">
        <f t="shared" si="21"/>
        <v>0</v>
      </c>
      <c r="AJ38" s="32">
        <f t="shared" si="22"/>
        <v>10</v>
      </c>
      <c r="AK38" s="32">
        <f t="shared" si="11"/>
        <v>6</v>
      </c>
      <c r="AM38">
        <f t="shared" si="23"/>
        <v>684</v>
      </c>
      <c r="AO38">
        <f t="shared" si="12"/>
        <v>5</v>
      </c>
      <c r="AP38" s="32">
        <f t="shared" si="24"/>
        <v>56</v>
      </c>
      <c r="AQ38" s="32">
        <f t="shared" si="25"/>
        <v>5</v>
      </c>
      <c r="AS38" s="32">
        <f t="shared" si="13"/>
        <v>6</v>
      </c>
      <c r="AT38" s="32">
        <f t="shared" si="14"/>
        <v>61</v>
      </c>
      <c r="AU38" s="32">
        <f t="shared" si="26"/>
        <v>0</v>
      </c>
      <c r="AW38" s="32">
        <f t="shared" si="15"/>
        <v>8</v>
      </c>
      <c r="AX38" s="32">
        <f t="shared" si="16"/>
        <v>63</v>
      </c>
      <c r="AY38" s="32">
        <f t="shared" si="27"/>
        <v>-2</v>
      </c>
      <c r="AZ38" s="32"/>
      <c r="BA38" s="32">
        <f t="shared" si="17"/>
        <v>11</v>
      </c>
      <c r="BB38" s="32">
        <f t="shared" si="18"/>
        <v>66</v>
      </c>
      <c r="BC38" s="32">
        <f t="shared" si="28"/>
        <v>-5</v>
      </c>
    </row>
    <row r="39" spans="1:55" ht="16.899999999999999">
      <c r="A39" s="50" t="s">
        <v>83</v>
      </c>
      <c r="B39" s="1" t="s">
        <v>84</v>
      </c>
      <c r="C39" s="1" t="s">
        <v>8</v>
      </c>
      <c r="D39" s="1" t="s">
        <v>51</v>
      </c>
      <c r="E39" s="1" t="s">
        <v>363</v>
      </c>
      <c r="F39" s="1" t="s">
        <v>346</v>
      </c>
      <c r="G39" s="2">
        <v>1077224</v>
      </c>
      <c r="H39" s="2">
        <v>337</v>
      </c>
      <c r="I39" s="2">
        <v>1580</v>
      </c>
      <c r="J39" s="2">
        <v>1917</v>
      </c>
      <c r="K39" s="24">
        <f>기초자료!AV39/기초자료!I39</f>
        <v>0.88282708098056373</v>
      </c>
      <c r="L39" s="24">
        <f>기초자료!AW39/기초자료!J39</f>
        <v>0.87629381867388922</v>
      </c>
      <c r="M39" s="24">
        <f>기초자료!AX39/기초자료!K39</f>
        <v>0.8772235931031932</v>
      </c>
      <c r="N39" s="25">
        <f>VLOOKUP(E39,'목표실차율, 안정적가동률'!$A$3:$C$9,3,FALSE)</f>
        <v>0.51</v>
      </c>
      <c r="O39" s="25">
        <f>기초자료!CI39</f>
        <v>0.58185202732700103</v>
      </c>
      <c r="P39" s="25">
        <f>기초자료!CJ39</f>
        <v>0.52838088628251223</v>
      </c>
      <c r="Q39" s="25">
        <f>기초자료!CK39</f>
        <v>0.53603918492084746</v>
      </c>
      <c r="R39" s="25">
        <f>VLOOKUP(E39,'목표실차율, 안정적가동률'!$F$3:$G$9,2,FALSE)</f>
        <v>0.45</v>
      </c>
      <c r="S39" s="25">
        <f>기초자료!DV39</f>
        <v>0.43673262836622256</v>
      </c>
      <c r="T39" s="25">
        <f>기초자료!DW39</f>
        <v>0.38570434419128968</v>
      </c>
      <c r="U39" s="25">
        <f>기초자료!DX39</f>
        <v>0.3930127694760302</v>
      </c>
      <c r="V39" s="25">
        <f>VLOOKUP(F39,'목표실차율, 안정적가동률'!$J$3:$L$6,3,FALSE)</f>
        <v>0.88</v>
      </c>
      <c r="W39" s="25">
        <f>기초자료!FI39</f>
        <v>0.86635663746419744</v>
      </c>
      <c r="X39" s="25">
        <f>기초자료!FJ39</f>
        <v>0.74521136326242754</v>
      </c>
      <c r="Y39" s="25">
        <f>기초자료!FK39</f>
        <v>0.76256215605153699</v>
      </c>
      <c r="Z39" s="25">
        <f>VLOOKUP(F39,'목표실차율, 안정적가동률'!$J$3:$L$6,3,FALSE)</f>
        <v>0.88</v>
      </c>
      <c r="AA39" s="25" t="e">
        <f>기초자료!GP39</f>
        <v>#DIV/0!</v>
      </c>
      <c r="AB39" s="25" t="e">
        <f>기초자료!GQ39</f>
        <v>#DIV/0!</v>
      </c>
      <c r="AC39" s="25">
        <f>기초자료!GR39</f>
        <v>0</v>
      </c>
      <c r="AD39" s="32">
        <f t="shared" si="9"/>
        <v>1746</v>
      </c>
      <c r="AE39" s="32">
        <f t="shared" si="20"/>
        <v>1687</v>
      </c>
      <c r="AF39" s="32">
        <f>AG39</f>
        <v>2054.0738523720165</v>
      </c>
      <c r="AG39" s="32">
        <f>VLOOKUP(B39,'[1]Jan-Dec'!$B$2:$AY$61,50,0)</f>
        <v>2054.0738523720165</v>
      </c>
      <c r="AH39" s="32">
        <f t="shared" si="21"/>
        <v>0</v>
      </c>
      <c r="AJ39" s="32">
        <f t="shared" si="22"/>
        <v>171</v>
      </c>
      <c r="AK39" s="32">
        <f t="shared" si="11"/>
        <v>-137.07385237201652</v>
      </c>
      <c r="AM39">
        <f t="shared" si="23"/>
        <v>562</v>
      </c>
      <c r="AO39">
        <f t="shared" si="12"/>
        <v>175</v>
      </c>
      <c r="AP39" s="32">
        <f t="shared" si="24"/>
        <v>1921</v>
      </c>
      <c r="AQ39" s="32">
        <f t="shared" si="25"/>
        <v>-4</v>
      </c>
      <c r="AS39" s="32">
        <f t="shared" si="13"/>
        <v>205</v>
      </c>
      <c r="AT39" s="32">
        <f t="shared" si="14"/>
        <v>2259.0738523720165</v>
      </c>
      <c r="AU39" s="32">
        <f t="shared" si="26"/>
        <v>-342.07385237201652</v>
      </c>
      <c r="AW39" s="32">
        <f t="shared" si="15"/>
        <v>308</v>
      </c>
      <c r="AX39" s="32">
        <f t="shared" si="16"/>
        <v>2362.0738523720165</v>
      </c>
      <c r="AY39" s="32">
        <f t="shared" si="27"/>
        <v>-445.07385237201652</v>
      </c>
      <c r="AZ39" s="32"/>
      <c r="BA39" s="32">
        <f t="shared" si="17"/>
        <v>411</v>
      </c>
      <c r="BB39" s="32">
        <f t="shared" si="18"/>
        <v>2465.0738523720165</v>
      </c>
      <c r="BC39" s="32">
        <f t="shared" si="28"/>
        <v>-548.07385237201652</v>
      </c>
    </row>
    <row r="40" spans="1:55" ht="16.899999999999999">
      <c r="A40" s="1" t="s">
        <v>85</v>
      </c>
      <c r="B40" s="1" t="s">
        <v>86</v>
      </c>
      <c r="C40" s="1" t="s">
        <v>8</v>
      </c>
      <c r="D40" s="1" t="s">
        <v>9</v>
      </c>
      <c r="E40" s="1" t="s">
        <v>338</v>
      </c>
      <c r="F40" s="1" t="s">
        <v>346</v>
      </c>
      <c r="G40" s="2">
        <v>464909</v>
      </c>
      <c r="H40" s="2">
        <v>538</v>
      </c>
      <c r="I40" s="2">
        <v>876</v>
      </c>
      <c r="J40" s="2">
        <v>1414</v>
      </c>
      <c r="K40" s="24">
        <f>기초자료!AV40/기초자료!I40</f>
        <v>0.91061440755754752</v>
      </c>
      <c r="L40" s="24">
        <f>기초자료!AW40/기초자료!J40</f>
        <v>0.87542496412102278</v>
      </c>
      <c r="M40" s="24">
        <f>기초자료!AX40/기초자료!K40</f>
        <v>0.88784782524558614</v>
      </c>
      <c r="N40" s="25">
        <f>VLOOKUP(E40,'목표실차율, 안정적가동률'!$A$3:$C$9,3,FALSE)</f>
        <v>0.49</v>
      </c>
      <c r="O40" s="25">
        <f>기초자료!CI40</f>
        <v>0.49728655501621888</v>
      </c>
      <c r="P40" s="25">
        <f>기초자료!CJ40</f>
        <v>0.47360359275564878</v>
      </c>
      <c r="Q40" s="25">
        <f>기초자료!CK40</f>
        <v>0.48217873311331</v>
      </c>
      <c r="R40" s="25">
        <f>VLOOKUP(E40,'목표실차율, 안정적가동률'!$F$3:$G$9,2,FALSE)</f>
        <v>0.34</v>
      </c>
      <c r="S40" s="25">
        <f>기초자료!DV40</f>
        <v>0.36661010273667832</v>
      </c>
      <c r="T40" s="25">
        <f>기초자료!DW40</f>
        <v>0.37640949024112874</v>
      </c>
      <c r="U40" s="25">
        <f>기초자료!DX40</f>
        <v>0.37286132247625092</v>
      </c>
      <c r="V40" s="25">
        <f>VLOOKUP(F40,'목표실차율, 안정적가동률'!$J$3:$L$6,3,FALSE)</f>
        <v>0.88</v>
      </c>
      <c r="W40" s="25">
        <f>기초자료!FI40</f>
        <v>0.87742421760054279</v>
      </c>
      <c r="X40" s="25">
        <f>기초자료!FJ40</f>
        <v>0.74812049037725348</v>
      </c>
      <c r="Y40" s="25">
        <f>기초자료!FK40</f>
        <v>0.79493885699494982</v>
      </c>
      <c r="Z40" s="25">
        <f>VLOOKUP(F40,'목표실차율, 안정적가동률'!$J$3:$L$6,3,FALSE)</f>
        <v>0.88</v>
      </c>
      <c r="AA40" s="25" t="e">
        <f>기초자료!GP40</f>
        <v>#DIV/0!</v>
      </c>
      <c r="AB40" s="25" t="e">
        <f>기초자료!GQ40</f>
        <v>#DIV/0!</v>
      </c>
      <c r="AC40" s="25">
        <f>기초자료!GR40</f>
        <v>0</v>
      </c>
      <c r="AD40" s="32">
        <f t="shared" si="9"/>
        <v>1257</v>
      </c>
      <c r="AE40" s="32">
        <f t="shared" si="20"/>
        <v>1286</v>
      </c>
      <c r="AF40" s="32">
        <f t="shared" si="10"/>
        <v>1286</v>
      </c>
      <c r="AG40" s="32" t="e">
        <f>VLOOKUP(B40,'[1]Jan-Dec'!$B$2:$AY$61,50,0)</f>
        <v>#N/A</v>
      </c>
      <c r="AH40" s="32">
        <f t="shared" si="21"/>
        <v>0</v>
      </c>
      <c r="AJ40" s="32">
        <f t="shared" si="22"/>
        <v>157</v>
      </c>
      <c r="AK40" s="32">
        <f t="shared" si="11"/>
        <v>128</v>
      </c>
      <c r="AM40">
        <f t="shared" si="23"/>
        <v>329</v>
      </c>
      <c r="AO40">
        <f t="shared" si="12"/>
        <v>126</v>
      </c>
      <c r="AP40" s="32">
        <f t="shared" si="24"/>
        <v>1383</v>
      </c>
      <c r="AQ40" s="32">
        <f t="shared" si="25"/>
        <v>31</v>
      </c>
      <c r="AS40" s="32">
        <f t="shared" si="13"/>
        <v>129</v>
      </c>
      <c r="AT40" s="32">
        <f t="shared" si="14"/>
        <v>1415</v>
      </c>
      <c r="AU40" s="32">
        <f t="shared" si="26"/>
        <v>-1</v>
      </c>
      <c r="AW40" s="32">
        <f t="shared" si="15"/>
        <v>193</v>
      </c>
      <c r="AX40" s="32">
        <f t="shared" si="16"/>
        <v>1479</v>
      </c>
      <c r="AY40" s="32">
        <f t="shared" si="27"/>
        <v>-65</v>
      </c>
      <c r="AZ40" s="32"/>
      <c r="BA40" s="32">
        <f t="shared" si="17"/>
        <v>257</v>
      </c>
      <c r="BB40" s="32">
        <f t="shared" si="18"/>
        <v>1543</v>
      </c>
      <c r="BC40" s="32">
        <f t="shared" si="28"/>
        <v>-129</v>
      </c>
    </row>
    <row r="41" spans="1:55" ht="16.899999999999999">
      <c r="A41" s="50" t="s">
        <v>87</v>
      </c>
      <c r="B41" s="33" t="s">
        <v>379</v>
      </c>
      <c r="C41" s="1" t="s">
        <v>8</v>
      </c>
      <c r="D41" s="1" t="s">
        <v>62</v>
      </c>
      <c r="E41" s="1" t="s">
        <v>340</v>
      </c>
      <c r="F41" s="1" t="s">
        <v>346</v>
      </c>
      <c r="G41" s="2">
        <v>721529</v>
      </c>
      <c r="H41" s="34">
        <v>202</v>
      </c>
      <c r="I41" s="34">
        <v>718</v>
      </c>
      <c r="J41" s="34">
        <v>920</v>
      </c>
      <c r="K41" s="24">
        <f>기초자료!AV41/기초자료!I41</f>
        <v>0.93314158755477217</v>
      </c>
      <c r="L41" s="24">
        <f>기초자료!AW41/기초자료!J41</f>
        <v>0.91671825439542265</v>
      </c>
      <c r="M41" s="24">
        <f>기초자료!AX41/기초자료!K41</f>
        <v>0.91994209386744308</v>
      </c>
      <c r="N41" s="25">
        <f>VLOOKUP(E41,'목표실차율, 안정적가동률'!$A$3:$C$9,3,FALSE)</f>
        <v>0.5</v>
      </c>
      <c r="O41" s="25">
        <f>기초자료!CI41</f>
        <v>0.54554233515720962</v>
      </c>
      <c r="P41" s="25">
        <f>기초자료!CJ41</f>
        <v>0.43034146488164787</v>
      </c>
      <c r="Q41" s="25">
        <f>기초자료!CK41</f>
        <v>0.45327943164886308</v>
      </c>
      <c r="R41" s="25">
        <f>VLOOKUP(E41,'목표실차율, 안정적가동률'!$F$3:$G$9,2,FALSE)</f>
        <v>0.38</v>
      </c>
      <c r="S41" s="25">
        <f>기초자료!DV41</f>
        <v>0.38399422650055876</v>
      </c>
      <c r="T41" s="25">
        <f>기초자료!DW41</f>
        <v>0.30865063391216491</v>
      </c>
      <c r="U41" s="25">
        <f>기초자료!DX41</f>
        <v>0.32365250689091274</v>
      </c>
      <c r="V41" s="25">
        <f>VLOOKUP(F41,'목표실차율, 안정적가동률'!$J$3:$L$6,3,FALSE)</f>
        <v>0.88</v>
      </c>
      <c r="W41" s="25">
        <f>기초자료!FI41</f>
        <v>0.86844216165152011</v>
      </c>
      <c r="X41" s="25">
        <f>기초자료!FJ41</f>
        <v>0.79612893609424562</v>
      </c>
      <c r="Y41" s="25">
        <f>기초자료!FK41</f>
        <v>0.81052742423669821</v>
      </c>
      <c r="Z41" s="25">
        <f>VLOOKUP(F41,'목표실차율, 안정적가동률'!$J$3:$L$6,3,FALSE)</f>
        <v>0.88</v>
      </c>
      <c r="AA41" s="25" t="e">
        <f>기초자료!GP41</f>
        <v>#DIV/0!</v>
      </c>
      <c r="AB41" s="25" t="e">
        <f>기초자료!GQ41</f>
        <v>#DIV/0!</v>
      </c>
      <c r="AC41" s="25">
        <f>기초자료!GR41</f>
        <v>0</v>
      </c>
      <c r="AD41" s="32">
        <f t="shared" si="9"/>
        <v>768</v>
      </c>
      <c r="AE41" s="32">
        <f t="shared" si="20"/>
        <v>759</v>
      </c>
      <c r="AF41" s="32">
        <f t="shared" ref="AF41:AF44" si="29">AG41</f>
        <v>816.02387218101444</v>
      </c>
      <c r="AG41" s="32">
        <f>VLOOKUP(B41,'[1]Jan-Dec'!$B$2:$AY$61,50,0)</f>
        <v>816.02387218101444</v>
      </c>
      <c r="AH41" s="32">
        <f t="shared" si="21"/>
        <v>0</v>
      </c>
      <c r="AJ41" s="32">
        <f t="shared" si="22"/>
        <v>152</v>
      </c>
      <c r="AK41" s="32">
        <f t="shared" si="11"/>
        <v>103.97612781898556</v>
      </c>
      <c r="AM41">
        <f t="shared" si="23"/>
        <v>784</v>
      </c>
      <c r="AO41">
        <f t="shared" si="12"/>
        <v>77</v>
      </c>
      <c r="AP41" s="32">
        <f t="shared" si="24"/>
        <v>845</v>
      </c>
      <c r="AQ41" s="32">
        <f t="shared" si="25"/>
        <v>75</v>
      </c>
      <c r="AS41" s="32">
        <f t="shared" si="13"/>
        <v>82</v>
      </c>
      <c r="AT41" s="32">
        <f t="shared" si="14"/>
        <v>898.02387218101444</v>
      </c>
      <c r="AU41" s="32">
        <f t="shared" si="26"/>
        <v>21.97612781898556</v>
      </c>
      <c r="AW41" s="32">
        <f t="shared" si="15"/>
        <v>122</v>
      </c>
      <c r="AX41" s="32">
        <f t="shared" si="16"/>
        <v>938.02387218101444</v>
      </c>
      <c r="AY41" s="32">
        <f t="shared" si="27"/>
        <v>-18.02387218101444</v>
      </c>
      <c r="AZ41" s="32"/>
      <c r="BA41" s="32">
        <f t="shared" si="17"/>
        <v>163</v>
      </c>
      <c r="BB41" s="32">
        <f t="shared" si="18"/>
        <v>979.02387218101444</v>
      </c>
      <c r="BC41" s="32">
        <f t="shared" si="28"/>
        <v>-59.02387218101444</v>
      </c>
    </row>
    <row r="42" spans="1:55" ht="16.899999999999999">
      <c r="A42" s="50" t="s">
        <v>89</v>
      </c>
      <c r="B42" s="1" t="s">
        <v>90</v>
      </c>
      <c r="C42" s="1" t="s">
        <v>8</v>
      </c>
      <c r="D42" s="1" t="s">
        <v>9</v>
      </c>
      <c r="E42" s="1" t="s">
        <v>338</v>
      </c>
      <c r="F42" s="1" t="s">
        <v>346</v>
      </c>
      <c r="G42" s="2">
        <v>223581</v>
      </c>
      <c r="H42" s="2">
        <v>178</v>
      </c>
      <c r="I42" s="2">
        <v>340</v>
      </c>
      <c r="J42" s="2">
        <v>518</v>
      </c>
      <c r="K42" s="24">
        <f>기초자료!AV42/기초자료!I42</f>
        <v>0.71447195491401594</v>
      </c>
      <c r="L42" s="24">
        <f>기초자료!AW42/기초자료!J42</f>
        <v>0.88777472427606563</v>
      </c>
      <c r="M42" s="24">
        <f>기초자료!AX42/기초자료!K42</f>
        <v>0.82955582519350191</v>
      </c>
      <c r="N42" s="25">
        <f>VLOOKUP(E42,'목표실차율, 안정적가동률'!$A$3:$C$9,3,FALSE)</f>
        <v>0.49</v>
      </c>
      <c r="O42" s="25">
        <f>기초자료!CI42</f>
        <v>0.50637828306534738</v>
      </c>
      <c r="P42" s="25">
        <f>기초자료!CJ42</f>
        <v>0.42369659220223305</v>
      </c>
      <c r="Q42" s="25">
        <f>기초자료!CK42</f>
        <v>0.44761913852760599</v>
      </c>
      <c r="R42" s="25">
        <f>VLOOKUP(E42,'목표실차율, 안정적가동률'!$F$3:$G$9,2,FALSE)</f>
        <v>0.34</v>
      </c>
      <c r="S42" s="25">
        <f>기초자료!DV42</f>
        <v>0.32888802814430579</v>
      </c>
      <c r="T42" s="25">
        <f>기초자료!DW42</f>
        <v>0.29488398784580244</v>
      </c>
      <c r="U42" s="25">
        <f>기초자료!DX42</f>
        <v>0.30472248075516428</v>
      </c>
      <c r="V42" s="25">
        <f>VLOOKUP(F42,'목표실차율, 안정적가동률'!$J$3:$L$6,3,FALSE)</f>
        <v>0.88</v>
      </c>
      <c r="W42" s="25">
        <f>기초자료!FI42</f>
        <v>0.90223742672922314</v>
      </c>
      <c r="X42" s="25">
        <f>기초자료!FJ42</f>
        <v>0.7865254277177347</v>
      </c>
      <c r="Y42" s="25">
        <f>기초자료!FK42</f>
        <v>0.82000473405336205</v>
      </c>
      <c r="Z42" s="25">
        <f>VLOOKUP(F42,'목표실차율, 안정적가동률'!$J$3:$L$6,3,FALSE)</f>
        <v>0.88</v>
      </c>
      <c r="AA42" s="25" t="e">
        <f>기초자료!GP42</f>
        <v>#DIV/0!</v>
      </c>
      <c r="AB42" s="25" t="e">
        <f>기초자료!GQ42</f>
        <v>#DIV/0!</v>
      </c>
      <c r="AC42" s="25">
        <f>기초자료!GR42</f>
        <v>0</v>
      </c>
      <c r="AD42" s="32">
        <f t="shared" si="9"/>
        <v>441</v>
      </c>
      <c r="AE42" s="32">
        <f t="shared" si="20"/>
        <v>439</v>
      </c>
      <c r="AF42" s="32">
        <f t="shared" si="29"/>
        <v>493.5621833374164</v>
      </c>
      <c r="AG42" s="32">
        <f>VLOOKUP(B42,'[1]Jan-Dec'!$B$2:$AY$61,50,0)</f>
        <v>493.5621833374164</v>
      </c>
      <c r="AH42" s="32">
        <f t="shared" si="21"/>
        <v>0</v>
      </c>
      <c r="AJ42" s="32">
        <f t="shared" si="22"/>
        <v>77</v>
      </c>
      <c r="AK42" s="32">
        <f t="shared" si="11"/>
        <v>24.4378166625836</v>
      </c>
      <c r="AM42">
        <f t="shared" si="23"/>
        <v>432</v>
      </c>
      <c r="AO42">
        <f t="shared" si="12"/>
        <v>44</v>
      </c>
      <c r="AP42" s="32">
        <f t="shared" si="24"/>
        <v>485</v>
      </c>
      <c r="AQ42" s="32">
        <f t="shared" si="25"/>
        <v>33</v>
      </c>
      <c r="AS42" s="32">
        <f t="shared" si="13"/>
        <v>49</v>
      </c>
      <c r="AT42" s="32">
        <f t="shared" si="14"/>
        <v>542.5621833374164</v>
      </c>
      <c r="AU42" s="32">
        <f t="shared" si="26"/>
        <v>-24.5621833374164</v>
      </c>
      <c r="AW42" s="32">
        <f t="shared" si="15"/>
        <v>74</v>
      </c>
      <c r="AX42" s="32">
        <f t="shared" si="16"/>
        <v>567.5621833374164</v>
      </c>
      <c r="AY42" s="32">
        <f t="shared" si="27"/>
        <v>-49.5621833374164</v>
      </c>
      <c r="AZ42" s="32"/>
      <c r="BA42" s="32">
        <f t="shared" si="17"/>
        <v>99</v>
      </c>
      <c r="BB42" s="32">
        <f t="shared" si="18"/>
        <v>592.5621833374164</v>
      </c>
      <c r="BC42" s="32">
        <f t="shared" si="28"/>
        <v>-74.5621833374164</v>
      </c>
    </row>
    <row r="43" spans="1:55" ht="16.899999999999999">
      <c r="A43" s="50" t="s">
        <v>91</v>
      </c>
      <c r="B43" s="1" t="s">
        <v>92</v>
      </c>
      <c r="C43" s="1" t="s">
        <v>8</v>
      </c>
      <c r="D43" s="1" t="s">
        <v>9</v>
      </c>
      <c r="E43" s="1" t="s">
        <v>338</v>
      </c>
      <c r="F43" s="1" t="s">
        <v>346</v>
      </c>
      <c r="G43" s="2">
        <v>497108</v>
      </c>
      <c r="H43" s="34">
        <v>251</v>
      </c>
      <c r="I43" s="34">
        <v>575</v>
      </c>
      <c r="J43" s="34">
        <v>826</v>
      </c>
      <c r="K43" s="24">
        <f>기초자료!AV43/기초자료!I43</f>
        <v>0.94058216723841903</v>
      </c>
      <c r="L43" s="24">
        <f>기초자료!AW43/기초자료!J43</f>
        <v>0.93584914138306796</v>
      </c>
      <c r="M43" s="24">
        <f>기초자료!AX43/기초자료!K43</f>
        <v>0.93728595280344251</v>
      </c>
      <c r="N43" s="25">
        <f>VLOOKUP(E43,'목표실차율, 안정적가동률'!$A$3:$C$9,3,FALSE)</f>
        <v>0.49</v>
      </c>
      <c r="O43" s="25">
        <f>기초자료!CI43</f>
        <v>0.49095270546490738</v>
      </c>
      <c r="P43" s="25">
        <f>기초자료!CJ43</f>
        <v>0.45272565850893415</v>
      </c>
      <c r="Q43" s="25">
        <f>기초자료!CK43</f>
        <v>0.46437110855260827</v>
      </c>
      <c r="R43" s="25">
        <f>VLOOKUP(E43,'목표실차율, 안정적가동률'!$F$3:$G$9,2,FALSE)</f>
        <v>0.34</v>
      </c>
      <c r="S43" s="25">
        <f>기초자료!DV43</f>
        <v>0.31961397805620662</v>
      </c>
      <c r="T43" s="25">
        <f>기초자료!DW43</f>
        <v>0.31007656909458242</v>
      </c>
      <c r="U43" s="25">
        <f>기초자료!DX43</f>
        <v>0.3129820359944086</v>
      </c>
      <c r="V43" s="25">
        <f>VLOOKUP(F43,'목표실차율, 안정적가동률'!$J$3:$L$6,3,FALSE)</f>
        <v>0.88</v>
      </c>
      <c r="W43" s="25">
        <f>기초자료!FI43</f>
        <v>0.90096852589456633</v>
      </c>
      <c r="X43" s="25">
        <f>기초자료!FJ43</f>
        <v>0.81380875076577597</v>
      </c>
      <c r="Y43" s="25">
        <f>기초자료!FK43</f>
        <v>0.84036101906547478</v>
      </c>
      <c r="Z43" s="25">
        <f>VLOOKUP(F43,'목표실차율, 안정적가동률'!$J$3:$L$6,3,FALSE)</f>
        <v>0.88</v>
      </c>
      <c r="AA43" s="25" t="e">
        <f>기초자료!GP43</f>
        <v>#DIV/0!</v>
      </c>
      <c r="AB43" s="25" t="e">
        <f>기초자료!GQ43</f>
        <v>#DIV/0!</v>
      </c>
      <c r="AC43" s="25">
        <f>기초자료!GR43</f>
        <v>0</v>
      </c>
      <c r="AD43" s="32">
        <f t="shared" si="9"/>
        <v>748</v>
      </c>
      <c r="AE43" s="32">
        <f t="shared" si="20"/>
        <v>743</v>
      </c>
      <c r="AF43" s="32">
        <f t="shared" si="29"/>
        <v>796.83809659897315</v>
      </c>
      <c r="AG43" s="32">
        <f>VLOOKUP(B43,'[1]Jan-Dec'!$B$2:$AY$61,50,0)</f>
        <v>796.83809659897315</v>
      </c>
      <c r="AH43" s="32">
        <f t="shared" si="21"/>
        <v>0</v>
      </c>
      <c r="AJ43" s="32">
        <f t="shared" si="22"/>
        <v>78</v>
      </c>
      <c r="AK43" s="32">
        <f t="shared" si="11"/>
        <v>29.161903401026848</v>
      </c>
      <c r="AM43">
        <f t="shared" si="23"/>
        <v>602</v>
      </c>
      <c r="AO43">
        <f t="shared" si="12"/>
        <v>75</v>
      </c>
      <c r="AP43" s="32">
        <f t="shared" si="24"/>
        <v>823</v>
      </c>
      <c r="AQ43" s="32">
        <f t="shared" si="25"/>
        <v>3</v>
      </c>
      <c r="AS43" s="32">
        <f t="shared" si="13"/>
        <v>80</v>
      </c>
      <c r="AT43" s="32">
        <f t="shared" si="14"/>
        <v>876.83809659897315</v>
      </c>
      <c r="AU43" s="32">
        <f t="shared" si="26"/>
        <v>-50.838096598973152</v>
      </c>
      <c r="AW43" s="32">
        <f t="shared" si="15"/>
        <v>120</v>
      </c>
      <c r="AX43" s="32">
        <f t="shared" si="16"/>
        <v>916.83809659897315</v>
      </c>
      <c r="AY43" s="32">
        <f t="shared" si="27"/>
        <v>-90.838096598973152</v>
      </c>
      <c r="AZ43" s="32"/>
      <c r="BA43" s="32">
        <f t="shared" si="17"/>
        <v>159</v>
      </c>
      <c r="BB43" s="32">
        <f t="shared" si="18"/>
        <v>955.83809659897315</v>
      </c>
      <c r="BC43" s="32">
        <f t="shared" si="28"/>
        <v>-129.83809659897315</v>
      </c>
    </row>
    <row r="44" spans="1:55" ht="16.899999999999999">
      <c r="A44" s="50" t="s">
        <v>93</v>
      </c>
      <c r="B44" s="1" t="s">
        <v>94</v>
      </c>
      <c r="C44" s="1" t="s">
        <v>8</v>
      </c>
      <c r="D44" s="1" t="s">
        <v>62</v>
      </c>
      <c r="E44" s="1" t="s">
        <v>340</v>
      </c>
      <c r="F44" s="1" t="s">
        <v>346</v>
      </c>
      <c r="G44" s="2">
        <v>588380</v>
      </c>
      <c r="H44" s="2">
        <v>401</v>
      </c>
      <c r="I44" s="2">
        <v>1198</v>
      </c>
      <c r="J44" s="2">
        <v>1599</v>
      </c>
      <c r="K44" s="24">
        <f>기초자료!AV44/기초자료!I44</f>
        <v>1.1986156760633111</v>
      </c>
      <c r="L44" s="24">
        <f>기초자료!AW44/기초자료!J44</f>
        <v>0.87726730929412289</v>
      </c>
      <c r="M44" s="24">
        <f>기초자료!AX44/기초자료!K44</f>
        <v>0.95061181080043666</v>
      </c>
      <c r="N44" s="25">
        <f>VLOOKUP(E44,'목표실차율, 안정적가동률'!$A$3:$C$9,3,FALSE)</f>
        <v>0.5</v>
      </c>
      <c r="O44" s="25">
        <f>기초자료!CI44</f>
        <v>0.55920947226315121</v>
      </c>
      <c r="P44" s="25">
        <f>기초자료!CJ44</f>
        <v>0.43378751019690093</v>
      </c>
      <c r="Q44" s="25">
        <f>기초자료!CK44</f>
        <v>0.4698820743607392</v>
      </c>
      <c r="R44" s="25">
        <f>VLOOKUP(E44,'목표실차율, 안정적가동률'!$F$3:$G$9,2,FALSE)</f>
        <v>0.38</v>
      </c>
      <c r="S44" s="25">
        <f>기초자료!DV44</f>
        <v>0.37982964425529131</v>
      </c>
      <c r="T44" s="25">
        <f>기초자료!DW44</f>
        <v>0.31343952194131425</v>
      </c>
      <c r="U44" s="25">
        <f>기초자료!DX44</f>
        <v>0.33254560583785803</v>
      </c>
      <c r="V44" s="25">
        <f>VLOOKUP(F44,'목표실차율, 안정적가동률'!$J$3:$L$6,3,FALSE)</f>
        <v>0.88</v>
      </c>
      <c r="W44" s="25">
        <f>기초자료!FI44</f>
        <v>0.84710382338089907</v>
      </c>
      <c r="X44" s="25">
        <f>기초자료!FJ44</f>
        <v>0.76465503828514914</v>
      </c>
      <c r="Y44" s="25">
        <f>기초자료!FK44</f>
        <v>0.78838256506628113</v>
      </c>
      <c r="Z44" s="25">
        <f>VLOOKUP(F44,'목표실차율, 안정적가동률'!$J$3:$L$6,3,FALSE)</f>
        <v>0.88</v>
      </c>
      <c r="AA44" s="25" t="e">
        <f>기초자료!GP44</f>
        <v>#DIV/0!</v>
      </c>
      <c r="AB44" s="25" t="e">
        <f>기초자료!GQ44</f>
        <v>#DIV/0!</v>
      </c>
      <c r="AC44" s="25">
        <f>기초자료!GR44</f>
        <v>0</v>
      </c>
      <c r="AD44" s="32">
        <f t="shared" si="9"/>
        <v>1346</v>
      </c>
      <c r="AE44" s="32">
        <f t="shared" si="20"/>
        <v>1328</v>
      </c>
      <c r="AF44" s="32">
        <f t="shared" si="29"/>
        <v>1470.3543004275571</v>
      </c>
      <c r="AG44" s="32">
        <f>VLOOKUP(B44,'[1]Jan-Dec'!$B$2:$AY$61,50,0)</f>
        <v>1470.3543004275571</v>
      </c>
      <c r="AH44" s="32">
        <f t="shared" si="21"/>
        <v>0</v>
      </c>
      <c r="AJ44" s="32">
        <f t="shared" si="22"/>
        <v>253</v>
      </c>
      <c r="AK44" s="32">
        <f t="shared" si="11"/>
        <v>128.64569957244294</v>
      </c>
      <c r="AM44">
        <f t="shared" si="23"/>
        <v>368</v>
      </c>
      <c r="AO44">
        <f t="shared" si="12"/>
        <v>135</v>
      </c>
      <c r="AP44" s="32">
        <f t="shared" si="24"/>
        <v>1481</v>
      </c>
      <c r="AQ44" s="32">
        <f t="shared" si="25"/>
        <v>118</v>
      </c>
      <c r="AS44" s="32">
        <f t="shared" si="13"/>
        <v>147</v>
      </c>
      <c r="AT44" s="32">
        <f t="shared" si="14"/>
        <v>1617.3543004275571</v>
      </c>
      <c r="AU44" s="32">
        <f t="shared" si="26"/>
        <v>-18.354300427557064</v>
      </c>
      <c r="AW44" s="32">
        <f t="shared" si="15"/>
        <v>221</v>
      </c>
      <c r="AX44" s="32">
        <f t="shared" si="16"/>
        <v>1691.3543004275571</v>
      </c>
      <c r="AY44" s="32">
        <f t="shared" si="27"/>
        <v>-92.354300427557064</v>
      </c>
      <c r="AZ44" s="32"/>
      <c r="BA44" s="32">
        <f t="shared" si="17"/>
        <v>294</v>
      </c>
      <c r="BB44" s="32">
        <f t="shared" si="18"/>
        <v>1764.3543004275571</v>
      </c>
      <c r="BC44" s="32">
        <f t="shared" si="28"/>
        <v>-165.35430042755706</v>
      </c>
    </row>
    <row r="45" spans="1:55" ht="16.899999999999999">
      <c r="A45" s="1" t="s">
        <v>95</v>
      </c>
      <c r="B45" s="1" t="s">
        <v>96</v>
      </c>
      <c r="C45" s="1" t="s">
        <v>8</v>
      </c>
      <c r="D45" s="1" t="s">
        <v>51</v>
      </c>
      <c r="E45" s="1" t="s">
        <v>363</v>
      </c>
      <c r="F45" s="1" t="s">
        <v>346</v>
      </c>
      <c r="G45" s="2">
        <v>1046865</v>
      </c>
      <c r="H45" s="2">
        <v>1317</v>
      </c>
      <c r="I45" s="2">
        <v>2779</v>
      </c>
      <c r="J45" s="2">
        <v>4096</v>
      </c>
      <c r="K45" s="24">
        <f>기초자료!AV45/기초자료!I45</f>
        <v>0.94631161140763298</v>
      </c>
      <c r="L45" s="24">
        <f>기초자료!AW45/기초자료!J45</f>
        <v>0.85408823185293947</v>
      </c>
      <c r="M45" s="24">
        <f>기초자료!AX45/기초자료!K45</f>
        <v>0.87765147858833092</v>
      </c>
      <c r="N45" s="25">
        <f>VLOOKUP(E45,'목표실차율, 안정적가동률'!$A$3:$C$9,3,FALSE)</f>
        <v>0.51</v>
      </c>
      <c r="O45" s="25">
        <f>기초자료!CI45</f>
        <v>0.55534611310497395</v>
      </c>
      <c r="P45" s="25">
        <f>기초자료!CJ45</f>
        <v>0.4565684737346396</v>
      </c>
      <c r="Q45" s="25">
        <f>기초자료!CK45</f>
        <v>0.48378074684305861</v>
      </c>
      <c r="R45" s="25">
        <f>VLOOKUP(E45,'목표실차율, 안정적가동률'!$F$3:$G$9,2,FALSE)</f>
        <v>0.45</v>
      </c>
      <c r="S45" s="25">
        <f>기초자료!DV45</f>
        <v>0.40262652612085786</v>
      </c>
      <c r="T45" s="25">
        <f>기초자료!DW45</f>
        <v>0.32732820795305689</v>
      </c>
      <c r="U45" s="25">
        <f>기초자료!DX45</f>
        <v>0.34807215781507611</v>
      </c>
      <c r="V45" s="25">
        <f>VLOOKUP(F45,'목표실차율, 안정적가동률'!$J$3:$L$6,3,FALSE)</f>
        <v>0.88</v>
      </c>
      <c r="W45" s="25">
        <f>기초자료!FI45</f>
        <v>0.85832348291404392</v>
      </c>
      <c r="X45" s="25">
        <f>기초자료!FJ45</f>
        <v>0.7584263858421223</v>
      </c>
      <c r="Y45" s="25">
        <f>기초자료!FK45</f>
        <v>0.78594705859344749</v>
      </c>
      <c r="Z45" s="25">
        <f>VLOOKUP(F45,'목표실차율, 안정적가동률'!$J$3:$L$6,3,FALSE)</f>
        <v>0.88</v>
      </c>
      <c r="AA45" s="25" t="e">
        <f>기초자료!GP45</f>
        <v>#DIV/0!</v>
      </c>
      <c r="AB45" s="25" t="e">
        <f>기초자료!GQ45</f>
        <v>#DIV/0!</v>
      </c>
      <c r="AC45" s="25">
        <f>기초자료!GR45</f>
        <v>0</v>
      </c>
      <c r="AD45" s="32">
        <f t="shared" si="9"/>
        <v>3470</v>
      </c>
      <c r="AE45" s="32">
        <f t="shared" si="20"/>
        <v>3342</v>
      </c>
      <c r="AF45" s="32">
        <f t="shared" si="10"/>
        <v>3342</v>
      </c>
      <c r="AG45" s="32" t="e">
        <f>VLOOKUP(B45,'[1]Jan-Dec'!$B$2:$AY$61,50,0)</f>
        <v>#N/A</v>
      </c>
      <c r="AH45" s="32">
        <f t="shared" si="21"/>
        <v>0</v>
      </c>
      <c r="AJ45" s="32">
        <f t="shared" si="22"/>
        <v>626</v>
      </c>
      <c r="AK45" s="32">
        <f t="shared" si="11"/>
        <v>754</v>
      </c>
      <c r="AM45">
        <f t="shared" si="23"/>
        <v>256</v>
      </c>
      <c r="AO45">
        <f t="shared" si="12"/>
        <v>0</v>
      </c>
      <c r="AP45" s="32">
        <f t="shared" si="24"/>
        <v>3470</v>
      </c>
      <c r="AQ45" s="32">
        <f t="shared" si="25"/>
        <v>626</v>
      </c>
      <c r="AS45" s="32">
        <f t="shared" si="13"/>
        <v>0</v>
      </c>
      <c r="AT45" s="32">
        <f t="shared" si="14"/>
        <v>3342</v>
      </c>
      <c r="AU45" s="32">
        <f t="shared" si="26"/>
        <v>754</v>
      </c>
      <c r="AW45" s="32">
        <f t="shared" si="15"/>
        <v>0</v>
      </c>
      <c r="AX45" s="32">
        <f t="shared" si="16"/>
        <v>3342</v>
      </c>
      <c r="AY45" s="32">
        <f t="shared" si="27"/>
        <v>754</v>
      </c>
      <c r="AZ45" s="32"/>
      <c r="BA45" s="32">
        <f t="shared" si="17"/>
        <v>0</v>
      </c>
      <c r="BB45" s="32">
        <f t="shared" si="18"/>
        <v>3342</v>
      </c>
      <c r="BC45" s="32">
        <f t="shared" si="28"/>
        <v>754</v>
      </c>
    </row>
    <row r="46" spans="1:55">
      <c r="A46" s="1" t="s">
        <v>97</v>
      </c>
      <c r="B46" s="1" t="s">
        <v>98</v>
      </c>
      <c r="C46" s="1" t="s">
        <v>8</v>
      </c>
      <c r="D46" s="1" t="s">
        <v>16</v>
      </c>
      <c r="E46" s="1" t="s">
        <v>16</v>
      </c>
      <c r="F46" s="1" t="s">
        <v>346</v>
      </c>
      <c r="G46" s="2">
        <v>143880</v>
      </c>
      <c r="H46" s="2">
        <v>73</v>
      </c>
      <c r="I46" s="2">
        <v>255</v>
      </c>
      <c r="J46" s="2">
        <v>328</v>
      </c>
      <c r="K46" s="24">
        <f>기초자료!AV46/기초자료!I46</f>
        <v>0.94742531874530389</v>
      </c>
      <c r="L46" s="24">
        <f>기초자료!AW46/기초자료!J46</f>
        <v>0.89760094125401979</v>
      </c>
      <c r="M46" s="24">
        <f>기초자료!AX46/기초자료!K46</f>
        <v>0.90747180849285924</v>
      </c>
      <c r="N46" s="25">
        <f>VLOOKUP(E46,'목표실차율, 안정적가동률'!$A$3:$C$9,3,FALSE)</f>
        <v>0.48</v>
      </c>
      <c r="O46" s="25">
        <f>기초자료!CI46</f>
        <v>0.37409925294287211</v>
      </c>
      <c r="P46" s="25">
        <f>기초자료!CJ46</f>
        <v>0.44393538358270962</v>
      </c>
      <c r="Q46" s="25">
        <f>기초자료!CK46</f>
        <v>0.42949078615304992</v>
      </c>
      <c r="R46" s="25">
        <f>VLOOKUP(E46,'목표실차율, 안정적가동률'!$F$3:$G$9,2,FALSE)</f>
        <v>0.25</v>
      </c>
      <c r="S46" s="25">
        <f>기초자료!DV46</f>
        <v>0.23792412829938117</v>
      </c>
      <c r="T46" s="25">
        <f>기초자료!DW46</f>
        <v>0.30703465943157743</v>
      </c>
      <c r="U46" s="25">
        <f>기초자료!DX46</f>
        <v>0.29274014180569569</v>
      </c>
      <c r="V46" s="25">
        <f>VLOOKUP(F46,'목표실차율, 안정적가동률'!$J$3:$L$6,3,FALSE)</f>
        <v>0.88</v>
      </c>
      <c r="W46" s="25">
        <f>기초자료!FI46</f>
        <v>0.91873515182876442</v>
      </c>
      <c r="X46" s="25">
        <f>기초자료!FJ46</f>
        <v>0.7477715309625772</v>
      </c>
      <c r="Y46" s="25">
        <f>기초자료!FK46</f>
        <v>0.78313289270904718</v>
      </c>
      <c r="Z46" s="25">
        <f>VLOOKUP(F46,'목표실차율, 안정적가동률'!$J$3:$L$6,3,FALSE)</f>
        <v>0.88</v>
      </c>
      <c r="AA46" s="25" t="e">
        <f>기초자료!GP46</f>
        <v>#DIV/0!</v>
      </c>
      <c r="AB46" s="25" t="e">
        <f>기초자료!GQ46</f>
        <v>#DIV/0!</v>
      </c>
      <c r="AC46" s="25">
        <f>기초자료!GR46</f>
        <v>0</v>
      </c>
      <c r="AD46" s="32">
        <f t="shared" si="9"/>
        <v>261</v>
      </c>
      <c r="AE46" s="32">
        <f t="shared" si="20"/>
        <v>277</v>
      </c>
      <c r="AF46" s="32">
        <f t="shared" ref="AF46:AF47" si="30">AG46</f>
        <v>285.97051942536245</v>
      </c>
      <c r="AG46" s="32">
        <f>VLOOKUP(B46,'[1]Jan-Dec'!$B$2:$AY$61,50,0)</f>
        <v>285.97051942536245</v>
      </c>
      <c r="AH46" s="32">
        <f t="shared" si="21"/>
        <v>0</v>
      </c>
      <c r="AJ46" s="32">
        <f t="shared" si="22"/>
        <v>67</v>
      </c>
      <c r="AK46" s="32">
        <f t="shared" si="11"/>
        <v>42.029480574637546</v>
      </c>
      <c r="AM46">
        <f t="shared" si="23"/>
        <v>439</v>
      </c>
      <c r="AO46">
        <f t="shared" si="12"/>
        <v>26</v>
      </c>
      <c r="AP46" s="32">
        <f t="shared" si="24"/>
        <v>287</v>
      </c>
      <c r="AQ46" s="32">
        <f t="shared" si="25"/>
        <v>41</v>
      </c>
      <c r="AS46" s="32">
        <f t="shared" si="13"/>
        <v>29</v>
      </c>
      <c r="AT46" s="32">
        <f t="shared" si="14"/>
        <v>314.97051942536245</v>
      </c>
      <c r="AU46" s="32">
        <f t="shared" si="26"/>
        <v>13.029480574637546</v>
      </c>
      <c r="AW46" s="32">
        <f t="shared" si="15"/>
        <v>43</v>
      </c>
      <c r="AX46" s="32">
        <f t="shared" si="16"/>
        <v>328.97051942536245</v>
      </c>
      <c r="AY46" s="32">
        <f t="shared" si="27"/>
        <v>-0.97051942536245406</v>
      </c>
      <c r="AZ46" s="32"/>
      <c r="BA46" s="32">
        <f t="shared" si="17"/>
        <v>57</v>
      </c>
      <c r="BB46" s="32">
        <f t="shared" si="18"/>
        <v>342.97051942536245</v>
      </c>
      <c r="BC46" s="32">
        <f t="shared" si="28"/>
        <v>-14.970519425362454</v>
      </c>
    </row>
    <row r="47" spans="1:55" ht="16.899999999999999">
      <c r="A47" s="1" t="s">
        <v>99</v>
      </c>
      <c r="B47" s="1" t="s">
        <v>100</v>
      </c>
      <c r="C47" s="1" t="s">
        <v>8</v>
      </c>
      <c r="D47" s="1" t="s">
        <v>9</v>
      </c>
      <c r="E47" s="1" t="s">
        <v>338</v>
      </c>
      <c r="F47" s="1" t="s">
        <v>346</v>
      </c>
      <c r="G47" s="2">
        <v>234361</v>
      </c>
      <c r="H47" s="2">
        <v>185</v>
      </c>
      <c r="I47" s="2">
        <v>458</v>
      </c>
      <c r="J47" s="2">
        <v>643</v>
      </c>
      <c r="K47" s="24">
        <f>기초자료!AV47/기초자료!I47</f>
        <v>0.89645533008992406</v>
      </c>
      <c r="L47" s="24">
        <f>기초자료!AW47/기초자료!J47</f>
        <v>0.89928174779930803</v>
      </c>
      <c r="M47" s="24">
        <f>기초자료!AX47/기초자료!K47</f>
        <v>0.89864832311740872</v>
      </c>
      <c r="N47" s="25">
        <f>VLOOKUP(E47,'목표실차율, 안정적가동률'!$A$3:$C$9,3,FALSE)</f>
        <v>0.49</v>
      </c>
      <c r="O47" s="25">
        <f>기초자료!CI47</f>
        <v>0.55073530935540826</v>
      </c>
      <c r="P47" s="25">
        <f>기초자료!CJ47</f>
        <v>0.49810694192616606</v>
      </c>
      <c r="Q47" s="25">
        <f>기초자료!CK47</f>
        <v>0.5098726324280346</v>
      </c>
      <c r="R47" s="25">
        <f>VLOOKUP(E47,'목표실차율, 안정적가동률'!$F$3:$G$9,2,FALSE)</f>
        <v>0.34</v>
      </c>
      <c r="S47" s="25">
        <f>기초자료!DV47</f>
        <v>0.34840867991258567</v>
      </c>
      <c r="T47" s="25">
        <f>기초자료!DW47</f>
        <v>0.3234417150436521</v>
      </c>
      <c r="U47" s="25">
        <f>기초자료!DX47</f>
        <v>0.32902337367697082</v>
      </c>
      <c r="V47" s="25">
        <f>VLOOKUP(F47,'목표실차율, 안정적가동률'!$J$3:$L$6,3,FALSE)</f>
        <v>0.88</v>
      </c>
      <c r="W47" s="25">
        <f>기초자료!FI47</f>
        <v>0.87168738130476486</v>
      </c>
      <c r="X47" s="25">
        <f>기초자료!FJ47</f>
        <v>0.84049121523668868</v>
      </c>
      <c r="Y47" s="25">
        <f>기초자료!FK47</f>
        <v>0.84746548505980968</v>
      </c>
      <c r="Z47" s="25">
        <f>VLOOKUP(F47,'목표실차율, 안정적가동률'!$J$3:$L$6,3,FALSE)</f>
        <v>0.88</v>
      </c>
      <c r="AA47" s="25" t="e">
        <f>기초자료!GP47</f>
        <v>#DIV/0!</v>
      </c>
      <c r="AB47" s="25" t="e">
        <f>기초자료!GQ47</f>
        <v>#DIV/0!</v>
      </c>
      <c r="AC47" s="25">
        <f>기초자료!GR47</f>
        <v>0</v>
      </c>
      <c r="AD47" s="32">
        <f t="shared" si="9"/>
        <v>644</v>
      </c>
      <c r="AE47" s="32">
        <f t="shared" si="20"/>
        <v>635</v>
      </c>
      <c r="AF47" s="32">
        <f t="shared" si="30"/>
        <v>700.71807168413238</v>
      </c>
      <c r="AG47" s="32">
        <f>VLOOKUP(B47,'[1]Jan-Dec'!$B$2:$AY$61,50,0)</f>
        <v>700.71807168413238</v>
      </c>
      <c r="AH47" s="32">
        <f t="shared" si="21"/>
        <v>0</v>
      </c>
      <c r="AJ47" s="32">
        <f t="shared" si="22"/>
        <v>-1</v>
      </c>
      <c r="AK47" s="32">
        <f t="shared" si="11"/>
        <v>-57.718071684132383</v>
      </c>
      <c r="AM47">
        <f t="shared" si="23"/>
        <v>364</v>
      </c>
      <c r="AO47">
        <f t="shared" si="12"/>
        <v>64</v>
      </c>
      <c r="AP47" s="32">
        <f t="shared" si="24"/>
        <v>708</v>
      </c>
      <c r="AQ47" s="32">
        <f t="shared" si="25"/>
        <v>-65</v>
      </c>
      <c r="AS47" s="32">
        <f t="shared" si="13"/>
        <v>70</v>
      </c>
      <c r="AT47" s="32">
        <f t="shared" si="14"/>
        <v>770.71807168413238</v>
      </c>
      <c r="AU47" s="32">
        <f t="shared" si="26"/>
        <v>-127.71807168413238</v>
      </c>
      <c r="AW47" s="32">
        <f t="shared" si="15"/>
        <v>105</v>
      </c>
      <c r="AX47" s="32">
        <f t="shared" si="16"/>
        <v>805.71807168413238</v>
      </c>
      <c r="AY47" s="32">
        <f t="shared" si="27"/>
        <v>-162.71807168413238</v>
      </c>
      <c r="AZ47" s="32"/>
      <c r="BA47" s="32">
        <f t="shared" si="17"/>
        <v>140</v>
      </c>
      <c r="BB47" s="32">
        <f t="shared" si="18"/>
        <v>840.71807168413238</v>
      </c>
      <c r="BC47" s="32">
        <f t="shared" si="28"/>
        <v>-197.71807168413238</v>
      </c>
    </row>
    <row r="48" spans="1:55">
      <c r="A48" s="1" t="s">
        <v>101</v>
      </c>
      <c r="B48" s="1" t="s">
        <v>102</v>
      </c>
      <c r="C48" s="1" t="s">
        <v>12</v>
      </c>
      <c r="D48" s="1" t="s">
        <v>13</v>
      </c>
      <c r="E48" s="1" t="s">
        <v>13</v>
      </c>
      <c r="F48" s="1" t="s">
        <v>346</v>
      </c>
      <c r="G48" s="2">
        <v>60168</v>
      </c>
      <c r="H48" s="2">
        <v>82</v>
      </c>
      <c r="I48" s="2">
        <v>63</v>
      </c>
      <c r="J48" s="2">
        <v>145</v>
      </c>
      <c r="K48" s="24">
        <f>기초자료!AV48/기초자료!I48</f>
        <v>0.9599748365392442</v>
      </c>
      <c r="L48" s="24">
        <f>기초자료!AW48/기초자료!J48</f>
        <v>0.91862479965001298</v>
      </c>
      <c r="M48" s="24">
        <f>기초자료!AX48/기초자료!K48</f>
        <v>0.94200895844254373</v>
      </c>
      <c r="N48" s="25">
        <f>VLOOKUP(E48,'목표실차율, 안정적가동률'!$A$3:$C$9,3,FALSE)</f>
        <v>0.46</v>
      </c>
      <c r="O48" s="25">
        <f>기초자료!CI48</f>
        <v>0.32876749084482609</v>
      </c>
      <c r="P48" s="25">
        <f>기초자료!CJ48</f>
        <v>0.30491505019873871</v>
      </c>
      <c r="Q48" s="25">
        <f>기초자료!CK48</f>
        <v>0.31866127652900328</v>
      </c>
      <c r="R48" s="25">
        <f>VLOOKUP(E48,'목표실차율, 안정적가동률'!$F$3:$G$9,2,FALSE)</f>
        <v>0.25</v>
      </c>
      <c r="S48" s="25">
        <f>기초자료!DV48</f>
        <v>0.23562494503551537</v>
      </c>
      <c r="T48" s="25">
        <f>기초자료!DW48</f>
        <v>0.22659090901782006</v>
      </c>
      <c r="U48" s="25">
        <f>기초자료!DX48</f>
        <v>0.23179724851228067</v>
      </c>
      <c r="V48" s="25">
        <f>VLOOKUP(F48,'목표실차율, 안정적가동률'!$J$3:$L$6,3,FALSE)</f>
        <v>0.88</v>
      </c>
      <c r="W48" s="25">
        <f>기초자료!FI48</f>
        <v>0.76496747225901662</v>
      </c>
      <c r="X48" s="25">
        <f>기초자료!FJ48</f>
        <v>0.63610187712944188</v>
      </c>
      <c r="Y48" s="25">
        <f>기초자료!FK48</f>
        <v>0.71036746961613562</v>
      </c>
      <c r="Z48" s="25">
        <f>VLOOKUP(F48,'목표실차율, 안정적가동률'!$J$3:$L$6,3,FALSE)</f>
        <v>0.88</v>
      </c>
      <c r="AA48" s="25" t="e">
        <f>기초자료!GP48</f>
        <v>#DIV/0!</v>
      </c>
      <c r="AB48" s="25" t="e">
        <f>기초자료!GQ48</f>
        <v>#DIV/0!</v>
      </c>
      <c r="AC48" s="25">
        <f>기초자료!GR48</f>
        <v>0</v>
      </c>
      <c r="AD48" s="32">
        <f t="shared" si="9"/>
        <v>81</v>
      </c>
      <c r="AE48" s="32">
        <f t="shared" si="20"/>
        <v>87</v>
      </c>
      <c r="AF48" s="32">
        <f t="shared" si="10"/>
        <v>87</v>
      </c>
      <c r="AG48" s="32" t="e">
        <f>VLOOKUP(B48,'[1]Jan-Dec'!$B$2:$AY$61,50,0)</f>
        <v>#N/A</v>
      </c>
      <c r="AH48" s="32">
        <f t="shared" si="21"/>
        <v>0</v>
      </c>
      <c r="AJ48" s="32">
        <f t="shared" si="22"/>
        <v>64</v>
      </c>
      <c r="AK48" s="32">
        <f t="shared" si="11"/>
        <v>58</v>
      </c>
      <c r="AM48">
        <f t="shared" si="23"/>
        <v>415</v>
      </c>
      <c r="AO48">
        <f t="shared" si="12"/>
        <v>8</v>
      </c>
      <c r="AP48" s="32">
        <f t="shared" si="24"/>
        <v>89</v>
      </c>
      <c r="AQ48" s="32">
        <f t="shared" si="25"/>
        <v>56</v>
      </c>
      <c r="AS48" s="32">
        <f t="shared" si="13"/>
        <v>9</v>
      </c>
      <c r="AT48" s="32">
        <f t="shared" si="14"/>
        <v>96</v>
      </c>
      <c r="AU48" s="32">
        <f t="shared" si="26"/>
        <v>49</v>
      </c>
      <c r="AW48" s="32">
        <f t="shared" si="15"/>
        <v>0</v>
      </c>
      <c r="AX48" s="32">
        <f t="shared" si="16"/>
        <v>87</v>
      </c>
      <c r="AY48" s="32">
        <f t="shared" si="27"/>
        <v>58</v>
      </c>
      <c r="AZ48" s="32"/>
      <c r="BA48" s="32">
        <f t="shared" si="17"/>
        <v>0</v>
      </c>
      <c r="BB48" s="32">
        <f t="shared" si="18"/>
        <v>87</v>
      </c>
      <c r="BC48" s="32">
        <f t="shared" si="28"/>
        <v>58</v>
      </c>
    </row>
    <row r="49" spans="1:55">
      <c r="A49" s="1" t="s">
        <v>103</v>
      </c>
      <c r="B49" s="1" t="s">
        <v>104</v>
      </c>
      <c r="C49" s="1" t="s">
        <v>12</v>
      </c>
      <c r="D49" s="1" t="s">
        <v>13</v>
      </c>
      <c r="E49" s="1" t="s">
        <v>13</v>
      </c>
      <c r="F49" s="1" t="s">
        <v>346</v>
      </c>
      <c r="G49" s="2">
        <v>49590</v>
      </c>
      <c r="H49" s="2">
        <v>44</v>
      </c>
      <c r="I49" s="2">
        <v>92</v>
      </c>
      <c r="J49" s="2">
        <v>136</v>
      </c>
      <c r="K49" s="24">
        <f>기초자료!AV49/기초자료!I49</f>
        <v>4.3619664385793407E-2</v>
      </c>
      <c r="L49" s="24">
        <f>기초자료!AW49/기초자료!J49</f>
        <v>0.88044509331355836</v>
      </c>
      <c r="M49" s="24">
        <f>기초자료!AX49/기초자료!K49</f>
        <v>0.60970745454281083</v>
      </c>
      <c r="N49" s="25">
        <f>VLOOKUP(E49,'목표실차율, 안정적가동률'!$A$3:$C$9,3,FALSE)</f>
        <v>0.46</v>
      </c>
      <c r="O49" s="25">
        <f>기초자료!CI49</f>
        <v>0.55830646190204702</v>
      </c>
      <c r="P49" s="25">
        <f>기초자료!CJ49</f>
        <v>0.32194515109531768</v>
      </c>
      <c r="Q49" s="25">
        <f>기초자료!CK49</f>
        <v>0.32741595278968372</v>
      </c>
      <c r="R49" s="25">
        <f>VLOOKUP(E49,'목표실차율, 안정적가동률'!$F$3:$G$9,2,FALSE)</f>
        <v>0.25</v>
      </c>
      <c r="S49" s="25">
        <f>기초자료!DV49</f>
        <v>0.47318370433202683</v>
      </c>
      <c r="T49" s="25">
        <f>기초자료!DW49</f>
        <v>0.21635788909236217</v>
      </c>
      <c r="U49" s="25">
        <f>기초자료!DX49</f>
        <v>0.22230236071665008</v>
      </c>
      <c r="V49" s="25">
        <f>VLOOKUP(F49,'목표실차율, 안정적가동률'!$J$3:$L$6,3,FALSE)</f>
        <v>0.88</v>
      </c>
      <c r="W49" s="25">
        <f>기초자료!FI49</f>
        <v>0.85883536362993518</v>
      </c>
      <c r="X49" s="25">
        <f>기초자료!FJ49</f>
        <v>0.68654143983969373</v>
      </c>
      <c r="Y49" s="25">
        <f>기초자료!FK49</f>
        <v>0.69052934245786546</v>
      </c>
      <c r="Z49" s="25">
        <f>VLOOKUP(F49,'목표실차율, 안정적가동률'!$J$3:$L$6,3,FALSE)</f>
        <v>0.88</v>
      </c>
      <c r="AA49" s="25" t="e">
        <f>기초자료!GP49</f>
        <v>#DIV/0!</v>
      </c>
      <c r="AB49" s="25" t="e">
        <f>기초자료!GQ49</f>
        <v>#DIV/0!</v>
      </c>
      <c r="AC49" s="25">
        <f>기초자료!GR49</f>
        <v>0</v>
      </c>
      <c r="AD49" s="32">
        <f t="shared" si="9"/>
        <v>76</v>
      </c>
      <c r="AE49" s="32">
        <f t="shared" si="20"/>
        <v>80</v>
      </c>
      <c r="AF49" s="32">
        <f>AD49</f>
        <v>76</v>
      </c>
      <c r="AG49" s="32" t="e">
        <f>VLOOKUP(B49,'[1]Jan-Dec'!$B$2:$AY$61,50,0)</f>
        <v>#N/A</v>
      </c>
      <c r="AH49" s="32">
        <f t="shared" si="21"/>
        <v>0</v>
      </c>
      <c r="AJ49" s="32">
        <f t="shared" si="22"/>
        <v>60</v>
      </c>
      <c r="AK49" s="32">
        <f t="shared" si="11"/>
        <v>60</v>
      </c>
      <c r="AM49">
        <f t="shared" si="23"/>
        <v>365</v>
      </c>
      <c r="AO49">
        <f t="shared" si="12"/>
        <v>8</v>
      </c>
      <c r="AP49" s="32">
        <f t="shared" si="24"/>
        <v>84</v>
      </c>
      <c r="AQ49" s="32">
        <f t="shared" si="25"/>
        <v>52</v>
      </c>
      <c r="AS49" s="32">
        <f t="shared" si="13"/>
        <v>8</v>
      </c>
      <c r="AT49" s="32">
        <f t="shared" si="14"/>
        <v>84</v>
      </c>
      <c r="AU49" s="32">
        <f t="shared" si="26"/>
        <v>52</v>
      </c>
      <c r="AW49" s="32">
        <f t="shared" si="15"/>
        <v>0</v>
      </c>
      <c r="AX49" s="32">
        <f t="shared" si="16"/>
        <v>76</v>
      </c>
      <c r="AY49" s="32">
        <f t="shared" si="27"/>
        <v>60</v>
      </c>
      <c r="AZ49" s="32"/>
      <c r="BA49" s="32">
        <f t="shared" si="17"/>
        <v>0</v>
      </c>
      <c r="BB49" s="32">
        <f t="shared" si="18"/>
        <v>76</v>
      </c>
      <c r="BC49" s="32">
        <f t="shared" si="28"/>
        <v>60</v>
      </c>
    </row>
    <row r="50" spans="1:55" ht="16.899999999999999">
      <c r="A50" s="1" t="s">
        <v>105</v>
      </c>
      <c r="B50" s="1" t="s">
        <v>106</v>
      </c>
      <c r="C50" s="1" t="s">
        <v>8</v>
      </c>
      <c r="D50" s="1" t="s">
        <v>62</v>
      </c>
      <c r="E50" s="1" t="s">
        <v>340</v>
      </c>
      <c r="F50" s="1" t="s">
        <v>346</v>
      </c>
      <c r="G50" s="2">
        <v>533251</v>
      </c>
      <c r="H50" s="2">
        <v>355</v>
      </c>
      <c r="I50" s="2">
        <v>1161</v>
      </c>
      <c r="J50" s="2">
        <v>1516</v>
      </c>
      <c r="K50" s="24">
        <f>기초자료!AV50/기초자료!I50</f>
        <v>0.89512669052076788</v>
      </c>
      <c r="L50" s="24">
        <f>기초자료!AW50/기초자료!J50</f>
        <v>0.81213188567469652</v>
      </c>
      <c r="M50" s="24">
        <f>기초자료!AX50/기초자료!K50</f>
        <v>0.82839748800948765</v>
      </c>
      <c r="N50" s="25">
        <f>VLOOKUP(E50,'목표실차율, 안정적가동률'!$A$3:$C$9,3,FALSE)</f>
        <v>0.5</v>
      </c>
      <c r="O50" s="25">
        <f>기초자료!CI50</f>
        <v>0.50427740078428684</v>
      </c>
      <c r="P50" s="25">
        <f>기초자료!CJ50</f>
        <v>0.41402002607273253</v>
      </c>
      <c r="Q50" s="25">
        <f>기초자료!CK50</f>
        <v>0.43313385405154525</v>
      </c>
      <c r="R50" s="25">
        <f>VLOOKUP(E50,'목표실차율, 안정적가동률'!$F$3:$G$9,2,FALSE)</f>
        <v>0.38</v>
      </c>
      <c r="S50" s="25">
        <f>기초자료!DV50</f>
        <v>0.38431061504742892</v>
      </c>
      <c r="T50" s="25">
        <f>기초자료!DW50</f>
        <v>0.30503071166927115</v>
      </c>
      <c r="U50" s="25">
        <f>기초자료!DX50</f>
        <v>0.32181983765692318</v>
      </c>
      <c r="V50" s="25">
        <f>VLOOKUP(F50,'목표실차율, 안정적가동률'!$J$3:$L$6,3,FALSE)</f>
        <v>0.88</v>
      </c>
      <c r="W50" s="25">
        <f>기초자료!FI50</f>
        <v>0.85460346821862598</v>
      </c>
      <c r="X50" s="25">
        <f>기초자료!FJ50</f>
        <v>0.80434873415954689</v>
      </c>
      <c r="Y50" s="25">
        <f>기초자료!FK50</f>
        <v>0.81499119240737405</v>
      </c>
      <c r="Z50" s="25">
        <f>VLOOKUP(F50,'목표실차율, 안정적가동률'!$J$3:$L$6,3,FALSE)</f>
        <v>0.88</v>
      </c>
      <c r="AA50" s="25" t="e">
        <f>기초자료!GP50</f>
        <v>#DIV/0!</v>
      </c>
      <c r="AB50" s="25" t="e">
        <f>기초자료!GQ50</f>
        <v>#DIV/0!</v>
      </c>
      <c r="AC50" s="25">
        <f>기초자료!GR50</f>
        <v>0</v>
      </c>
      <c r="AD50" s="32">
        <f t="shared" si="9"/>
        <v>1216</v>
      </c>
      <c r="AE50" s="32">
        <f t="shared" si="20"/>
        <v>1211</v>
      </c>
      <c r="AF50" s="32">
        <f>AG50</f>
        <v>1333.2563534087772</v>
      </c>
      <c r="AG50" s="32">
        <f>VLOOKUP(B50,'[1]Jan-Dec'!$B$2:$AY$61,50,0)</f>
        <v>1333.2563534087772</v>
      </c>
      <c r="AH50" s="32">
        <f t="shared" si="21"/>
        <v>0</v>
      </c>
      <c r="AJ50" s="32">
        <f t="shared" si="22"/>
        <v>300</v>
      </c>
      <c r="AK50" s="32">
        <f t="shared" si="11"/>
        <v>182.74364659122284</v>
      </c>
      <c r="AM50">
        <f t="shared" si="23"/>
        <v>352</v>
      </c>
      <c r="AO50">
        <f t="shared" si="12"/>
        <v>122</v>
      </c>
      <c r="AP50" s="32">
        <f t="shared" si="24"/>
        <v>1338</v>
      </c>
      <c r="AQ50" s="32">
        <f t="shared" si="25"/>
        <v>178</v>
      </c>
      <c r="AS50" s="32">
        <f t="shared" si="13"/>
        <v>133</v>
      </c>
      <c r="AT50" s="32">
        <f t="shared" si="14"/>
        <v>1466.2563534087772</v>
      </c>
      <c r="AU50" s="32">
        <f t="shared" si="26"/>
        <v>49.743646591222841</v>
      </c>
      <c r="AW50" s="32">
        <f t="shared" si="15"/>
        <v>200</v>
      </c>
      <c r="AX50" s="32">
        <f t="shared" si="16"/>
        <v>1533.2563534087772</v>
      </c>
      <c r="AY50" s="32">
        <f t="shared" si="27"/>
        <v>-17.256353408777159</v>
      </c>
      <c r="AZ50" s="32"/>
      <c r="BA50" s="32">
        <f t="shared" si="17"/>
        <v>267</v>
      </c>
      <c r="BB50" s="32">
        <f t="shared" si="18"/>
        <v>1600.2563534087772</v>
      </c>
      <c r="BC50" s="32">
        <f t="shared" si="28"/>
        <v>-84.256353408777159</v>
      </c>
    </row>
    <row r="51" spans="1:55">
      <c r="A51" s="1" t="s">
        <v>107</v>
      </c>
      <c r="B51" s="1" t="s">
        <v>108</v>
      </c>
      <c r="C51" s="1" t="s">
        <v>12</v>
      </c>
      <c r="D51" s="1" t="s">
        <v>13</v>
      </c>
      <c r="E51" s="1" t="s">
        <v>13</v>
      </c>
      <c r="F51" s="1" t="s">
        <v>346</v>
      </c>
      <c r="G51" s="2">
        <v>40983</v>
      </c>
      <c r="H51" s="2">
        <v>36</v>
      </c>
      <c r="I51" s="2">
        <v>77</v>
      </c>
      <c r="J51" s="2">
        <v>113</v>
      </c>
      <c r="K51" s="24">
        <f>기초자료!AV51/기초자료!I51</f>
        <v>0.93768770856507233</v>
      </c>
      <c r="L51" s="24">
        <f>기초자료!AW51/기초자료!J51</f>
        <v>0.9172363231873798</v>
      </c>
      <c r="M51" s="24">
        <f>기초자료!AX51/기초자료!K51</f>
        <v>0.92375180879443231</v>
      </c>
      <c r="N51" s="25">
        <f>VLOOKUP(E51,'목표실차율, 안정적가동률'!$A$3:$C$9,3,FALSE)</f>
        <v>0.46</v>
      </c>
      <c r="O51" s="25">
        <f>기초자료!CI51</f>
        <v>0.1804425014387179</v>
      </c>
      <c r="P51" s="25">
        <f>기초자료!CJ51</f>
        <v>0.27178617308665504</v>
      </c>
      <c r="Q51" s="25">
        <f>기초자료!CK51</f>
        <v>0.24224651642535225</v>
      </c>
      <c r="R51" s="25">
        <f>VLOOKUP(E51,'목표실차율, 안정적가동률'!$F$3:$G$9,2,FALSE)</f>
        <v>0.25</v>
      </c>
      <c r="S51" s="25">
        <f>기초자료!DV51</f>
        <v>0.11364031861887541</v>
      </c>
      <c r="T51" s="25">
        <f>기초자료!DW51</f>
        <v>0.16865107470092078</v>
      </c>
      <c r="U51" s="25">
        <f>기초자료!DX51</f>
        <v>0.15086113021953979</v>
      </c>
      <c r="V51" s="25">
        <f>VLOOKUP(F51,'목표실차율, 안정적가동률'!$J$3:$L$6,3,FALSE)</f>
        <v>0.88</v>
      </c>
      <c r="W51" s="25">
        <f>기초자료!FI51</f>
        <v>0.78065376629531291</v>
      </c>
      <c r="X51" s="25">
        <f>기초자료!FJ51</f>
        <v>0.58412582330824359</v>
      </c>
      <c r="Y51" s="25">
        <f>기초자료!FK51</f>
        <v>0.647681052208671</v>
      </c>
      <c r="Z51" s="25">
        <f>VLOOKUP(F51,'목표실차율, 안정적가동률'!$J$3:$L$6,3,FALSE)</f>
        <v>0.88</v>
      </c>
      <c r="AA51" s="25" t="e">
        <f>기초자료!GP51</f>
        <v>#DIV/0!</v>
      </c>
      <c r="AB51" s="25" t="e">
        <f>기초자료!GQ51</f>
        <v>#DIV/0!</v>
      </c>
      <c r="AC51" s="25">
        <f>기초자료!GR51</f>
        <v>0</v>
      </c>
      <c r="AD51" s="32">
        <f t="shared" si="9"/>
        <v>44</v>
      </c>
      <c r="AE51" s="32">
        <f t="shared" si="20"/>
        <v>45</v>
      </c>
      <c r="AF51" s="32">
        <f t="shared" si="10"/>
        <v>45</v>
      </c>
      <c r="AG51" s="32" t="e">
        <f>VLOOKUP(B51,'[1]Jan-Dec'!$B$2:$AY$61,50,0)</f>
        <v>#N/A</v>
      </c>
      <c r="AH51" s="32">
        <f t="shared" si="21"/>
        <v>0</v>
      </c>
      <c r="AJ51" s="32">
        <f t="shared" si="22"/>
        <v>69</v>
      </c>
      <c r="AK51" s="32">
        <f t="shared" si="11"/>
        <v>68</v>
      </c>
      <c r="AM51">
        <f t="shared" si="23"/>
        <v>363</v>
      </c>
      <c r="AO51">
        <f t="shared" si="12"/>
        <v>4</v>
      </c>
      <c r="AP51" s="32">
        <f t="shared" si="24"/>
        <v>48</v>
      </c>
      <c r="AQ51" s="32">
        <f t="shared" si="25"/>
        <v>65</v>
      </c>
      <c r="AS51" s="32">
        <f t="shared" si="13"/>
        <v>5</v>
      </c>
      <c r="AT51" s="32">
        <f t="shared" si="14"/>
        <v>50</v>
      </c>
      <c r="AU51" s="32">
        <f t="shared" si="26"/>
        <v>63</v>
      </c>
      <c r="AW51" s="32">
        <f t="shared" si="15"/>
        <v>0</v>
      </c>
      <c r="AX51" s="32">
        <f t="shared" si="16"/>
        <v>45</v>
      </c>
      <c r="AY51" s="32">
        <f t="shared" si="27"/>
        <v>68</v>
      </c>
      <c r="AZ51" s="32"/>
      <c r="BA51" s="32">
        <f t="shared" si="17"/>
        <v>0</v>
      </c>
      <c r="BB51" s="32">
        <f t="shared" si="18"/>
        <v>45</v>
      </c>
      <c r="BC51" s="32">
        <f t="shared" si="28"/>
        <v>68</v>
      </c>
    </row>
    <row r="52" spans="1:55">
      <c r="A52" s="1" t="s">
        <v>109</v>
      </c>
      <c r="B52" s="1" t="s">
        <v>110</v>
      </c>
      <c r="C52" s="1" t="s">
        <v>8</v>
      </c>
      <c r="D52" s="1" t="s">
        <v>16</v>
      </c>
      <c r="E52" s="1" t="s">
        <v>16</v>
      </c>
      <c r="F52" s="1" t="s">
        <v>346</v>
      </c>
      <c r="G52" s="2">
        <v>102275</v>
      </c>
      <c r="H52" s="2">
        <v>144</v>
      </c>
      <c r="I52" s="2">
        <v>260</v>
      </c>
      <c r="J52" s="2">
        <v>404</v>
      </c>
      <c r="K52" s="24">
        <f>기초자료!AV52/기초자료!I52</f>
        <v>0.70574603926630886</v>
      </c>
      <c r="L52" s="24">
        <f>기초자료!AW52/기초자료!J52</f>
        <v>0.71979505327669946</v>
      </c>
      <c r="M52" s="24">
        <f>기초자료!AX52/기초자료!K52</f>
        <v>0.71566073852704781</v>
      </c>
      <c r="N52" s="25">
        <f>VLOOKUP(E52,'목표실차율, 안정적가동률'!$A$3:$C$9,3,FALSE)</f>
        <v>0.48</v>
      </c>
      <c r="O52" s="25">
        <f>기초자료!CI52</f>
        <v>0.34304654046055744</v>
      </c>
      <c r="P52" s="25">
        <f>기초자료!CJ52</f>
        <v>0.39008550114541934</v>
      </c>
      <c r="Q52" s="25">
        <f>기초자료!CK52</f>
        <v>0.37643474633781809</v>
      </c>
      <c r="R52" s="25">
        <f>VLOOKUP(E52,'목표실차율, 안정적가동률'!$F$3:$G$9,2,FALSE)</f>
        <v>0.25</v>
      </c>
      <c r="S52" s="25">
        <f>기초자료!DV52</f>
        <v>0.22016662641164322</v>
      </c>
      <c r="T52" s="25">
        <f>기초자료!DW52</f>
        <v>0.25604712859179107</v>
      </c>
      <c r="U52" s="25">
        <f>기초자료!DX52</f>
        <v>0.24563456992757671</v>
      </c>
      <c r="V52" s="25">
        <f>VLOOKUP(F52,'목표실차율, 안정적가동률'!$J$3:$L$6,3,FALSE)</f>
        <v>0.88</v>
      </c>
      <c r="W52" s="25">
        <f>기초자료!FI52</f>
        <v>0.73019866638445297</v>
      </c>
      <c r="X52" s="25">
        <f>기초자료!FJ52</f>
        <v>0.73914285821645975</v>
      </c>
      <c r="Y52" s="25">
        <f>기초자료!FK52</f>
        <v>0.73654724454062082</v>
      </c>
      <c r="Z52" s="25">
        <f>VLOOKUP(F52,'목표실차율, 안정적가동률'!$J$3:$L$6,3,FALSE)</f>
        <v>0.88</v>
      </c>
      <c r="AA52" s="25" t="e">
        <f>기초자료!GP52</f>
        <v>#DIV/0!</v>
      </c>
      <c r="AB52" s="25" t="e">
        <f>기초자료!GQ52</f>
        <v>#DIV/0!</v>
      </c>
      <c r="AC52" s="25">
        <f>기초자료!GR52</f>
        <v>0</v>
      </c>
      <c r="AD52" s="32">
        <f t="shared" si="9"/>
        <v>265</v>
      </c>
      <c r="AE52" s="32">
        <f t="shared" si="20"/>
        <v>279</v>
      </c>
      <c r="AF52" s="32">
        <f t="shared" ref="AF52:AF53" si="31">AG52</f>
        <v>287.8056665829597</v>
      </c>
      <c r="AG52" s="32">
        <f>VLOOKUP(B52,'[1]Jan-Dec'!$B$2:$AY$61,50,0)</f>
        <v>287.8056665829597</v>
      </c>
      <c r="AH52" s="32">
        <f t="shared" si="21"/>
        <v>0</v>
      </c>
      <c r="AJ52" s="32">
        <f t="shared" si="22"/>
        <v>139</v>
      </c>
      <c r="AK52" s="32">
        <f t="shared" si="11"/>
        <v>116.1943334170403</v>
      </c>
      <c r="AM52">
        <f t="shared" si="23"/>
        <v>253</v>
      </c>
      <c r="AO52">
        <f t="shared" si="12"/>
        <v>0</v>
      </c>
      <c r="AP52" s="32">
        <f t="shared" si="24"/>
        <v>265</v>
      </c>
      <c r="AQ52" s="32">
        <f t="shared" si="25"/>
        <v>139</v>
      </c>
      <c r="AS52" s="32">
        <f t="shared" si="13"/>
        <v>0</v>
      </c>
      <c r="AT52" s="32">
        <f t="shared" si="14"/>
        <v>287.8056665829597</v>
      </c>
      <c r="AU52" s="32">
        <f t="shared" si="26"/>
        <v>116.1943334170403</v>
      </c>
      <c r="AW52" s="32">
        <f t="shared" si="15"/>
        <v>0</v>
      </c>
      <c r="AX52" s="32">
        <f t="shared" si="16"/>
        <v>287.8056665829597</v>
      </c>
      <c r="AY52" s="32">
        <f t="shared" si="27"/>
        <v>116.1943334170403</v>
      </c>
      <c r="AZ52" s="32"/>
      <c r="BA52" s="32">
        <f t="shared" si="17"/>
        <v>0</v>
      </c>
      <c r="BB52" s="32">
        <f t="shared" si="18"/>
        <v>287.8056665829597</v>
      </c>
      <c r="BC52" s="32">
        <f t="shared" si="28"/>
        <v>116.1943334170403</v>
      </c>
    </row>
    <row r="53" spans="1:55">
      <c r="A53" s="1" t="s">
        <v>111</v>
      </c>
      <c r="B53" s="1" t="s">
        <v>112</v>
      </c>
      <c r="C53" s="1" t="s">
        <v>8</v>
      </c>
      <c r="D53" s="1" t="s">
        <v>16</v>
      </c>
      <c r="E53" s="1" t="s">
        <v>16</v>
      </c>
      <c r="F53" s="1" t="s">
        <v>346</v>
      </c>
      <c r="G53" s="2">
        <v>108870</v>
      </c>
      <c r="H53" s="2">
        <v>162</v>
      </c>
      <c r="I53" s="2">
        <v>325</v>
      </c>
      <c r="J53" s="2">
        <v>487</v>
      </c>
      <c r="K53" s="24">
        <f>기초자료!AV53/기초자료!I53</f>
        <v>0.79834956793556611</v>
      </c>
      <c r="L53" s="24">
        <f>기초자료!AW53/기초자료!J53</f>
        <v>0.83329233811547498</v>
      </c>
      <c r="M53" s="24">
        <f>기초자료!AX53/기초자료!K53</f>
        <v>0.82256364108795521</v>
      </c>
      <c r="N53" s="25">
        <f>VLOOKUP(E53,'목표실차율, 안정적가동률'!$A$3:$C$9,3,FALSE)</f>
        <v>0.48</v>
      </c>
      <c r="O53" s="25">
        <f>기초자료!CI53</f>
        <v>0.39202875598226067</v>
      </c>
      <c r="P53" s="25">
        <f>기초자료!CJ53</f>
        <v>0.37058502973683338</v>
      </c>
      <c r="Q53" s="25">
        <f>기초자료!CK53</f>
        <v>0.37697521558860841</v>
      </c>
      <c r="R53" s="25">
        <f>VLOOKUP(E53,'목표실차율, 안정적가동률'!$F$3:$G$9,2,FALSE)</f>
        <v>0.25</v>
      </c>
      <c r="S53" s="25">
        <f>기초자료!DV53</f>
        <v>0.22522015790623798</v>
      </c>
      <c r="T53" s="25">
        <f>기초자료!DW53</f>
        <v>0.22954798181744762</v>
      </c>
      <c r="U53" s="25">
        <f>기초자료!DX53</f>
        <v>0.22825829928700192</v>
      </c>
      <c r="V53" s="25">
        <f>VLOOKUP(F53,'목표실차율, 안정적가동률'!$J$3:$L$6,3,FALSE)</f>
        <v>0.88</v>
      </c>
      <c r="W53" s="25">
        <f>기초자료!FI53</f>
        <v>0.83530597065814216</v>
      </c>
      <c r="X53" s="25">
        <f>기초자료!FJ53</f>
        <v>0.75223065297453073</v>
      </c>
      <c r="Y53" s="25">
        <f>기초자료!FK53</f>
        <v>0.77698692497771082</v>
      </c>
      <c r="Z53" s="25">
        <f>VLOOKUP(F53,'목표실차율, 안정적가동률'!$J$3:$L$6,3,FALSE)</f>
        <v>0.88</v>
      </c>
      <c r="AA53" s="25" t="e">
        <f>기초자료!GP53</f>
        <v>#DIV/0!</v>
      </c>
      <c r="AB53" s="25" t="e">
        <f>기초자료!GQ53</f>
        <v>#DIV/0!</v>
      </c>
      <c r="AC53" s="25">
        <f>기초자료!GR53</f>
        <v>0</v>
      </c>
      <c r="AD53" s="32">
        <f t="shared" si="9"/>
        <v>338</v>
      </c>
      <c r="AE53" s="32">
        <f t="shared" si="20"/>
        <v>349</v>
      </c>
      <c r="AF53" s="32">
        <f t="shared" si="31"/>
        <v>360.30433887453432</v>
      </c>
      <c r="AG53" s="32">
        <f>VLOOKUP(B53,'[1]Jan-Dec'!$B$2:$AY$61,50,0)</f>
        <v>360.30433887453432</v>
      </c>
      <c r="AH53" s="32">
        <f t="shared" si="21"/>
        <v>0</v>
      </c>
      <c r="AJ53" s="32">
        <f t="shared" si="22"/>
        <v>149</v>
      </c>
      <c r="AK53" s="32">
        <f t="shared" si="11"/>
        <v>126.69566112546568</v>
      </c>
      <c r="AM53">
        <f t="shared" si="23"/>
        <v>224</v>
      </c>
      <c r="AO53">
        <f t="shared" si="12"/>
        <v>0</v>
      </c>
      <c r="AP53" s="32">
        <f t="shared" si="24"/>
        <v>338</v>
      </c>
      <c r="AQ53" s="32">
        <f t="shared" si="25"/>
        <v>149</v>
      </c>
      <c r="AS53" s="32">
        <f t="shared" si="13"/>
        <v>0</v>
      </c>
      <c r="AT53" s="32">
        <f t="shared" si="14"/>
        <v>360.30433887453432</v>
      </c>
      <c r="AU53" s="32">
        <f t="shared" si="26"/>
        <v>126.69566112546568</v>
      </c>
      <c r="AW53" s="32">
        <f t="shared" si="15"/>
        <v>0</v>
      </c>
      <c r="AX53" s="32">
        <f t="shared" si="16"/>
        <v>360.30433887453432</v>
      </c>
      <c r="AY53" s="32">
        <f t="shared" si="27"/>
        <v>126.69566112546568</v>
      </c>
      <c r="AZ53" s="32"/>
      <c r="BA53" s="32">
        <f t="shared" si="17"/>
        <v>0</v>
      </c>
      <c r="BB53" s="32">
        <f t="shared" si="18"/>
        <v>360.30433887453432</v>
      </c>
      <c r="BC53" s="32">
        <f t="shared" si="28"/>
        <v>126.69566112546568</v>
      </c>
    </row>
    <row r="54" spans="1:55">
      <c r="A54" s="1" t="s">
        <v>113</v>
      </c>
      <c r="B54" s="1" t="s">
        <v>114</v>
      </c>
      <c r="C54" s="1" t="s">
        <v>12</v>
      </c>
      <c r="D54" s="1" t="s">
        <v>13</v>
      </c>
      <c r="E54" s="1" t="s">
        <v>13</v>
      </c>
      <c r="F54" s="1" t="s">
        <v>346</v>
      </c>
      <c r="G54" s="2">
        <v>33866</v>
      </c>
      <c r="H54" s="2">
        <v>16</v>
      </c>
      <c r="I54" s="2">
        <v>47</v>
      </c>
      <c r="J54" s="2">
        <v>63</v>
      </c>
      <c r="K54" s="24">
        <f>기초자료!AV54/기초자료!I54</f>
        <v>0.76969266262925884</v>
      </c>
      <c r="L54" s="24">
        <f>기초자료!AW54/기초자료!J54</f>
        <v>0.87524942344659296</v>
      </c>
      <c r="M54" s="24">
        <f>기초자료!AX54/기초자료!K54</f>
        <v>0.84971149744239927</v>
      </c>
      <c r="N54" s="25">
        <f>VLOOKUP(E54,'목표실차율, 안정적가동률'!$A$3:$C$9,3,FALSE)</f>
        <v>0.46</v>
      </c>
      <c r="O54" s="25">
        <f>기초자료!CI54</f>
        <v>0.37343923646712796</v>
      </c>
      <c r="P54" s="25">
        <f>기초자료!CJ54</f>
        <v>0.39263207024691305</v>
      </c>
      <c r="Q54" s="25">
        <f>기초자료!CK54</f>
        <v>0.38842592250379898</v>
      </c>
      <c r="R54" s="25">
        <f>VLOOKUP(E54,'목표실차율, 안정적가동률'!$F$3:$G$9,2,FALSE)</f>
        <v>0.25</v>
      </c>
      <c r="S54" s="25">
        <f>기초자료!DV54</f>
        <v>0.30348962054150341</v>
      </c>
      <c r="T54" s="25">
        <f>기초자료!DW54</f>
        <v>0.37001406648169627</v>
      </c>
      <c r="U54" s="25">
        <f>기초자료!DX54</f>
        <v>0.35543510167828279</v>
      </c>
      <c r="V54" s="25">
        <f>VLOOKUP(F54,'목표실차율, 안정적가동률'!$J$3:$L$6,3,FALSE)</f>
        <v>0.88</v>
      </c>
      <c r="W54" s="25">
        <f>기초자료!FI54</f>
        <v>0.52255023117907518</v>
      </c>
      <c r="X54" s="25">
        <f>기초자료!FJ54</f>
        <v>0.45573653441285694</v>
      </c>
      <c r="Y54" s="25">
        <f>기초자료!FK54</f>
        <v>0.470378889110803</v>
      </c>
      <c r="Z54" s="25">
        <f>VLOOKUP(F54,'목표실차율, 안정적가동률'!$J$3:$L$6,3,FALSE)</f>
        <v>0.88</v>
      </c>
      <c r="AA54" s="25" t="e">
        <f>기초자료!GP54</f>
        <v>#DIV/0!</v>
      </c>
      <c r="AB54" s="25" t="e">
        <f>기초자료!GQ54</f>
        <v>#DIV/0!</v>
      </c>
      <c r="AC54" s="25">
        <f>기초자료!GR54</f>
        <v>0</v>
      </c>
      <c r="AD54" s="32">
        <f t="shared" si="9"/>
        <v>28</v>
      </c>
      <c r="AE54" s="32">
        <f t="shared" si="20"/>
        <v>32</v>
      </c>
      <c r="AF54" s="32">
        <f t="shared" si="10"/>
        <v>32</v>
      </c>
      <c r="AG54" s="32" t="e">
        <f>VLOOKUP(B54,'[1]Jan-Dec'!$B$2:$AY$61,50,0)</f>
        <v>#N/A</v>
      </c>
      <c r="AH54" s="32">
        <f t="shared" si="21"/>
        <v>0</v>
      </c>
      <c r="AJ54" s="32">
        <f t="shared" si="22"/>
        <v>35</v>
      </c>
      <c r="AK54" s="32">
        <f t="shared" si="11"/>
        <v>31</v>
      </c>
      <c r="AM54">
        <f t="shared" si="23"/>
        <v>538</v>
      </c>
      <c r="AO54">
        <f t="shared" si="12"/>
        <v>3</v>
      </c>
      <c r="AP54" s="32">
        <f t="shared" si="24"/>
        <v>31</v>
      </c>
      <c r="AQ54" s="32">
        <f t="shared" si="25"/>
        <v>32</v>
      </c>
      <c r="AS54" s="32">
        <f t="shared" si="13"/>
        <v>3</v>
      </c>
      <c r="AT54" s="32">
        <f t="shared" si="14"/>
        <v>35</v>
      </c>
      <c r="AU54" s="32">
        <f t="shared" si="26"/>
        <v>28</v>
      </c>
      <c r="AW54" s="32">
        <f t="shared" si="15"/>
        <v>0</v>
      </c>
      <c r="AX54" s="32">
        <f t="shared" si="16"/>
        <v>32</v>
      </c>
      <c r="AY54" s="32">
        <f t="shared" si="27"/>
        <v>31</v>
      </c>
      <c r="AZ54" s="32"/>
      <c r="BA54" s="32">
        <f t="shared" si="17"/>
        <v>0</v>
      </c>
      <c r="BB54" s="32">
        <f t="shared" si="18"/>
        <v>32</v>
      </c>
      <c r="BC54" s="32">
        <f t="shared" si="28"/>
        <v>31</v>
      </c>
    </row>
    <row r="55" spans="1:55" ht="16.899999999999999">
      <c r="A55" s="50" t="s">
        <v>115</v>
      </c>
      <c r="B55" s="1" t="s">
        <v>116</v>
      </c>
      <c r="C55" s="1" t="s">
        <v>8</v>
      </c>
      <c r="D55" s="1" t="s">
        <v>9</v>
      </c>
      <c r="E55" s="1" t="s">
        <v>338</v>
      </c>
      <c r="F55" s="1" t="s">
        <v>346</v>
      </c>
      <c r="G55" s="2">
        <v>355032</v>
      </c>
      <c r="H55" s="2">
        <v>253</v>
      </c>
      <c r="I55" s="2">
        <v>522</v>
      </c>
      <c r="J55" s="2">
        <v>775</v>
      </c>
      <c r="K55" s="24">
        <f>기초자료!AV55/기초자료!I55</f>
        <v>0.77782493104610273</v>
      </c>
      <c r="L55" s="24">
        <f>기초자료!AW55/기초자료!J55</f>
        <v>0.41066053227075605</v>
      </c>
      <c r="M55" s="24">
        <f>기초자료!AX55/기초자료!K55</f>
        <v>0.52445718036801581</v>
      </c>
      <c r="N55" s="25">
        <f>VLOOKUP(E55,'목표실차율, 안정적가동률'!$A$3:$C$9,3,FALSE)</f>
        <v>0.49</v>
      </c>
      <c r="O55" s="25">
        <f>기초자료!CI55</f>
        <v>0.48012209398330374</v>
      </c>
      <c r="P55" s="25">
        <f>기초자료!CJ55</f>
        <v>0.42720102839355595</v>
      </c>
      <c r="Q55" s="25">
        <f>기초자료!CK55</f>
        <v>0.45152695037443102</v>
      </c>
      <c r="R55" s="25">
        <f>VLOOKUP(E55,'목표실차율, 안정적가동률'!$F$3:$G$9,2,FALSE)</f>
        <v>0.34</v>
      </c>
      <c r="S55" s="25">
        <f>기초자료!DV55</f>
        <v>0.32853924042345839</v>
      </c>
      <c r="T55" s="25">
        <f>기초자료!DW55</f>
        <v>0.25054651231626845</v>
      </c>
      <c r="U55" s="25">
        <f>기초자료!DX55</f>
        <v>0.2863969812716527</v>
      </c>
      <c r="V55" s="25">
        <f>VLOOKUP(F55,'목표실차율, 안정적가동률'!$J$3:$L$6,3,FALSE)</f>
        <v>0.88</v>
      </c>
      <c r="W55" s="25">
        <f>기초자료!FI55</f>
        <v>0.8370095225320453</v>
      </c>
      <c r="X55" s="25">
        <f>기초자료!FJ55</f>
        <v>0.81566146123448624</v>
      </c>
      <c r="Y55" s="25">
        <f>기초자료!FK55</f>
        <v>0.82547440184292276</v>
      </c>
      <c r="Z55" s="25">
        <f>VLOOKUP(F55,'목표실차율, 안정적가동률'!$J$3:$L$6,3,FALSE)</f>
        <v>0.88</v>
      </c>
      <c r="AA55" s="25" t="e">
        <f>기초자료!GP55</f>
        <v>#DIV/0!</v>
      </c>
      <c r="AB55" s="25" t="e">
        <f>기초자료!GQ55</f>
        <v>#DIV/0!</v>
      </c>
      <c r="AC55" s="25">
        <f>기초자료!GR55</f>
        <v>0</v>
      </c>
      <c r="AD55" s="32">
        <f t="shared" si="9"/>
        <v>670</v>
      </c>
      <c r="AE55" s="32">
        <f t="shared" si="20"/>
        <v>658</v>
      </c>
      <c r="AF55" s="32">
        <f>AG55</f>
        <v>741.91524448020277</v>
      </c>
      <c r="AG55" s="32">
        <f>VLOOKUP(B55,'[1]Jan-Dec'!$B$2:$AY$61,50,0)</f>
        <v>741.91524448020277</v>
      </c>
      <c r="AH55" s="32">
        <f t="shared" si="21"/>
        <v>0</v>
      </c>
      <c r="AJ55" s="32">
        <f t="shared" si="22"/>
        <v>105</v>
      </c>
      <c r="AK55" s="32">
        <f t="shared" si="11"/>
        <v>33.084755519797227</v>
      </c>
      <c r="AM55">
        <f t="shared" si="23"/>
        <v>458</v>
      </c>
      <c r="AO55">
        <f t="shared" si="12"/>
        <v>67</v>
      </c>
      <c r="AP55" s="32">
        <f t="shared" si="24"/>
        <v>737</v>
      </c>
      <c r="AQ55" s="32">
        <f t="shared" si="25"/>
        <v>38</v>
      </c>
      <c r="AS55" s="32">
        <f t="shared" si="13"/>
        <v>74</v>
      </c>
      <c r="AT55" s="32">
        <f t="shared" si="14"/>
        <v>815.91524448020277</v>
      </c>
      <c r="AU55" s="32">
        <f t="shared" si="26"/>
        <v>-40.915244480202773</v>
      </c>
      <c r="AW55" s="32">
        <f t="shared" si="15"/>
        <v>111</v>
      </c>
      <c r="AX55" s="32">
        <f t="shared" si="16"/>
        <v>852.91524448020277</v>
      </c>
      <c r="AY55" s="32">
        <f t="shared" si="27"/>
        <v>-77.915244480202773</v>
      </c>
      <c r="AZ55" s="32"/>
      <c r="BA55" s="32">
        <f t="shared" si="17"/>
        <v>148</v>
      </c>
      <c r="BB55" s="32">
        <f t="shared" si="18"/>
        <v>889.91524448020277</v>
      </c>
      <c r="BC55" s="32">
        <f t="shared" si="28"/>
        <v>-114.91524448020277</v>
      </c>
    </row>
    <row r="56" spans="1:55">
      <c r="A56" s="1" t="s">
        <v>117</v>
      </c>
      <c r="B56" s="1" t="s">
        <v>118</v>
      </c>
      <c r="C56" s="1" t="s">
        <v>12</v>
      </c>
      <c r="D56" s="1" t="s">
        <v>13</v>
      </c>
      <c r="E56" s="1" t="s">
        <v>13</v>
      </c>
      <c r="F56" s="1" t="s">
        <v>346</v>
      </c>
      <c r="G56" s="2">
        <v>25620</v>
      </c>
      <c r="H56" s="2">
        <v>14</v>
      </c>
      <c r="I56" s="2">
        <v>42</v>
      </c>
      <c r="J56" s="2">
        <v>56</v>
      </c>
      <c r="K56" s="24">
        <f>기초자료!AV56/기초자료!I56</f>
        <v>0.57744010099404985</v>
      </c>
      <c r="L56" s="24">
        <f>기초자료!AW56/기초자료!J56</f>
        <v>0.71176763128932219</v>
      </c>
      <c r="M56" s="24">
        <f>기초자료!AX56/기초자료!K56</f>
        <v>0.67818574871550397</v>
      </c>
      <c r="N56" s="25">
        <f>VLOOKUP(E56,'목표실차율, 안정적가동률'!$A$3:$C$9,3,FALSE)</f>
        <v>0.46</v>
      </c>
      <c r="O56" s="25">
        <f>기초자료!CI56</f>
        <v>0.12790871207466317</v>
      </c>
      <c r="P56" s="25">
        <f>기초자료!CJ56</f>
        <v>0.2520698799443809</v>
      </c>
      <c r="Q56" s="25">
        <f>기초자료!CK56</f>
        <v>0.22564067620115061</v>
      </c>
      <c r="R56" s="25">
        <f>VLOOKUP(E56,'목표실차율, 안정적가동률'!$F$3:$G$9,2,FALSE)</f>
        <v>0.25</v>
      </c>
      <c r="S56" s="25">
        <f>기초자료!DV56</f>
        <v>9.9678982178857664E-2</v>
      </c>
      <c r="T56" s="25">
        <f>기초자료!DW56</f>
        <v>0.1863713447406545</v>
      </c>
      <c r="U56" s="25">
        <f>기초자료!DX56</f>
        <v>0.16791782861770788</v>
      </c>
      <c r="V56" s="25">
        <f>VLOOKUP(F56,'목표실차율, 안정적가동률'!$J$3:$L$6,3,FALSE)</f>
        <v>0.88</v>
      </c>
      <c r="W56" s="25">
        <f>기초자료!FI56</f>
        <v>0.4767925363587735</v>
      </c>
      <c r="X56" s="25">
        <f>기초자료!FJ56</f>
        <v>0.40044467306241333</v>
      </c>
      <c r="Y56" s="25">
        <f>기초자료!FK56</f>
        <v>0.41669623761387692</v>
      </c>
      <c r="Z56" s="25">
        <f>VLOOKUP(F56,'목표실차율, 안정적가동률'!$J$3:$L$6,3,FALSE)</f>
        <v>0.88</v>
      </c>
      <c r="AA56" s="25" t="e">
        <f>기초자료!GP56</f>
        <v>#DIV/0!</v>
      </c>
      <c r="AB56" s="25" t="e">
        <f>기초자료!GQ56</f>
        <v>#DIV/0!</v>
      </c>
      <c r="AC56" s="25">
        <f>기초자료!GR56</f>
        <v>0</v>
      </c>
      <c r="AD56" s="32">
        <f t="shared" si="9"/>
        <v>13</v>
      </c>
      <c r="AE56" s="32">
        <f t="shared" si="20"/>
        <v>14</v>
      </c>
      <c r="AF56" s="32">
        <f t="shared" si="10"/>
        <v>14</v>
      </c>
      <c r="AG56" s="32" t="e">
        <f>VLOOKUP(B56,'[1]Jan-Dec'!$B$2:$AY$61,50,0)</f>
        <v>#N/A</v>
      </c>
      <c r="AH56" s="32">
        <f t="shared" si="21"/>
        <v>0</v>
      </c>
      <c r="AJ56" s="32">
        <f t="shared" si="22"/>
        <v>43</v>
      </c>
      <c r="AK56" s="32">
        <f t="shared" si="11"/>
        <v>42</v>
      </c>
      <c r="AM56">
        <f t="shared" si="23"/>
        <v>458</v>
      </c>
      <c r="AO56">
        <f t="shared" si="12"/>
        <v>1</v>
      </c>
      <c r="AP56" s="32">
        <f t="shared" si="24"/>
        <v>14</v>
      </c>
      <c r="AQ56" s="32">
        <f t="shared" si="25"/>
        <v>42</v>
      </c>
      <c r="AS56" s="32">
        <f t="shared" si="13"/>
        <v>1</v>
      </c>
      <c r="AT56" s="32">
        <f t="shared" si="14"/>
        <v>15</v>
      </c>
      <c r="AU56" s="32">
        <f t="shared" si="26"/>
        <v>41</v>
      </c>
      <c r="AW56" s="32">
        <f t="shared" si="15"/>
        <v>0</v>
      </c>
      <c r="AX56" s="32">
        <f t="shared" si="16"/>
        <v>14</v>
      </c>
      <c r="AY56" s="32">
        <f t="shared" si="27"/>
        <v>42</v>
      </c>
      <c r="AZ56" s="32"/>
      <c r="BA56" s="32">
        <f t="shared" si="17"/>
        <v>0</v>
      </c>
      <c r="BB56" s="32">
        <f t="shared" si="18"/>
        <v>14</v>
      </c>
      <c r="BC56" s="32">
        <f t="shared" si="28"/>
        <v>42</v>
      </c>
    </row>
    <row r="57" spans="1:55" ht="16.899999999999999">
      <c r="A57" s="1" t="s">
        <v>119</v>
      </c>
      <c r="B57" s="1" t="s">
        <v>120</v>
      </c>
      <c r="C57" s="1" t="s">
        <v>8</v>
      </c>
      <c r="D57" s="1" t="s">
        <v>9</v>
      </c>
      <c r="E57" s="1" t="s">
        <v>338</v>
      </c>
      <c r="F57" s="1" t="s">
        <v>346</v>
      </c>
      <c r="G57" s="2">
        <v>341992</v>
      </c>
      <c r="H57" s="2">
        <v>639</v>
      </c>
      <c r="I57" s="2">
        <v>1006</v>
      </c>
      <c r="J57" s="2">
        <v>1645</v>
      </c>
      <c r="K57" s="24">
        <f>기초자료!AV57/기초자료!I57</f>
        <v>0.89790828192941652</v>
      </c>
      <c r="L57" s="24">
        <f>기초자료!AW57/기초자료!J57</f>
        <v>0.8555616829952325</v>
      </c>
      <c r="M57" s="24">
        <f>기초자료!AX57/기초자료!K57</f>
        <v>0.86729077694462897</v>
      </c>
      <c r="N57" s="25">
        <f>VLOOKUP(E57,'목표실차율, 안정적가동률'!$A$3:$C$9,3,FALSE)</f>
        <v>0.49</v>
      </c>
      <c r="O57" s="25">
        <f>기초자료!CI57</f>
        <v>0.50404001993864467</v>
      </c>
      <c r="P57" s="25">
        <f>기초자료!CJ57</f>
        <v>0.47599492924803249</v>
      </c>
      <c r="Q57" s="25">
        <f>기초자료!CK57</f>
        <v>0.48403703958606048</v>
      </c>
      <c r="R57" s="25">
        <f>VLOOKUP(E57,'목표실차율, 안정적가동률'!$F$3:$G$9,2,FALSE)</f>
        <v>0.34</v>
      </c>
      <c r="S57" s="25">
        <f>기초자료!DV57</f>
        <v>0.3412165562798552</v>
      </c>
      <c r="T57" s="25">
        <f>기초자료!DW57</f>
        <v>0.33285999365109159</v>
      </c>
      <c r="U57" s="25">
        <f>기초자료!DX57</f>
        <v>0.33525629179284278</v>
      </c>
      <c r="V57" s="25">
        <f>VLOOKUP(F57,'목표실차율, 안정적가동률'!$J$3:$L$6,3,FALSE)</f>
        <v>0.88</v>
      </c>
      <c r="W57" s="25">
        <f>기초자료!FI57</f>
        <v>0.85890134106213234</v>
      </c>
      <c r="X57" s="25">
        <f>기초자료!FJ57</f>
        <v>0.77266945422173539</v>
      </c>
      <c r="Y57" s="25">
        <f>기초자료!FK57</f>
        <v>0.7973970030208184</v>
      </c>
      <c r="Z57" s="25">
        <f>VLOOKUP(F57,'목표실차율, 안정적가동률'!$J$3:$L$6,3,FALSE)</f>
        <v>0.88</v>
      </c>
      <c r="AA57" s="25" t="e">
        <f>기초자료!GP57</f>
        <v>#DIV/0!</v>
      </c>
      <c r="AB57" s="25" t="e">
        <f>기초자료!GQ57</f>
        <v>#DIV/0!</v>
      </c>
      <c r="AC57" s="25">
        <f>기초자료!GR57</f>
        <v>0</v>
      </c>
      <c r="AD57" s="32">
        <f t="shared" si="9"/>
        <v>1472</v>
      </c>
      <c r="AE57" s="32">
        <f t="shared" si="20"/>
        <v>1472</v>
      </c>
      <c r="AF57" s="32">
        <f>AG57</f>
        <v>1571.1994352152981</v>
      </c>
      <c r="AG57" s="32">
        <f>VLOOKUP(B57,'[1]Jan-Dec'!$B$2:$AY$61,50,0)</f>
        <v>1571.1994352152981</v>
      </c>
      <c r="AH57" s="32">
        <f t="shared" si="21"/>
        <v>0</v>
      </c>
      <c r="AJ57" s="32">
        <f t="shared" si="22"/>
        <v>173</v>
      </c>
      <c r="AK57" s="32">
        <f t="shared" si="11"/>
        <v>73.800564784701919</v>
      </c>
      <c r="AM57">
        <f t="shared" si="23"/>
        <v>208</v>
      </c>
      <c r="AO57">
        <f t="shared" si="12"/>
        <v>0</v>
      </c>
      <c r="AP57" s="32">
        <f t="shared" si="24"/>
        <v>1472</v>
      </c>
      <c r="AQ57" s="32">
        <f t="shared" si="25"/>
        <v>173</v>
      </c>
      <c r="AS57" s="32">
        <f t="shared" si="13"/>
        <v>0</v>
      </c>
      <c r="AT57" s="32">
        <f t="shared" si="14"/>
        <v>1571.1994352152981</v>
      </c>
      <c r="AU57" s="32">
        <f t="shared" si="26"/>
        <v>73.800564784701919</v>
      </c>
      <c r="AW57" s="32">
        <f t="shared" si="15"/>
        <v>236</v>
      </c>
      <c r="AX57" s="32">
        <f t="shared" si="16"/>
        <v>1807.1994352152981</v>
      </c>
      <c r="AY57" s="32">
        <f t="shared" si="27"/>
        <v>-162.19943521529808</v>
      </c>
      <c r="AZ57" s="32"/>
      <c r="BA57" s="32">
        <f t="shared" si="17"/>
        <v>314</v>
      </c>
      <c r="BB57" s="32">
        <f t="shared" si="18"/>
        <v>1885.1994352152981</v>
      </c>
      <c r="BC57" s="32">
        <f t="shared" si="28"/>
        <v>-240.19943521529808</v>
      </c>
    </row>
    <row r="58" spans="1:55">
      <c r="A58" s="1" t="s">
        <v>121</v>
      </c>
      <c r="B58" s="1" t="s">
        <v>122</v>
      </c>
      <c r="C58" s="1" t="s">
        <v>12</v>
      </c>
      <c r="D58" s="1" t="s">
        <v>13</v>
      </c>
      <c r="E58" s="1" t="s">
        <v>13</v>
      </c>
      <c r="F58" s="1" t="s">
        <v>346</v>
      </c>
      <c r="G58" s="2">
        <v>57393</v>
      </c>
      <c r="H58" s="2">
        <v>61</v>
      </c>
      <c r="I58" s="2">
        <v>103</v>
      </c>
      <c r="J58" s="2">
        <v>164</v>
      </c>
      <c r="K58" s="24">
        <f>기초자료!AV58/기초자료!I58</f>
        <v>0.61047167137602865</v>
      </c>
      <c r="L58" s="24">
        <f>기초자료!AW58/기초자료!J58</f>
        <v>0.72748022194143569</v>
      </c>
      <c r="M58" s="24">
        <f>기초자료!AX58/기초자료!K58</f>
        <v>0.68532807329054368</v>
      </c>
      <c r="N58" s="25">
        <f>VLOOKUP(E58,'목표실차율, 안정적가동률'!$A$3:$C$9,3,FALSE)</f>
        <v>0.46</v>
      </c>
      <c r="O58" s="25">
        <f>기초자료!CI58</f>
        <v>0.27134101602039712</v>
      </c>
      <c r="P58" s="25">
        <f>기초자료!CJ58</f>
        <v>0.25390316724923195</v>
      </c>
      <c r="Q58" s="25">
        <f>기초자료!CK58</f>
        <v>0.25949896510733239</v>
      </c>
      <c r="R58" s="25">
        <f>VLOOKUP(E58,'목표실차율, 안정적가동률'!$F$3:$G$9,2,FALSE)</f>
        <v>0.25</v>
      </c>
      <c r="S58" s="25">
        <f>기초자료!DV58</f>
        <v>0.1460155599219112</v>
      </c>
      <c r="T58" s="25">
        <f>기초자료!DW58</f>
        <v>0.17988995459293278</v>
      </c>
      <c r="U58" s="25">
        <f>기초자료!DX58</f>
        <v>0.16901967651952765</v>
      </c>
      <c r="V58" s="25">
        <f>VLOOKUP(F58,'목표실차율, 안정적가동률'!$J$3:$L$6,3,FALSE)</f>
        <v>0.88</v>
      </c>
      <c r="W58" s="25">
        <f>기초자료!FI58</f>
        <v>0.72905437648516747</v>
      </c>
      <c r="X58" s="25">
        <f>기초자료!FJ58</f>
        <v>0.67632027915365656</v>
      </c>
      <c r="Y58" s="25">
        <f>기초자료!FK58</f>
        <v>0.69324262736122233</v>
      </c>
      <c r="Z58" s="25">
        <f>VLOOKUP(F58,'목표실차율, 안정적가동률'!$J$3:$L$6,3,FALSE)</f>
        <v>0.88</v>
      </c>
      <c r="AA58" s="25" t="e">
        <f>기초자료!GP58</f>
        <v>#DIV/0!</v>
      </c>
      <c r="AB58" s="25" t="e">
        <f>기초자료!GQ58</f>
        <v>#DIV/0!</v>
      </c>
      <c r="AC58" s="25">
        <f>기초자료!GR58</f>
        <v>0</v>
      </c>
      <c r="AD58" s="32">
        <f t="shared" si="9"/>
        <v>73</v>
      </c>
      <c r="AE58" s="32">
        <f t="shared" si="20"/>
        <v>76</v>
      </c>
      <c r="AF58" s="32">
        <f t="shared" si="10"/>
        <v>76</v>
      </c>
      <c r="AG58" s="32" t="e">
        <f>VLOOKUP(B58,'[1]Jan-Dec'!$B$2:$AY$61,50,0)</f>
        <v>#N/A</v>
      </c>
      <c r="AH58" s="32">
        <f t="shared" si="21"/>
        <v>0</v>
      </c>
      <c r="AJ58" s="32">
        <f t="shared" si="22"/>
        <v>91</v>
      </c>
      <c r="AK58" s="32">
        <f t="shared" si="11"/>
        <v>88</v>
      </c>
      <c r="AM58">
        <f t="shared" si="23"/>
        <v>350</v>
      </c>
      <c r="AO58">
        <f t="shared" si="12"/>
        <v>7</v>
      </c>
      <c r="AP58" s="32">
        <f t="shared" si="24"/>
        <v>80</v>
      </c>
      <c r="AQ58" s="32">
        <f t="shared" si="25"/>
        <v>84</v>
      </c>
      <c r="AS58" s="32">
        <f t="shared" si="13"/>
        <v>8</v>
      </c>
      <c r="AT58" s="32">
        <f t="shared" si="14"/>
        <v>84</v>
      </c>
      <c r="AU58" s="32">
        <f t="shared" si="26"/>
        <v>80</v>
      </c>
      <c r="AW58" s="32">
        <f t="shared" si="15"/>
        <v>0</v>
      </c>
      <c r="AX58" s="32">
        <f t="shared" si="16"/>
        <v>76</v>
      </c>
      <c r="AY58" s="32">
        <f t="shared" si="27"/>
        <v>88</v>
      </c>
      <c r="AZ58" s="32"/>
      <c r="BA58" s="32">
        <f t="shared" si="17"/>
        <v>0</v>
      </c>
      <c r="BB58" s="32">
        <f t="shared" si="18"/>
        <v>76</v>
      </c>
      <c r="BC58" s="32">
        <f t="shared" si="28"/>
        <v>88</v>
      </c>
    </row>
    <row r="59" spans="1:55" ht="16.899999999999999">
      <c r="A59" s="1" t="s">
        <v>123</v>
      </c>
      <c r="B59" s="1" t="s">
        <v>124</v>
      </c>
      <c r="C59" s="1" t="s">
        <v>8</v>
      </c>
      <c r="D59" s="1" t="s">
        <v>51</v>
      </c>
      <c r="E59" s="1" t="s">
        <v>363</v>
      </c>
      <c r="F59" s="1" t="s">
        <v>346</v>
      </c>
      <c r="G59" s="2">
        <v>1011688</v>
      </c>
      <c r="H59" s="2">
        <v>1613</v>
      </c>
      <c r="I59" s="2">
        <v>3332</v>
      </c>
      <c r="J59" s="2">
        <v>4945</v>
      </c>
      <c r="K59" s="24">
        <f>기초자료!AV59/기초자료!I59</f>
        <v>0.9347366307823145</v>
      </c>
      <c r="L59" s="24">
        <f>기초자료!AW59/기초자료!J59</f>
        <v>0.81738620086521796</v>
      </c>
      <c r="M59" s="24">
        <f>기초자료!AX59/기초자료!K59</f>
        <v>0.85019357511014915</v>
      </c>
      <c r="N59" s="25">
        <f>VLOOKUP(E59,'목표실차율, 안정적가동률'!$A$3:$C$9,3,FALSE)</f>
        <v>0.51</v>
      </c>
      <c r="O59" s="25">
        <f>기초자료!CI59</f>
        <v>0.43474726985966722</v>
      </c>
      <c r="P59" s="25">
        <f>기초자료!CJ59</f>
        <v>0.46579924763194375</v>
      </c>
      <c r="Q59" s="25">
        <f>기초자료!CK59</f>
        <v>0.45625487255422836</v>
      </c>
      <c r="R59" s="25">
        <f>VLOOKUP(E59,'목표실차율, 안정적가동률'!$F$3:$G$9,2,FALSE)</f>
        <v>0.45</v>
      </c>
      <c r="S59" s="25">
        <f>기초자료!DV59</f>
        <v>0.31080541407332324</v>
      </c>
      <c r="T59" s="25">
        <f>기초자료!DW59</f>
        <v>0.35536190960660718</v>
      </c>
      <c r="U59" s="25">
        <f>기초자료!DX59</f>
        <v>0.34166668192620203</v>
      </c>
      <c r="V59" s="25">
        <f>VLOOKUP(F59,'목표실차율, 안정적가동률'!$J$3:$L$6,3,FALSE)</f>
        <v>0.88</v>
      </c>
      <c r="W59" s="25">
        <f>기초자료!FI59</f>
        <v>0.82399341224689671</v>
      </c>
      <c r="X59" s="25">
        <f>기초자료!FJ59</f>
        <v>0.73952011332727652</v>
      </c>
      <c r="Y59" s="25">
        <f>기초자료!FK59</f>
        <v>0.76548447717081347</v>
      </c>
      <c r="Z59" s="25">
        <f>VLOOKUP(F59,'목표실차율, 안정적가동률'!$J$3:$L$6,3,FALSE)</f>
        <v>0.88</v>
      </c>
      <c r="AA59" s="25" t="e">
        <f>기초자료!GP59</f>
        <v>#DIV/0!</v>
      </c>
      <c r="AB59" s="25" t="e">
        <f>기초자료!GQ59</f>
        <v>#DIV/0!</v>
      </c>
      <c r="AC59" s="25">
        <f>기초자료!GR59</f>
        <v>0</v>
      </c>
      <c r="AD59" s="32">
        <f t="shared" si="9"/>
        <v>3848</v>
      </c>
      <c r="AE59" s="32">
        <f t="shared" si="20"/>
        <v>3732</v>
      </c>
      <c r="AF59" s="32">
        <f t="shared" ref="AF59:AF60" si="32">AG59</f>
        <v>4155.4052570495269</v>
      </c>
      <c r="AG59" s="32">
        <f>VLOOKUP(B59,'[1]Jan-Dec'!$B$2:$AY$61,50,0)</f>
        <v>4155.4052570495269</v>
      </c>
      <c r="AH59" s="32">
        <f t="shared" si="21"/>
        <v>0</v>
      </c>
      <c r="AJ59" s="32">
        <f t="shared" si="22"/>
        <v>1097</v>
      </c>
      <c r="AK59" s="32">
        <f t="shared" si="11"/>
        <v>789.59474295047312</v>
      </c>
      <c r="AM59">
        <f t="shared" si="23"/>
        <v>205</v>
      </c>
      <c r="AO59">
        <f t="shared" si="12"/>
        <v>0</v>
      </c>
      <c r="AP59" s="32">
        <f t="shared" si="24"/>
        <v>3848</v>
      </c>
      <c r="AQ59" s="32">
        <f t="shared" si="25"/>
        <v>1097</v>
      </c>
      <c r="AS59" s="32">
        <f t="shared" si="13"/>
        <v>0</v>
      </c>
      <c r="AT59" s="32">
        <f t="shared" si="14"/>
        <v>4155.4052570495269</v>
      </c>
      <c r="AU59" s="32">
        <f t="shared" si="26"/>
        <v>789.59474295047312</v>
      </c>
      <c r="AW59" s="32">
        <f t="shared" si="15"/>
        <v>0</v>
      </c>
      <c r="AX59" s="32">
        <f t="shared" si="16"/>
        <v>4155.4052570495269</v>
      </c>
      <c r="AY59" s="32">
        <f t="shared" si="27"/>
        <v>789.59474295047312</v>
      </c>
      <c r="AZ59" s="32"/>
      <c r="BA59" s="32">
        <f t="shared" si="17"/>
        <v>831</v>
      </c>
      <c r="BB59" s="32">
        <f t="shared" si="18"/>
        <v>4986.4052570495269</v>
      </c>
      <c r="BC59" s="32">
        <f t="shared" si="28"/>
        <v>-41.405257049526881</v>
      </c>
    </row>
    <row r="60" spans="1:55">
      <c r="A60" s="1" t="s">
        <v>125</v>
      </c>
      <c r="B60" s="1" t="s">
        <v>126</v>
      </c>
      <c r="C60" s="1" t="s">
        <v>8</v>
      </c>
      <c r="D60" s="1" t="s">
        <v>16</v>
      </c>
      <c r="E60" s="1" t="s">
        <v>16</v>
      </c>
      <c r="F60" s="1" t="s">
        <v>346</v>
      </c>
      <c r="G60" s="2">
        <v>121020</v>
      </c>
      <c r="H60" s="2">
        <v>256</v>
      </c>
      <c r="I60" s="2">
        <v>384</v>
      </c>
      <c r="J60" s="2">
        <v>640</v>
      </c>
      <c r="K60" s="24">
        <f>기초자료!AV60/기초자료!I60</f>
        <v>0.79211385628561315</v>
      </c>
      <c r="L60" s="24">
        <f>기초자료!AW60/기초자료!J60</f>
        <v>0.81707521120432169</v>
      </c>
      <c r="M60" s="24">
        <f>기초자료!AX60/기초자료!K60</f>
        <v>0.80767418142974334</v>
      </c>
      <c r="N60" s="25">
        <f>VLOOKUP(E60,'목표실차율, 안정적가동률'!$A$3:$C$9,3,FALSE)</f>
        <v>0.48</v>
      </c>
      <c r="O60" s="25">
        <f>기초자료!CI60</f>
        <v>0.42861393124043717</v>
      </c>
      <c r="P60" s="25">
        <f>기초자료!CJ60</f>
        <v>0.41284310036112948</v>
      </c>
      <c r="Q60" s="25">
        <f>기초자료!CK60</f>
        <v>0.41866833277529142</v>
      </c>
      <c r="R60" s="25">
        <f>VLOOKUP(E60,'목표실차율, 안정적가동률'!$F$3:$G$9,2,FALSE)</f>
        <v>0.25</v>
      </c>
      <c r="S60" s="25">
        <f>기초자료!DV60</f>
        <v>0.28960649602173427</v>
      </c>
      <c r="T60" s="25">
        <f>기초자료!DW60</f>
        <v>0.31536213071073665</v>
      </c>
      <c r="U60" s="25">
        <f>기초자료!DX60</f>
        <v>0.30584883625048448</v>
      </c>
      <c r="V60" s="25">
        <f>VLOOKUP(F60,'목표실차율, 안정적가동률'!$J$3:$L$6,3,FALSE)</f>
        <v>0.88</v>
      </c>
      <c r="W60" s="25">
        <f>기초자료!FI60</f>
        <v>0.74987733308037863</v>
      </c>
      <c r="X60" s="25">
        <f>기초자료!FJ60</f>
        <v>0.77408703493300479</v>
      </c>
      <c r="Y60" s="25">
        <f>기초자료!FK60</f>
        <v>0.76514475782355007</v>
      </c>
      <c r="Z60" s="25">
        <f>VLOOKUP(F60,'목표실차율, 안정적가동률'!$J$3:$L$6,3,FALSE)</f>
        <v>0.88</v>
      </c>
      <c r="AA60" s="25" t="e">
        <f>기초자료!GP60</f>
        <v>#DIV/0!</v>
      </c>
      <c r="AB60" s="25" t="e">
        <f>기초자료!GQ60</f>
        <v>#DIV/0!</v>
      </c>
      <c r="AC60" s="25">
        <f>기초자료!GR60</f>
        <v>0</v>
      </c>
      <c r="AD60" s="32">
        <f t="shared" si="9"/>
        <v>485</v>
      </c>
      <c r="AE60" s="32">
        <f t="shared" si="20"/>
        <v>524</v>
      </c>
      <c r="AF60" s="32">
        <f t="shared" si="32"/>
        <v>541.46195552587335</v>
      </c>
      <c r="AG60" s="32">
        <f>VLOOKUP(B60,'[1]Jan-Dec'!$B$2:$AY$61,50,0)</f>
        <v>541.46195552587335</v>
      </c>
      <c r="AH60" s="32">
        <f t="shared" si="21"/>
        <v>0</v>
      </c>
      <c r="AJ60" s="32">
        <f t="shared" si="22"/>
        <v>155</v>
      </c>
      <c r="AK60" s="32">
        <f t="shared" si="11"/>
        <v>98.53804447412665</v>
      </c>
      <c r="AM60">
        <f t="shared" si="23"/>
        <v>189</v>
      </c>
      <c r="AO60">
        <f t="shared" si="12"/>
        <v>0</v>
      </c>
      <c r="AP60" s="32">
        <f t="shared" si="24"/>
        <v>485</v>
      </c>
      <c r="AQ60" s="32">
        <f t="shared" si="25"/>
        <v>155</v>
      </c>
      <c r="AS60" s="32">
        <f t="shared" si="13"/>
        <v>0</v>
      </c>
      <c r="AT60" s="32">
        <f t="shared" si="14"/>
        <v>541.46195552587335</v>
      </c>
      <c r="AU60" s="32">
        <f t="shared" si="26"/>
        <v>98.53804447412665</v>
      </c>
      <c r="AW60" s="32">
        <f t="shared" si="15"/>
        <v>0</v>
      </c>
      <c r="AX60" s="32">
        <f t="shared" si="16"/>
        <v>541.46195552587335</v>
      </c>
      <c r="AY60" s="32">
        <f t="shared" si="27"/>
        <v>98.53804447412665</v>
      </c>
      <c r="AZ60" s="32"/>
      <c r="BA60" s="32">
        <f t="shared" si="17"/>
        <v>108</v>
      </c>
      <c r="BB60" s="32">
        <f t="shared" si="18"/>
        <v>649.46195552587335</v>
      </c>
      <c r="BC60" s="32">
        <f t="shared" si="28"/>
        <v>-9.4619555258733499</v>
      </c>
    </row>
    <row r="61" spans="1:55">
      <c r="A61" s="1" t="s">
        <v>127</v>
      </c>
      <c r="B61" s="1" t="s">
        <v>128</v>
      </c>
      <c r="C61" s="1" t="s">
        <v>12</v>
      </c>
      <c r="D61" s="1" t="s">
        <v>13</v>
      </c>
      <c r="E61" s="1" t="s">
        <v>13</v>
      </c>
      <c r="F61" s="1" t="s">
        <v>346</v>
      </c>
      <c r="G61" s="2">
        <v>41871</v>
      </c>
      <c r="H61" s="2">
        <v>25</v>
      </c>
      <c r="I61" s="2">
        <v>66</v>
      </c>
      <c r="J61" s="2">
        <v>91</v>
      </c>
      <c r="K61" s="24">
        <f>기초자료!AV61/기초자료!I61</f>
        <v>0.83069768879001349</v>
      </c>
      <c r="L61" s="24">
        <f>기초자료!AW61/기초자료!J61</f>
        <v>0.98209483337968095</v>
      </c>
      <c r="M61" s="24">
        <f>기초자료!AX61/기초자료!K61</f>
        <v>0.95032012402135591</v>
      </c>
      <c r="N61" s="25">
        <f>VLOOKUP(E61,'목표실차율, 안정적가동률'!$A$3:$C$9,3,FALSE)</f>
        <v>0.46</v>
      </c>
      <c r="O61" s="25">
        <f>기초자료!CI61</f>
        <v>0.14997355743392993</v>
      </c>
      <c r="P61" s="25">
        <f>기초자료!CJ61</f>
        <v>0.2237173645096534</v>
      </c>
      <c r="Q61" s="25">
        <f>기초자료!CK61</f>
        <v>0.21018846305841021</v>
      </c>
      <c r="R61" s="25">
        <f>VLOOKUP(E61,'목표실차율, 안정적가동률'!$F$3:$G$9,2,FALSE)</f>
        <v>0.25</v>
      </c>
      <c r="S61" s="25">
        <f>기초자료!DV61</f>
        <v>8.5253888693614568E-2</v>
      </c>
      <c r="T61" s="25">
        <f>기초자료!DW61</f>
        <v>0.21132554066362272</v>
      </c>
      <c r="U61" s="25">
        <f>기초자료!DX61</f>
        <v>0.18819667028205608</v>
      </c>
      <c r="V61" s="25">
        <f>VLOOKUP(F61,'목표실차율, 안정적가동률'!$J$3:$L$6,3,FALSE)</f>
        <v>0.88</v>
      </c>
      <c r="W61" s="25">
        <f>기초자료!FI61</f>
        <v>0.63740578121741875</v>
      </c>
      <c r="X61" s="25">
        <f>기초자료!FJ61</f>
        <v>0.45022493250122425</v>
      </c>
      <c r="Y61" s="25">
        <f>기초자료!FK61</f>
        <v>0.48456478226299615</v>
      </c>
      <c r="Z61" s="25">
        <f>VLOOKUP(F61,'목표실차율, 안정적가동률'!$J$3:$L$6,3,FALSE)</f>
        <v>0.88</v>
      </c>
      <c r="AA61" s="25" t="e">
        <f>기초자료!GP61</f>
        <v>#DIV/0!</v>
      </c>
      <c r="AB61" s="25" t="e">
        <f>기초자료!GQ61</f>
        <v>#DIV/0!</v>
      </c>
      <c r="AC61" s="25">
        <f>기초자료!GR61</f>
        <v>0</v>
      </c>
      <c r="AD61" s="32">
        <f t="shared" si="9"/>
        <v>23</v>
      </c>
      <c r="AE61" s="32">
        <f t="shared" si="20"/>
        <v>26</v>
      </c>
      <c r="AF61" s="32">
        <f t="shared" si="10"/>
        <v>26</v>
      </c>
      <c r="AG61" s="32" t="e">
        <f>VLOOKUP(B61,'[1]Jan-Dec'!$B$2:$AY$61,50,0)</f>
        <v>#N/A</v>
      </c>
      <c r="AH61" s="32">
        <f t="shared" si="21"/>
        <v>0</v>
      </c>
      <c r="AJ61" s="32">
        <f t="shared" si="22"/>
        <v>68</v>
      </c>
      <c r="AK61" s="32">
        <f t="shared" si="11"/>
        <v>65</v>
      </c>
      <c r="AM61">
        <f t="shared" si="23"/>
        <v>460</v>
      </c>
      <c r="AO61">
        <f t="shared" si="12"/>
        <v>2</v>
      </c>
      <c r="AP61" s="32">
        <f t="shared" si="24"/>
        <v>25</v>
      </c>
      <c r="AQ61" s="32">
        <f t="shared" si="25"/>
        <v>66</v>
      </c>
      <c r="AS61" s="32">
        <f t="shared" si="13"/>
        <v>3</v>
      </c>
      <c r="AT61" s="32">
        <f t="shared" si="14"/>
        <v>29</v>
      </c>
      <c r="AU61" s="32">
        <f t="shared" si="26"/>
        <v>62</v>
      </c>
      <c r="AW61" s="32">
        <f t="shared" si="15"/>
        <v>0</v>
      </c>
      <c r="AX61" s="32">
        <f t="shared" si="16"/>
        <v>26</v>
      </c>
      <c r="AY61" s="32">
        <f t="shared" si="27"/>
        <v>65</v>
      </c>
      <c r="AZ61" s="32"/>
      <c r="BA61" s="32">
        <f t="shared" si="17"/>
        <v>0</v>
      </c>
      <c r="BB61" s="32">
        <f t="shared" si="18"/>
        <v>26</v>
      </c>
      <c r="BC61" s="32">
        <f t="shared" si="28"/>
        <v>65</v>
      </c>
    </row>
    <row r="62" spans="1:55">
      <c r="A62" s="1" t="s">
        <v>129</v>
      </c>
      <c r="B62" s="1" t="s">
        <v>130</v>
      </c>
      <c r="C62" s="1" t="s">
        <v>12</v>
      </c>
      <c r="D62" s="1" t="s">
        <v>13</v>
      </c>
      <c r="E62" s="1" t="s">
        <v>13</v>
      </c>
      <c r="F62" s="1" t="s">
        <v>346</v>
      </c>
      <c r="G62" s="2">
        <v>60475</v>
      </c>
      <c r="H62" s="2">
        <v>20</v>
      </c>
      <c r="I62" s="2">
        <v>96</v>
      </c>
      <c r="J62" s="2">
        <v>116</v>
      </c>
      <c r="K62" s="24">
        <f>기초자료!AV62/기초자료!I62</f>
        <v>0.71612903225806446</v>
      </c>
      <c r="L62" s="24">
        <f>기초자료!AW62/기초자료!J62</f>
        <v>0.95040300050467585</v>
      </c>
      <c r="M62" s="24">
        <f>기초자료!AX62/기초자료!K62</f>
        <v>0.91001093701388092</v>
      </c>
      <c r="N62" s="25">
        <f>VLOOKUP(E62,'목표실차율, 안정적가동률'!$A$3:$C$9,3,FALSE)</f>
        <v>0.46</v>
      </c>
      <c r="O62" s="25">
        <f>기초자료!CI62</f>
        <v>0.31477500170875788</v>
      </c>
      <c r="P62" s="25">
        <f>기초자료!CJ62</f>
        <v>0.34289719299190441</v>
      </c>
      <c r="Q62" s="25">
        <f>기초자료!CK62</f>
        <v>0.33908156669680384</v>
      </c>
      <c r="R62" s="25">
        <f>VLOOKUP(E62,'목표실차율, 안정적가동률'!$F$3:$G$9,2,FALSE)</f>
        <v>0.25</v>
      </c>
      <c r="S62" s="25">
        <f>기초자료!DV62</f>
        <v>0.15679796575842131</v>
      </c>
      <c r="T62" s="25">
        <f>기초자료!DW62</f>
        <v>0.21903198013154368</v>
      </c>
      <c r="U62" s="25">
        <f>기초자료!DX62</f>
        <v>0.21058805272557143</v>
      </c>
      <c r="V62" s="25">
        <f>VLOOKUP(F62,'목표실차율, 안정적가동률'!$J$3:$L$6,3,FALSE)</f>
        <v>0.88</v>
      </c>
      <c r="W62" s="25">
        <f>기초자료!FI62</f>
        <v>0.779112811898513</v>
      </c>
      <c r="X62" s="25">
        <f>기초자료!FJ62</f>
        <v>0.69306308256414295</v>
      </c>
      <c r="Y62" s="25">
        <f>기초자료!FK62</f>
        <v>0.70473833242745199</v>
      </c>
      <c r="Z62" s="25">
        <f>VLOOKUP(F62,'목표실차율, 안정적가동률'!$J$3:$L$6,3,FALSE)</f>
        <v>0.88</v>
      </c>
      <c r="AA62" s="25" t="e">
        <f>기초자료!GP62</f>
        <v>#DIV/0!</v>
      </c>
      <c r="AB62" s="25" t="e">
        <f>기초자료!GQ62</f>
        <v>#DIV/0!</v>
      </c>
      <c r="AC62" s="25">
        <f>기초자료!GR62</f>
        <v>0</v>
      </c>
      <c r="AD62" s="32">
        <f t="shared" si="9"/>
        <v>68</v>
      </c>
      <c r="AE62" s="32">
        <f t="shared" si="20"/>
        <v>70</v>
      </c>
      <c r="AF62" s="32">
        <f t="shared" si="10"/>
        <v>70</v>
      </c>
      <c r="AG62" s="32" t="e">
        <f>VLOOKUP(B62,'[1]Jan-Dec'!$B$2:$AY$61,50,0)</f>
        <v>#N/A</v>
      </c>
      <c r="AH62" s="32">
        <f t="shared" si="21"/>
        <v>0</v>
      </c>
      <c r="AJ62" s="32">
        <f t="shared" si="22"/>
        <v>48</v>
      </c>
      <c r="AK62" s="32">
        <f t="shared" si="11"/>
        <v>46</v>
      </c>
      <c r="AM62">
        <f t="shared" si="23"/>
        <v>521</v>
      </c>
      <c r="AO62">
        <f t="shared" si="12"/>
        <v>7</v>
      </c>
      <c r="AP62" s="32">
        <f t="shared" si="24"/>
        <v>75</v>
      </c>
      <c r="AQ62" s="32">
        <f t="shared" si="25"/>
        <v>41</v>
      </c>
      <c r="AS62" s="32">
        <f t="shared" si="13"/>
        <v>7</v>
      </c>
      <c r="AT62" s="32">
        <f t="shared" si="14"/>
        <v>77</v>
      </c>
      <c r="AU62" s="32">
        <f t="shared" si="26"/>
        <v>39</v>
      </c>
      <c r="AW62" s="32">
        <f t="shared" si="15"/>
        <v>0</v>
      </c>
      <c r="AX62" s="32">
        <f t="shared" si="16"/>
        <v>70</v>
      </c>
      <c r="AY62" s="32">
        <f t="shared" si="27"/>
        <v>46</v>
      </c>
      <c r="AZ62" s="32"/>
      <c r="BA62" s="32">
        <f t="shared" si="17"/>
        <v>0</v>
      </c>
      <c r="BB62" s="32">
        <f t="shared" si="18"/>
        <v>70</v>
      </c>
      <c r="BC62" s="32">
        <f t="shared" si="28"/>
        <v>46</v>
      </c>
    </row>
    <row r="63" spans="1:55">
      <c r="A63" s="1" t="s">
        <v>131</v>
      </c>
      <c r="B63" s="1" t="s">
        <v>132</v>
      </c>
      <c r="C63" s="1" t="s">
        <v>12</v>
      </c>
      <c r="D63" s="1" t="s">
        <v>13</v>
      </c>
      <c r="E63" s="1" t="s">
        <v>13</v>
      </c>
      <c r="F63" s="1" t="s">
        <v>346</v>
      </c>
      <c r="G63" s="2">
        <v>37100</v>
      </c>
      <c r="H63" s="2">
        <v>36</v>
      </c>
      <c r="I63" s="2">
        <v>46</v>
      </c>
      <c r="J63" s="2">
        <v>82</v>
      </c>
      <c r="K63" s="24">
        <f>기초자료!AV63/기초자료!I63</f>
        <v>0.94312896163285476</v>
      </c>
      <c r="L63" s="24">
        <f>기초자료!AW63/기초자료!J63</f>
        <v>0.90561883036976132</v>
      </c>
      <c r="M63" s="24">
        <f>기초자료!AX63/기초자료!K63</f>
        <v>0.92182691177974008</v>
      </c>
      <c r="N63" s="25">
        <f>VLOOKUP(E63,'목표실차율, 안정적가동률'!$A$3:$C$9,3,FALSE)</f>
        <v>0.46</v>
      </c>
      <c r="O63" s="25">
        <f>기초자료!CI63</f>
        <v>0.19658109032420537</v>
      </c>
      <c r="P63" s="25">
        <f>기초자료!CJ63</f>
        <v>0.183369418409735</v>
      </c>
      <c r="Q63" s="25">
        <f>기초자료!CK63</f>
        <v>0.18921008619459143</v>
      </c>
      <c r="R63" s="25">
        <f>VLOOKUP(E63,'목표실차율, 안정적가동률'!$F$3:$G$9,2,FALSE)</f>
        <v>0.25</v>
      </c>
      <c r="S63" s="25">
        <f>기초자료!DV63</f>
        <v>0.12717891517297161</v>
      </c>
      <c r="T63" s="25">
        <f>기초자료!DW63</f>
        <v>0.13078940230165143</v>
      </c>
      <c r="U63" s="25">
        <f>기초자료!DX63</f>
        <v>0.12919326397815714</v>
      </c>
      <c r="V63" s="25">
        <f>VLOOKUP(F63,'목표실차율, 안정적가동률'!$J$3:$L$6,3,FALSE)</f>
        <v>0.88</v>
      </c>
      <c r="W63" s="25">
        <f>기초자료!FI63</f>
        <v>0.71176241747831348</v>
      </c>
      <c r="X63" s="25">
        <f>기초자료!FJ63</f>
        <v>0.51705395965044532</v>
      </c>
      <c r="Y63" s="25">
        <f>기초자료!FK63</f>
        <v>0.60313143905172606</v>
      </c>
      <c r="Z63" s="25">
        <f>VLOOKUP(F63,'목표실차율, 안정적가동률'!$J$3:$L$6,3,FALSE)</f>
        <v>0.88</v>
      </c>
      <c r="AA63" s="25" t="e">
        <f>기초자료!GP63</f>
        <v>#DIV/0!</v>
      </c>
      <c r="AB63" s="25" t="e">
        <f>기초자료!GQ63</f>
        <v>#DIV/0!</v>
      </c>
      <c r="AC63" s="25">
        <f>기초자료!GR63</f>
        <v>0</v>
      </c>
      <c r="AD63" s="32">
        <f t="shared" si="9"/>
        <v>23</v>
      </c>
      <c r="AE63" s="32">
        <f t="shared" si="20"/>
        <v>24</v>
      </c>
      <c r="AF63" s="32">
        <f t="shared" si="10"/>
        <v>24</v>
      </c>
      <c r="AG63" s="32" t="e">
        <f>VLOOKUP(B63,'[1]Jan-Dec'!$B$2:$AY$61,50,0)</f>
        <v>#N/A</v>
      </c>
      <c r="AH63" s="32">
        <f t="shared" si="21"/>
        <v>0</v>
      </c>
      <c r="AJ63" s="32">
        <f t="shared" si="22"/>
        <v>59</v>
      </c>
      <c r="AK63" s="32">
        <f t="shared" si="11"/>
        <v>58</v>
      </c>
      <c r="AM63">
        <f t="shared" si="23"/>
        <v>452</v>
      </c>
      <c r="AO63">
        <f t="shared" si="12"/>
        <v>2</v>
      </c>
      <c r="AP63" s="32">
        <f t="shared" si="24"/>
        <v>25</v>
      </c>
      <c r="AQ63" s="32">
        <f t="shared" si="25"/>
        <v>57</v>
      </c>
      <c r="AS63" s="32">
        <f t="shared" si="13"/>
        <v>2</v>
      </c>
      <c r="AT63" s="32">
        <f t="shared" si="14"/>
        <v>26</v>
      </c>
      <c r="AU63" s="32">
        <f t="shared" si="26"/>
        <v>56</v>
      </c>
      <c r="AW63" s="32">
        <f t="shared" si="15"/>
        <v>0</v>
      </c>
      <c r="AX63" s="32">
        <f t="shared" si="16"/>
        <v>24</v>
      </c>
      <c r="AY63" s="32">
        <f t="shared" si="27"/>
        <v>58</v>
      </c>
      <c r="AZ63" s="32"/>
      <c r="BA63" s="32">
        <f t="shared" si="17"/>
        <v>0</v>
      </c>
      <c r="BB63" s="32">
        <f t="shared" si="18"/>
        <v>24</v>
      </c>
      <c r="BC63" s="32">
        <f t="shared" si="28"/>
        <v>58</v>
      </c>
    </row>
    <row r="64" spans="1:55">
      <c r="A64" s="1" t="s">
        <v>133</v>
      </c>
      <c r="B64" s="1" t="s">
        <v>134</v>
      </c>
      <c r="C64" s="1" t="s">
        <v>12</v>
      </c>
      <c r="D64" s="1" t="s">
        <v>13</v>
      </c>
      <c r="E64" s="1" t="s">
        <v>13</v>
      </c>
      <c r="F64" s="1" t="s">
        <v>346</v>
      </c>
      <c r="G64" s="2">
        <v>41454</v>
      </c>
      <c r="H64" s="2">
        <v>15</v>
      </c>
      <c r="I64" s="2">
        <v>74</v>
      </c>
      <c r="J64" s="2">
        <v>89</v>
      </c>
      <c r="K64" s="24">
        <f>기초자료!AV64/기초자료!I64</f>
        <v>0.82336629176451193</v>
      </c>
      <c r="L64" s="24">
        <f>기초자료!AW64/기초자료!J64</f>
        <v>0.87786546279316047</v>
      </c>
      <c r="M64" s="24">
        <f>기초자료!AX64/기초자료!K64</f>
        <v>0.86868020924900591</v>
      </c>
      <c r="N64" s="25">
        <f>VLOOKUP(E64,'목표실차율, 안정적가동률'!$A$3:$C$9,3,FALSE)</f>
        <v>0.46</v>
      </c>
      <c r="O64" s="25">
        <f>기초자료!CI64</f>
        <v>0.20632945922074594</v>
      </c>
      <c r="P64" s="25">
        <f>기초자료!CJ64</f>
        <v>0.16003382853866707</v>
      </c>
      <c r="Q64" s="25">
        <f>기초자료!CK64</f>
        <v>0.16742944555728545</v>
      </c>
      <c r="R64" s="25">
        <f>VLOOKUP(E64,'목표실차율, 안정적가동률'!$F$3:$G$9,2,FALSE)</f>
        <v>0.25</v>
      </c>
      <c r="S64" s="25">
        <f>기초자료!DV64</f>
        <v>0.18771889083592838</v>
      </c>
      <c r="T64" s="25">
        <f>기초자료!DW64</f>
        <v>0.12294815115823539</v>
      </c>
      <c r="U64" s="25">
        <f>기초자료!DX64</f>
        <v>0.13329512294825954</v>
      </c>
      <c r="V64" s="25">
        <f>VLOOKUP(F64,'목표실차율, 안정적가동률'!$J$3:$L$6,3,FALSE)</f>
        <v>0.88</v>
      </c>
      <c r="W64" s="25">
        <f>기초자료!FI64</f>
        <v>0.56821113253643496</v>
      </c>
      <c r="X64" s="25">
        <f>기초자료!FJ64</f>
        <v>0.5092726823065663</v>
      </c>
      <c r="Y64" s="25">
        <f>기초자료!FK64</f>
        <v>0.5186879597128583</v>
      </c>
      <c r="Z64" s="25">
        <f>VLOOKUP(F64,'목표실차율, 안정적가동률'!$J$3:$L$6,3,FALSE)</f>
        <v>0.88</v>
      </c>
      <c r="AA64" s="25" t="e">
        <f>기초자료!GP64</f>
        <v>#DIV/0!</v>
      </c>
      <c r="AB64" s="25" t="e">
        <f>기초자료!GQ64</f>
        <v>#DIV/0!</v>
      </c>
      <c r="AC64" s="25">
        <f>기초자료!GR64</f>
        <v>0</v>
      </c>
      <c r="AD64" s="32">
        <f t="shared" si="9"/>
        <v>19</v>
      </c>
      <c r="AE64" s="32">
        <f t="shared" si="20"/>
        <v>21</v>
      </c>
      <c r="AF64" s="32">
        <f t="shared" si="10"/>
        <v>21</v>
      </c>
      <c r="AG64" s="32" t="e">
        <f>VLOOKUP(B64,'[1]Jan-Dec'!$B$2:$AY$61,50,0)</f>
        <v>#N/A</v>
      </c>
      <c r="AH64" s="32">
        <f t="shared" si="21"/>
        <v>0</v>
      </c>
      <c r="AJ64" s="32">
        <f t="shared" si="22"/>
        <v>70</v>
      </c>
      <c r="AK64" s="32">
        <f t="shared" si="11"/>
        <v>68</v>
      </c>
      <c r="AM64">
        <f t="shared" si="23"/>
        <v>466</v>
      </c>
      <c r="AO64">
        <f t="shared" si="12"/>
        <v>2</v>
      </c>
      <c r="AP64" s="32">
        <f t="shared" si="24"/>
        <v>21</v>
      </c>
      <c r="AQ64" s="32">
        <f t="shared" si="25"/>
        <v>68</v>
      </c>
      <c r="AS64" s="32">
        <f t="shared" si="13"/>
        <v>2</v>
      </c>
      <c r="AT64" s="32">
        <f t="shared" si="14"/>
        <v>23</v>
      </c>
      <c r="AU64" s="32">
        <f t="shared" si="26"/>
        <v>66</v>
      </c>
      <c r="AW64" s="32">
        <f t="shared" si="15"/>
        <v>0</v>
      </c>
      <c r="AX64" s="32">
        <f t="shared" si="16"/>
        <v>21</v>
      </c>
      <c r="AY64" s="32">
        <f t="shared" si="27"/>
        <v>68</v>
      </c>
      <c r="AZ64" s="32"/>
      <c r="BA64" s="32">
        <f t="shared" si="17"/>
        <v>0</v>
      </c>
      <c r="BB64" s="32">
        <f t="shared" si="18"/>
        <v>21</v>
      </c>
      <c r="BC64" s="32">
        <f t="shared" si="28"/>
        <v>68</v>
      </c>
    </row>
    <row r="65" spans="1:55" ht="16.899999999999999">
      <c r="A65" s="50" t="s">
        <v>135</v>
      </c>
      <c r="B65" s="1" t="s">
        <v>136</v>
      </c>
      <c r="C65" s="1" t="s">
        <v>8</v>
      </c>
      <c r="D65" s="1" t="s">
        <v>9</v>
      </c>
      <c r="E65" s="1" t="s">
        <v>338</v>
      </c>
      <c r="F65" s="1" t="s">
        <v>346</v>
      </c>
      <c r="G65" s="2">
        <v>267076</v>
      </c>
      <c r="H65" s="2">
        <v>228</v>
      </c>
      <c r="I65" s="2">
        <v>378</v>
      </c>
      <c r="J65" s="2">
        <v>606</v>
      </c>
      <c r="K65" s="24">
        <f>기초자료!AV65/기초자료!I65</f>
        <v>0.94613404513787247</v>
      </c>
      <c r="L65" s="24">
        <f>기초자료!AW65/기초자료!J65</f>
        <v>4.475545694183687E-4</v>
      </c>
      <c r="M65" s="24">
        <f>기초자료!AX65/기초자료!K65</f>
        <v>0.27166330280791839</v>
      </c>
      <c r="N65" s="25">
        <f>VLOOKUP(E65,'목표실차율, 안정적가동률'!$A$3:$C$9,3,FALSE)</f>
        <v>0.49</v>
      </c>
      <c r="O65" s="25">
        <f>기초자료!CI65</f>
        <v>0.46981795933558423</v>
      </c>
      <c r="P65" s="25">
        <f>기초자료!CJ65</f>
        <v>0.4631477010446759</v>
      </c>
      <c r="Q65" s="25">
        <f>기초자료!CK65</f>
        <v>0.46981012190692489</v>
      </c>
      <c r="R65" s="25">
        <f>VLOOKUP(E65,'목표실차율, 안정적가동률'!$F$3:$G$9,2,FALSE)</f>
        <v>0.34</v>
      </c>
      <c r="S65" s="25">
        <f>기초자료!DV65</f>
        <v>0.32037977955099867</v>
      </c>
      <c r="T65" s="25">
        <f>기초자료!DW65</f>
        <v>0.32303805304154437</v>
      </c>
      <c r="U65" s="25">
        <f>기초자료!DX65</f>
        <v>0.32038290297260108</v>
      </c>
      <c r="V65" s="25">
        <f>VLOOKUP(F65,'목표실차율, 안정적가동률'!$J$3:$L$6,3,FALSE)</f>
        <v>0.88</v>
      </c>
      <c r="W65" s="25">
        <f>기초자료!FI65</f>
        <v>0.81411725928777434</v>
      </c>
      <c r="X65" s="25">
        <f>기초자료!FJ65</f>
        <v>0.76311647076870626</v>
      </c>
      <c r="Y65" s="25">
        <f>기초자료!FK65</f>
        <v>0.81405733431573335</v>
      </c>
      <c r="Z65" s="25">
        <f>VLOOKUP(F65,'목표실차율, 안정적가동률'!$J$3:$L$6,3,FALSE)</f>
        <v>0.88</v>
      </c>
      <c r="AA65" s="25" t="e">
        <f>기초자료!GP65</f>
        <v>#DIV/0!</v>
      </c>
      <c r="AB65" s="25" t="e">
        <f>기초자료!GQ65</f>
        <v>#DIV/0!</v>
      </c>
      <c r="AC65" s="25">
        <f>기초자료!GR65</f>
        <v>0</v>
      </c>
      <c r="AD65" s="32">
        <f t="shared" si="9"/>
        <v>537</v>
      </c>
      <c r="AE65" s="32">
        <f t="shared" si="20"/>
        <v>536</v>
      </c>
      <c r="AF65" s="32">
        <f t="shared" ref="AF65:AF66" si="33">AG65</f>
        <v>595.06273053289169</v>
      </c>
      <c r="AG65" s="32">
        <f>VLOOKUP(B65,'[1]Jan-Dec'!$B$2:$AY$61,50,0)</f>
        <v>595.06273053289169</v>
      </c>
      <c r="AH65" s="32">
        <f t="shared" si="21"/>
        <v>0</v>
      </c>
      <c r="AJ65" s="32">
        <f t="shared" si="22"/>
        <v>69</v>
      </c>
      <c r="AK65" s="32">
        <f t="shared" si="11"/>
        <v>10.937269467108308</v>
      </c>
      <c r="AM65">
        <f t="shared" si="23"/>
        <v>441</v>
      </c>
      <c r="AO65">
        <f t="shared" si="12"/>
        <v>54</v>
      </c>
      <c r="AP65" s="32">
        <f t="shared" si="24"/>
        <v>591</v>
      </c>
      <c r="AQ65" s="32">
        <f t="shared" si="25"/>
        <v>15</v>
      </c>
      <c r="AS65" s="32">
        <f t="shared" si="13"/>
        <v>60</v>
      </c>
      <c r="AT65" s="32">
        <f t="shared" si="14"/>
        <v>655.06273053289169</v>
      </c>
      <c r="AU65" s="32">
        <f t="shared" si="26"/>
        <v>-49.062730532891692</v>
      </c>
      <c r="AW65" s="32">
        <f t="shared" si="15"/>
        <v>89</v>
      </c>
      <c r="AX65" s="32">
        <f t="shared" si="16"/>
        <v>684.06273053289169</v>
      </c>
      <c r="AY65" s="32">
        <f t="shared" si="27"/>
        <v>-78.062730532891692</v>
      </c>
      <c r="AZ65" s="32"/>
      <c r="BA65" s="32">
        <f t="shared" si="17"/>
        <v>119</v>
      </c>
      <c r="BB65" s="32">
        <f t="shared" si="18"/>
        <v>714.06273053289169</v>
      </c>
      <c r="BC65" s="32">
        <f t="shared" si="28"/>
        <v>-108.06273053289169</v>
      </c>
    </row>
    <row r="66" spans="1:55" ht="16.899999999999999">
      <c r="A66" s="1" t="s">
        <v>137</v>
      </c>
      <c r="B66" s="1" t="s">
        <v>138</v>
      </c>
      <c r="C66" s="1" t="s">
        <v>8</v>
      </c>
      <c r="D66" s="1" t="s">
        <v>9</v>
      </c>
      <c r="E66" s="1" t="s">
        <v>338</v>
      </c>
      <c r="F66" s="1" t="s">
        <v>346</v>
      </c>
      <c r="G66" s="2">
        <v>248244</v>
      </c>
      <c r="H66" s="2">
        <v>319</v>
      </c>
      <c r="I66" s="2">
        <v>771</v>
      </c>
      <c r="J66" s="2">
        <v>1090</v>
      </c>
      <c r="K66" s="24">
        <f>기초자료!AV66/기초자료!I66</f>
        <v>0.89180174995189221</v>
      </c>
      <c r="L66" s="24">
        <f>기초자료!AW66/기초자료!J66</f>
        <v>0.90151771491630328</v>
      </c>
      <c r="M66" s="24">
        <f>기초자료!AX66/기초자료!K66</f>
        <v>0.89869320256234353</v>
      </c>
      <c r="N66" s="25">
        <f>VLOOKUP(E66,'목표실차율, 안정적가동률'!$A$3:$C$9,3,FALSE)</f>
        <v>0.49</v>
      </c>
      <c r="O66" s="25">
        <f>기초자료!CI66</f>
        <v>0.41993484202772247</v>
      </c>
      <c r="P66" s="25">
        <f>기초자료!CJ66</f>
        <v>0.44355790814416873</v>
      </c>
      <c r="Q66" s="25">
        <f>기초자료!CK66</f>
        <v>0.4367431465470959</v>
      </c>
      <c r="R66" s="25">
        <f>VLOOKUP(E66,'목표실차율, 안정적가동률'!$F$3:$G$9,2,FALSE)</f>
        <v>0.34</v>
      </c>
      <c r="S66" s="25">
        <f>기초자료!DV66</f>
        <v>0.29068072955712343</v>
      </c>
      <c r="T66" s="25">
        <f>기초자료!DW66</f>
        <v>0.30947393714832172</v>
      </c>
      <c r="U66" s="25">
        <f>기초자료!DX66</f>
        <v>0.30405248894396891</v>
      </c>
      <c r="V66" s="25">
        <f>VLOOKUP(F66,'목표실차율, 안정적가동률'!$J$3:$L$6,3,FALSE)</f>
        <v>0.88</v>
      </c>
      <c r="W66" s="25">
        <f>기초자료!FI66</f>
        <v>0.79902121719595998</v>
      </c>
      <c r="X66" s="25">
        <f>기초자료!FJ66</f>
        <v>0.75968603792978007</v>
      </c>
      <c r="Y66" s="25">
        <f>기초자료!FK66</f>
        <v>0.77103341628260635</v>
      </c>
      <c r="Z66" s="25">
        <f>VLOOKUP(F66,'목표실차율, 안정적가동률'!$J$3:$L$6,3,FALSE)</f>
        <v>0.88</v>
      </c>
      <c r="AA66" s="25" t="e">
        <f>기초자료!GP66</f>
        <v>#DIV/0!</v>
      </c>
      <c r="AB66" s="25" t="e">
        <f>기초자료!GQ66</f>
        <v>#DIV/0!</v>
      </c>
      <c r="AC66" s="25">
        <f>기초자료!GR66</f>
        <v>0</v>
      </c>
      <c r="AD66" s="32">
        <f t="shared" si="9"/>
        <v>851</v>
      </c>
      <c r="AE66" s="32">
        <f t="shared" si="20"/>
        <v>852</v>
      </c>
      <c r="AF66" s="32">
        <f t="shared" si="33"/>
        <v>947.05808409864358</v>
      </c>
      <c r="AG66" s="32">
        <f>VLOOKUP(B66,'[1]Jan-Dec'!$B$2:$AY$61,50,0)</f>
        <v>947.05808409864358</v>
      </c>
      <c r="AH66" s="32">
        <f t="shared" si="21"/>
        <v>0</v>
      </c>
      <c r="AJ66" s="32">
        <f t="shared" si="22"/>
        <v>239</v>
      </c>
      <c r="AK66" s="32">
        <f t="shared" si="11"/>
        <v>142.94191590135642</v>
      </c>
      <c r="AM66">
        <f t="shared" si="23"/>
        <v>228</v>
      </c>
      <c r="AO66">
        <f t="shared" si="12"/>
        <v>0</v>
      </c>
      <c r="AP66" s="32">
        <f t="shared" si="24"/>
        <v>851</v>
      </c>
      <c r="AQ66" s="32">
        <f t="shared" si="25"/>
        <v>239</v>
      </c>
      <c r="AS66" s="32">
        <f t="shared" si="13"/>
        <v>0</v>
      </c>
      <c r="AT66" s="32">
        <f t="shared" si="14"/>
        <v>947.05808409864358</v>
      </c>
      <c r="AU66" s="32">
        <f t="shared" si="26"/>
        <v>142.94191590135642</v>
      </c>
      <c r="AW66" s="32">
        <f t="shared" si="15"/>
        <v>0</v>
      </c>
      <c r="AX66" s="32">
        <f t="shared" si="16"/>
        <v>947.05808409864358</v>
      </c>
      <c r="AY66" s="32">
        <f t="shared" si="27"/>
        <v>142.94191590135642</v>
      </c>
      <c r="AZ66" s="32"/>
      <c r="BA66" s="32">
        <f t="shared" si="17"/>
        <v>189</v>
      </c>
      <c r="BB66" s="32">
        <f t="shared" si="18"/>
        <v>1136.0580840986436</v>
      </c>
      <c r="BC66" s="32">
        <f t="shared" si="28"/>
        <v>-46.058084098643576</v>
      </c>
    </row>
    <row r="67" spans="1:55">
      <c r="A67" s="1" t="s">
        <v>139</v>
      </c>
      <c r="B67" s="1" t="s">
        <v>140</v>
      </c>
      <c r="C67" s="1" t="s">
        <v>12</v>
      </c>
      <c r="D67" s="1" t="s">
        <v>13</v>
      </c>
      <c r="E67" s="1" t="s">
        <v>13</v>
      </c>
      <c r="F67" s="1" t="s">
        <v>346</v>
      </c>
      <c r="G67" s="2">
        <v>30127</v>
      </c>
      <c r="H67" s="2">
        <v>13</v>
      </c>
      <c r="I67" s="2">
        <v>27</v>
      </c>
      <c r="J67" s="2">
        <v>40</v>
      </c>
      <c r="K67" s="24">
        <f>기초자료!AV67/기초자료!I67</f>
        <v>0.39001022460421803</v>
      </c>
      <c r="L67" s="24">
        <f>기초자료!AW67/기초자료!J67</f>
        <v>0.30918292844816136</v>
      </c>
      <c r="M67" s="24">
        <f>기초자료!AX67/기초자료!K67</f>
        <v>0.33258030365123042</v>
      </c>
      <c r="N67" s="25">
        <f>VLOOKUP(E67,'목표실차율, 안정적가동률'!$A$3:$C$9,3,FALSE)</f>
        <v>0.46</v>
      </c>
      <c r="O67" s="25">
        <f>기초자료!CI67</f>
        <v>0.36272500772555882</v>
      </c>
      <c r="P67" s="25">
        <f>기초자료!CJ67</f>
        <v>0.30932171750675047</v>
      </c>
      <c r="Q67" s="25">
        <f>기초자료!CK67</f>
        <v>0.32744999627178373</v>
      </c>
      <c r="R67" s="25">
        <f>VLOOKUP(E67,'목표실차율, 안정적가동률'!$F$3:$G$9,2,FALSE)</f>
        <v>0.25</v>
      </c>
      <c r="S67" s="25">
        <f>기초자료!DV67</f>
        <v>0.21535923021249728</v>
      </c>
      <c r="T67" s="25">
        <f>기초자료!DW67</f>
        <v>0.23851318141930355</v>
      </c>
      <c r="U67" s="25">
        <f>기초자료!DX67</f>
        <v>0.2306533420672868</v>
      </c>
      <c r="V67" s="25">
        <f>VLOOKUP(F67,'목표실차율, 안정적가동률'!$J$3:$L$6,3,FALSE)</f>
        <v>0.88</v>
      </c>
      <c r="W67" s="25">
        <f>기초자료!FI67</f>
        <v>0.8365155764961778</v>
      </c>
      <c r="X67" s="25">
        <f>기초자료!FJ67</f>
        <v>0.65890716985048148</v>
      </c>
      <c r="Y67" s="25">
        <f>기초자료!FK67</f>
        <v>0.71919811247769427</v>
      </c>
      <c r="Z67" s="25">
        <f>VLOOKUP(F67,'목표실차율, 안정적가동률'!$J$3:$L$6,3,FALSE)</f>
        <v>0.88</v>
      </c>
      <c r="AA67" s="25" t="e">
        <f>기초자료!GP67</f>
        <v>#DIV/0!</v>
      </c>
      <c r="AB67" s="25" t="e">
        <f>기초자료!GQ67</f>
        <v>#DIV/0!</v>
      </c>
      <c r="AC67" s="25">
        <f>기초자료!GR67</f>
        <v>0</v>
      </c>
      <c r="AD67" s="32">
        <f t="shared" si="9"/>
        <v>23</v>
      </c>
      <c r="AE67" s="32">
        <f t="shared" si="20"/>
        <v>25</v>
      </c>
      <c r="AF67" s="32">
        <f>AD67</f>
        <v>23</v>
      </c>
      <c r="AG67" s="32" t="e">
        <f>VLOOKUP(B67,'[1]Jan-Dec'!$B$2:$AY$61,50,0)</f>
        <v>#N/A</v>
      </c>
      <c r="AH67" s="32">
        <f t="shared" si="21"/>
        <v>0</v>
      </c>
      <c r="AJ67" s="32">
        <f t="shared" si="22"/>
        <v>17</v>
      </c>
      <c r="AK67" s="32">
        <f t="shared" si="11"/>
        <v>17</v>
      </c>
      <c r="AM67">
        <f t="shared" si="23"/>
        <v>753</v>
      </c>
      <c r="AO67">
        <f t="shared" si="12"/>
        <v>2</v>
      </c>
      <c r="AP67" s="32">
        <f t="shared" si="24"/>
        <v>25</v>
      </c>
      <c r="AQ67" s="32">
        <f t="shared" si="25"/>
        <v>15</v>
      </c>
      <c r="AS67" s="32">
        <f t="shared" si="13"/>
        <v>2</v>
      </c>
      <c r="AT67" s="32">
        <f t="shared" si="14"/>
        <v>25</v>
      </c>
      <c r="AU67" s="32">
        <f t="shared" si="26"/>
        <v>15</v>
      </c>
      <c r="AW67" s="32">
        <f t="shared" si="15"/>
        <v>0</v>
      </c>
      <c r="AX67" s="32">
        <f t="shared" si="16"/>
        <v>23</v>
      </c>
      <c r="AY67" s="32">
        <f t="shared" si="27"/>
        <v>17</v>
      </c>
      <c r="AZ67" s="32"/>
      <c r="BA67" s="32">
        <f t="shared" si="17"/>
        <v>0</v>
      </c>
      <c r="BB67" s="32">
        <f t="shared" si="18"/>
        <v>23</v>
      </c>
      <c r="BC67" s="32">
        <f t="shared" si="28"/>
        <v>17</v>
      </c>
    </row>
    <row r="68" spans="1:55" ht="16.899999999999999">
      <c r="A68" s="1" t="s">
        <v>141</v>
      </c>
      <c r="B68" s="1" t="s">
        <v>142</v>
      </c>
      <c r="C68" s="1" t="s">
        <v>8</v>
      </c>
      <c r="D68" s="1" t="s">
        <v>9</v>
      </c>
      <c r="E68" s="1" t="s">
        <v>338</v>
      </c>
      <c r="F68" s="1" t="s">
        <v>346</v>
      </c>
      <c r="G68" s="2">
        <v>406053</v>
      </c>
      <c r="H68" s="2">
        <v>406</v>
      </c>
      <c r="I68" s="2">
        <v>1342</v>
      </c>
      <c r="J68" s="2">
        <v>1748</v>
      </c>
      <c r="K68" s="24">
        <f>기초자료!AV68/기초자료!I68</f>
        <v>0.73465691111069209</v>
      </c>
      <c r="L68" s="24">
        <f>기초자료!AW68/기초자료!J68</f>
        <v>2.1139659325986578E-3</v>
      </c>
      <c r="M68" s="24">
        <f>기초자료!AX68/기초자료!K68</f>
        <v>0.13412384304166253</v>
      </c>
      <c r="N68" s="25">
        <f>VLOOKUP(E68,'목표실차율, 안정적가동률'!$A$3:$C$9,3,FALSE)</f>
        <v>0.49</v>
      </c>
      <c r="O68" s="25">
        <f>기초자료!CI68</f>
        <v>0.53676888452297633</v>
      </c>
      <c r="P68" s="25">
        <f>기초자료!CJ68</f>
        <v>0.4691111368096148</v>
      </c>
      <c r="Q68" s="25">
        <f>기초자료!CK68</f>
        <v>0.53589467935779789</v>
      </c>
      <c r="R68" s="25">
        <f>VLOOKUP(E68,'목표실차율, 안정적가동률'!$F$3:$G$9,2,FALSE)</f>
        <v>0.34</v>
      </c>
      <c r="S68" s="25">
        <f>기초자료!DV68</f>
        <v>0.37852627795641808</v>
      </c>
      <c r="T68" s="25">
        <f>기초자료!DW68</f>
        <v>0.2826301155217652</v>
      </c>
      <c r="U68" s="25">
        <f>기초자료!DX68</f>
        <v>0.37728720448213787</v>
      </c>
      <c r="V68" s="25">
        <f>VLOOKUP(F68,'목표실차율, 안정적가동률'!$J$3:$L$6,3,FALSE)</f>
        <v>0.88</v>
      </c>
      <c r="W68" s="25">
        <f>기초자료!FI68</f>
        <v>0.84142349646713355</v>
      </c>
      <c r="X68" s="25">
        <f>기초자료!FJ68</f>
        <v>0.93264828715584469</v>
      </c>
      <c r="Y68" s="25">
        <f>기초자료!FK68</f>
        <v>0.84260221118802925</v>
      </c>
      <c r="Z68" s="25">
        <f>VLOOKUP(F68,'목표실차율, 안정적가동률'!$J$3:$L$6,3,FALSE)</f>
        <v>0.88</v>
      </c>
      <c r="AA68" s="25" t="e">
        <f>기초자료!GP68</f>
        <v>#DIV/0!</v>
      </c>
      <c r="AB68" s="25" t="e">
        <f>기초자료!GQ68</f>
        <v>#DIV/0!</v>
      </c>
      <c r="AC68" s="25">
        <f>기초자료!GR68</f>
        <v>0</v>
      </c>
      <c r="AD68" s="32">
        <f t="shared" si="9"/>
        <v>1830</v>
      </c>
      <c r="AE68" s="32">
        <f t="shared" ref="AE68:AE99" si="34">ROUND(J68*(Q68/N68*0.8+U68/R68*0.2)*(Y68/V68),0)</f>
        <v>1836</v>
      </c>
      <c r="AF68" s="32">
        <f t="shared" ref="AF68:AF69" si="35">AG68</f>
        <v>1952.7447887615272</v>
      </c>
      <c r="AG68" s="32">
        <f>VLOOKUP(B68,'[1]Jan-Dec'!$B$2:$AY$61,50,0)</f>
        <v>1952.7447887615272</v>
      </c>
      <c r="AH68" s="32">
        <f t="shared" ref="AH68:AH99" si="36">ROUND(J68*(Q68/N68*0.8+U68/R68*0.2)*(AC68/Z68),0)</f>
        <v>0</v>
      </c>
      <c r="AJ68" s="32">
        <f t="shared" ref="AJ68:AJ99" si="37">J68-AD68</f>
        <v>-82</v>
      </c>
      <c r="AK68" s="32">
        <f t="shared" si="11"/>
        <v>-204.74478876152716</v>
      </c>
      <c r="AM68">
        <f t="shared" ref="AM68:AM99" si="38">ROUND(G68/J68,0)</f>
        <v>232</v>
      </c>
      <c r="AO68">
        <f t="shared" si="12"/>
        <v>0</v>
      </c>
      <c r="AP68" s="32">
        <f t="shared" ref="AP68:AP99" si="39">AD68+AO68</f>
        <v>1830</v>
      </c>
      <c r="AQ68" s="32">
        <f t="shared" ref="AQ68:AQ99" si="40">J68-AP68</f>
        <v>-82</v>
      </c>
      <c r="AS68" s="32">
        <f t="shared" si="13"/>
        <v>0</v>
      </c>
      <c r="AT68" s="32">
        <f t="shared" si="14"/>
        <v>1952.7447887615272</v>
      </c>
      <c r="AU68" s="32">
        <f t="shared" ref="AU68:AU99" si="41">J68-AT68</f>
        <v>-204.74478876152716</v>
      </c>
      <c r="AW68" s="32">
        <f t="shared" si="15"/>
        <v>293</v>
      </c>
      <c r="AX68" s="32">
        <f t="shared" si="16"/>
        <v>2245.7447887615272</v>
      </c>
      <c r="AY68" s="32">
        <f t="shared" ref="AY68:AY99" si="42">J68-AX68</f>
        <v>-497.74478876152716</v>
      </c>
      <c r="AZ68" s="32"/>
      <c r="BA68" s="32">
        <f t="shared" si="17"/>
        <v>391</v>
      </c>
      <c r="BB68" s="32">
        <f t="shared" si="18"/>
        <v>2343.7447887615272</v>
      </c>
      <c r="BC68" s="32">
        <f t="shared" ref="BC68:BC99" si="43">J68-BB68</f>
        <v>-595.74478876152716</v>
      </c>
    </row>
    <row r="69" spans="1:55">
      <c r="A69" s="1" t="s">
        <v>143</v>
      </c>
      <c r="B69" s="1" t="s">
        <v>144</v>
      </c>
      <c r="C69" s="1" t="s">
        <v>8</v>
      </c>
      <c r="D69" s="1" t="s">
        <v>16</v>
      </c>
      <c r="E69" s="1" t="s">
        <v>16</v>
      </c>
      <c r="F69" s="1" t="s">
        <v>346</v>
      </c>
      <c r="G69" s="2">
        <v>138059</v>
      </c>
      <c r="H69" s="2">
        <v>198</v>
      </c>
      <c r="I69" s="2">
        <v>317</v>
      </c>
      <c r="J69" s="2">
        <v>515</v>
      </c>
      <c r="K69" s="24">
        <f>기초자료!AV69/기초자료!I69</f>
        <v>0.92198668035709197</v>
      </c>
      <c r="L69" s="24">
        <f>기초자료!AW69/기초자료!J69</f>
        <v>0.82587426267531761</v>
      </c>
      <c r="M69" s="24">
        <f>기초자료!AX69/기초자료!K69</f>
        <v>0.84961699768459187</v>
      </c>
      <c r="N69" s="25">
        <f>VLOOKUP(E69,'목표실차율, 안정적가동률'!$A$3:$C$9,3,FALSE)</f>
        <v>0.48</v>
      </c>
      <c r="O69" s="25">
        <f>기초자료!CI69</f>
        <v>0.34522927099056805</v>
      </c>
      <c r="P69" s="25">
        <f>기초자료!CJ69</f>
        <v>0.4460448409837548</v>
      </c>
      <c r="Q69" s="25">
        <f>기초자료!CK69</f>
        <v>0.41901893212131203</v>
      </c>
      <c r="R69" s="25">
        <f>VLOOKUP(E69,'목표실차율, 안정적가동률'!$F$3:$G$9,2,FALSE)</f>
        <v>0.25</v>
      </c>
      <c r="S69" s="25">
        <f>기초자료!DV69</f>
        <v>0.19584001652449931</v>
      </c>
      <c r="T69" s="25">
        <f>기초자료!DW69</f>
        <v>0.23008525209365507</v>
      </c>
      <c r="U69" s="25">
        <f>기초자료!DX69</f>
        <v>0.22090503701846945</v>
      </c>
      <c r="V69" s="25">
        <f>VLOOKUP(F69,'목표실차율, 안정적가동률'!$J$3:$L$6,3,FALSE)</f>
        <v>0.88</v>
      </c>
      <c r="W69" s="25">
        <f>기초자료!FI69</f>
        <v>0.81542259505945358</v>
      </c>
      <c r="X69" s="25">
        <f>기초자료!FJ69</f>
        <v>0.83408331154827975</v>
      </c>
      <c r="Y69" s="25">
        <f>기초자료!FK69</f>
        <v>0.8290808816342401</v>
      </c>
      <c r="Z69" s="25">
        <f>VLOOKUP(F69,'목표실차율, 안정적가동률'!$J$3:$L$6,3,FALSE)</f>
        <v>0.88</v>
      </c>
      <c r="AA69" s="25" t="e">
        <f>기초자료!GP69</f>
        <v>#DIV/0!</v>
      </c>
      <c r="AB69" s="25" t="e">
        <f>기초자료!GQ69</f>
        <v>#DIV/0!</v>
      </c>
      <c r="AC69" s="25">
        <f>기초자료!GR69</f>
        <v>0</v>
      </c>
      <c r="AD69" s="32">
        <f t="shared" ref="AD69:AD132" si="44">ROUND(J69*(Q69/N69)*(Y69/V69),0)</f>
        <v>424</v>
      </c>
      <c r="AE69" s="32">
        <f t="shared" si="34"/>
        <v>425</v>
      </c>
      <c r="AF69" s="32">
        <f t="shared" si="35"/>
        <v>439.48292546916269</v>
      </c>
      <c r="AG69" s="32">
        <f>VLOOKUP(B69,'[1]Jan-Dec'!$B$2:$AY$61,50,0)</f>
        <v>439.48292546916269</v>
      </c>
      <c r="AH69" s="32">
        <f t="shared" si="36"/>
        <v>0</v>
      </c>
      <c r="AJ69" s="32">
        <f t="shared" si="37"/>
        <v>91</v>
      </c>
      <c r="AK69" s="32">
        <f t="shared" ref="AK69:AK132" si="45">J69-AF69</f>
        <v>75.517074530837306</v>
      </c>
      <c r="AM69">
        <f t="shared" si="38"/>
        <v>268</v>
      </c>
      <c r="AO69">
        <f t="shared" ref="AO69:AO132" si="46">IF(AM69&gt;312,ROUND(AD69*0.1,0),0)</f>
        <v>0</v>
      </c>
      <c r="AP69" s="32">
        <f t="shared" si="39"/>
        <v>424</v>
      </c>
      <c r="AQ69" s="32">
        <f t="shared" si="40"/>
        <v>91</v>
      </c>
      <c r="AS69" s="32">
        <f t="shared" ref="AS69:AS132" si="47">IF(AM69&gt;312,ROUND(AF69*0.1,0),0)</f>
        <v>0</v>
      </c>
      <c r="AT69" s="32">
        <f t="shared" ref="AT69:AT132" si="48">AS69+AF69</f>
        <v>439.48292546916269</v>
      </c>
      <c r="AU69" s="32">
        <f t="shared" si="41"/>
        <v>75.517074530837306</v>
      </c>
      <c r="AW69" s="32">
        <f t="shared" ref="AW69:AW132" si="49">IF(AF69*1.15&gt;J69,ROUND(AF69*0.15,0),0)</f>
        <v>0</v>
      </c>
      <c r="AX69" s="32">
        <f t="shared" ref="AX69:AX132" si="50">AF69+AW69</f>
        <v>439.48292546916269</v>
      </c>
      <c r="AY69" s="32">
        <f t="shared" si="42"/>
        <v>75.517074530837306</v>
      </c>
      <c r="AZ69" s="32"/>
      <c r="BA69" s="32">
        <f t="shared" ref="BA69:BA132" si="51">IF(AF69*1.2&gt;J69,ROUND(AF69*0.2,0),0)</f>
        <v>88</v>
      </c>
      <c r="BB69" s="32">
        <f t="shared" ref="BB69:BB132" si="52">AF69+BA69</f>
        <v>527.48292546916264</v>
      </c>
      <c r="BC69" s="32">
        <f t="shared" si="43"/>
        <v>-12.482925469162637</v>
      </c>
    </row>
    <row r="70" spans="1:55">
      <c r="A70" s="1" t="s">
        <v>145</v>
      </c>
      <c r="B70" s="1" t="s">
        <v>146</v>
      </c>
      <c r="C70" s="1" t="s">
        <v>12</v>
      </c>
      <c r="D70" s="1" t="s">
        <v>13</v>
      </c>
      <c r="E70" s="1" t="s">
        <v>13</v>
      </c>
      <c r="F70" s="1" t="s">
        <v>346</v>
      </c>
      <c r="G70" s="2">
        <v>29863</v>
      </c>
      <c r="H70" s="2">
        <v>23</v>
      </c>
      <c r="I70" s="2">
        <v>36</v>
      </c>
      <c r="J70" s="2">
        <v>59</v>
      </c>
      <c r="K70" s="24">
        <f>기초자료!AV70/기초자료!I70</f>
        <v>0.97924874088493385</v>
      </c>
      <c r="L70" s="24">
        <f>기초자료!AW70/기초자료!J70</f>
        <v>0.87205064955574785</v>
      </c>
      <c r="M70" s="24">
        <f>기초자료!AX70/기초자료!K70</f>
        <v>0.90503467765703605</v>
      </c>
      <c r="N70" s="25">
        <f>VLOOKUP(E70,'목표실차율, 안정적가동률'!$A$3:$C$9,3,FALSE)</f>
        <v>0.46</v>
      </c>
      <c r="O70" s="25">
        <f>기초자료!CI70</f>
        <v>0.14569435997371882</v>
      </c>
      <c r="P70" s="25">
        <f>기초자료!CJ70</f>
        <v>0.24627110321628787</v>
      </c>
      <c r="Q70" s="25">
        <f>기초자료!CK70</f>
        <v>0.21278674268410294</v>
      </c>
      <c r="R70" s="25">
        <f>VLOOKUP(E70,'목표실차율, 안정적가동률'!$F$3:$G$9,2,FALSE)</f>
        <v>0.25</v>
      </c>
      <c r="S70" s="25">
        <f>기초자료!DV70</f>
        <v>0.103883012112714</v>
      </c>
      <c r="T70" s="25">
        <f>기초자료!DW70</f>
        <v>0.18317547782178947</v>
      </c>
      <c r="U70" s="25">
        <f>기초자료!DX70</f>
        <v>0.15677715328183919</v>
      </c>
      <c r="V70" s="25">
        <f>VLOOKUP(F70,'목표실차율, 안정적가동률'!$J$3:$L$6,3,FALSE)</f>
        <v>0.88</v>
      </c>
      <c r="W70" s="25">
        <f>기초자료!FI70</f>
        <v>0.52453142312032985</v>
      </c>
      <c r="X70" s="25">
        <f>기초자료!FJ70</f>
        <v>0.59972166473015909</v>
      </c>
      <c r="Y70" s="25">
        <f>기초자료!FK70</f>
        <v>0.57468906696057831</v>
      </c>
      <c r="Z70" s="25">
        <f>VLOOKUP(F70,'목표실차율, 안정적가동률'!$J$3:$L$6,3,FALSE)</f>
        <v>0.88</v>
      </c>
      <c r="AA70" s="25" t="e">
        <f>기초자료!GP70</f>
        <v>#DIV/0!</v>
      </c>
      <c r="AB70" s="25" t="e">
        <f>기초자료!GQ70</f>
        <v>#DIV/0!</v>
      </c>
      <c r="AC70" s="25">
        <f>기초자료!GR70</f>
        <v>0</v>
      </c>
      <c r="AD70" s="32">
        <f t="shared" si="44"/>
        <v>18</v>
      </c>
      <c r="AE70" s="32">
        <f t="shared" si="34"/>
        <v>19</v>
      </c>
      <c r="AF70" s="32">
        <f t="shared" ref="AF70:AF131" si="53">AE70</f>
        <v>19</v>
      </c>
      <c r="AG70" s="32" t="e">
        <f>VLOOKUP(B70,'[1]Jan-Dec'!$B$2:$AY$61,50,0)</f>
        <v>#N/A</v>
      </c>
      <c r="AH70" s="32">
        <f t="shared" si="36"/>
        <v>0</v>
      </c>
      <c r="AJ70" s="32">
        <f t="shared" si="37"/>
        <v>41</v>
      </c>
      <c r="AK70" s="32">
        <f t="shared" si="45"/>
        <v>40</v>
      </c>
      <c r="AM70">
        <f t="shared" si="38"/>
        <v>506</v>
      </c>
      <c r="AO70">
        <f t="shared" si="46"/>
        <v>2</v>
      </c>
      <c r="AP70" s="32">
        <f t="shared" si="39"/>
        <v>20</v>
      </c>
      <c r="AQ70" s="32">
        <f t="shared" si="40"/>
        <v>39</v>
      </c>
      <c r="AS70" s="32">
        <f t="shared" si="47"/>
        <v>2</v>
      </c>
      <c r="AT70" s="32">
        <f t="shared" si="48"/>
        <v>21</v>
      </c>
      <c r="AU70" s="32">
        <f t="shared" si="41"/>
        <v>38</v>
      </c>
      <c r="AW70" s="32">
        <f t="shared" si="49"/>
        <v>0</v>
      </c>
      <c r="AX70" s="32">
        <f t="shared" si="50"/>
        <v>19</v>
      </c>
      <c r="AY70" s="32">
        <f t="shared" si="42"/>
        <v>40</v>
      </c>
      <c r="AZ70" s="32"/>
      <c r="BA70" s="32">
        <f t="shared" si="51"/>
        <v>0</v>
      </c>
      <c r="BB70" s="32">
        <f t="shared" si="52"/>
        <v>19</v>
      </c>
      <c r="BC70" s="32">
        <f t="shared" si="43"/>
        <v>40</v>
      </c>
    </row>
    <row r="71" spans="1:55">
      <c r="A71" s="1" t="s">
        <v>147</v>
      </c>
      <c r="B71" s="1" t="s">
        <v>148</v>
      </c>
      <c r="C71" s="1" t="s">
        <v>8</v>
      </c>
      <c r="D71" s="1" t="s">
        <v>16</v>
      </c>
      <c r="E71" s="1" t="s">
        <v>16</v>
      </c>
      <c r="F71" s="1" t="s">
        <v>346</v>
      </c>
      <c r="G71" s="2">
        <v>94168</v>
      </c>
      <c r="H71" s="2">
        <v>83</v>
      </c>
      <c r="I71" s="2">
        <v>200</v>
      </c>
      <c r="J71" s="2">
        <v>283</v>
      </c>
      <c r="K71" s="24">
        <f>기초자료!AV71/기초자료!I71</f>
        <v>0.91848238337108168</v>
      </c>
      <c r="L71" s="24">
        <f>기초자료!AW71/기초자료!J71</f>
        <v>0.8709346341614137</v>
      </c>
      <c r="M71" s="24">
        <f>기초자료!AX71/기초자료!K71</f>
        <v>0.88487973375294193</v>
      </c>
      <c r="N71" s="25">
        <f>VLOOKUP(E71,'목표실차율, 안정적가동률'!$A$3:$C$9,3,FALSE)</f>
        <v>0.48</v>
      </c>
      <c r="O71" s="25">
        <f>기초자료!CI71</f>
        <v>0.25060384556854975</v>
      </c>
      <c r="P71" s="25">
        <f>기초자료!CJ71</f>
        <v>0.31268172137265221</v>
      </c>
      <c r="Q71" s="25">
        <f>기초자료!CK71</f>
        <v>0.29378375434981235</v>
      </c>
      <c r="R71" s="25">
        <f>VLOOKUP(E71,'목표실차율, 안정적가동률'!$F$3:$G$9,2,FALSE)</f>
        <v>0.25</v>
      </c>
      <c r="S71" s="25">
        <f>기초자료!DV71</f>
        <v>0.14464756022571873</v>
      </c>
      <c r="T71" s="25">
        <f>기초자료!DW71</f>
        <v>0.17020205916865819</v>
      </c>
      <c r="U71" s="25">
        <f>기초자료!DX71</f>
        <v>0.16242266800790342</v>
      </c>
      <c r="V71" s="25">
        <f>VLOOKUP(F71,'목표실차율, 안정적가동률'!$J$3:$L$6,3,FALSE)</f>
        <v>0.88</v>
      </c>
      <c r="W71" s="25">
        <f>기초자료!FI71</f>
        <v>0.79879665113408682</v>
      </c>
      <c r="X71" s="25">
        <f>기초자료!FJ71</f>
        <v>0.79757717115048365</v>
      </c>
      <c r="Y71" s="25">
        <f>기초자료!FK71</f>
        <v>0.79794840957023661</v>
      </c>
      <c r="Z71" s="25">
        <f>VLOOKUP(F71,'목표실차율, 안정적가동률'!$J$3:$L$6,3,FALSE)</f>
        <v>0.88</v>
      </c>
      <c r="AA71" s="25" t="e">
        <f>기초자료!GP71</f>
        <v>#DIV/0!</v>
      </c>
      <c r="AB71" s="25" t="e">
        <f>기초자료!GQ71</f>
        <v>#DIV/0!</v>
      </c>
      <c r="AC71" s="25">
        <f>기초자료!GR71</f>
        <v>0</v>
      </c>
      <c r="AD71" s="32">
        <f t="shared" si="44"/>
        <v>157</v>
      </c>
      <c r="AE71" s="32">
        <f t="shared" si="34"/>
        <v>159</v>
      </c>
      <c r="AF71" s="32">
        <f t="shared" ref="AF71:AF73" si="54">AG71</f>
        <v>164.46200809448862</v>
      </c>
      <c r="AG71" s="32">
        <f>VLOOKUP(B71,'[1]Jan-Dec'!$B$2:$AY$61,50,0)</f>
        <v>164.46200809448862</v>
      </c>
      <c r="AH71" s="32">
        <f t="shared" si="36"/>
        <v>0</v>
      </c>
      <c r="AJ71" s="32">
        <f t="shared" si="37"/>
        <v>126</v>
      </c>
      <c r="AK71" s="32">
        <f t="shared" si="45"/>
        <v>118.53799190551138</v>
      </c>
      <c r="AM71">
        <f t="shared" si="38"/>
        <v>333</v>
      </c>
      <c r="AO71">
        <f t="shared" si="46"/>
        <v>16</v>
      </c>
      <c r="AP71" s="32">
        <f t="shared" si="39"/>
        <v>173</v>
      </c>
      <c r="AQ71" s="32">
        <f t="shared" si="40"/>
        <v>110</v>
      </c>
      <c r="AS71" s="32">
        <f t="shared" si="47"/>
        <v>16</v>
      </c>
      <c r="AT71" s="32">
        <f t="shared" si="48"/>
        <v>180.46200809448862</v>
      </c>
      <c r="AU71" s="32">
        <f t="shared" si="41"/>
        <v>102.53799190551138</v>
      </c>
      <c r="AW71" s="32">
        <f t="shared" si="49"/>
        <v>0</v>
      </c>
      <c r="AX71" s="32">
        <f t="shared" si="50"/>
        <v>164.46200809448862</v>
      </c>
      <c r="AY71" s="32">
        <f t="shared" si="42"/>
        <v>118.53799190551138</v>
      </c>
      <c r="AZ71" s="32"/>
      <c r="BA71" s="32">
        <f t="shared" si="51"/>
        <v>0</v>
      </c>
      <c r="BB71" s="32">
        <f t="shared" si="52"/>
        <v>164.46200809448862</v>
      </c>
      <c r="BC71" s="32">
        <f t="shared" si="43"/>
        <v>118.53799190551138</v>
      </c>
    </row>
    <row r="72" spans="1:55">
      <c r="A72" s="1" t="s">
        <v>149</v>
      </c>
      <c r="B72" s="1" t="s">
        <v>150</v>
      </c>
      <c r="C72" s="1" t="s">
        <v>8</v>
      </c>
      <c r="D72" s="1" t="s">
        <v>16</v>
      </c>
      <c r="E72" s="1" t="s">
        <v>16</v>
      </c>
      <c r="F72" s="1" t="s">
        <v>346</v>
      </c>
      <c r="G72" s="2">
        <v>69171</v>
      </c>
      <c r="H72" s="2">
        <v>88</v>
      </c>
      <c r="I72" s="2">
        <v>173</v>
      </c>
      <c r="J72" s="2">
        <v>261</v>
      </c>
      <c r="K72" s="24">
        <f>기초자료!AV72/기초자료!I72</f>
        <v>0.58809669273378951</v>
      </c>
      <c r="L72" s="24">
        <f>기초자료!AW72/기초자료!J72</f>
        <v>0</v>
      </c>
      <c r="M72" s="24">
        <f>기초자료!AX72/기초자료!K72</f>
        <v>0.19828547494472595</v>
      </c>
      <c r="N72" s="25">
        <f>VLOOKUP(E72,'목표실차율, 안정적가동률'!$A$3:$C$9,3,FALSE)</f>
        <v>0.48</v>
      </c>
      <c r="O72" s="25">
        <f>기초자료!CI72</f>
        <v>0.34910919830767057</v>
      </c>
      <c r="P72" s="25">
        <f>기초자료!CJ72</f>
        <v>0.39050140439368025</v>
      </c>
      <c r="Q72" s="25">
        <f>기초자료!CK72</f>
        <v>0.34910919830767057</v>
      </c>
      <c r="R72" s="25">
        <f>VLOOKUP(E72,'목표실차율, 안정적가동률'!$F$3:$G$9,2,FALSE)</f>
        <v>0.25</v>
      </c>
      <c r="S72" s="25">
        <f>기초자료!DV72</f>
        <v>0.18776880383832473</v>
      </c>
      <c r="T72" s="25">
        <f>기초자료!DW72</f>
        <v>0.25198961703195932</v>
      </c>
      <c r="U72" s="25">
        <f>기초자료!DX72</f>
        <v>0.18776880383832473</v>
      </c>
      <c r="V72" s="25">
        <f>VLOOKUP(F72,'목표실차율, 안정적가동률'!$J$3:$L$6,3,FALSE)</f>
        <v>0.88</v>
      </c>
      <c r="W72" s="25">
        <f>기초자료!FI72</f>
        <v>0.81479739595951362</v>
      </c>
      <c r="X72" s="25">
        <f>기초자료!FJ72</f>
        <v>0.74681239337701044</v>
      </c>
      <c r="Y72" s="25">
        <f>기초자료!FK72</f>
        <v>0.81479739595951362</v>
      </c>
      <c r="Z72" s="25">
        <f>VLOOKUP(F72,'목표실차율, 안정적가동률'!$J$3:$L$6,3,FALSE)</f>
        <v>0.88</v>
      </c>
      <c r="AA72" s="25" t="e">
        <f>기초자료!GP72</f>
        <v>#DIV/0!</v>
      </c>
      <c r="AB72" s="25" t="e">
        <f>기초자료!GQ72</f>
        <v>#DIV/0!</v>
      </c>
      <c r="AC72" s="25">
        <f>기초자료!GR72</f>
        <v>0</v>
      </c>
      <c r="AD72" s="32">
        <f t="shared" si="44"/>
        <v>176</v>
      </c>
      <c r="AE72" s="32">
        <f t="shared" si="34"/>
        <v>177</v>
      </c>
      <c r="AF72" s="32">
        <f t="shared" si="54"/>
        <v>183.02511036627678</v>
      </c>
      <c r="AG72" s="32">
        <f>VLOOKUP(B72,'[1]Jan-Dec'!$B$2:$AY$61,50,0)</f>
        <v>183.02511036627678</v>
      </c>
      <c r="AH72" s="32">
        <f t="shared" si="36"/>
        <v>0</v>
      </c>
      <c r="AJ72" s="32">
        <f t="shared" si="37"/>
        <v>85</v>
      </c>
      <c r="AK72" s="32">
        <f t="shared" si="45"/>
        <v>77.974889633723222</v>
      </c>
      <c r="AM72">
        <f t="shared" si="38"/>
        <v>265</v>
      </c>
      <c r="AO72">
        <f t="shared" si="46"/>
        <v>0</v>
      </c>
      <c r="AP72" s="32">
        <f t="shared" si="39"/>
        <v>176</v>
      </c>
      <c r="AQ72" s="32">
        <f t="shared" si="40"/>
        <v>85</v>
      </c>
      <c r="AS72" s="32">
        <f t="shared" si="47"/>
        <v>0</v>
      </c>
      <c r="AT72" s="32">
        <f t="shared" si="48"/>
        <v>183.02511036627678</v>
      </c>
      <c r="AU72" s="32">
        <f t="shared" si="41"/>
        <v>77.974889633723222</v>
      </c>
      <c r="AW72" s="32">
        <f t="shared" si="49"/>
        <v>0</v>
      </c>
      <c r="AX72" s="32">
        <f t="shared" si="50"/>
        <v>183.02511036627678</v>
      </c>
      <c r="AY72" s="32">
        <f t="shared" si="42"/>
        <v>77.974889633723222</v>
      </c>
      <c r="AZ72" s="32"/>
      <c r="BA72" s="32">
        <f t="shared" si="51"/>
        <v>0</v>
      </c>
      <c r="BB72" s="32">
        <f t="shared" si="52"/>
        <v>183.02511036627678</v>
      </c>
      <c r="BC72" s="32">
        <f t="shared" si="43"/>
        <v>77.974889633723222</v>
      </c>
    </row>
    <row r="73" spans="1:55">
      <c r="A73" s="1" t="s">
        <v>151</v>
      </c>
      <c r="B73" s="1" t="s">
        <v>152</v>
      </c>
      <c r="C73" s="1" t="s">
        <v>8</v>
      </c>
      <c r="D73" s="1" t="s">
        <v>16</v>
      </c>
      <c r="E73" s="1" t="s">
        <v>16</v>
      </c>
      <c r="F73" s="1" t="s">
        <v>346</v>
      </c>
      <c r="G73" s="2">
        <v>153306</v>
      </c>
      <c r="H73" s="2">
        <v>207</v>
      </c>
      <c r="I73" s="2">
        <v>480</v>
      </c>
      <c r="J73" s="2">
        <v>687</v>
      </c>
      <c r="K73" s="24">
        <f>기초자료!AV73/기초자료!I73</f>
        <v>0.87901055806295347</v>
      </c>
      <c r="L73" s="24">
        <f>기초자료!AW73/기초자료!J73</f>
        <v>8.0145815309191265E-2</v>
      </c>
      <c r="M73" s="24">
        <f>기초자료!AX73/기초자료!K73</f>
        <v>0.29268781108771519</v>
      </c>
      <c r="N73" s="25">
        <f>VLOOKUP(E73,'목표실차율, 안정적가동률'!$A$3:$C$9,3,FALSE)</f>
        <v>0.48</v>
      </c>
      <c r="O73" s="25">
        <f>기초자료!CI73</f>
        <v>0.29474607881397835</v>
      </c>
      <c r="P73" s="25">
        <f>기초자료!CJ73</f>
        <v>0.31902180642303796</v>
      </c>
      <c r="Q73" s="25">
        <f>기초자료!CK73</f>
        <v>0.29962486695326707</v>
      </c>
      <c r="R73" s="25">
        <f>VLOOKUP(E73,'목표실차율, 안정적가동률'!$F$3:$G$9,2,FALSE)</f>
        <v>0.25</v>
      </c>
      <c r="S73" s="25">
        <f>기초자료!DV73</f>
        <v>0.1957565147042353</v>
      </c>
      <c r="T73" s="25">
        <f>기초자료!DW73</f>
        <v>0.26010360356515205</v>
      </c>
      <c r="U73" s="25">
        <f>기초자료!DX73</f>
        <v>0.20868860139543863</v>
      </c>
      <c r="V73" s="25">
        <f>VLOOKUP(F73,'목표실차율, 안정적가동률'!$J$3:$L$6,3,FALSE)</f>
        <v>0.88</v>
      </c>
      <c r="W73" s="25">
        <f>기초자료!FI73</f>
        <v>0.78341133919196648</v>
      </c>
      <c r="X73" s="25">
        <f>기초자료!FJ73</f>
        <v>0.37049200323447101</v>
      </c>
      <c r="Y73" s="25">
        <f>기초자료!FK73</f>
        <v>0.70042532158643944</v>
      </c>
      <c r="Z73" s="25">
        <f>VLOOKUP(F73,'목표실차율, 안정적가동률'!$J$3:$L$6,3,FALSE)</f>
        <v>0.88</v>
      </c>
      <c r="AA73" s="25" t="e">
        <f>기초자료!GP73</f>
        <v>#DIV/0!</v>
      </c>
      <c r="AB73" s="25" t="e">
        <f>기초자료!GQ73</f>
        <v>#DIV/0!</v>
      </c>
      <c r="AC73" s="25">
        <f>기초자료!GR73</f>
        <v>0</v>
      </c>
      <c r="AD73" s="32">
        <f t="shared" si="44"/>
        <v>341</v>
      </c>
      <c r="AE73" s="32">
        <f t="shared" si="34"/>
        <v>364</v>
      </c>
      <c r="AF73" s="32">
        <f t="shared" si="54"/>
        <v>381.32022265941225</v>
      </c>
      <c r="AG73" s="32">
        <f>VLOOKUP(B73,'[1]Jan-Dec'!$B$2:$AY$61,50,0)</f>
        <v>381.32022265941225</v>
      </c>
      <c r="AH73" s="32">
        <f t="shared" si="36"/>
        <v>0</v>
      </c>
      <c r="AJ73" s="32">
        <f t="shared" si="37"/>
        <v>346</v>
      </c>
      <c r="AK73" s="32">
        <f t="shared" si="45"/>
        <v>305.67977734058775</v>
      </c>
      <c r="AM73">
        <f t="shared" si="38"/>
        <v>223</v>
      </c>
      <c r="AO73">
        <f t="shared" si="46"/>
        <v>0</v>
      </c>
      <c r="AP73" s="32">
        <f t="shared" si="39"/>
        <v>341</v>
      </c>
      <c r="AQ73" s="32">
        <f t="shared" si="40"/>
        <v>346</v>
      </c>
      <c r="AS73" s="32">
        <f t="shared" si="47"/>
        <v>0</v>
      </c>
      <c r="AT73" s="32">
        <f t="shared" si="48"/>
        <v>381.32022265941225</v>
      </c>
      <c r="AU73" s="32">
        <f t="shared" si="41"/>
        <v>305.67977734058775</v>
      </c>
      <c r="AW73" s="32">
        <f t="shared" si="49"/>
        <v>0</v>
      </c>
      <c r="AX73" s="32">
        <f t="shared" si="50"/>
        <v>381.32022265941225</v>
      </c>
      <c r="AY73" s="32">
        <f t="shared" si="42"/>
        <v>305.67977734058775</v>
      </c>
      <c r="AZ73" s="32"/>
      <c r="BA73" s="32">
        <f t="shared" si="51"/>
        <v>0</v>
      </c>
      <c r="BB73" s="32">
        <f t="shared" si="52"/>
        <v>381.32022265941225</v>
      </c>
      <c r="BC73" s="32">
        <f t="shared" si="43"/>
        <v>305.67977734058775</v>
      </c>
    </row>
    <row r="74" spans="1:55">
      <c r="A74" s="1" t="s">
        <v>153</v>
      </c>
      <c r="B74" s="1" t="s">
        <v>154</v>
      </c>
      <c r="C74" s="1" t="s">
        <v>12</v>
      </c>
      <c r="D74" s="1" t="s">
        <v>13</v>
      </c>
      <c r="E74" s="1" t="s">
        <v>13</v>
      </c>
      <c r="F74" s="1" t="s">
        <v>346</v>
      </c>
      <c r="G74" s="2">
        <v>34201</v>
      </c>
      <c r="H74" s="2">
        <v>13</v>
      </c>
      <c r="I74" s="2">
        <v>59</v>
      </c>
      <c r="J74" s="2">
        <v>72</v>
      </c>
      <c r="K74" s="24">
        <f>기초자료!AV74/기초자료!I74</f>
        <v>0.90363572693939764</v>
      </c>
      <c r="L74" s="24">
        <f>기초자료!AW74/기초자료!J74</f>
        <v>0.88268310258940141</v>
      </c>
      <c r="M74" s="24">
        <f>기초자료!AX74/기초자료!K74</f>
        <v>0.88622439121193597</v>
      </c>
      <c r="N74" s="25">
        <f>VLOOKUP(E74,'목표실차율, 안정적가동률'!$A$3:$C$9,3,FALSE)</f>
        <v>0.46</v>
      </c>
      <c r="O74" s="25">
        <f>기초자료!CI74</f>
        <v>0.18902174917461775</v>
      </c>
      <c r="P74" s="25">
        <f>기초자료!CJ74</f>
        <v>0.28059339780425013</v>
      </c>
      <c r="Q74" s="25">
        <f>기초자료!CK74</f>
        <v>0.26481243032137131</v>
      </c>
      <c r="R74" s="25">
        <f>VLOOKUP(E74,'목표실차율, 안정적가동률'!$F$3:$G$9,2,FALSE)</f>
        <v>0.25</v>
      </c>
      <c r="S74" s="25">
        <f>기초자료!DV74</f>
        <v>0.18142292998858259</v>
      </c>
      <c r="T74" s="25">
        <f>기초자료!DW74</f>
        <v>0.25688496594947091</v>
      </c>
      <c r="U74" s="25">
        <f>기초자료!DX74</f>
        <v>0.24388024283361731</v>
      </c>
      <c r="V74" s="25">
        <f>VLOOKUP(F74,'목표실차율, 안정적가동률'!$J$3:$L$6,3,FALSE)</f>
        <v>0.88</v>
      </c>
      <c r="W74" s="25">
        <f>기초자료!FI74</f>
        <v>0.36797053453803602</v>
      </c>
      <c r="X74" s="25">
        <f>기초자료!FJ74</f>
        <v>0.37716453811658029</v>
      </c>
      <c r="Y74" s="25">
        <f>기초자료!FK74</f>
        <v>0.37558009278135102</v>
      </c>
      <c r="Z74" s="25">
        <f>VLOOKUP(F74,'목표실차율, 안정적가동률'!$J$3:$L$6,3,FALSE)</f>
        <v>0.88</v>
      </c>
      <c r="AA74" s="25" t="e">
        <f>기초자료!GP74</f>
        <v>#DIV/0!</v>
      </c>
      <c r="AB74" s="25" t="e">
        <f>기초자료!GQ74</f>
        <v>#DIV/0!</v>
      </c>
      <c r="AC74" s="25">
        <f>기초자료!GR74</f>
        <v>0</v>
      </c>
      <c r="AD74" s="32">
        <f t="shared" si="44"/>
        <v>18</v>
      </c>
      <c r="AE74" s="32">
        <f t="shared" si="34"/>
        <v>20</v>
      </c>
      <c r="AF74" s="32">
        <f t="shared" si="53"/>
        <v>20</v>
      </c>
      <c r="AG74" s="32" t="e">
        <f>VLOOKUP(B74,'[1]Jan-Dec'!$B$2:$AY$61,50,0)</f>
        <v>#N/A</v>
      </c>
      <c r="AH74" s="32">
        <f t="shared" si="36"/>
        <v>0</v>
      </c>
      <c r="AJ74" s="32">
        <f t="shared" si="37"/>
        <v>54</v>
      </c>
      <c r="AK74" s="32">
        <f t="shared" si="45"/>
        <v>52</v>
      </c>
      <c r="AM74">
        <f t="shared" si="38"/>
        <v>475</v>
      </c>
      <c r="AO74">
        <f t="shared" si="46"/>
        <v>2</v>
      </c>
      <c r="AP74" s="32">
        <f t="shared" si="39"/>
        <v>20</v>
      </c>
      <c r="AQ74" s="32">
        <f t="shared" si="40"/>
        <v>52</v>
      </c>
      <c r="AS74" s="32">
        <f t="shared" si="47"/>
        <v>2</v>
      </c>
      <c r="AT74" s="32">
        <f t="shared" si="48"/>
        <v>22</v>
      </c>
      <c r="AU74" s="32">
        <f t="shared" si="41"/>
        <v>50</v>
      </c>
      <c r="AW74" s="32">
        <f t="shared" si="49"/>
        <v>0</v>
      </c>
      <c r="AX74" s="32">
        <f t="shared" si="50"/>
        <v>20</v>
      </c>
      <c r="AY74" s="32">
        <f t="shared" si="42"/>
        <v>52</v>
      </c>
      <c r="AZ74" s="32"/>
      <c r="BA74" s="32">
        <f t="shared" si="51"/>
        <v>0</v>
      </c>
      <c r="BB74" s="32">
        <f t="shared" si="52"/>
        <v>20</v>
      </c>
      <c r="BC74" s="32">
        <f t="shared" si="43"/>
        <v>52</v>
      </c>
    </row>
    <row r="75" spans="1:55">
      <c r="A75" s="1" t="s">
        <v>155</v>
      </c>
      <c r="B75" s="1" t="s">
        <v>156</v>
      </c>
      <c r="C75" s="1" t="s">
        <v>12</v>
      </c>
      <c r="D75" s="1" t="s">
        <v>13</v>
      </c>
      <c r="E75" s="1" t="s">
        <v>13</v>
      </c>
      <c r="F75" s="1" t="s">
        <v>346</v>
      </c>
      <c r="G75" s="2">
        <v>15782</v>
      </c>
      <c r="H75" s="2">
        <v>15</v>
      </c>
      <c r="I75" s="2">
        <v>17</v>
      </c>
      <c r="J75" s="2">
        <v>32</v>
      </c>
      <c r="K75" s="24">
        <f>기초자료!AV75/기초자료!I75</f>
        <v>0.93817163103036305</v>
      </c>
      <c r="L75" s="24">
        <f>기초자료!AW75/기초자료!J75</f>
        <v>0.94611005692599615</v>
      </c>
      <c r="M75" s="24">
        <f>기초자료!AX75/기초자료!K75</f>
        <v>0.94238891978741812</v>
      </c>
      <c r="N75" s="25">
        <f>VLOOKUP(E75,'목표실차율, 안정적가동률'!$A$3:$C$9,3,FALSE)</f>
        <v>0.46</v>
      </c>
      <c r="O75" s="25">
        <f>기초자료!CI75</f>
        <v>0.38461166968846899</v>
      </c>
      <c r="P75" s="25">
        <f>기초자료!CJ75</f>
        <v>0.35678420096688512</v>
      </c>
      <c r="Q75" s="25">
        <f>기초자료!CK75</f>
        <v>0.36976995310524985</v>
      </c>
      <c r="R75" s="25">
        <f>VLOOKUP(E75,'목표실차율, 안정적가동률'!$F$3:$G$9,2,FALSE)</f>
        <v>0.25</v>
      </c>
      <c r="S75" s="25">
        <f>기초자료!DV75</f>
        <v>0.38630448854278487</v>
      </c>
      <c r="T75" s="25">
        <f>기초자료!DW75</f>
        <v>0.26092242691856166</v>
      </c>
      <c r="U75" s="25">
        <f>기초자료!DX75</f>
        <v>0.31943225370659656</v>
      </c>
      <c r="V75" s="25">
        <f>VLOOKUP(F75,'목표실차율, 안정적가동률'!$J$3:$L$6,3,FALSE)</f>
        <v>0.88</v>
      </c>
      <c r="W75" s="25">
        <f>기초자료!FI75</f>
        <v>0.45723471866335069</v>
      </c>
      <c r="X75" s="25">
        <f>기초자료!FJ75</f>
        <v>0.58141141783923733</v>
      </c>
      <c r="Y75" s="25">
        <f>기초자료!FK75</f>
        <v>0.52346407620382607</v>
      </c>
      <c r="Z75" s="25">
        <f>VLOOKUP(F75,'목표실차율, 안정적가동률'!$J$3:$L$6,3,FALSE)</f>
        <v>0.88</v>
      </c>
      <c r="AA75" s="25" t="e">
        <f>기초자료!GP75</f>
        <v>#DIV/0!</v>
      </c>
      <c r="AB75" s="25" t="e">
        <f>기초자료!GQ75</f>
        <v>#DIV/0!</v>
      </c>
      <c r="AC75" s="25">
        <f>기초자료!GR75</f>
        <v>0</v>
      </c>
      <c r="AD75" s="32">
        <f t="shared" si="44"/>
        <v>15</v>
      </c>
      <c r="AE75" s="32">
        <f t="shared" si="34"/>
        <v>17</v>
      </c>
      <c r="AF75" s="32">
        <f t="shared" si="53"/>
        <v>17</v>
      </c>
      <c r="AG75" s="32" t="e">
        <f>VLOOKUP(B75,'[1]Jan-Dec'!$B$2:$AY$61,50,0)</f>
        <v>#N/A</v>
      </c>
      <c r="AH75" s="32">
        <f t="shared" si="36"/>
        <v>0</v>
      </c>
      <c r="AJ75" s="32">
        <f t="shared" si="37"/>
        <v>17</v>
      </c>
      <c r="AK75" s="32">
        <f t="shared" si="45"/>
        <v>15</v>
      </c>
      <c r="AM75">
        <f t="shared" si="38"/>
        <v>493</v>
      </c>
      <c r="AO75">
        <f t="shared" si="46"/>
        <v>2</v>
      </c>
      <c r="AP75" s="32">
        <f t="shared" si="39"/>
        <v>17</v>
      </c>
      <c r="AQ75" s="32">
        <f t="shared" si="40"/>
        <v>15</v>
      </c>
      <c r="AS75" s="32">
        <f t="shared" si="47"/>
        <v>2</v>
      </c>
      <c r="AT75" s="32">
        <f t="shared" si="48"/>
        <v>19</v>
      </c>
      <c r="AU75" s="32">
        <f t="shared" si="41"/>
        <v>13</v>
      </c>
      <c r="AW75" s="32">
        <f t="shared" si="49"/>
        <v>0</v>
      </c>
      <c r="AX75" s="32">
        <f t="shared" si="50"/>
        <v>17</v>
      </c>
      <c r="AY75" s="32">
        <f t="shared" si="42"/>
        <v>15</v>
      </c>
      <c r="AZ75" s="32"/>
      <c r="BA75" s="32">
        <f t="shared" si="51"/>
        <v>0</v>
      </c>
      <c r="BB75" s="32">
        <f t="shared" si="52"/>
        <v>17</v>
      </c>
      <c r="BC75" s="32">
        <f t="shared" si="43"/>
        <v>15</v>
      </c>
    </row>
    <row r="76" spans="1:55">
      <c r="A76" s="1" t="s">
        <v>157</v>
      </c>
      <c r="B76" s="1" t="s">
        <v>158</v>
      </c>
      <c r="C76" s="1" t="s">
        <v>8</v>
      </c>
      <c r="D76" s="1" t="s">
        <v>16</v>
      </c>
      <c r="E76" s="1" t="s">
        <v>16</v>
      </c>
      <c r="F76" s="1" t="s">
        <v>346</v>
      </c>
      <c r="G76" s="2">
        <v>100011</v>
      </c>
      <c r="H76" s="2">
        <v>122</v>
      </c>
      <c r="I76" s="2">
        <v>336</v>
      </c>
      <c r="J76" s="2">
        <v>458</v>
      </c>
      <c r="K76" s="24">
        <f>기초자료!AV76/기초자료!I76</f>
        <v>0.90995890495612397</v>
      </c>
      <c r="L76" s="24">
        <f>기초자료!AW76/기초자료!J76</f>
        <v>0.90416755867777832</v>
      </c>
      <c r="M76" s="24">
        <f>기초자료!AX76/기초자료!K76</f>
        <v>0.90549584910859149</v>
      </c>
      <c r="N76" s="25">
        <f>VLOOKUP(E76,'목표실차율, 안정적가동률'!$A$3:$C$9,3,FALSE)</f>
        <v>0.48</v>
      </c>
      <c r="O76" s="25">
        <f>기초자료!CI76</f>
        <v>0.30690619527264101</v>
      </c>
      <c r="P76" s="25">
        <f>기초자료!CJ76</f>
        <v>0.34536344701636373</v>
      </c>
      <c r="Q76" s="25">
        <f>기초자료!CK76</f>
        <v>0.33649950163087089</v>
      </c>
      <c r="R76" s="25">
        <f>VLOOKUP(E76,'목표실차율, 안정적가동률'!$F$3:$G$9,2,FALSE)</f>
        <v>0.25</v>
      </c>
      <c r="S76" s="25">
        <f>기초자료!DV76</f>
        <v>0.18478943091981129</v>
      </c>
      <c r="T76" s="25">
        <f>기초자료!DW76</f>
        <v>0.24200074121480639</v>
      </c>
      <c r="U76" s="25">
        <f>기초자료!DX76</f>
        <v>0.22881420533682095</v>
      </c>
      <c r="V76" s="25">
        <f>VLOOKUP(F76,'목표실차율, 안정적가동률'!$J$3:$L$6,3,FALSE)</f>
        <v>0.88</v>
      </c>
      <c r="W76" s="25">
        <f>기초자료!FI76</f>
        <v>0.78316604733272654</v>
      </c>
      <c r="X76" s="25">
        <f>기초자료!FJ76</f>
        <v>0.72286940307692504</v>
      </c>
      <c r="Y76" s="25">
        <f>기초자료!FK76</f>
        <v>0.7367670722388705</v>
      </c>
      <c r="Z76" s="25">
        <f>VLOOKUP(F76,'목표실차율, 안정적가동률'!$J$3:$L$6,3,FALSE)</f>
        <v>0.88</v>
      </c>
      <c r="AA76" s="25" t="e">
        <f>기초자료!GP76</f>
        <v>#DIV/0!</v>
      </c>
      <c r="AB76" s="25" t="e">
        <f>기초자료!GQ76</f>
        <v>#DIV/0!</v>
      </c>
      <c r="AC76" s="25">
        <f>기초자료!GR76</f>
        <v>0</v>
      </c>
      <c r="AD76" s="32">
        <f t="shared" si="44"/>
        <v>269</v>
      </c>
      <c r="AE76" s="32">
        <f t="shared" si="34"/>
        <v>285</v>
      </c>
      <c r="AF76" s="32">
        <f t="shared" ref="AF76:AF77" si="55">AG76</f>
        <v>294.59971461461117</v>
      </c>
      <c r="AG76" s="32">
        <f>VLOOKUP(B76,'[1]Jan-Dec'!$B$2:$AY$61,50,0)</f>
        <v>294.59971461461117</v>
      </c>
      <c r="AH76" s="32">
        <f t="shared" si="36"/>
        <v>0</v>
      </c>
      <c r="AJ76" s="32">
        <f t="shared" si="37"/>
        <v>189</v>
      </c>
      <c r="AK76" s="32">
        <f t="shared" si="45"/>
        <v>163.40028538538883</v>
      </c>
      <c r="AM76">
        <f t="shared" si="38"/>
        <v>218</v>
      </c>
      <c r="AO76">
        <f t="shared" si="46"/>
        <v>0</v>
      </c>
      <c r="AP76" s="32">
        <f t="shared" si="39"/>
        <v>269</v>
      </c>
      <c r="AQ76" s="32">
        <f t="shared" si="40"/>
        <v>189</v>
      </c>
      <c r="AS76" s="32">
        <f t="shared" si="47"/>
        <v>0</v>
      </c>
      <c r="AT76" s="32">
        <f t="shared" si="48"/>
        <v>294.59971461461117</v>
      </c>
      <c r="AU76" s="32">
        <f t="shared" si="41"/>
        <v>163.40028538538883</v>
      </c>
      <c r="AW76" s="32">
        <f t="shared" si="49"/>
        <v>0</v>
      </c>
      <c r="AX76" s="32">
        <f t="shared" si="50"/>
        <v>294.59971461461117</v>
      </c>
      <c r="AY76" s="32">
        <f t="shared" si="42"/>
        <v>163.40028538538883</v>
      </c>
      <c r="AZ76" s="32"/>
      <c r="BA76" s="32">
        <f t="shared" si="51"/>
        <v>0</v>
      </c>
      <c r="BB76" s="32">
        <f t="shared" si="52"/>
        <v>294.59971461461117</v>
      </c>
      <c r="BC76" s="32">
        <f t="shared" si="43"/>
        <v>163.40028538538883</v>
      </c>
    </row>
    <row r="77" spans="1:55">
      <c r="A77" s="1" t="s">
        <v>159</v>
      </c>
      <c r="B77" s="1" t="s">
        <v>160</v>
      </c>
      <c r="C77" s="1" t="s">
        <v>8</v>
      </c>
      <c r="D77" s="1" t="s">
        <v>16</v>
      </c>
      <c r="E77" s="1" t="s">
        <v>16</v>
      </c>
      <c r="F77" s="1" t="s">
        <v>346</v>
      </c>
      <c r="G77" s="2">
        <v>100416</v>
      </c>
      <c r="H77" s="2">
        <v>123</v>
      </c>
      <c r="I77" s="2">
        <v>198</v>
      </c>
      <c r="J77" s="2">
        <v>321</v>
      </c>
      <c r="K77" s="24">
        <f>기초자료!AV77/기초자료!I77</f>
        <v>0.86796327100334603</v>
      </c>
      <c r="L77" s="24">
        <f>기초자료!AW77/기초자료!J77</f>
        <v>0.84368527694445372</v>
      </c>
      <c r="M77" s="24">
        <f>기초자료!AX77/기초자료!K77</f>
        <v>0.85230515105656868</v>
      </c>
      <c r="N77" s="25">
        <f>VLOOKUP(E77,'목표실차율, 안정적가동률'!$A$3:$C$9,3,FALSE)</f>
        <v>0.48</v>
      </c>
      <c r="O77" s="25">
        <f>기초자료!CI77</f>
        <v>0.37839446321710413</v>
      </c>
      <c r="P77" s="25">
        <f>기초자료!CJ77</f>
        <v>0.42659662971802653</v>
      </c>
      <c r="Q77" s="25">
        <f>기초자료!CK77</f>
        <v>0.40916809340464183</v>
      </c>
      <c r="R77" s="25">
        <f>VLOOKUP(E77,'목표실차율, 안정적가동률'!$F$3:$G$9,2,FALSE)</f>
        <v>0.25</v>
      </c>
      <c r="S77" s="25">
        <f>기초자료!DV77</f>
        <v>0.23858610552960965</v>
      </c>
      <c r="T77" s="25">
        <f>기초자료!DW77</f>
        <v>0.36788630156684804</v>
      </c>
      <c r="U77" s="25">
        <f>기초자료!DX77</f>
        <v>0.32113501784768933</v>
      </c>
      <c r="V77" s="25">
        <f>VLOOKUP(F77,'목표실차율, 안정적가동률'!$J$3:$L$6,3,FALSE)</f>
        <v>0.88</v>
      </c>
      <c r="W77" s="25">
        <f>기초자료!FI77</f>
        <v>0.82253385894532827</v>
      </c>
      <c r="X77" s="25">
        <f>기초자료!FJ77</f>
        <v>0.38667649908235285</v>
      </c>
      <c r="Y77" s="25">
        <f>기초자료!FK77</f>
        <v>0.54427015877153728</v>
      </c>
      <c r="Z77" s="25">
        <f>VLOOKUP(F77,'목표실차율, 안정적가동률'!$J$3:$L$6,3,FALSE)</f>
        <v>0.88</v>
      </c>
      <c r="AA77" s="25" t="e">
        <f>기초자료!GP77</f>
        <v>#DIV/0!</v>
      </c>
      <c r="AB77" s="25" t="e">
        <f>기초자료!GQ77</f>
        <v>#DIV/0!</v>
      </c>
      <c r="AC77" s="25">
        <f>기초자료!GR77</f>
        <v>0</v>
      </c>
      <c r="AD77" s="32">
        <f t="shared" si="44"/>
        <v>169</v>
      </c>
      <c r="AE77" s="32">
        <f t="shared" si="34"/>
        <v>186</v>
      </c>
      <c r="AF77" s="32">
        <f t="shared" si="55"/>
        <v>191.01437980107846</v>
      </c>
      <c r="AG77" s="32">
        <f>VLOOKUP(B77,'[1]Jan-Dec'!$B$2:$AY$61,50,0)</f>
        <v>191.01437980107846</v>
      </c>
      <c r="AH77" s="32">
        <f t="shared" si="36"/>
        <v>0</v>
      </c>
      <c r="AJ77" s="32">
        <f t="shared" si="37"/>
        <v>152</v>
      </c>
      <c r="AK77" s="32">
        <f t="shared" si="45"/>
        <v>129.98562019892154</v>
      </c>
      <c r="AM77">
        <f t="shared" si="38"/>
        <v>313</v>
      </c>
      <c r="AO77">
        <f t="shared" si="46"/>
        <v>17</v>
      </c>
      <c r="AP77" s="32">
        <f t="shared" si="39"/>
        <v>186</v>
      </c>
      <c r="AQ77" s="32">
        <f t="shared" si="40"/>
        <v>135</v>
      </c>
      <c r="AS77" s="32">
        <f t="shared" si="47"/>
        <v>19</v>
      </c>
      <c r="AT77" s="32">
        <f t="shared" si="48"/>
        <v>210.01437980107846</v>
      </c>
      <c r="AU77" s="32">
        <f t="shared" si="41"/>
        <v>110.98562019892154</v>
      </c>
      <c r="AW77" s="32">
        <f t="shared" si="49"/>
        <v>0</v>
      </c>
      <c r="AX77" s="32">
        <f t="shared" si="50"/>
        <v>191.01437980107846</v>
      </c>
      <c r="AY77" s="32">
        <f t="shared" si="42"/>
        <v>129.98562019892154</v>
      </c>
      <c r="AZ77" s="32"/>
      <c r="BA77" s="32">
        <f t="shared" si="51"/>
        <v>0</v>
      </c>
      <c r="BB77" s="32">
        <f t="shared" si="52"/>
        <v>191.01437980107846</v>
      </c>
      <c r="BC77" s="32">
        <f t="shared" si="43"/>
        <v>129.98562019892154</v>
      </c>
    </row>
    <row r="78" spans="1:55">
      <c r="A78" s="1" t="s">
        <v>161</v>
      </c>
      <c r="B78" s="1" t="s">
        <v>162</v>
      </c>
      <c r="C78" s="1" t="s">
        <v>12</v>
      </c>
      <c r="D78" s="1" t="s">
        <v>13</v>
      </c>
      <c r="E78" s="1" t="s">
        <v>13</v>
      </c>
      <c r="F78" s="1" t="s">
        <v>346</v>
      </c>
      <c r="G78" s="2">
        <v>55525</v>
      </c>
      <c r="H78" s="2">
        <v>50</v>
      </c>
      <c r="I78" s="2">
        <v>71</v>
      </c>
      <c r="J78" s="2">
        <v>121</v>
      </c>
      <c r="K78" s="24">
        <f>기초자료!AV78/기초자료!I78</f>
        <v>0.93409881349647772</v>
      </c>
      <c r="L78" s="24">
        <f>기초자료!AW78/기초자료!J78</f>
        <v>1.045053537141773E-2</v>
      </c>
      <c r="M78" s="24">
        <f>기초자료!AX78/기초자료!K78</f>
        <v>0.39212337757185561</v>
      </c>
      <c r="N78" s="25">
        <f>VLOOKUP(E78,'목표실차율, 안정적가동률'!$A$3:$C$9,3,FALSE)</f>
        <v>0.46</v>
      </c>
      <c r="O78" s="25">
        <f>기초자료!CI78</f>
        <v>0.24935386654026251</v>
      </c>
      <c r="P78" s="25">
        <f>기초자료!CJ78</f>
        <v>0.25421135763995273</v>
      </c>
      <c r="Q78" s="25">
        <f>기초자료!CK78</f>
        <v>0.24942982931090149</v>
      </c>
      <c r="R78" s="25">
        <f>VLOOKUP(E78,'목표실차율, 안정적가동률'!$F$3:$G$9,2,FALSE)</f>
        <v>0.25</v>
      </c>
      <c r="S78" s="25">
        <f>기초자료!DV78</f>
        <v>0.16762859609639028</v>
      </c>
      <c r="T78" s="25">
        <f>기초자료!DW78</f>
        <v>0.11813327570293265</v>
      </c>
      <c r="U78" s="25">
        <f>기초자료!DX78</f>
        <v>0.16685457477682744</v>
      </c>
      <c r="V78" s="25">
        <f>VLOOKUP(F78,'목표실차율, 안정적가동률'!$J$3:$L$6,3,FALSE)</f>
        <v>0.88</v>
      </c>
      <c r="W78" s="25">
        <f>기초자료!FI78</f>
        <v>0.64751855974739903</v>
      </c>
      <c r="X78" s="25">
        <f>기초자료!FJ78</f>
        <v>0.58204677142603467</v>
      </c>
      <c r="Y78" s="25">
        <f>기초자료!FK78</f>
        <v>0.64649469406499127</v>
      </c>
      <c r="Z78" s="25">
        <f>VLOOKUP(F78,'목표실차율, 안정적가동률'!$J$3:$L$6,3,FALSE)</f>
        <v>0.88</v>
      </c>
      <c r="AA78" s="25" t="e">
        <f>기초자료!GP78</f>
        <v>#DIV/0!</v>
      </c>
      <c r="AB78" s="25" t="e">
        <f>기초자료!GQ78</f>
        <v>#DIV/0!</v>
      </c>
      <c r="AC78" s="25">
        <f>기초자료!GR78</f>
        <v>0</v>
      </c>
      <c r="AD78" s="32">
        <f t="shared" si="44"/>
        <v>48</v>
      </c>
      <c r="AE78" s="32">
        <f t="shared" si="34"/>
        <v>50</v>
      </c>
      <c r="AF78" s="32">
        <f>AD78</f>
        <v>48</v>
      </c>
      <c r="AG78" s="32" t="e">
        <f>VLOOKUP(B78,'[1]Jan-Dec'!$B$2:$AY$61,50,0)</f>
        <v>#N/A</v>
      </c>
      <c r="AH78" s="32">
        <f t="shared" si="36"/>
        <v>0</v>
      </c>
      <c r="AJ78" s="32">
        <f t="shared" si="37"/>
        <v>73</v>
      </c>
      <c r="AK78" s="32">
        <f t="shared" si="45"/>
        <v>73</v>
      </c>
      <c r="AM78">
        <f t="shared" si="38"/>
        <v>459</v>
      </c>
      <c r="AO78">
        <f t="shared" si="46"/>
        <v>5</v>
      </c>
      <c r="AP78" s="32">
        <f t="shared" si="39"/>
        <v>53</v>
      </c>
      <c r="AQ78" s="32">
        <f t="shared" si="40"/>
        <v>68</v>
      </c>
      <c r="AS78" s="32">
        <f t="shared" si="47"/>
        <v>5</v>
      </c>
      <c r="AT78" s="32">
        <f t="shared" si="48"/>
        <v>53</v>
      </c>
      <c r="AU78" s="32">
        <f t="shared" si="41"/>
        <v>68</v>
      </c>
      <c r="AW78" s="32">
        <f t="shared" si="49"/>
        <v>0</v>
      </c>
      <c r="AX78" s="32">
        <f t="shared" si="50"/>
        <v>48</v>
      </c>
      <c r="AY78" s="32">
        <f t="shared" si="42"/>
        <v>73</v>
      </c>
      <c r="AZ78" s="32"/>
      <c r="BA78" s="32">
        <f t="shared" si="51"/>
        <v>0</v>
      </c>
      <c r="BB78" s="32">
        <f t="shared" si="52"/>
        <v>48</v>
      </c>
      <c r="BC78" s="32">
        <f t="shared" si="43"/>
        <v>73</v>
      </c>
    </row>
    <row r="79" spans="1:55">
      <c r="A79" s="1" t="s">
        <v>163</v>
      </c>
      <c r="B79" s="1" t="s">
        <v>164</v>
      </c>
      <c r="C79" s="1" t="s">
        <v>12</v>
      </c>
      <c r="D79" s="1" t="s">
        <v>13</v>
      </c>
      <c r="E79" s="1" t="s">
        <v>13</v>
      </c>
      <c r="F79" s="1" t="s">
        <v>346</v>
      </c>
      <c r="G79" s="2">
        <v>9114</v>
      </c>
      <c r="H79" s="2">
        <v>14</v>
      </c>
      <c r="I79" s="2">
        <v>33</v>
      </c>
      <c r="J79" s="2">
        <v>47</v>
      </c>
      <c r="K79" s="24">
        <f>기초자료!AV79/기초자료!I79</f>
        <v>0.83637021734908257</v>
      </c>
      <c r="L79" s="24">
        <f>기초자료!AW79/기초자료!J79</f>
        <v>0.80845159043156822</v>
      </c>
      <c r="M79" s="24">
        <f>기초자료!AX79/기초자료!K79</f>
        <v>0.81676777717295546</v>
      </c>
      <c r="N79" s="25">
        <f>VLOOKUP(E79,'목표실차율, 안정적가동률'!$A$3:$C$9,3,FALSE)</f>
        <v>0.46</v>
      </c>
      <c r="O79" s="25">
        <f>기초자료!CI79</f>
        <v>0.15209306174108461</v>
      </c>
      <c r="P79" s="25">
        <f>기초자료!CJ79</f>
        <v>0.2320614815288792</v>
      </c>
      <c r="Q79" s="25">
        <f>기초자료!CK79</f>
        <v>0.20766941164344574</v>
      </c>
      <c r="R79" s="25">
        <f>VLOOKUP(E79,'목표실차율, 안정적가동률'!$F$3:$G$9,2,FALSE)</f>
        <v>0.25</v>
      </c>
      <c r="S79" s="25">
        <f>기초자료!DV79</f>
        <v>0.18526221683282143</v>
      </c>
      <c r="T79" s="25">
        <f>기초자료!DW79</f>
        <v>0.17296510279183738</v>
      </c>
      <c r="U79" s="25">
        <f>기초자료!DX79</f>
        <v>0.17671598427571297</v>
      </c>
      <c r="V79" s="25">
        <f>VLOOKUP(F79,'목표실차율, 안정적가동률'!$J$3:$L$6,3,FALSE)</f>
        <v>0.88</v>
      </c>
      <c r="W79" s="25">
        <f>기초자료!FI79</f>
        <v>0.62473300198311932</v>
      </c>
      <c r="X79" s="25">
        <f>기초자료!FJ79</f>
        <v>0.58758014875969478</v>
      </c>
      <c r="Y79" s="25">
        <f>기초자료!FK79</f>
        <v>0.59891255966232138</v>
      </c>
      <c r="Z79" s="25">
        <f>VLOOKUP(F79,'목표실차율, 안정적가동률'!$J$3:$L$6,3,FALSE)</f>
        <v>0.88</v>
      </c>
      <c r="AA79" s="25" t="e">
        <f>기초자료!GP79</f>
        <v>#DIV/0!</v>
      </c>
      <c r="AB79" s="25" t="e">
        <f>기초자료!GQ79</f>
        <v>#DIV/0!</v>
      </c>
      <c r="AC79" s="25">
        <f>기초자료!GR79</f>
        <v>0</v>
      </c>
      <c r="AD79" s="32">
        <f t="shared" si="44"/>
        <v>14</v>
      </c>
      <c r="AE79" s="32">
        <f t="shared" si="34"/>
        <v>16</v>
      </c>
      <c r="AF79" s="32">
        <f t="shared" si="53"/>
        <v>16</v>
      </c>
      <c r="AG79" s="32" t="e">
        <f>VLOOKUP(B79,'[1]Jan-Dec'!$B$2:$AY$61,50,0)</f>
        <v>#N/A</v>
      </c>
      <c r="AH79" s="32">
        <f t="shared" si="36"/>
        <v>0</v>
      </c>
      <c r="AJ79" s="32">
        <f t="shared" si="37"/>
        <v>33</v>
      </c>
      <c r="AK79" s="32">
        <f t="shared" si="45"/>
        <v>31</v>
      </c>
      <c r="AM79">
        <f t="shared" si="38"/>
        <v>194</v>
      </c>
      <c r="AO79">
        <f t="shared" si="46"/>
        <v>0</v>
      </c>
      <c r="AP79" s="32">
        <f t="shared" si="39"/>
        <v>14</v>
      </c>
      <c r="AQ79" s="32">
        <f t="shared" si="40"/>
        <v>33</v>
      </c>
      <c r="AS79" s="32">
        <f t="shared" si="47"/>
        <v>0</v>
      </c>
      <c r="AT79" s="32">
        <f t="shared" si="48"/>
        <v>16</v>
      </c>
      <c r="AU79" s="32">
        <f t="shared" si="41"/>
        <v>31</v>
      </c>
      <c r="AW79" s="32">
        <f t="shared" si="49"/>
        <v>0</v>
      </c>
      <c r="AX79" s="32">
        <f t="shared" si="50"/>
        <v>16</v>
      </c>
      <c r="AY79" s="32">
        <f t="shared" si="42"/>
        <v>31</v>
      </c>
      <c r="AZ79" s="32"/>
      <c r="BA79" s="32">
        <f t="shared" si="51"/>
        <v>0</v>
      </c>
      <c r="BB79" s="32">
        <f t="shared" si="52"/>
        <v>16</v>
      </c>
      <c r="BC79" s="32">
        <f t="shared" si="43"/>
        <v>31</v>
      </c>
    </row>
    <row r="80" spans="1:55">
      <c r="A80" s="1" t="s">
        <v>165</v>
      </c>
      <c r="B80" s="1" t="s">
        <v>166</v>
      </c>
      <c r="C80" s="1" t="s">
        <v>12</v>
      </c>
      <c r="D80" s="1" t="s">
        <v>13</v>
      </c>
      <c r="E80" s="1" t="s">
        <v>13</v>
      </c>
      <c r="F80" s="1" t="s">
        <v>346</v>
      </c>
      <c r="G80" s="2">
        <v>46754</v>
      </c>
      <c r="H80" s="2">
        <v>22</v>
      </c>
      <c r="I80" s="2">
        <v>71</v>
      </c>
      <c r="J80" s="2">
        <v>93</v>
      </c>
      <c r="K80" s="24">
        <f>기초자료!AV80/기초자료!I80</f>
        <v>0.94055446006224663</v>
      </c>
      <c r="L80" s="24">
        <f>기초자료!AW80/기초자료!J80</f>
        <v>0.59142182846181024</v>
      </c>
      <c r="M80" s="24">
        <f>기초자료!AX80/기초자료!K80</f>
        <v>0.67401234346406402</v>
      </c>
      <c r="N80" s="25">
        <f>VLOOKUP(E80,'목표실차율, 안정적가동률'!$A$3:$C$9,3,FALSE)</f>
        <v>0.46</v>
      </c>
      <c r="O80" s="25">
        <f>기초자료!CI80</f>
        <v>0.23204033331290455</v>
      </c>
      <c r="P80" s="25">
        <f>기초자료!CJ80</f>
        <v>0.26673985562635516</v>
      </c>
      <c r="Q80" s="25">
        <f>기초자료!CK80</f>
        <v>0.25528527151565678</v>
      </c>
      <c r="R80" s="25">
        <f>VLOOKUP(E80,'목표실차율, 안정적가동률'!$F$3:$G$9,2,FALSE)</f>
        <v>0.25</v>
      </c>
      <c r="S80" s="25">
        <f>기초자료!DV80</f>
        <v>0.14505226246797101</v>
      </c>
      <c r="T80" s="25">
        <f>기초자료!DW80</f>
        <v>0.18646099388382834</v>
      </c>
      <c r="U80" s="25">
        <f>기초자료!DX80</f>
        <v>0.17279164729641452</v>
      </c>
      <c r="V80" s="25">
        <f>VLOOKUP(F80,'목표실차율, 안정적가동률'!$J$3:$L$6,3,FALSE)</f>
        <v>0.88</v>
      </c>
      <c r="W80" s="25">
        <f>기초자료!FI80</f>
        <v>0.67160541098336657</v>
      </c>
      <c r="X80" s="25">
        <f>기초자료!FJ80</f>
        <v>0.60911530436125261</v>
      </c>
      <c r="Y80" s="25">
        <f>기초자료!FK80</f>
        <v>0.62974377803081805</v>
      </c>
      <c r="Z80" s="25">
        <f>VLOOKUP(F80,'목표실차율, 안정적가동률'!$J$3:$L$6,3,FALSE)</f>
        <v>0.88</v>
      </c>
      <c r="AA80" s="25" t="e">
        <f>기초자료!GP80</f>
        <v>#DIV/0!</v>
      </c>
      <c r="AB80" s="25" t="e">
        <f>기초자료!GQ80</f>
        <v>#DIV/0!</v>
      </c>
      <c r="AC80" s="25">
        <f>기초자료!GR80</f>
        <v>0</v>
      </c>
      <c r="AD80" s="32">
        <f t="shared" si="44"/>
        <v>37</v>
      </c>
      <c r="AE80" s="32">
        <f t="shared" si="34"/>
        <v>39</v>
      </c>
      <c r="AF80" s="32">
        <f>AD80</f>
        <v>37</v>
      </c>
      <c r="AG80" s="32" t="e">
        <f>VLOOKUP(B80,'[1]Jan-Dec'!$B$2:$AY$61,50,0)</f>
        <v>#N/A</v>
      </c>
      <c r="AH80" s="32">
        <f t="shared" si="36"/>
        <v>0</v>
      </c>
      <c r="AJ80" s="32">
        <f t="shared" si="37"/>
        <v>56</v>
      </c>
      <c r="AK80" s="32">
        <f t="shared" si="45"/>
        <v>56</v>
      </c>
      <c r="AM80">
        <f t="shared" si="38"/>
        <v>503</v>
      </c>
      <c r="AO80">
        <f t="shared" si="46"/>
        <v>4</v>
      </c>
      <c r="AP80" s="32">
        <f t="shared" si="39"/>
        <v>41</v>
      </c>
      <c r="AQ80" s="32">
        <f t="shared" si="40"/>
        <v>52</v>
      </c>
      <c r="AS80" s="32">
        <f t="shared" si="47"/>
        <v>4</v>
      </c>
      <c r="AT80" s="32">
        <f t="shared" si="48"/>
        <v>41</v>
      </c>
      <c r="AU80" s="32">
        <f t="shared" si="41"/>
        <v>52</v>
      </c>
      <c r="AW80" s="32">
        <f t="shared" si="49"/>
        <v>0</v>
      </c>
      <c r="AX80" s="32">
        <f t="shared" si="50"/>
        <v>37</v>
      </c>
      <c r="AY80" s="32">
        <f t="shared" si="42"/>
        <v>56</v>
      </c>
      <c r="AZ80" s="32"/>
      <c r="BA80" s="32">
        <f t="shared" si="51"/>
        <v>0</v>
      </c>
      <c r="BB80" s="32">
        <f t="shared" si="52"/>
        <v>37</v>
      </c>
      <c r="BC80" s="32">
        <f t="shared" si="43"/>
        <v>56</v>
      </c>
    </row>
    <row r="81" spans="1:55">
      <c r="A81" s="1" t="s">
        <v>167</v>
      </c>
      <c r="B81" s="1" t="s">
        <v>168</v>
      </c>
      <c r="C81" s="1" t="s">
        <v>12</v>
      </c>
      <c r="D81" s="1" t="s">
        <v>13</v>
      </c>
      <c r="E81" s="1" t="s">
        <v>13</v>
      </c>
      <c r="F81" s="1" t="s">
        <v>346</v>
      </c>
      <c r="G81" s="2">
        <v>50016</v>
      </c>
      <c r="H81" s="2">
        <v>21</v>
      </c>
      <c r="I81" s="2">
        <v>62</v>
      </c>
      <c r="J81" s="2">
        <v>83</v>
      </c>
      <c r="K81" s="24">
        <f>기초자료!AV81/기초자료!I81</f>
        <v>0.89693054010629092</v>
      </c>
      <c r="L81" s="24">
        <f>기초자료!AW81/기초자료!J81</f>
        <v>0.86958732522396442</v>
      </c>
      <c r="M81" s="24">
        <f>기초자료!AX81/기초자료!K81</f>
        <v>0.87625640202453192</v>
      </c>
      <c r="N81" s="25">
        <f>VLOOKUP(E81,'목표실차율, 안정적가동률'!$A$3:$C$9,3,FALSE)</f>
        <v>0.46</v>
      </c>
      <c r="O81" s="25">
        <f>기초자료!CI81</f>
        <v>0.18972080246688949</v>
      </c>
      <c r="P81" s="25">
        <f>기초자료!CJ81</f>
        <v>0.18711556277091801</v>
      </c>
      <c r="Q81" s="25">
        <f>기초자료!CK81</f>
        <v>0.18776597910306811</v>
      </c>
      <c r="R81" s="25">
        <f>VLOOKUP(E81,'목표실차율, 안정적가동률'!$F$3:$G$9,2,FALSE)</f>
        <v>0.25</v>
      </c>
      <c r="S81" s="25">
        <f>기초자료!DV81</f>
        <v>0.12584793763477473</v>
      </c>
      <c r="T81" s="25">
        <f>기초자료!DW81</f>
        <v>0.1385013771522913</v>
      </c>
      <c r="U81" s="25">
        <f>기초자료!DX81</f>
        <v>0.13534235737657077</v>
      </c>
      <c r="V81" s="25">
        <f>VLOOKUP(F81,'목표실차율, 안정적가동률'!$J$3:$L$6,3,FALSE)</f>
        <v>0.88</v>
      </c>
      <c r="W81" s="25">
        <f>기초자료!FI81</f>
        <v>0.62214264974315603</v>
      </c>
      <c r="X81" s="25">
        <f>기초자료!FJ81</f>
        <v>0.53016411378186834</v>
      </c>
      <c r="Y81" s="25">
        <f>기초자료!FK81</f>
        <v>0.55312719932404775</v>
      </c>
      <c r="Z81" s="25">
        <f>VLOOKUP(F81,'목표실차율, 안정적가동률'!$J$3:$L$6,3,FALSE)</f>
        <v>0.88</v>
      </c>
      <c r="AA81" s="25" t="e">
        <f>기초자료!GP81</f>
        <v>#DIV/0!</v>
      </c>
      <c r="AB81" s="25" t="e">
        <f>기초자료!GQ81</f>
        <v>#DIV/0!</v>
      </c>
      <c r="AC81" s="25">
        <f>기초자료!GR81</f>
        <v>0</v>
      </c>
      <c r="AD81" s="32">
        <f t="shared" si="44"/>
        <v>21</v>
      </c>
      <c r="AE81" s="32">
        <f t="shared" si="34"/>
        <v>23</v>
      </c>
      <c r="AF81" s="32">
        <f t="shared" si="53"/>
        <v>23</v>
      </c>
      <c r="AG81" s="32" t="e">
        <f>VLOOKUP(B81,'[1]Jan-Dec'!$B$2:$AY$61,50,0)</f>
        <v>#N/A</v>
      </c>
      <c r="AH81" s="32">
        <f t="shared" si="36"/>
        <v>0</v>
      </c>
      <c r="AJ81" s="32">
        <f t="shared" si="37"/>
        <v>62</v>
      </c>
      <c r="AK81" s="32">
        <f t="shared" si="45"/>
        <v>60</v>
      </c>
      <c r="AM81">
        <f t="shared" si="38"/>
        <v>603</v>
      </c>
      <c r="AO81">
        <f t="shared" si="46"/>
        <v>2</v>
      </c>
      <c r="AP81" s="32">
        <f t="shared" si="39"/>
        <v>23</v>
      </c>
      <c r="AQ81" s="32">
        <f t="shared" si="40"/>
        <v>60</v>
      </c>
      <c r="AS81" s="32">
        <f t="shared" si="47"/>
        <v>2</v>
      </c>
      <c r="AT81" s="32">
        <f t="shared" si="48"/>
        <v>25</v>
      </c>
      <c r="AU81" s="32">
        <f t="shared" si="41"/>
        <v>58</v>
      </c>
      <c r="AW81" s="32">
        <f t="shared" si="49"/>
        <v>0</v>
      </c>
      <c r="AX81" s="32">
        <f t="shared" si="50"/>
        <v>23</v>
      </c>
      <c r="AY81" s="32">
        <f t="shared" si="42"/>
        <v>60</v>
      </c>
      <c r="AZ81" s="32"/>
      <c r="BA81" s="32">
        <f t="shared" si="51"/>
        <v>0</v>
      </c>
      <c r="BB81" s="32">
        <f t="shared" si="52"/>
        <v>23</v>
      </c>
      <c r="BC81" s="32">
        <f t="shared" si="43"/>
        <v>60</v>
      </c>
    </row>
    <row r="82" spans="1:55">
      <c r="A82" s="1" t="s">
        <v>169</v>
      </c>
      <c r="B82" s="1" t="s">
        <v>170</v>
      </c>
      <c r="C82" s="1" t="s">
        <v>12</v>
      </c>
      <c r="D82" s="1" t="s">
        <v>13</v>
      </c>
      <c r="E82" s="1" t="s">
        <v>13</v>
      </c>
      <c r="F82" s="1" t="s">
        <v>346</v>
      </c>
      <c r="G82" s="2">
        <v>41450</v>
      </c>
      <c r="H82" s="2">
        <v>12</v>
      </c>
      <c r="I82" s="2">
        <v>57</v>
      </c>
      <c r="J82" s="2">
        <v>69</v>
      </c>
      <c r="K82" s="24">
        <f>기초자료!AV82/기초자료!I82</f>
        <v>0</v>
      </c>
      <c r="L82" s="24">
        <f>기초자료!AW82/기초자료!J82</f>
        <v>0.39868692092361668</v>
      </c>
      <c r="M82" s="24">
        <f>기초자료!AX82/기초자료!K82</f>
        <v>0.33918141033800225</v>
      </c>
      <c r="N82" s="25">
        <f>VLOOKUP(E82,'목표실차율, 안정적가동률'!$A$3:$C$9,3,FALSE)</f>
        <v>0.46</v>
      </c>
      <c r="O82" s="25">
        <f>기초자료!CI82</f>
        <v>0.29813357366884535</v>
      </c>
      <c r="P82" s="25">
        <f>기초자료!CJ82</f>
        <v>0.29523614803234871</v>
      </c>
      <c r="Q82" s="25">
        <f>기초자료!CK82</f>
        <v>0.29523614803234871</v>
      </c>
      <c r="R82" s="25">
        <f>VLOOKUP(E82,'목표실차율, 안정적가동률'!$F$3:$G$9,2,FALSE)</f>
        <v>0.25</v>
      </c>
      <c r="S82" s="25">
        <f>기초자료!DV82</f>
        <v>0.19908837667063295</v>
      </c>
      <c r="T82" s="25">
        <f>기초자료!DW82</f>
        <v>0.20834131164976258</v>
      </c>
      <c r="U82" s="25">
        <f>기초자료!DX82</f>
        <v>0.20834131164976258</v>
      </c>
      <c r="V82" s="25">
        <f>VLOOKUP(F82,'목표실차율, 안정적가동률'!$J$3:$L$6,3,FALSE)</f>
        <v>0.88</v>
      </c>
      <c r="W82" s="25">
        <f>기초자료!FI82</f>
        <v>0.72735958917885946</v>
      </c>
      <c r="X82" s="25">
        <f>기초자료!FJ82</f>
        <v>0.4959012092315504</v>
      </c>
      <c r="Y82" s="25">
        <f>기초자료!FK82</f>
        <v>0.4959012092315504</v>
      </c>
      <c r="Z82" s="25">
        <f>VLOOKUP(F82,'목표실차율, 안정적가동률'!$J$3:$L$6,3,FALSE)</f>
        <v>0.88</v>
      </c>
      <c r="AA82" s="25" t="e">
        <f>기초자료!GP82</f>
        <v>#DIV/0!</v>
      </c>
      <c r="AB82" s="25" t="e">
        <f>기초자료!GQ82</f>
        <v>#DIV/0!</v>
      </c>
      <c r="AC82" s="25">
        <f>기초자료!GR82</f>
        <v>0</v>
      </c>
      <c r="AD82" s="32">
        <f t="shared" si="44"/>
        <v>25</v>
      </c>
      <c r="AE82" s="32">
        <f t="shared" si="34"/>
        <v>26</v>
      </c>
      <c r="AF82" s="32">
        <f>AD82</f>
        <v>25</v>
      </c>
      <c r="AG82" s="32" t="e">
        <f>VLOOKUP(B82,'[1]Jan-Dec'!$B$2:$AY$61,50,0)</f>
        <v>#N/A</v>
      </c>
      <c r="AH82" s="32">
        <f t="shared" si="36"/>
        <v>0</v>
      </c>
      <c r="AJ82" s="32">
        <f t="shared" si="37"/>
        <v>44</v>
      </c>
      <c r="AK82" s="32">
        <f t="shared" si="45"/>
        <v>44</v>
      </c>
      <c r="AM82">
        <f t="shared" si="38"/>
        <v>601</v>
      </c>
      <c r="AO82">
        <f t="shared" si="46"/>
        <v>3</v>
      </c>
      <c r="AP82" s="32">
        <f t="shared" si="39"/>
        <v>28</v>
      </c>
      <c r="AQ82" s="32">
        <f t="shared" si="40"/>
        <v>41</v>
      </c>
      <c r="AS82" s="32">
        <f t="shared" si="47"/>
        <v>3</v>
      </c>
      <c r="AT82" s="32">
        <f t="shared" si="48"/>
        <v>28</v>
      </c>
      <c r="AU82" s="32">
        <f t="shared" si="41"/>
        <v>41</v>
      </c>
      <c r="AW82" s="32">
        <f t="shared" si="49"/>
        <v>0</v>
      </c>
      <c r="AX82" s="32">
        <f t="shared" si="50"/>
        <v>25</v>
      </c>
      <c r="AY82" s="32">
        <f t="shared" si="42"/>
        <v>44</v>
      </c>
      <c r="AZ82" s="32"/>
      <c r="BA82" s="32">
        <f t="shared" si="51"/>
        <v>0</v>
      </c>
      <c r="BB82" s="32">
        <f t="shared" si="52"/>
        <v>25</v>
      </c>
      <c r="BC82" s="32">
        <f t="shared" si="43"/>
        <v>44</v>
      </c>
    </row>
    <row r="83" spans="1:55">
      <c r="A83" s="1" t="s">
        <v>171</v>
      </c>
      <c r="B83" s="1" t="s">
        <v>172</v>
      </c>
      <c r="C83" s="1" t="s">
        <v>12</v>
      </c>
      <c r="D83" s="1" t="s">
        <v>13</v>
      </c>
      <c r="E83" s="1" t="s">
        <v>13</v>
      </c>
      <c r="F83" s="1" t="s">
        <v>346</v>
      </c>
      <c r="G83" s="2">
        <v>24068</v>
      </c>
      <c r="H83" s="2">
        <v>17</v>
      </c>
      <c r="I83" s="2">
        <v>23</v>
      </c>
      <c r="J83" s="2">
        <v>40</v>
      </c>
      <c r="K83" s="24">
        <f>기초자료!AV83/기초자료!I83</f>
        <v>0.89097490312402305</v>
      </c>
      <c r="L83" s="24">
        <f>기초자료!AW83/기초자료!J83</f>
        <v>0.87790405872332644</v>
      </c>
      <c r="M83" s="24">
        <f>기초자료!AX83/기초자료!K83</f>
        <v>0.88345916759362253</v>
      </c>
      <c r="N83" s="25">
        <f>VLOOKUP(E83,'목표실차율, 안정적가동률'!$A$3:$C$9,3,FALSE)</f>
        <v>0.46</v>
      </c>
      <c r="O83" s="25">
        <f>기초자료!CI83</f>
        <v>0.29685624164778607</v>
      </c>
      <c r="P83" s="25">
        <f>기초자료!CJ83</f>
        <v>0.31074964946570055</v>
      </c>
      <c r="Q83" s="25">
        <f>기초자료!CK83</f>
        <v>0.30479471888266402</v>
      </c>
      <c r="R83" s="25">
        <f>VLOOKUP(E83,'목표실차율, 안정적가동률'!$F$3:$G$9,2,FALSE)</f>
        <v>0.25</v>
      </c>
      <c r="S83" s="25">
        <f>기초자료!DV83</f>
        <v>0.21844760490526768</v>
      </c>
      <c r="T83" s="25">
        <f>기초자료!DW83</f>
        <v>0.26623191064948848</v>
      </c>
      <c r="U83" s="25">
        <f>기초자료!DX83</f>
        <v>0.24575081433426174</v>
      </c>
      <c r="V83" s="25">
        <f>VLOOKUP(F83,'목표실차율, 안정적가동률'!$J$3:$L$6,3,FALSE)</f>
        <v>0.88</v>
      </c>
      <c r="W83" s="25">
        <f>기초자료!FI83</f>
        <v>0.35948594548232465</v>
      </c>
      <c r="X83" s="25">
        <f>기초자료!FJ83</f>
        <v>0.46992798331458907</v>
      </c>
      <c r="Y83" s="25">
        <f>기초자료!FK83</f>
        <v>0.42259080892514866</v>
      </c>
      <c r="Z83" s="25">
        <f>VLOOKUP(F83,'목표실차율, 안정적가동률'!$J$3:$L$6,3,FALSE)</f>
        <v>0.88</v>
      </c>
      <c r="AA83" s="25" t="e">
        <f>기초자료!GP83</f>
        <v>#DIV/0!</v>
      </c>
      <c r="AB83" s="25" t="e">
        <f>기초자료!GQ83</f>
        <v>#DIV/0!</v>
      </c>
      <c r="AC83" s="25">
        <f>기초자료!GR83</f>
        <v>0</v>
      </c>
      <c r="AD83" s="32">
        <f t="shared" si="44"/>
        <v>13</v>
      </c>
      <c r="AE83" s="32">
        <f t="shared" si="34"/>
        <v>14</v>
      </c>
      <c r="AF83" s="32">
        <f t="shared" si="53"/>
        <v>14</v>
      </c>
      <c r="AG83" s="32" t="e">
        <f>VLOOKUP(B83,'[1]Jan-Dec'!$B$2:$AY$61,50,0)</f>
        <v>#N/A</v>
      </c>
      <c r="AH83" s="32">
        <f t="shared" si="36"/>
        <v>0</v>
      </c>
      <c r="AJ83" s="32">
        <f t="shared" si="37"/>
        <v>27</v>
      </c>
      <c r="AK83" s="32">
        <f t="shared" si="45"/>
        <v>26</v>
      </c>
      <c r="AM83">
        <f t="shared" si="38"/>
        <v>602</v>
      </c>
      <c r="AO83">
        <f t="shared" si="46"/>
        <v>1</v>
      </c>
      <c r="AP83" s="32">
        <f t="shared" si="39"/>
        <v>14</v>
      </c>
      <c r="AQ83" s="32">
        <f t="shared" si="40"/>
        <v>26</v>
      </c>
      <c r="AS83" s="32">
        <f t="shared" si="47"/>
        <v>1</v>
      </c>
      <c r="AT83" s="32">
        <f t="shared" si="48"/>
        <v>15</v>
      </c>
      <c r="AU83" s="32">
        <f t="shared" si="41"/>
        <v>25</v>
      </c>
      <c r="AW83" s="32">
        <f t="shared" si="49"/>
        <v>0</v>
      </c>
      <c r="AX83" s="32">
        <f t="shared" si="50"/>
        <v>14</v>
      </c>
      <c r="AY83" s="32">
        <f t="shared" si="42"/>
        <v>26</v>
      </c>
      <c r="AZ83" s="32"/>
      <c r="BA83" s="32">
        <f t="shared" si="51"/>
        <v>0</v>
      </c>
      <c r="BB83" s="32">
        <f t="shared" si="52"/>
        <v>14</v>
      </c>
      <c r="BC83" s="32">
        <f t="shared" si="43"/>
        <v>26</v>
      </c>
    </row>
    <row r="84" spans="1:55">
      <c r="A84" s="1" t="s">
        <v>173</v>
      </c>
      <c r="B84" s="1" t="s">
        <v>174</v>
      </c>
      <c r="C84" s="1" t="s">
        <v>12</v>
      </c>
      <c r="D84" s="1" t="s">
        <v>13</v>
      </c>
      <c r="E84" s="1" t="s">
        <v>13</v>
      </c>
      <c r="F84" s="1" t="s">
        <v>346</v>
      </c>
      <c r="G84" s="2">
        <v>111173</v>
      </c>
      <c r="H84" s="2">
        <v>44</v>
      </c>
      <c r="I84" s="2">
        <v>176</v>
      </c>
      <c r="J84" s="2">
        <v>220</v>
      </c>
      <c r="K84" s="24">
        <f>기초자료!AV84/기초자료!I84</f>
        <v>0.86219655383428129</v>
      </c>
      <c r="L84" s="24">
        <f>기초자료!AW84/기초자료!J84</f>
        <v>0.93472661121785161</v>
      </c>
      <c r="M84" s="24">
        <f>기초자료!AX84/기초자료!K84</f>
        <v>0.92102277549100187</v>
      </c>
      <c r="N84" s="25">
        <f>VLOOKUP(E84,'목표실차율, 안정적가동률'!$A$3:$C$9,3,FALSE)</f>
        <v>0.46</v>
      </c>
      <c r="O84" s="25">
        <f>기초자료!CI84</f>
        <v>0.4922442299794676</v>
      </c>
      <c r="P84" s="25">
        <f>기초자료!CJ84</f>
        <v>0.35439767334152844</v>
      </c>
      <c r="Q84" s="25">
        <f>기초자료!CK84</f>
        <v>0.37877892278857322</v>
      </c>
      <c r="R84" s="25">
        <f>VLOOKUP(E84,'목표실차율, 안정적가동률'!$F$3:$G$9,2,FALSE)</f>
        <v>0.25</v>
      </c>
      <c r="S84" s="25">
        <f>기초자료!DV84</f>
        <v>0.28831512642284135</v>
      </c>
      <c r="T84" s="25">
        <f>기초자료!DW84</f>
        <v>0.23363386963711649</v>
      </c>
      <c r="U84" s="25">
        <f>기초자료!DX84</f>
        <v>0.24330547402308875</v>
      </c>
      <c r="V84" s="25">
        <f>VLOOKUP(F84,'목표실차율, 안정적가동률'!$J$3:$L$6,3,FALSE)</f>
        <v>0.88</v>
      </c>
      <c r="W84" s="25">
        <f>기초자료!FI84</f>
        <v>0.87956495482143804</v>
      </c>
      <c r="X84" s="25">
        <f>기초자료!FJ84</f>
        <v>0.7767689516177535</v>
      </c>
      <c r="Y84" s="25">
        <f>기초자료!FK84</f>
        <v>0.79495072602979866</v>
      </c>
      <c r="Z84" s="25">
        <f>VLOOKUP(F84,'목표실차율, 안정적가동률'!$J$3:$L$6,3,FALSE)</f>
        <v>0.88</v>
      </c>
      <c r="AA84" s="25" t="e">
        <f>기초자료!GP84</f>
        <v>#DIV/0!</v>
      </c>
      <c r="AB84" s="25" t="e">
        <f>기초자료!GQ84</f>
        <v>#DIV/0!</v>
      </c>
      <c r="AC84" s="25">
        <f>기초자료!GR84</f>
        <v>0</v>
      </c>
      <c r="AD84" s="32">
        <f t="shared" si="44"/>
        <v>164</v>
      </c>
      <c r="AE84" s="32">
        <f t="shared" si="34"/>
        <v>170</v>
      </c>
      <c r="AF84" s="32">
        <f t="shared" si="53"/>
        <v>170</v>
      </c>
      <c r="AG84" s="32" t="e">
        <f>VLOOKUP(B84,'[1]Jan-Dec'!$B$2:$AY$61,50,0)</f>
        <v>#N/A</v>
      </c>
      <c r="AH84" s="32">
        <f t="shared" si="36"/>
        <v>0</v>
      </c>
      <c r="AJ84" s="32">
        <f t="shared" si="37"/>
        <v>56</v>
      </c>
      <c r="AK84" s="32">
        <f t="shared" si="45"/>
        <v>50</v>
      </c>
      <c r="AM84">
        <f t="shared" si="38"/>
        <v>505</v>
      </c>
      <c r="AO84">
        <f t="shared" si="46"/>
        <v>16</v>
      </c>
      <c r="AP84" s="32">
        <f t="shared" si="39"/>
        <v>180</v>
      </c>
      <c r="AQ84" s="32">
        <f t="shared" si="40"/>
        <v>40</v>
      </c>
      <c r="AS84" s="32">
        <f t="shared" si="47"/>
        <v>17</v>
      </c>
      <c r="AT84" s="32">
        <f t="shared" si="48"/>
        <v>187</v>
      </c>
      <c r="AU84" s="32">
        <f t="shared" si="41"/>
        <v>33</v>
      </c>
      <c r="AW84" s="32">
        <f t="shared" si="49"/>
        <v>0</v>
      </c>
      <c r="AX84" s="32">
        <f t="shared" si="50"/>
        <v>170</v>
      </c>
      <c r="AY84" s="32">
        <f t="shared" si="42"/>
        <v>50</v>
      </c>
      <c r="AZ84" s="32"/>
      <c r="BA84" s="32">
        <f t="shared" si="51"/>
        <v>0</v>
      </c>
      <c r="BB84" s="32">
        <f t="shared" si="52"/>
        <v>170</v>
      </c>
      <c r="BC84" s="32">
        <f t="shared" si="43"/>
        <v>50</v>
      </c>
    </row>
    <row r="85" spans="1:55" ht="16.899999999999999">
      <c r="A85" s="1" t="s">
        <v>175</v>
      </c>
      <c r="B85" s="1" t="s">
        <v>176</v>
      </c>
      <c r="C85" s="1" t="s">
        <v>8</v>
      </c>
      <c r="D85" s="1" t="s">
        <v>9</v>
      </c>
      <c r="E85" s="1" t="s">
        <v>338</v>
      </c>
      <c r="F85" s="1" t="s">
        <v>346</v>
      </c>
      <c r="G85" s="2">
        <v>493102</v>
      </c>
      <c r="H85" s="2">
        <v>855</v>
      </c>
      <c r="I85" s="2">
        <v>1853</v>
      </c>
      <c r="J85" s="2">
        <v>2708</v>
      </c>
      <c r="K85" s="24">
        <f>기초자료!AV85/기초자료!I85</f>
        <v>0.85521560807619978</v>
      </c>
      <c r="L85" s="24">
        <f>기초자료!AW85/기초자료!J85</f>
        <v>0.87898865161886608</v>
      </c>
      <c r="M85" s="24">
        <f>기초자료!AX85/기초자료!K85</f>
        <v>0.87294968604905043</v>
      </c>
      <c r="N85" s="25">
        <f>VLOOKUP(E85,'목표실차율, 안정적가동률'!$A$3:$C$9,3,FALSE)</f>
        <v>0.49</v>
      </c>
      <c r="O85" s="25">
        <f>기초자료!CI85</f>
        <v>0.51661831061265284</v>
      </c>
      <c r="P85" s="25">
        <f>기초자료!CJ85</f>
        <v>0.37965097783616275</v>
      </c>
      <c r="Q85" s="25">
        <f>기초자료!CK85</f>
        <v>0.4137373806239748</v>
      </c>
      <c r="R85" s="25">
        <f>VLOOKUP(E85,'목표실차율, 안정적가동률'!$F$3:$G$9,2,FALSE)</f>
        <v>0.34</v>
      </c>
      <c r="S85" s="25">
        <f>기초자료!DV85</f>
        <v>0.39008961438532769</v>
      </c>
      <c r="T85" s="25">
        <f>기초자료!DW85</f>
        <v>0.28957670650972162</v>
      </c>
      <c r="U85" s="25">
        <f>기초자료!DX85</f>
        <v>0.31459087152097331</v>
      </c>
      <c r="V85" s="25">
        <f>VLOOKUP(F85,'목표실차율, 안정적가동률'!$J$3:$L$6,3,FALSE)</f>
        <v>0.88</v>
      </c>
      <c r="W85" s="25">
        <f>기초자료!FI85</f>
        <v>0.7778170679978692</v>
      </c>
      <c r="X85" s="25">
        <f>기초자료!FJ85</f>
        <v>0.69601303410640813</v>
      </c>
      <c r="Y85" s="25">
        <f>기초자료!FK85</f>
        <v>0.71637121143503002</v>
      </c>
      <c r="Z85" s="25">
        <f>VLOOKUP(F85,'목표실차율, 안정적가동률'!$J$3:$L$6,3,FALSE)</f>
        <v>0.88</v>
      </c>
      <c r="AA85" s="25" t="e">
        <f>기초자료!GP85</f>
        <v>#DIV/0!</v>
      </c>
      <c r="AB85" s="25" t="e">
        <f>기초자료!GQ85</f>
        <v>#DIV/0!</v>
      </c>
      <c r="AC85" s="25">
        <f>기초자료!GR85</f>
        <v>0</v>
      </c>
      <c r="AD85" s="32">
        <f t="shared" si="44"/>
        <v>1861</v>
      </c>
      <c r="AE85" s="32">
        <f t="shared" si="34"/>
        <v>1897</v>
      </c>
      <c r="AF85" s="32">
        <f>AG85</f>
        <v>2052.1403524053367</v>
      </c>
      <c r="AG85" s="32">
        <f>VLOOKUP(B85,'[1]Jan-Dec'!$B$2:$AY$61,50,0)</f>
        <v>2052.1403524053367</v>
      </c>
      <c r="AH85" s="32">
        <f t="shared" si="36"/>
        <v>0</v>
      </c>
      <c r="AJ85" s="32">
        <f t="shared" si="37"/>
        <v>847</v>
      </c>
      <c r="AK85" s="32">
        <f t="shared" si="45"/>
        <v>655.85964759466333</v>
      </c>
      <c r="AM85">
        <f t="shared" si="38"/>
        <v>182</v>
      </c>
      <c r="AO85">
        <f t="shared" si="46"/>
        <v>0</v>
      </c>
      <c r="AP85" s="32">
        <f t="shared" si="39"/>
        <v>1861</v>
      </c>
      <c r="AQ85" s="32">
        <f t="shared" si="40"/>
        <v>847</v>
      </c>
      <c r="AS85" s="32">
        <f t="shared" si="47"/>
        <v>0</v>
      </c>
      <c r="AT85" s="32">
        <f t="shared" si="48"/>
        <v>2052.1403524053367</v>
      </c>
      <c r="AU85" s="32">
        <f t="shared" si="41"/>
        <v>655.85964759466333</v>
      </c>
      <c r="AW85" s="32">
        <f t="shared" si="49"/>
        <v>0</v>
      </c>
      <c r="AX85" s="32">
        <f t="shared" si="50"/>
        <v>2052.1403524053367</v>
      </c>
      <c r="AY85" s="32">
        <f t="shared" si="42"/>
        <v>655.85964759466333</v>
      </c>
      <c r="AZ85" s="32"/>
      <c r="BA85" s="32">
        <f t="shared" si="51"/>
        <v>0</v>
      </c>
      <c r="BB85" s="32">
        <f t="shared" si="52"/>
        <v>2052.1403524053367</v>
      </c>
      <c r="BC85" s="32">
        <f t="shared" si="43"/>
        <v>655.85964759466333</v>
      </c>
    </row>
    <row r="86" spans="1:55">
      <c r="A86" s="1" t="s">
        <v>177</v>
      </c>
      <c r="B86" s="1" t="s">
        <v>178</v>
      </c>
      <c r="C86" s="1" t="s">
        <v>12</v>
      </c>
      <c r="D86" s="1" t="s">
        <v>13</v>
      </c>
      <c r="E86" s="1" t="s">
        <v>13</v>
      </c>
      <c r="F86" s="1" t="s">
        <v>346</v>
      </c>
      <c r="G86" s="2">
        <v>42245</v>
      </c>
      <c r="H86" s="2">
        <v>25</v>
      </c>
      <c r="I86" s="2">
        <v>24</v>
      </c>
      <c r="J86" s="2">
        <v>49</v>
      </c>
      <c r="K86" s="24">
        <f>기초자료!AV86/기초자료!I86</f>
        <v>0.9426722122809561</v>
      </c>
      <c r="L86" s="24">
        <f>기초자료!AW86/기초자료!J86</f>
        <v>0.96024221872038895</v>
      </c>
      <c r="M86" s="24">
        <f>기초자료!AX86/기초자료!K86</f>
        <v>0.95164413046279428</v>
      </c>
      <c r="N86" s="25">
        <f>VLOOKUP(E86,'목표실차율, 안정적가동률'!$A$3:$C$9,3,FALSE)</f>
        <v>0.46</v>
      </c>
      <c r="O86" s="25">
        <f>기초자료!CI86</f>
        <v>0.27600358098596439</v>
      </c>
      <c r="P86" s="25">
        <f>기초자료!CJ86</f>
        <v>0.30240965730043129</v>
      </c>
      <c r="Q86" s="25">
        <f>기초자료!CK86</f>
        <v>0.28960936213858068</v>
      </c>
      <c r="R86" s="25">
        <f>VLOOKUP(E86,'목표실차율, 안정적가동률'!$F$3:$G$9,2,FALSE)</f>
        <v>0.25</v>
      </c>
      <c r="S86" s="25">
        <f>기초자료!DV86</f>
        <v>0.19812756476424667</v>
      </c>
      <c r="T86" s="25">
        <f>기초자료!DW86</f>
        <v>0.25839080758623756</v>
      </c>
      <c r="U86" s="25">
        <f>기초자료!DX86</f>
        <v>0.22917831549368306</v>
      </c>
      <c r="V86" s="25">
        <f>VLOOKUP(F86,'목표실차율, 안정적가동률'!$J$3:$L$6,3,FALSE)</f>
        <v>0.88</v>
      </c>
      <c r="W86" s="25">
        <f>기초자료!FI86</f>
        <v>0.67931535474045202</v>
      </c>
      <c r="X86" s="25">
        <f>기초자료!FJ86</f>
        <v>0.59881992992253619</v>
      </c>
      <c r="Y86" s="25">
        <f>기초자료!FK86</f>
        <v>0.63783993367384617</v>
      </c>
      <c r="Z86" s="25">
        <f>VLOOKUP(F86,'목표실차율, 안정적가동률'!$J$3:$L$6,3,FALSE)</f>
        <v>0.88</v>
      </c>
      <c r="AA86" s="25" t="e">
        <f>기초자료!GP86</f>
        <v>#DIV/0!</v>
      </c>
      <c r="AB86" s="25" t="e">
        <f>기초자료!GQ86</f>
        <v>#DIV/0!</v>
      </c>
      <c r="AC86" s="25">
        <f>기초자료!GR86</f>
        <v>0</v>
      </c>
      <c r="AD86" s="32">
        <f t="shared" si="44"/>
        <v>22</v>
      </c>
      <c r="AE86" s="32">
        <f t="shared" si="34"/>
        <v>24</v>
      </c>
      <c r="AF86" s="32">
        <f t="shared" si="53"/>
        <v>24</v>
      </c>
      <c r="AG86" s="32" t="e">
        <f>VLOOKUP(B86,'[1]Jan-Dec'!$B$2:$AY$61,50,0)</f>
        <v>#N/A</v>
      </c>
      <c r="AH86" s="32">
        <f t="shared" si="36"/>
        <v>0</v>
      </c>
      <c r="AJ86" s="32">
        <f t="shared" si="37"/>
        <v>27</v>
      </c>
      <c r="AK86" s="32">
        <f t="shared" si="45"/>
        <v>25</v>
      </c>
      <c r="AM86">
        <f t="shared" si="38"/>
        <v>862</v>
      </c>
      <c r="AO86">
        <f t="shared" si="46"/>
        <v>2</v>
      </c>
      <c r="AP86" s="32">
        <f t="shared" si="39"/>
        <v>24</v>
      </c>
      <c r="AQ86" s="32">
        <f t="shared" si="40"/>
        <v>25</v>
      </c>
      <c r="AS86" s="32">
        <f t="shared" si="47"/>
        <v>2</v>
      </c>
      <c r="AT86" s="32">
        <f t="shared" si="48"/>
        <v>26</v>
      </c>
      <c r="AU86" s="32">
        <f t="shared" si="41"/>
        <v>23</v>
      </c>
      <c r="AW86" s="32">
        <f t="shared" si="49"/>
        <v>0</v>
      </c>
      <c r="AX86" s="32">
        <f t="shared" si="50"/>
        <v>24</v>
      </c>
      <c r="AY86" s="32">
        <f t="shared" si="42"/>
        <v>25</v>
      </c>
      <c r="AZ86" s="32"/>
      <c r="BA86" s="32">
        <f t="shared" si="51"/>
        <v>0</v>
      </c>
      <c r="BB86" s="32">
        <f t="shared" si="52"/>
        <v>24</v>
      </c>
      <c r="BC86" s="32">
        <f t="shared" si="43"/>
        <v>25</v>
      </c>
    </row>
    <row r="87" spans="1:55" ht="16.899999999999999">
      <c r="A87" s="1" t="s">
        <v>179</v>
      </c>
      <c r="B87" s="1" t="s">
        <v>179</v>
      </c>
      <c r="C87" s="1" t="s">
        <v>8</v>
      </c>
      <c r="D87" s="1" t="s">
        <v>51</v>
      </c>
      <c r="E87" s="1" t="s">
        <v>364</v>
      </c>
      <c r="F87" s="1" t="s">
        <v>346</v>
      </c>
      <c r="G87" s="2">
        <v>1422999</v>
      </c>
      <c r="H87" s="2">
        <v>3334</v>
      </c>
      <c r="I87" s="2">
        <v>4782</v>
      </c>
      <c r="J87" s="2">
        <v>8116</v>
      </c>
      <c r="K87" s="24">
        <f>기초자료!AV87/기초자료!I87</f>
        <v>0.81642335259466359</v>
      </c>
      <c r="L87" s="24">
        <f>기초자료!AW87/기초자료!J87</f>
        <v>0.89108427499139942</v>
      </c>
      <c r="M87" s="24">
        <f>기초자료!AX87/기초자료!K87</f>
        <v>0.86558327351667674</v>
      </c>
      <c r="N87" s="25">
        <f>VLOOKUP(E87,'목표실차율, 안정적가동률'!$A$3:$C$9,3,FALSE)</f>
        <v>0.51</v>
      </c>
      <c r="O87" s="25">
        <f>기초자료!CI87</f>
        <v>0.56922205949498828</v>
      </c>
      <c r="P87" s="25">
        <f>기초자료!CJ87</f>
        <v>0.53830584511190693</v>
      </c>
      <c r="Q87" s="25">
        <f>기초자료!CK87</f>
        <v>0.54826578594385145</v>
      </c>
      <c r="R87" s="25">
        <f>VLOOKUP(E87,'목표실차율, 안정적가동률'!$F$3:$G$9,2,FALSE)</f>
        <v>0.45</v>
      </c>
      <c r="S87" s="25">
        <f>기초자료!DV87</f>
        <v>0.42047308134949307</v>
      </c>
      <c r="T87" s="25">
        <f>기초자료!DW87</f>
        <v>0.42582392480922082</v>
      </c>
      <c r="U87" s="25">
        <f>기초자료!DX87</f>
        <v>0.42410010171757334</v>
      </c>
      <c r="V87" s="25">
        <f>VLOOKUP(F87,'목표실차율, 안정적가동률'!$J$3:$L$6,3,FALSE)</f>
        <v>0.88</v>
      </c>
      <c r="W87" s="25">
        <f>기초자료!FI87</f>
        <v>0.80369206750377475</v>
      </c>
      <c r="X87" s="25">
        <f>기초자료!FJ87</f>
        <v>0.74839549515930714</v>
      </c>
      <c r="Y87" s="25">
        <f>기초자료!FK87</f>
        <v>0.76620979098271891</v>
      </c>
      <c r="Z87" s="25">
        <f>VLOOKUP(F87,'목표실차율, 안정적가동률'!$J$3:$L$6,3,FALSE)</f>
        <v>0.88</v>
      </c>
      <c r="AA87" s="25" t="e">
        <f>기초자료!GP87</f>
        <v>#DIV/0!</v>
      </c>
      <c r="AB87" s="25" t="e">
        <f>기초자료!GQ87</f>
        <v>#DIV/0!</v>
      </c>
      <c r="AC87" s="25">
        <f>기초자료!GR87</f>
        <v>0</v>
      </c>
      <c r="AD87" s="32">
        <f t="shared" si="44"/>
        <v>7597</v>
      </c>
      <c r="AE87" s="32">
        <f t="shared" si="34"/>
        <v>7409</v>
      </c>
      <c r="AF87" s="32">
        <f t="shared" si="53"/>
        <v>7409</v>
      </c>
      <c r="AG87" s="32" t="e">
        <f>VLOOKUP(B87,'[1]Jan-Dec'!$B$2:$AY$61,50,0)</f>
        <v>#N/A</v>
      </c>
      <c r="AH87" s="32">
        <f t="shared" si="36"/>
        <v>0</v>
      </c>
      <c r="AJ87" s="32">
        <f t="shared" si="37"/>
        <v>519</v>
      </c>
      <c r="AK87" s="32">
        <f t="shared" si="45"/>
        <v>707</v>
      </c>
      <c r="AM87">
        <f t="shared" si="38"/>
        <v>175</v>
      </c>
      <c r="AO87">
        <f t="shared" si="46"/>
        <v>0</v>
      </c>
      <c r="AP87" s="32">
        <f t="shared" si="39"/>
        <v>7597</v>
      </c>
      <c r="AQ87" s="32">
        <f t="shared" si="40"/>
        <v>519</v>
      </c>
      <c r="AS87" s="32">
        <f t="shared" si="47"/>
        <v>0</v>
      </c>
      <c r="AT87" s="32">
        <f t="shared" si="48"/>
        <v>7409</v>
      </c>
      <c r="AU87" s="32">
        <f t="shared" si="41"/>
        <v>707</v>
      </c>
      <c r="AW87" s="32">
        <f t="shared" si="49"/>
        <v>1111</v>
      </c>
      <c r="AX87" s="32">
        <f t="shared" si="50"/>
        <v>8520</v>
      </c>
      <c r="AY87" s="32">
        <f t="shared" si="42"/>
        <v>-404</v>
      </c>
      <c r="AZ87" s="32"/>
      <c r="BA87" s="32">
        <f t="shared" si="51"/>
        <v>1482</v>
      </c>
      <c r="BB87" s="32">
        <f t="shared" si="52"/>
        <v>8891</v>
      </c>
      <c r="BC87" s="32">
        <f t="shared" si="43"/>
        <v>-775</v>
      </c>
    </row>
    <row r="88" spans="1:55" ht="16.899999999999999">
      <c r="A88" s="1" t="s">
        <v>180</v>
      </c>
      <c r="B88" s="1" t="s">
        <v>180</v>
      </c>
      <c r="C88" s="1" t="s">
        <v>8</v>
      </c>
      <c r="D88" s="1" t="s">
        <v>51</v>
      </c>
      <c r="E88" s="1" t="s">
        <v>339</v>
      </c>
      <c r="F88" s="1" t="s">
        <v>346</v>
      </c>
      <c r="G88" s="2">
        <v>2377801</v>
      </c>
      <c r="H88" s="2">
        <v>5664</v>
      </c>
      <c r="I88" s="2">
        <v>10040</v>
      </c>
      <c r="J88" s="2">
        <v>15704</v>
      </c>
      <c r="K88" s="24">
        <f>기초자료!AV88/기초자료!I88</f>
        <v>0.88362837751406542</v>
      </c>
      <c r="L88" s="24">
        <f>기초자료!AW88/기초자료!J88</f>
        <v>0.63090045425864882</v>
      </c>
      <c r="M88" s="24">
        <f>기초자료!AX88/기초자료!K88</f>
        <v>0.69615014094542771</v>
      </c>
      <c r="N88" s="25">
        <f>VLOOKUP(E88,'목표실차율, 안정적가동률'!$A$3:$C$9,3,FALSE)</f>
        <v>0.57999999999999996</v>
      </c>
      <c r="O88" s="25">
        <f>기초자료!CI88</f>
        <v>0.40773674704679591</v>
      </c>
      <c r="P88" s="25">
        <f>기초자료!CJ88</f>
        <v>0.43597500565821834</v>
      </c>
      <c r="Q88" s="25">
        <f>기초자료!CK88</f>
        <v>0.42672099804327046</v>
      </c>
      <c r="R88" s="25">
        <f>VLOOKUP(E88,'목표실차율, 안정적가동률'!$F$3:$G$9,2,FALSE)</f>
        <v>0.45</v>
      </c>
      <c r="S88" s="25">
        <f>기초자료!DV88</f>
        <v>0.29864449483115285</v>
      </c>
      <c r="T88" s="25">
        <f>기초자료!DW88</f>
        <v>0.32835332792724042</v>
      </c>
      <c r="U88" s="25">
        <f>기초자료!DX88</f>
        <v>0.31861739585417687</v>
      </c>
      <c r="V88" s="25">
        <f>VLOOKUP(F88,'목표실차율, 안정적가동률'!$J$3:$L$6,3,FALSE)</f>
        <v>0.88</v>
      </c>
      <c r="W88" s="25">
        <f>기초자료!FI88</f>
        <v>0.80024058983110313</v>
      </c>
      <c r="X88" s="25">
        <f>기초자료!FJ88</f>
        <v>0.73052861921208123</v>
      </c>
      <c r="Y88" s="25">
        <f>기초자료!FK88</f>
        <v>0.753374047318633</v>
      </c>
      <c r="Z88" s="25">
        <f>VLOOKUP(F88,'목표실차율, 안정적가동률'!$J$3:$L$6,3,FALSE)</f>
        <v>0.88</v>
      </c>
      <c r="AA88" s="25" t="e">
        <f>기초자료!GP88</f>
        <v>#DIV/0!</v>
      </c>
      <c r="AB88" s="25" t="e">
        <f>기초자료!GQ88</f>
        <v>#DIV/0!</v>
      </c>
      <c r="AC88" s="25">
        <f>기초자료!GR88</f>
        <v>0</v>
      </c>
      <c r="AD88" s="32">
        <f t="shared" si="44"/>
        <v>9891</v>
      </c>
      <c r="AE88" s="32">
        <f t="shared" si="34"/>
        <v>9817</v>
      </c>
      <c r="AF88" s="32">
        <f t="shared" si="53"/>
        <v>9817</v>
      </c>
      <c r="AG88" s="32" t="e">
        <f>VLOOKUP(B88,'[1]Jan-Dec'!$B$2:$AY$61,50,0)</f>
        <v>#N/A</v>
      </c>
      <c r="AH88" s="32">
        <f t="shared" si="36"/>
        <v>0</v>
      </c>
      <c r="AJ88" s="32">
        <f t="shared" si="37"/>
        <v>5813</v>
      </c>
      <c r="AK88" s="32">
        <f t="shared" si="45"/>
        <v>5887</v>
      </c>
      <c r="AM88">
        <f t="shared" si="38"/>
        <v>151</v>
      </c>
      <c r="AO88">
        <f t="shared" si="46"/>
        <v>0</v>
      </c>
      <c r="AP88" s="32">
        <f t="shared" si="39"/>
        <v>9891</v>
      </c>
      <c r="AQ88" s="32">
        <f t="shared" si="40"/>
        <v>5813</v>
      </c>
      <c r="AS88" s="32">
        <f t="shared" si="47"/>
        <v>0</v>
      </c>
      <c r="AT88" s="32">
        <f t="shared" si="48"/>
        <v>9817</v>
      </c>
      <c r="AU88" s="32">
        <f t="shared" si="41"/>
        <v>5887</v>
      </c>
      <c r="AW88" s="32">
        <f t="shared" si="49"/>
        <v>0</v>
      </c>
      <c r="AX88" s="32">
        <f t="shared" si="50"/>
        <v>9817</v>
      </c>
      <c r="AY88" s="32">
        <f t="shared" si="42"/>
        <v>5887</v>
      </c>
      <c r="AZ88" s="32"/>
      <c r="BA88" s="32">
        <f t="shared" si="51"/>
        <v>0</v>
      </c>
      <c r="BB88" s="32">
        <f t="shared" si="52"/>
        <v>9817</v>
      </c>
      <c r="BC88" s="32">
        <f t="shared" si="43"/>
        <v>5887</v>
      </c>
    </row>
    <row r="89" spans="1:55" ht="16.899999999999999">
      <c r="A89" s="1" t="s">
        <v>181</v>
      </c>
      <c r="B89" s="1" t="s">
        <v>181</v>
      </c>
      <c r="C89" s="1" t="s">
        <v>8</v>
      </c>
      <c r="D89" s="1" t="s">
        <v>51</v>
      </c>
      <c r="E89" s="1" t="s">
        <v>365</v>
      </c>
      <c r="F89" s="1" t="s">
        <v>346</v>
      </c>
      <c r="G89" s="2">
        <v>1444595</v>
      </c>
      <c r="H89" s="2">
        <v>3312</v>
      </c>
      <c r="I89" s="2">
        <v>5330</v>
      </c>
      <c r="J89" s="2">
        <v>8642</v>
      </c>
      <c r="K89" s="24">
        <f>기초자료!AV89/기초자료!I89</f>
        <v>0.87342030684345406</v>
      </c>
      <c r="L89" s="24">
        <f>기초자료!AW89/기초자료!J89</f>
        <v>0.88614995962282406</v>
      </c>
      <c r="M89" s="24">
        <f>기초자료!AX89/기초자료!K89</f>
        <v>0.88207042215655296</v>
      </c>
      <c r="N89" s="25">
        <f>VLOOKUP(E89,'목표실차율, 안정적가동률'!$A$3:$C$9,3,FALSE)</f>
        <v>0.51</v>
      </c>
      <c r="O89" s="25">
        <f>기초자료!CI89</f>
        <v>0.55411024237744988</v>
      </c>
      <c r="P89" s="25">
        <f>기초자료!CJ89</f>
        <v>0.41115577377676965</v>
      </c>
      <c r="Q89" s="25">
        <f>기초자료!CK89</f>
        <v>0.45651985603328965</v>
      </c>
      <c r="R89" s="25">
        <f>VLOOKUP(E89,'목표실차율, 안정적가동률'!$F$3:$G$9,2,FALSE)</f>
        <v>0.45</v>
      </c>
      <c r="S89" s="25">
        <f>기초자료!DV89</f>
        <v>0.44492008813950495</v>
      </c>
      <c r="T89" s="25">
        <f>기초자료!DW89</f>
        <v>0.31305916319433719</v>
      </c>
      <c r="U89" s="25">
        <f>기초자료!DX89</f>
        <v>0.35490290480092129</v>
      </c>
      <c r="V89" s="25">
        <f>VLOOKUP(F89,'목표실차율, 안정적가동률'!$J$3:$L$6,3,FALSE)</f>
        <v>0.88</v>
      </c>
      <c r="W89" s="25">
        <f>기초자료!FI89</f>
        <v>0.78834686504565921</v>
      </c>
      <c r="X89" s="25">
        <f>기초자료!FJ89</f>
        <v>0.75774616489452296</v>
      </c>
      <c r="Y89" s="25">
        <f>기초자료!FK89</f>
        <v>0.76745675801099866</v>
      </c>
      <c r="Z89" s="25">
        <f>VLOOKUP(F89,'목표실차율, 안정적가동률'!$J$3:$L$6,3,FALSE)</f>
        <v>0.88</v>
      </c>
      <c r="AA89" s="25" t="e">
        <f>기초자료!GP89</f>
        <v>#DIV/0!</v>
      </c>
      <c r="AB89" s="25" t="e">
        <f>기초자료!GQ89</f>
        <v>#DIV/0!</v>
      </c>
      <c r="AC89" s="25">
        <f>기초자료!GR89</f>
        <v>0</v>
      </c>
      <c r="AD89" s="32">
        <f t="shared" si="44"/>
        <v>6746</v>
      </c>
      <c r="AE89" s="32">
        <f t="shared" si="34"/>
        <v>6586</v>
      </c>
      <c r="AF89" s="32">
        <f t="shared" si="53"/>
        <v>6586</v>
      </c>
      <c r="AG89" s="32" t="e">
        <f>VLOOKUP(B89,'[1]Jan-Dec'!$B$2:$AY$61,50,0)</f>
        <v>#N/A</v>
      </c>
      <c r="AH89" s="32">
        <f t="shared" si="36"/>
        <v>0</v>
      </c>
      <c r="AJ89" s="32">
        <f t="shared" si="37"/>
        <v>1896</v>
      </c>
      <c r="AK89" s="32">
        <f t="shared" si="45"/>
        <v>2056</v>
      </c>
      <c r="AM89">
        <f t="shared" si="38"/>
        <v>167</v>
      </c>
      <c r="AO89">
        <f t="shared" si="46"/>
        <v>0</v>
      </c>
      <c r="AP89" s="32">
        <f t="shared" si="39"/>
        <v>6746</v>
      </c>
      <c r="AQ89" s="32">
        <f t="shared" si="40"/>
        <v>1896</v>
      </c>
      <c r="AS89" s="32">
        <f t="shared" si="47"/>
        <v>0</v>
      </c>
      <c r="AT89" s="32">
        <f t="shared" si="48"/>
        <v>6586</v>
      </c>
      <c r="AU89" s="32">
        <f t="shared" si="41"/>
        <v>2056</v>
      </c>
      <c r="AW89" s="32">
        <f t="shared" si="49"/>
        <v>0</v>
      </c>
      <c r="AX89" s="32">
        <f t="shared" si="50"/>
        <v>6586</v>
      </c>
      <c r="AY89" s="32">
        <f t="shared" si="42"/>
        <v>2056</v>
      </c>
      <c r="AZ89" s="32"/>
      <c r="BA89" s="32">
        <f t="shared" si="51"/>
        <v>0</v>
      </c>
      <c r="BB89" s="32">
        <f t="shared" si="52"/>
        <v>6586</v>
      </c>
      <c r="BC89" s="32">
        <f t="shared" si="43"/>
        <v>2056</v>
      </c>
    </row>
    <row r="90" spans="1:55" ht="16.899999999999999">
      <c r="A90" s="1" t="s">
        <v>182</v>
      </c>
      <c r="B90" s="1" t="s">
        <v>182</v>
      </c>
      <c r="C90" s="1" t="s">
        <v>8</v>
      </c>
      <c r="D90" s="1" t="s">
        <v>51</v>
      </c>
      <c r="E90" s="1" t="s">
        <v>341</v>
      </c>
      <c r="F90" s="1" t="s">
        <v>346</v>
      </c>
      <c r="G90" s="2">
        <v>3300836</v>
      </c>
      <c r="H90" s="2">
        <v>9729</v>
      </c>
      <c r="I90" s="2">
        <v>13820</v>
      </c>
      <c r="J90" s="2">
        <v>23549</v>
      </c>
      <c r="K90" s="24">
        <f>기초자료!AV90/기초자료!I90</f>
        <v>0.84612121241856852</v>
      </c>
      <c r="L90" s="24">
        <f>기초자료!AW90/기초자료!J90</f>
        <v>0.86447934061798959</v>
      </c>
      <c r="M90" s="24">
        <f>기초자료!AX90/기초자료!K90</f>
        <v>0.85903014922886334</v>
      </c>
      <c r="N90" s="25">
        <f>VLOOKUP(E90,'목표실차율, 안정적가동률'!$A$3:$C$9,3,FALSE)</f>
        <v>0.57999999999999996</v>
      </c>
      <c r="O90" s="25">
        <f>기초자료!CI90</f>
        <v>0.52909119162268226</v>
      </c>
      <c r="P90" s="25">
        <f>기초자료!CJ90</f>
        <v>0.4982965604077631</v>
      </c>
      <c r="Q90" s="25">
        <f>기초자료!CK90</f>
        <v>0.50729988374815027</v>
      </c>
      <c r="R90" s="25">
        <f>VLOOKUP(E90,'목표실차율, 안정적가동률'!$F$3:$G$9,2,FALSE)</f>
        <v>0.45</v>
      </c>
      <c r="S90" s="25">
        <f>기초자료!DV90</f>
        <v>0.39290627437310421</v>
      </c>
      <c r="T90" s="25">
        <f>기초자료!DW90</f>
        <v>0.38135393863689782</v>
      </c>
      <c r="U90" s="25">
        <f>기초자료!DX90</f>
        <v>0.38473145640107825</v>
      </c>
      <c r="V90" s="25">
        <f>VLOOKUP(F90,'목표실차율, 안정적가동률'!$J$3:$L$6,3,FALSE)</f>
        <v>0.88</v>
      </c>
      <c r="W90" s="25">
        <f>기초자료!FI90</f>
        <v>0.80268403110369357</v>
      </c>
      <c r="X90" s="25">
        <f>기초자료!FJ90</f>
        <v>0.74790811013638014</v>
      </c>
      <c r="Y90" s="25">
        <f>기초자료!FK90</f>
        <v>0.76392276295993122</v>
      </c>
      <c r="Z90" s="25">
        <f>VLOOKUP(F90,'목표실차율, 안정적가동률'!$J$3:$L$6,3,FALSE)</f>
        <v>0.88</v>
      </c>
      <c r="AA90" s="25" t="e">
        <f>기초자료!GP90</f>
        <v>#DIV/0!</v>
      </c>
      <c r="AB90" s="25" t="e">
        <f>기초자료!GQ90</f>
        <v>#DIV/0!</v>
      </c>
      <c r="AC90" s="25">
        <f>기초자료!GR90</f>
        <v>0</v>
      </c>
      <c r="AD90" s="32">
        <f t="shared" si="44"/>
        <v>17880</v>
      </c>
      <c r="AE90" s="32">
        <f t="shared" si="34"/>
        <v>17800</v>
      </c>
      <c r="AF90" s="32">
        <f t="shared" si="53"/>
        <v>17800</v>
      </c>
      <c r="AG90" s="32" t="e">
        <f>VLOOKUP(B90,'[1]Jan-Dec'!$B$2:$AY$61,50,0)</f>
        <v>#N/A</v>
      </c>
      <c r="AH90" s="32">
        <f t="shared" si="36"/>
        <v>0</v>
      </c>
      <c r="AJ90" s="32">
        <f t="shared" si="37"/>
        <v>5669</v>
      </c>
      <c r="AK90" s="32">
        <f t="shared" si="45"/>
        <v>5749</v>
      </c>
      <c r="AM90">
        <f t="shared" si="38"/>
        <v>140</v>
      </c>
      <c r="AO90">
        <f t="shared" si="46"/>
        <v>0</v>
      </c>
      <c r="AP90" s="32">
        <f t="shared" si="39"/>
        <v>17880</v>
      </c>
      <c r="AQ90" s="32">
        <f t="shared" si="40"/>
        <v>5669</v>
      </c>
      <c r="AS90" s="32">
        <f t="shared" si="47"/>
        <v>0</v>
      </c>
      <c r="AT90" s="32">
        <f t="shared" si="48"/>
        <v>17800</v>
      </c>
      <c r="AU90" s="32">
        <f t="shared" si="41"/>
        <v>5749</v>
      </c>
      <c r="AW90" s="32">
        <f t="shared" si="49"/>
        <v>0</v>
      </c>
      <c r="AX90" s="32">
        <f t="shared" si="50"/>
        <v>17800</v>
      </c>
      <c r="AY90" s="32">
        <f t="shared" si="42"/>
        <v>5749</v>
      </c>
      <c r="AZ90" s="32"/>
      <c r="BA90" s="32">
        <f t="shared" si="51"/>
        <v>0</v>
      </c>
      <c r="BB90" s="32">
        <f t="shared" si="52"/>
        <v>17800</v>
      </c>
      <c r="BC90" s="32">
        <f t="shared" si="43"/>
        <v>5749</v>
      </c>
    </row>
    <row r="91" spans="1:55">
      <c r="A91" s="1" t="s">
        <v>183</v>
      </c>
      <c r="B91" s="1" t="s">
        <v>183</v>
      </c>
      <c r="C91" s="1" t="s">
        <v>8</v>
      </c>
      <c r="D91" s="1" t="s">
        <v>184</v>
      </c>
      <c r="E91" s="1" t="s">
        <v>184</v>
      </c>
      <c r="F91" s="1" t="s">
        <v>346</v>
      </c>
      <c r="G91" s="2">
        <v>9407540</v>
      </c>
      <c r="H91" s="2">
        <v>22723</v>
      </c>
      <c r="I91" s="2">
        <v>49090</v>
      </c>
      <c r="J91" s="2">
        <v>71813</v>
      </c>
      <c r="K91" s="24">
        <f>기초자료!AV91/기초자료!I91</f>
        <v>0.81638356528296085</v>
      </c>
      <c r="L91" s="24">
        <f>기초자료!AW91/기초자료!J91</f>
        <v>0.81261643496105684</v>
      </c>
      <c r="M91" s="24">
        <f>기초자료!AX91/기초자료!K91</f>
        <v>0.81352191498040205</v>
      </c>
      <c r="N91" s="25">
        <f>VLOOKUP(E91,'목표실차율, 안정적가동률'!$A$3:$C$9,3,FALSE)</f>
        <v>0.6</v>
      </c>
      <c r="O91" s="25">
        <f>기초자료!CI91</f>
        <v>0.61508414081218932</v>
      </c>
      <c r="P91" s="25">
        <f>기초자료!CJ91</f>
        <v>0.56502854235978828</v>
      </c>
      <c r="Q91" s="25">
        <f>기초자료!CK91</f>
        <v>0.57710239529147322</v>
      </c>
      <c r="R91" s="25">
        <f>VLOOKUP(E91,'목표실차율, 안정적가동률'!$F$3:$G$9,2,FALSE)</f>
        <v>0.5</v>
      </c>
      <c r="S91" s="25">
        <f>기초자료!DV91</f>
        <v>0.49466438711757449</v>
      </c>
      <c r="T91" s="25">
        <f>기초자료!DW91</f>
        <v>0.47610550142616809</v>
      </c>
      <c r="U91" s="25">
        <f>기초자료!DX91</f>
        <v>0.48058206875014237</v>
      </c>
      <c r="V91" s="25">
        <f>VLOOKUP(F91,'목표실차율, 안정적가동률'!$J$3:$L$6,3,FALSE)</f>
        <v>0.88</v>
      </c>
      <c r="W91" s="25">
        <f>기초자료!FI91</f>
        <v>0.83614589657719074</v>
      </c>
      <c r="X91" s="25">
        <f>기초자료!FJ91</f>
        <v>0.73280219087058962</v>
      </c>
      <c r="Y91" s="25">
        <f>기초자료!FK91</f>
        <v>0.75772960643836773</v>
      </c>
      <c r="Z91" s="25">
        <f>VLOOKUP(F91,'목표실차율, 안정적가동률'!$J$3:$L$6,3,FALSE)</f>
        <v>0.88</v>
      </c>
      <c r="AA91" s="25" t="e">
        <f>기초자료!GP91</f>
        <v>#DIV/0!</v>
      </c>
      <c r="AB91" s="25" t="e">
        <f>기초자료!GQ91</f>
        <v>#DIV/0!</v>
      </c>
      <c r="AC91" s="25">
        <f>기초자료!GR91</f>
        <v>0</v>
      </c>
      <c r="AD91" s="32">
        <f t="shared" si="44"/>
        <v>59475</v>
      </c>
      <c r="AE91" s="32">
        <f t="shared" si="34"/>
        <v>59467</v>
      </c>
      <c r="AF91" s="32">
        <f t="shared" si="53"/>
        <v>59467</v>
      </c>
      <c r="AG91" s="32" t="e">
        <f>VLOOKUP(B91,'[1]Jan-Dec'!$B$2:$AY$61,50,0)</f>
        <v>#N/A</v>
      </c>
      <c r="AH91" s="32">
        <f t="shared" si="36"/>
        <v>0</v>
      </c>
      <c r="AJ91" s="32">
        <f t="shared" si="37"/>
        <v>12338</v>
      </c>
      <c r="AK91" s="32">
        <f t="shared" si="45"/>
        <v>12346</v>
      </c>
      <c r="AM91">
        <f t="shared" si="38"/>
        <v>131</v>
      </c>
      <c r="AO91">
        <f t="shared" si="46"/>
        <v>0</v>
      </c>
      <c r="AP91" s="32">
        <f t="shared" si="39"/>
        <v>59475</v>
      </c>
      <c r="AQ91" s="32">
        <f t="shared" si="40"/>
        <v>12338</v>
      </c>
      <c r="AS91" s="32">
        <f t="shared" si="47"/>
        <v>0</v>
      </c>
      <c r="AT91" s="32">
        <f t="shared" si="48"/>
        <v>59467</v>
      </c>
      <c r="AU91" s="32">
        <f t="shared" si="41"/>
        <v>12346</v>
      </c>
      <c r="AW91" s="32">
        <f t="shared" si="49"/>
        <v>0</v>
      </c>
      <c r="AX91" s="32">
        <f t="shared" si="50"/>
        <v>59467</v>
      </c>
      <c r="AY91" s="32">
        <f t="shared" si="42"/>
        <v>12346</v>
      </c>
      <c r="AZ91" s="32"/>
      <c r="BA91" s="32">
        <f t="shared" si="51"/>
        <v>0</v>
      </c>
      <c r="BB91" s="32">
        <f t="shared" si="52"/>
        <v>59467</v>
      </c>
      <c r="BC91" s="32">
        <f t="shared" si="43"/>
        <v>12346</v>
      </c>
    </row>
    <row r="92" spans="1:55" ht="16.899999999999999">
      <c r="A92" s="50" t="s">
        <v>185</v>
      </c>
      <c r="B92" s="1" t="s">
        <v>185</v>
      </c>
      <c r="C92" s="1" t="s">
        <v>8</v>
      </c>
      <c r="D92" s="1" t="s">
        <v>9</v>
      </c>
      <c r="E92" s="1" t="s">
        <v>338</v>
      </c>
      <c r="F92" s="1" t="s">
        <v>346</v>
      </c>
      <c r="G92" s="2">
        <v>385932</v>
      </c>
      <c r="H92" s="34">
        <v>170</v>
      </c>
      <c r="I92" s="34">
        <v>336</v>
      </c>
      <c r="J92" s="34">
        <v>506</v>
      </c>
      <c r="K92" s="24">
        <f>기초자료!AV92/기초자료!I92</f>
        <v>0.7750478927203065</v>
      </c>
      <c r="L92" s="24">
        <f>기초자료!AW92/기초자료!J92</f>
        <v>0.77359028634894511</v>
      </c>
      <c r="M92" s="24">
        <f>기초자료!AX92/기초자료!K92</f>
        <v>0.77407615513939898</v>
      </c>
      <c r="N92" s="25">
        <f>VLOOKUP(E92,'목표실차율, 안정적가동률'!$A$3:$C$9,3,FALSE)</f>
        <v>0.49</v>
      </c>
      <c r="O92" s="25">
        <f>기초자료!CI92</f>
        <v>0.48673375863670937</v>
      </c>
      <c r="P92" s="25">
        <f>기초자료!CJ92</f>
        <v>0.45121291112680101</v>
      </c>
      <c r="Q92" s="25">
        <f>기초자료!CK92</f>
        <v>0.46306805734525708</v>
      </c>
      <c r="R92" s="25">
        <f>VLOOKUP(E92,'목표실차율, 안정적가동률'!$F$3:$G$9,2,FALSE)</f>
        <v>0.34</v>
      </c>
      <c r="S92" s="25">
        <f>기초자료!DV92</f>
        <v>0.37197025929576061</v>
      </c>
      <c r="T92" s="25">
        <f>기초자료!DW92</f>
        <v>0.31558513425479301</v>
      </c>
      <c r="U92" s="25">
        <f>기초자료!DX92</f>
        <v>0.33440377031690111</v>
      </c>
      <c r="V92" s="25">
        <f>VLOOKUP(F92,'목표실차율, 안정적가동률'!$J$3:$L$6,3,FALSE)</f>
        <v>0.88</v>
      </c>
      <c r="W92" s="25">
        <f>기초자료!FI92</f>
        <v>0.8737758706129034</v>
      </c>
      <c r="X92" s="25">
        <f>기초자료!FJ92</f>
        <v>0.82265917364851893</v>
      </c>
      <c r="Y92" s="25">
        <f>기초자료!FK92</f>
        <v>0.8397194624422547</v>
      </c>
      <c r="Z92" s="25">
        <f>VLOOKUP(F92,'목표실차율, 안정적가동률'!$J$3:$L$6,3,FALSE)</f>
        <v>0.88</v>
      </c>
      <c r="AA92" s="25" t="e">
        <f>기초자료!GP92</f>
        <v>#DIV/0!</v>
      </c>
      <c r="AB92" s="25" t="e">
        <f>기초자료!GQ92</f>
        <v>#DIV/0!</v>
      </c>
      <c r="AC92" s="25">
        <f>기초자료!GR92</f>
        <v>0</v>
      </c>
      <c r="AD92" s="32">
        <f t="shared" si="44"/>
        <v>456</v>
      </c>
      <c r="AE92" s="32">
        <f t="shared" si="34"/>
        <v>460</v>
      </c>
      <c r="AF92" s="32">
        <f t="shared" si="53"/>
        <v>460</v>
      </c>
      <c r="AG92" s="32" t="e">
        <f>VLOOKUP(B92,'[1]Jan-Dec'!$B$2:$AY$61,50,0)</f>
        <v>#N/A</v>
      </c>
      <c r="AH92" s="32">
        <f t="shared" si="36"/>
        <v>0</v>
      </c>
      <c r="AJ92" s="32">
        <f t="shared" si="37"/>
        <v>50</v>
      </c>
      <c r="AK92" s="32">
        <f t="shared" si="45"/>
        <v>46</v>
      </c>
      <c r="AM92">
        <f t="shared" si="38"/>
        <v>763</v>
      </c>
      <c r="AO92">
        <f t="shared" si="46"/>
        <v>46</v>
      </c>
      <c r="AP92" s="32">
        <f t="shared" si="39"/>
        <v>502</v>
      </c>
      <c r="AQ92" s="32">
        <f t="shared" si="40"/>
        <v>4</v>
      </c>
      <c r="AS92" s="32">
        <f t="shared" si="47"/>
        <v>46</v>
      </c>
      <c r="AT92" s="32">
        <f t="shared" si="48"/>
        <v>506</v>
      </c>
      <c r="AU92" s="32">
        <f t="shared" si="41"/>
        <v>0</v>
      </c>
      <c r="AW92" s="32">
        <f t="shared" si="49"/>
        <v>69</v>
      </c>
      <c r="AX92" s="32">
        <f t="shared" si="50"/>
        <v>529</v>
      </c>
      <c r="AY92" s="32">
        <f t="shared" si="42"/>
        <v>-23</v>
      </c>
      <c r="AZ92" s="32"/>
      <c r="BA92" s="32">
        <f t="shared" si="51"/>
        <v>92</v>
      </c>
      <c r="BB92" s="32">
        <f t="shared" si="52"/>
        <v>552</v>
      </c>
      <c r="BC92" s="32">
        <f t="shared" si="43"/>
        <v>-46</v>
      </c>
    </row>
    <row r="93" spans="1:55" ht="16.899999999999999">
      <c r="A93" s="1" t="s">
        <v>186</v>
      </c>
      <c r="B93" s="1" t="s">
        <v>186</v>
      </c>
      <c r="C93" s="1" t="s">
        <v>8</v>
      </c>
      <c r="D93" s="1" t="s">
        <v>51</v>
      </c>
      <c r="E93" s="1" t="s">
        <v>363</v>
      </c>
      <c r="F93" s="1" t="s">
        <v>346</v>
      </c>
      <c r="G93" s="2">
        <v>1104167</v>
      </c>
      <c r="H93" s="2">
        <v>2068</v>
      </c>
      <c r="I93" s="2">
        <v>3610</v>
      </c>
      <c r="J93" s="2">
        <v>5678</v>
      </c>
      <c r="K93" s="24">
        <f>기초자료!AV93/기초자료!I93</f>
        <v>0.8958442214282194</v>
      </c>
      <c r="L93" s="24">
        <f>기초자료!AW93/기초자료!J93</f>
        <v>0.85948165240878627</v>
      </c>
      <c r="M93" s="24">
        <f>기초자료!AX93/기초자료!K93</f>
        <v>0.87142190369976413</v>
      </c>
      <c r="N93" s="25">
        <f>VLOOKUP(E93,'목표실차율, 안정적가동률'!$A$3:$C$9,3,FALSE)</f>
        <v>0.51</v>
      </c>
      <c r="O93" s="25">
        <f>기초자료!CI93</f>
        <v>0.52744096816561925</v>
      </c>
      <c r="P93" s="25">
        <f>기초자료!CJ93</f>
        <v>0.473100682726741</v>
      </c>
      <c r="Q93" s="25">
        <f>기초자료!CK93</f>
        <v>0.49144429441584125</v>
      </c>
      <c r="R93" s="25">
        <f>VLOOKUP(E93,'목표실차율, 안정적가동률'!$F$3:$G$9,2,FALSE)</f>
        <v>0.45</v>
      </c>
      <c r="S93" s="25">
        <f>기초자료!DV93</f>
        <v>0.37954187899737679</v>
      </c>
      <c r="T93" s="25">
        <f>기초자료!DW93</f>
        <v>0.34404569532478851</v>
      </c>
      <c r="U93" s="25">
        <f>기초자료!DX93</f>
        <v>0.35602811692003988</v>
      </c>
      <c r="V93" s="25">
        <f>VLOOKUP(F93,'목표실차율, 안정적가동률'!$J$3:$L$6,3,FALSE)</f>
        <v>0.88</v>
      </c>
      <c r="W93" s="25">
        <f>기초자료!FI93</f>
        <v>0.81174284029121979</v>
      </c>
      <c r="X93" s="25">
        <f>기초자료!FJ93</f>
        <v>0.76267470946737148</v>
      </c>
      <c r="Y93" s="25">
        <f>기초자료!FK93</f>
        <v>0.77923860365513864</v>
      </c>
      <c r="Z93" s="25">
        <f>VLOOKUP(F93,'목표실차율, 안정적가동률'!$J$3:$L$6,3,FALSE)</f>
        <v>0.88</v>
      </c>
      <c r="AA93" s="25" t="e">
        <f>기초자료!GP93</f>
        <v>#DIV/0!</v>
      </c>
      <c r="AB93" s="25" t="e">
        <f>기초자료!GQ93</f>
        <v>#DIV/0!</v>
      </c>
      <c r="AC93" s="25">
        <f>기초자료!GR93</f>
        <v>0</v>
      </c>
      <c r="AD93" s="32">
        <f t="shared" si="44"/>
        <v>4845</v>
      </c>
      <c r="AE93" s="32">
        <f t="shared" si="34"/>
        <v>4672</v>
      </c>
      <c r="AF93" s="32">
        <f t="shared" si="53"/>
        <v>4672</v>
      </c>
      <c r="AG93" s="32" t="e">
        <f>VLOOKUP(B93,'[1]Jan-Dec'!$B$2:$AY$61,50,0)</f>
        <v>#N/A</v>
      </c>
      <c r="AH93" s="32">
        <f t="shared" si="36"/>
        <v>0</v>
      </c>
      <c r="AJ93" s="32">
        <f t="shared" si="37"/>
        <v>833</v>
      </c>
      <c r="AK93" s="32">
        <f t="shared" si="45"/>
        <v>1006</v>
      </c>
      <c r="AM93">
        <f t="shared" si="38"/>
        <v>194</v>
      </c>
      <c r="AO93">
        <f t="shared" si="46"/>
        <v>0</v>
      </c>
      <c r="AP93" s="32">
        <f t="shared" si="39"/>
        <v>4845</v>
      </c>
      <c r="AQ93" s="32">
        <f t="shared" si="40"/>
        <v>833</v>
      </c>
      <c r="AS93" s="32">
        <f t="shared" si="47"/>
        <v>0</v>
      </c>
      <c r="AT93" s="32">
        <f t="shared" si="48"/>
        <v>4672</v>
      </c>
      <c r="AU93" s="32">
        <f t="shared" si="41"/>
        <v>1006</v>
      </c>
      <c r="AW93" s="32">
        <f t="shared" si="49"/>
        <v>0</v>
      </c>
      <c r="AX93" s="32">
        <f t="shared" si="50"/>
        <v>4672</v>
      </c>
      <c r="AY93" s="32">
        <f t="shared" si="42"/>
        <v>1006</v>
      </c>
      <c r="AZ93" s="32"/>
      <c r="BA93" s="32">
        <f t="shared" si="51"/>
        <v>0</v>
      </c>
      <c r="BB93" s="32">
        <f t="shared" si="52"/>
        <v>4672</v>
      </c>
      <c r="BC93" s="32">
        <f t="shared" si="43"/>
        <v>1006</v>
      </c>
    </row>
    <row r="94" spans="1:55" ht="16.899999999999999">
      <c r="A94" s="1" t="s">
        <v>187</v>
      </c>
      <c r="B94" s="1" t="s">
        <v>187</v>
      </c>
      <c r="C94" s="1" t="s">
        <v>8</v>
      </c>
      <c r="D94" s="1" t="s">
        <v>51</v>
      </c>
      <c r="E94" s="1" t="s">
        <v>339</v>
      </c>
      <c r="F94" s="1" t="s">
        <v>346</v>
      </c>
      <c r="G94" s="2">
        <v>2987918</v>
      </c>
      <c r="H94" s="2">
        <v>5385</v>
      </c>
      <c r="I94" s="2">
        <v>8959</v>
      </c>
      <c r="J94" s="2">
        <v>14344</v>
      </c>
      <c r="K94" s="24">
        <f>기초자료!AV94/기초자료!I94</f>
        <v>0.9159443453565399</v>
      </c>
      <c r="L94" s="24">
        <f>기초자료!AW94/기초자료!J94</f>
        <v>0.86894689624826627</v>
      </c>
      <c r="M94" s="24">
        <f>기초자료!AX94/기초자료!K94</f>
        <v>0.88448609173998571</v>
      </c>
      <c r="N94" s="25">
        <f>VLOOKUP(E94,'목표실차율, 안정적가동률'!$A$3:$C$9,3,FALSE)</f>
        <v>0.57999999999999996</v>
      </c>
      <c r="O94" s="25">
        <f>기초자료!CI94</f>
        <v>0.55223118235909452</v>
      </c>
      <c r="P94" s="25">
        <f>기초자료!CJ94</f>
        <v>0.51901690646336929</v>
      </c>
      <c r="Q94" s="25">
        <f>기초자료!CK94</f>
        <v>0.53038943697391316</v>
      </c>
      <c r="R94" s="25">
        <f>VLOOKUP(E94,'목표실차율, 안정적가동률'!$F$3:$G$9,2,FALSE)</f>
        <v>0.45</v>
      </c>
      <c r="S94" s="25">
        <f>기초자료!DV94</f>
        <v>0.39475804665119846</v>
      </c>
      <c r="T94" s="25">
        <f>기초자료!DW94</f>
        <v>0.38700485721519384</v>
      </c>
      <c r="U94" s="25">
        <f>기초자료!DX94</f>
        <v>0.38965954051137058</v>
      </c>
      <c r="V94" s="25">
        <f>VLOOKUP(F94,'목표실차율, 안정적가동률'!$J$3:$L$6,3,FALSE)</f>
        <v>0.88</v>
      </c>
      <c r="W94" s="25">
        <f>기초자료!FI94</f>
        <v>0.82290334268848475</v>
      </c>
      <c r="X94" s="25">
        <f>기초자료!FJ94</f>
        <v>0.75873767200154785</v>
      </c>
      <c r="Y94" s="25">
        <f>기초자료!FK94</f>
        <v>0.78070792509114251</v>
      </c>
      <c r="Z94" s="25">
        <f>VLOOKUP(F94,'목표실차율, 안정적가동률'!$J$3:$L$6,3,FALSE)</f>
        <v>0.88</v>
      </c>
      <c r="AA94" s="25" t="e">
        <f>기초자료!GP94</f>
        <v>#DIV/0!</v>
      </c>
      <c r="AB94" s="25" t="e">
        <f>기초자료!GQ94</f>
        <v>#DIV/0!</v>
      </c>
      <c r="AC94" s="25">
        <f>기초자료!GR94</f>
        <v>0</v>
      </c>
      <c r="AD94" s="32">
        <f t="shared" si="44"/>
        <v>11637</v>
      </c>
      <c r="AE94" s="32">
        <f t="shared" si="34"/>
        <v>11513</v>
      </c>
      <c r="AF94" s="32">
        <f t="shared" si="53"/>
        <v>11513</v>
      </c>
      <c r="AG94" s="32" t="e">
        <f>VLOOKUP(B94,'[1]Jan-Dec'!$B$2:$AY$61,50,0)</f>
        <v>#N/A</v>
      </c>
      <c r="AH94" s="32">
        <f t="shared" si="36"/>
        <v>0</v>
      </c>
      <c r="AJ94" s="32">
        <f t="shared" si="37"/>
        <v>2707</v>
      </c>
      <c r="AK94" s="32">
        <f t="shared" si="45"/>
        <v>2831</v>
      </c>
      <c r="AM94">
        <f t="shared" si="38"/>
        <v>208</v>
      </c>
      <c r="AO94">
        <f t="shared" si="46"/>
        <v>0</v>
      </c>
      <c r="AP94" s="32">
        <f t="shared" si="39"/>
        <v>11637</v>
      </c>
      <c r="AQ94" s="32">
        <f t="shared" si="40"/>
        <v>2707</v>
      </c>
      <c r="AS94" s="32">
        <f t="shared" si="47"/>
        <v>0</v>
      </c>
      <c r="AT94" s="32">
        <f t="shared" si="48"/>
        <v>11513</v>
      </c>
      <c r="AU94" s="32">
        <f t="shared" si="41"/>
        <v>2831</v>
      </c>
      <c r="AW94" s="32">
        <f t="shared" si="49"/>
        <v>0</v>
      </c>
      <c r="AX94" s="32">
        <f t="shared" si="50"/>
        <v>11513</v>
      </c>
      <c r="AY94" s="32">
        <f t="shared" si="42"/>
        <v>2831</v>
      </c>
      <c r="AZ94" s="32"/>
      <c r="BA94" s="32">
        <f t="shared" si="51"/>
        <v>0</v>
      </c>
      <c r="BB94" s="32">
        <f t="shared" si="52"/>
        <v>11513</v>
      </c>
      <c r="BC94" s="32">
        <f t="shared" si="43"/>
        <v>2831</v>
      </c>
    </row>
    <row r="95" spans="1:55">
      <c r="A95" s="1" t="s">
        <v>188</v>
      </c>
      <c r="B95" s="1" t="s">
        <v>189</v>
      </c>
      <c r="C95" s="1" t="s">
        <v>12</v>
      </c>
      <c r="D95" s="1" t="s">
        <v>13</v>
      </c>
      <c r="E95" s="1" t="s">
        <v>13</v>
      </c>
      <c r="F95" s="1" t="s">
        <v>346</v>
      </c>
      <c r="G95" s="2">
        <v>32844</v>
      </c>
      <c r="H95" s="2">
        <v>33</v>
      </c>
      <c r="I95" s="2">
        <v>53</v>
      </c>
      <c r="J95" s="2">
        <v>86</v>
      </c>
      <c r="K95" s="24">
        <f>기초자료!AV95/기초자료!I95</f>
        <v>0.84906324183106829</v>
      </c>
      <c r="L95" s="24">
        <f>기초자료!AW95/기초자료!J95</f>
        <v>0.89236418581769639</v>
      </c>
      <c r="M95" s="24">
        <f>기초자료!AX95/기초자료!K95</f>
        <v>0.87666759362254376</v>
      </c>
      <c r="N95" s="25">
        <f>VLOOKUP(E95,'목표실차율, 안정적가동률'!$A$3:$C$9,3,FALSE)</f>
        <v>0.46</v>
      </c>
      <c r="O95" s="25">
        <f>기초자료!CI95</f>
        <v>0.29813357366884535</v>
      </c>
      <c r="P95" s="25">
        <f>기초자료!CJ95</f>
        <v>0.24021532833178419</v>
      </c>
      <c r="Q95" s="25">
        <f>기초자료!CK95</f>
        <v>0.26054959401639177</v>
      </c>
      <c r="R95" s="25">
        <f>VLOOKUP(E95,'목표실차율, 안정적가동률'!$F$3:$G$9,2,FALSE)</f>
        <v>0.25</v>
      </c>
      <c r="S95" s="25">
        <f>기초자료!DV95</f>
        <v>0.19908837667063295</v>
      </c>
      <c r="T95" s="25">
        <f>기초자료!DW95</f>
        <v>0.18426950108610937</v>
      </c>
      <c r="U95" s="25">
        <f>기초자료!DX95</f>
        <v>0.18947219587648537</v>
      </c>
      <c r="V95" s="25">
        <f>VLOOKUP(F95,'목표실차율, 안정적가동률'!$J$3:$L$6,3,FALSE)</f>
        <v>0.88</v>
      </c>
      <c r="W95" s="25">
        <f>기초자료!FI95</f>
        <v>0.61402614805682698</v>
      </c>
      <c r="X95" s="25">
        <f>기초자료!FJ95</f>
        <v>0.6503965653207805</v>
      </c>
      <c r="Y95" s="25">
        <f>기초자료!FK95</f>
        <v>0.63762743318631587</v>
      </c>
      <c r="Z95" s="25">
        <f>VLOOKUP(F95,'목표실차율, 안정적가동률'!$J$3:$L$6,3,FALSE)</f>
        <v>0.88</v>
      </c>
      <c r="AA95" s="25" t="e">
        <f>기초자료!GP95</f>
        <v>#DIV/0!</v>
      </c>
      <c r="AB95" s="25" t="e">
        <f>기초자료!GQ95</f>
        <v>#DIV/0!</v>
      </c>
      <c r="AC95" s="25">
        <f>기초자료!GR95</f>
        <v>0</v>
      </c>
      <c r="AD95" s="32">
        <f t="shared" si="44"/>
        <v>35</v>
      </c>
      <c r="AE95" s="32">
        <f t="shared" si="34"/>
        <v>38</v>
      </c>
      <c r="AF95" s="32">
        <f t="shared" si="53"/>
        <v>38</v>
      </c>
      <c r="AG95" s="32" t="e">
        <f>VLOOKUP(B95,'[1]Jan-Dec'!$B$2:$AY$61,50,0)</f>
        <v>#N/A</v>
      </c>
      <c r="AH95" s="32">
        <f t="shared" si="36"/>
        <v>0</v>
      </c>
      <c r="AJ95" s="32">
        <f t="shared" si="37"/>
        <v>51</v>
      </c>
      <c r="AK95" s="32">
        <f t="shared" si="45"/>
        <v>48</v>
      </c>
      <c r="AM95">
        <f t="shared" si="38"/>
        <v>382</v>
      </c>
      <c r="AO95">
        <f t="shared" si="46"/>
        <v>4</v>
      </c>
      <c r="AP95" s="32">
        <f t="shared" si="39"/>
        <v>39</v>
      </c>
      <c r="AQ95" s="32">
        <f t="shared" si="40"/>
        <v>47</v>
      </c>
      <c r="AS95" s="32">
        <f t="shared" si="47"/>
        <v>4</v>
      </c>
      <c r="AT95" s="32">
        <f t="shared" si="48"/>
        <v>42</v>
      </c>
      <c r="AU95" s="32">
        <f t="shared" si="41"/>
        <v>44</v>
      </c>
      <c r="AW95" s="32">
        <f t="shared" si="49"/>
        <v>0</v>
      </c>
      <c r="AX95" s="32">
        <f t="shared" si="50"/>
        <v>38</v>
      </c>
      <c r="AY95" s="32">
        <f t="shared" si="42"/>
        <v>48</v>
      </c>
      <c r="AZ95" s="32"/>
      <c r="BA95" s="32">
        <f t="shared" si="51"/>
        <v>0</v>
      </c>
      <c r="BB95" s="32">
        <f t="shared" si="52"/>
        <v>38</v>
      </c>
      <c r="BC95" s="32">
        <f t="shared" si="43"/>
        <v>48</v>
      </c>
    </row>
    <row r="96" spans="1:55">
      <c r="A96" s="1" t="s">
        <v>190</v>
      </c>
      <c r="B96" s="1" t="s">
        <v>191</v>
      </c>
      <c r="C96" s="1" t="s">
        <v>12</v>
      </c>
      <c r="D96" s="1" t="s">
        <v>13</v>
      </c>
      <c r="E96" s="1" t="s">
        <v>13</v>
      </c>
      <c r="F96" s="1" t="s">
        <v>346</v>
      </c>
      <c r="G96" s="2">
        <v>61328</v>
      </c>
      <c r="H96" s="2">
        <v>99</v>
      </c>
      <c r="I96" s="2">
        <v>68</v>
      </c>
      <c r="J96" s="2">
        <v>167</v>
      </c>
      <c r="K96" s="24">
        <f>기초자료!AV96/기초자료!I96</f>
        <v>0.1963967039559161</v>
      </c>
      <c r="L96" s="24">
        <f>기초자료!AW96/기초자료!J96</f>
        <v>2.7551757342320651E-2</v>
      </c>
      <c r="M96" s="24">
        <f>기초자료!AX96/기초자료!K96</f>
        <v>0.12047313735785639</v>
      </c>
      <c r="N96" s="25">
        <f>VLOOKUP(E96,'목표실차율, 안정적가동률'!$A$3:$C$9,3,FALSE)</f>
        <v>0.46</v>
      </c>
      <c r="O96" s="25">
        <f>기초자료!CI96</f>
        <v>0.22321538331603441</v>
      </c>
      <c r="P96" s="25">
        <f>기초자료!CJ96</f>
        <v>0.28054007552184018</v>
      </c>
      <c r="Q96" s="25">
        <f>기초자료!CK96</f>
        <v>0.22911045852644799</v>
      </c>
      <c r="R96" s="25">
        <f>VLOOKUP(E96,'목표실차율, 안정적가동률'!$F$3:$G$9,2,FALSE)</f>
        <v>0.25</v>
      </c>
      <c r="S96" s="25">
        <f>기초자료!DV96</f>
        <v>0.176434847935696</v>
      </c>
      <c r="T96" s="25">
        <f>기초자료!DW96</f>
        <v>0.19744857617747577</v>
      </c>
      <c r="U96" s="25">
        <f>기초자료!DX96</f>
        <v>0.17859582784975722</v>
      </c>
      <c r="V96" s="25">
        <f>VLOOKUP(F96,'목표실차율, 안정적가동률'!$J$3:$L$6,3,FALSE)</f>
        <v>0.88</v>
      </c>
      <c r="W96" s="25">
        <f>기초자료!FI96</f>
        <v>0.51844358992896677</v>
      </c>
      <c r="X96" s="25">
        <f>기초자료!FJ96</f>
        <v>0.6383564570910113</v>
      </c>
      <c r="Y96" s="25">
        <f>기초자료!FK96</f>
        <v>0.53077501890687906</v>
      </c>
      <c r="Z96" s="25">
        <f>VLOOKUP(F96,'목표실차율, 안정적가동률'!$J$3:$L$6,3,FALSE)</f>
        <v>0.88</v>
      </c>
      <c r="AA96" s="25" t="e">
        <f>기초자료!GP96</f>
        <v>#DIV/0!</v>
      </c>
      <c r="AB96" s="25" t="e">
        <f>기초자료!GQ96</f>
        <v>#DIV/0!</v>
      </c>
      <c r="AC96" s="25">
        <f>기초자료!GR96</f>
        <v>0</v>
      </c>
      <c r="AD96" s="32">
        <f t="shared" si="44"/>
        <v>50</v>
      </c>
      <c r="AE96" s="32">
        <f t="shared" si="34"/>
        <v>55</v>
      </c>
      <c r="AF96" s="32">
        <f>AD96</f>
        <v>50</v>
      </c>
      <c r="AG96" s="32" t="e">
        <f>VLOOKUP(B96,'[1]Jan-Dec'!$B$2:$AY$61,50,0)</f>
        <v>#N/A</v>
      </c>
      <c r="AH96" s="32">
        <f t="shared" si="36"/>
        <v>0</v>
      </c>
      <c r="AJ96" s="32">
        <f t="shared" si="37"/>
        <v>117</v>
      </c>
      <c r="AK96" s="32">
        <f t="shared" si="45"/>
        <v>117</v>
      </c>
      <c r="AM96">
        <f t="shared" si="38"/>
        <v>367</v>
      </c>
      <c r="AO96">
        <f t="shared" si="46"/>
        <v>5</v>
      </c>
      <c r="AP96" s="32">
        <f t="shared" si="39"/>
        <v>55</v>
      </c>
      <c r="AQ96" s="32">
        <f t="shared" si="40"/>
        <v>112</v>
      </c>
      <c r="AS96" s="32">
        <f t="shared" si="47"/>
        <v>5</v>
      </c>
      <c r="AT96" s="32">
        <f t="shared" si="48"/>
        <v>55</v>
      </c>
      <c r="AU96" s="32">
        <f t="shared" si="41"/>
        <v>112</v>
      </c>
      <c r="AW96" s="32">
        <f t="shared" si="49"/>
        <v>0</v>
      </c>
      <c r="AX96" s="32">
        <f t="shared" si="50"/>
        <v>50</v>
      </c>
      <c r="AY96" s="32">
        <f t="shared" si="42"/>
        <v>117</v>
      </c>
      <c r="AZ96" s="32"/>
      <c r="BA96" s="32">
        <f t="shared" si="51"/>
        <v>0</v>
      </c>
      <c r="BB96" s="32">
        <f t="shared" si="52"/>
        <v>50</v>
      </c>
      <c r="BC96" s="32">
        <f t="shared" si="43"/>
        <v>117</v>
      </c>
    </row>
    <row r="97" spans="1:55">
      <c r="A97" s="1" t="s">
        <v>192</v>
      </c>
      <c r="B97" s="1" t="s">
        <v>193</v>
      </c>
      <c r="C97" s="1" t="s">
        <v>12</v>
      </c>
      <c r="D97" s="1" t="s">
        <v>13</v>
      </c>
      <c r="E97" s="1" t="s">
        <v>13</v>
      </c>
      <c r="F97" s="1" t="s">
        <v>346</v>
      </c>
      <c r="G97" s="2">
        <v>26957</v>
      </c>
      <c r="H97" s="2">
        <v>18</v>
      </c>
      <c r="I97" s="2">
        <v>35</v>
      </c>
      <c r="J97" s="2">
        <v>53</v>
      </c>
      <c r="K97" s="24">
        <f>기초자료!AV97/기초자료!I97</f>
        <v>0.90078568093492095</v>
      </c>
      <c r="L97" s="24">
        <f>기초자료!AW97/기초자료!J97</f>
        <v>0.91340960855977527</v>
      </c>
      <c r="M97" s="24">
        <f>기초자료!AX97/기초자료!K97</f>
        <v>0.90912223691359828</v>
      </c>
      <c r="N97" s="25">
        <f>VLOOKUP(E97,'목표실차율, 안정적가동률'!$A$3:$C$9,3,FALSE)</f>
        <v>0.46</v>
      </c>
      <c r="O97" s="25">
        <f>기초자료!CI97</f>
        <v>0.17456100292518209</v>
      </c>
      <c r="P97" s="25">
        <f>기초자료!CJ97</f>
        <v>0.22907622098841732</v>
      </c>
      <c r="Q97" s="25">
        <f>기초자료!CK97</f>
        <v>0.21073139559760837</v>
      </c>
      <c r="R97" s="25">
        <f>VLOOKUP(E97,'목표실차율, 안정적가동률'!$F$3:$G$9,2,FALSE)</f>
        <v>0.25</v>
      </c>
      <c r="S97" s="25">
        <f>기초자료!DV97</f>
        <v>0.10599259809087787</v>
      </c>
      <c r="T97" s="25">
        <f>기초자료!DW97</f>
        <v>0.1504744660278455</v>
      </c>
      <c r="U97" s="25">
        <f>기초자료!DX97</f>
        <v>0.13550594660609139</v>
      </c>
      <c r="V97" s="25">
        <f>VLOOKUP(F97,'목표실차율, 안정적가동률'!$J$3:$L$6,3,FALSE)</f>
        <v>0.88</v>
      </c>
      <c r="W97" s="25">
        <f>기초자료!FI97</f>
        <v>0.69466484525949845</v>
      </c>
      <c r="X97" s="25">
        <f>기초자료!FJ97</f>
        <v>0.62043132395813172</v>
      </c>
      <c r="Y97" s="25">
        <f>기초자료!FK97</f>
        <v>0.64541152278699532</v>
      </c>
      <c r="Z97" s="25">
        <f>VLOOKUP(F97,'목표실차율, 안정적가동률'!$J$3:$L$6,3,FALSE)</f>
        <v>0.88</v>
      </c>
      <c r="AA97" s="25" t="e">
        <f>기초자료!GP97</f>
        <v>#DIV/0!</v>
      </c>
      <c r="AB97" s="25" t="e">
        <f>기초자료!GQ97</f>
        <v>#DIV/0!</v>
      </c>
      <c r="AC97" s="25">
        <f>기초자료!GR97</f>
        <v>0</v>
      </c>
      <c r="AD97" s="32">
        <f t="shared" si="44"/>
        <v>18</v>
      </c>
      <c r="AE97" s="32">
        <f t="shared" si="34"/>
        <v>18</v>
      </c>
      <c r="AF97" s="32">
        <f>AD97</f>
        <v>18</v>
      </c>
      <c r="AG97" s="32" t="e">
        <f>VLOOKUP(B97,'[1]Jan-Dec'!$B$2:$AY$61,50,0)</f>
        <v>#N/A</v>
      </c>
      <c r="AH97" s="32">
        <f t="shared" si="36"/>
        <v>0</v>
      </c>
      <c r="AJ97" s="32">
        <f t="shared" si="37"/>
        <v>35</v>
      </c>
      <c r="AK97" s="32">
        <f t="shared" si="45"/>
        <v>35</v>
      </c>
      <c r="AM97">
        <f t="shared" si="38"/>
        <v>509</v>
      </c>
      <c r="AO97">
        <f t="shared" si="46"/>
        <v>2</v>
      </c>
      <c r="AP97" s="32">
        <f t="shared" si="39"/>
        <v>20</v>
      </c>
      <c r="AQ97" s="32">
        <f t="shared" si="40"/>
        <v>33</v>
      </c>
      <c r="AS97" s="32">
        <f t="shared" si="47"/>
        <v>2</v>
      </c>
      <c r="AT97" s="32">
        <f t="shared" si="48"/>
        <v>20</v>
      </c>
      <c r="AU97" s="32">
        <f t="shared" si="41"/>
        <v>33</v>
      </c>
      <c r="AW97" s="32">
        <f t="shared" si="49"/>
        <v>0</v>
      </c>
      <c r="AX97" s="32">
        <f t="shared" si="50"/>
        <v>18</v>
      </c>
      <c r="AY97" s="32">
        <f t="shared" si="42"/>
        <v>35</v>
      </c>
      <c r="AZ97" s="32"/>
      <c r="BA97" s="32">
        <f t="shared" si="51"/>
        <v>0</v>
      </c>
      <c r="BB97" s="32">
        <f t="shared" si="52"/>
        <v>18</v>
      </c>
      <c r="BC97" s="32">
        <f t="shared" si="43"/>
        <v>35</v>
      </c>
    </row>
    <row r="98" spans="1:55">
      <c r="A98" s="1" t="s">
        <v>194</v>
      </c>
      <c r="B98" s="1" t="s">
        <v>195</v>
      </c>
      <c r="C98" s="1" t="s">
        <v>8</v>
      </c>
      <c r="D98" s="1" t="s">
        <v>16</v>
      </c>
      <c r="E98" s="1" t="s">
        <v>16</v>
      </c>
      <c r="F98" s="1" t="s">
        <v>346</v>
      </c>
      <c r="G98" s="2">
        <v>152160</v>
      </c>
      <c r="H98" s="2">
        <v>181</v>
      </c>
      <c r="I98" s="2">
        <v>228</v>
      </c>
      <c r="J98" s="2">
        <v>409</v>
      </c>
      <c r="K98" s="24">
        <f>기초자료!AV98/기초자료!I98</f>
        <v>0.82181601691473771</v>
      </c>
      <c r="L98" s="24">
        <f>기초자료!AW98/기초자료!J98</f>
        <v>0.7034765201123564</v>
      </c>
      <c r="M98" s="24">
        <f>기초자료!AX98/기초자료!K98</f>
        <v>0.74861965240754269</v>
      </c>
      <c r="N98" s="25">
        <f>VLOOKUP(E98,'목표실차율, 안정적가동률'!$A$3:$C$9,3,FALSE)</f>
        <v>0.48</v>
      </c>
      <c r="O98" s="25">
        <f>기초자료!CI98</f>
        <v>0.50485178160516275</v>
      </c>
      <c r="P98" s="25">
        <f>기초자료!CJ98</f>
        <v>0.49168913858627383</v>
      </c>
      <c r="Q98" s="25">
        <f>기초자료!CK98</f>
        <v>0.49720125589851594</v>
      </c>
      <c r="R98" s="25">
        <f>VLOOKUP(E98,'목표실차율, 안정적가동률'!$F$3:$G$9,2,FALSE)</f>
        <v>0.25</v>
      </c>
      <c r="S98" s="25">
        <f>기초자료!DV98</f>
        <v>0.29690698179358316</v>
      </c>
      <c r="T98" s="25">
        <f>기초자료!DW98</f>
        <v>0.28811066423678205</v>
      </c>
      <c r="U98" s="25">
        <f>기초자료!DX98</f>
        <v>0.29179429633249737</v>
      </c>
      <c r="V98" s="25">
        <f>VLOOKUP(F98,'목표실차율, 안정적가동률'!$J$3:$L$6,3,FALSE)</f>
        <v>0.88</v>
      </c>
      <c r="W98" s="25">
        <f>기초자료!FI98</f>
        <v>0.84445542290573983</v>
      </c>
      <c r="X98" s="25">
        <f>기초자료!FJ98</f>
        <v>0.82649441539422142</v>
      </c>
      <c r="Y98" s="25">
        <f>기초자료!FK98</f>
        <v>0.8340159428190308</v>
      </c>
      <c r="Z98" s="25">
        <f>VLOOKUP(F98,'목표실차율, 안정적가동률'!$J$3:$L$6,3,FALSE)</f>
        <v>0.88</v>
      </c>
      <c r="AA98" s="25" t="e">
        <f>기초자료!GP98</f>
        <v>#DIV/0!</v>
      </c>
      <c r="AB98" s="25" t="e">
        <f>기초자료!GQ98</f>
        <v>#DIV/0!</v>
      </c>
      <c r="AC98" s="25">
        <f>기초자료!GR98</f>
        <v>0</v>
      </c>
      <c r="AD98" s="32">
        <f t="shared" si="44"/>
        <v>402</v>
      </c>
      <c r="AE98" s="32">
        <f t="shared" si="34"/>
        <v>412</v>
      </c>
      <c r="AF98" s="32">
        <f>AG98</f>
        <v>425.55809320388744</v>
      </c>
      <c r="AG98" s="32">
        <f>VLOOKUP(B98,'[1]Jan-Dec'!$B$2:$AY$61,50,0)</f>
        <v>425.55809320388744</v>
      </c>
      <c r="AH98" s="32">
        <f t="shared" si="36"/>
        <v>0</v>
      </c>
      <c r="AJ98" s="32">
        <f t="shared" si="37"/>
        <v>7</v>
      </c>
      <c r="AK98" s="32">
        <f t="shared" si="45"/>
        <v>-16.558093203887438</v>
      </c>
      <c r="AM98">
        <f t="shared" si="38"/>
        <v>372</v>
      </c>
      <c r="AO98">
        <f t="shared" si="46"/>
        <v>40</v>
      </c>
      <c r="AP98" s="32">
        <f t="shared" si="39"/>
        <v>442</v>
      </c>
      <c r="AQ98" s="32">
        <f t="shared" si="40"/>
        <v>-33</v>
      </c>
      <c r="AS98" s="32">
        <f t="shared" si="47"/>
        <v>43</v>
      </c>
      <c r="AT98" s="32">
        <f t="shared" si="48"/>
        <v>468.55809320388744</v>
      </c>
      <c r="AU98" s="32">
        <f t="shared" si="41"/>
        <v>-59.558093203887438</v>
      </c>
      <c r="AW98" s="32">
        <f t="shared" si="49"/>
        <v>64</v>
      </c>
      <c r="AX98" s="32">
        <f t="shared" si="50"/>
        <v>489.55809320388744</v>
      </c>
      <c r="AY98" s="32">
        <f t="shared" si="42"/>
        <v>-80.558093203887438</v>
      </c>
      <c r="AZ98" s="32"/>
      <c r="BA98" s="32">
        <f t="shared" si="51"/>
        <v>85</v>
      </c>
      <c r="BB98" s="32">
        <f t="shared" si="52"/>
        <v>510.55809320388744</v>
      </c>
      <c r="BC98" s="32">
        <f t="shared" si="43"/>
        <v>-101.55809320388744</v>
      </c>
    </row>
    <row r="99" spans="1:55">
      <c r="A99" s="1" t="s">
        <v>196</v>
      </c>
      <c r="B99" s="1" t="s">
        <v>197</v>
      </c>
      <c r="C99" s="1" t="s">
        <v>12</v>
      </c>
      <c r="D99" s="1" t="s">
        <v>13</v>
      </c>
      <c r="E99" s="1" t="s">
        <v>13</v>
      </c>
      <c r="F99" s="1" t="s">
        <v>346</v>
      </c>
      <c r="G99" s="2">
        <v>24385</v>
      </c>
      <c r="H99" s="2">
        <v>41</v>
      </c>
      <c r="I99" s="2">
        <v>42</v>
      </c>
      <c r="J99" s="2">
        <v>83</v>
      </c>
      <c r="K99" s="24">
        <f>기초자료!AV99/기초자료!I99</f>
        <v>0.44531291920260696</v>
      </c>
      <c r="L99" s="24">
        <f>기초자료!AW99/기초자료!J99</f>
        <v>0.31120925072537969</v>
      </c>
      <c r="M99" s="24">
        <f>기초자료!AX99/기초자료!K99</f>
        <v>0.37745323153943172</v>
      </c>
      <c r="N99" s="25">
        <f>VLOOKUP(E99,'목표실차율, 안정적가동률'!$A$3:$C$9,3,FALSE)</f>
        <v>0.46</v>
      </c>
      <c r="O99" s="25">
        <f>기초자료!CI99</f>
        <v>0.23062820931539441</v>
      </c>
      <c r="P99" s="25">
        <f>기초자료!CJ99</f>
        <v>0.22093042144513597</v>
      </c>
      <c r="Q99" s="25">
        <f>기초자료!CK99</f>
        <v>0.22658214084265352</v>
      </c>
      <c r="R99" s="25">
        <f>VLOOKUP(E99,'목표실차율, 안정적가동률'!$F$3:$G$9,2,FALSE)</f>
        <v>0.25</v>
      </c>
      <c r="S99" s="25">
        <f>기초자료!DV99</f>
        <v>0.11648778070786296</v>
      </c>
      <c r="T99" s="25">
        <f>기초자료!DW99</f>
        <v>0.18318342360086026</v>
      </c>
      <c r="U99" s="25">
        <f>기초자료!DX99</f>
        <v>0.14431424397853751</v>
      </c>
      <c r="V99" s="25">
        <f>VLOOKUP(F99,'목표실차율, 안정적가동률'!$J$3:$L$6,3,FALSE)</f>
        <v>0.88</v>
      </c>
      <c r="W99" s="25">
        <f>기초자료!FI99</f>
        <v>0.77451368604774673</v>
      </c>
      <c r="X99" s="25">
        <f>기초자료!FJ99</f>
        <v>0.63835593735773288</v>
      </c>
      <c r="Y99" s="25">
        <f>기초자료!FK99</f>
        <v>0.71770654800097911</v>
      </c>
      <c r="Z99" s="25">
        <f>VLOOKUP(F99,'목표실차율, 안정적가동률'!$J$3:$L$6,3,FALSE)</f>
        <v>0.88</v>
      </c>
      <c r="AA99" s="25" t="e">
        <f>기초자료!GP99</f>
        <v>#DIV/0!</v>
      </c>
      <c r="AB99" s="25" t="e">
        <f>기초자료!GQ99</f>
        <v>#DIV/0!</v>
      </c>
      <c r="AC99" s="25">
        <f>기초자료!GR99</f>
        <v>0</v>
      </c>
      <c r="AD99" s="32">
        <f t="shared" si="44"/>
        <v>33</v>
      </c>
      <c r="AE99" s="32">
        <f t="shared" si="34"/>
        <v>34</v>
      </c>
      <c r="AF99" s="32">
        <f>AD99</f>
        <v>33</v>
      </c>
      <c r="AG99" s="32" t="e">
        <f>VLOOKUP(B99,'[1]Jan-Dec'!$B$2:$AY$61,50,0)</f>
        <v>#N/A</v>
      </c>
      <c r="AH99" s="32">
        <f t="shared" si="36"/>
        <v>0</v>
      </c>
      <c r="AJ99" s="32">
        <f t="shared" si="37"/>
        <v>50</v>
      </c>
      <c r="AK99" s="32">
        <f t="shared" si="45"/>
        <v>50</v>
      </c>
      <c r="AM99">
        <f t="shared" si="38"/>
        <v>294</v>
      </c>
      <c r="AO99">
        <f t="shared" si="46"/>
        <v>0</v>
      </c>
      <c r="AP99" s="32">
        <f t="shared" si="39"/>
        <v>33</v>
      </c>
      <c r="AQ99" s="32">
        <f t="shared" si="40"/>
        <v>50</v>
      </c>
      <c r="AS99" s="32">
        <f t="shared" si="47"/>
        <v>0</v>
      </c>
      <c r="AT99" s="32">
        <f t="shared" si="48"/>
        <v>33</v>
      </c>
      <c r="AU99" s="32">
        <f t="shared" si="41"/>
        <v>50</v>
      </c>
      <c r="AW99" s="32">
        <f t="shared" si="49"/>
        <v>0</v>
      </c>
      <c r="AX99" s="32">
        <f t="shared" si="50"/>
        <v>33</v>
      </c>
      <c r="AY99" s="32">
        <f t="shared" si="42"/>
        <v>50</v>
      </c>
      <c r="AZ99" s="32"/>
      <c r="BA99" s="32">
        <f t="shared" si="51"/>
        <v>0</v>
      </c>
      <c r="BB99" s="32">
        <f t="shared" si="52"/>
        <v>33</v>
      </c>
      <c r="BC99" s="32">
        <f t="shared" si="43"/>
        <v>50</v>
      </c>
    </row>
    <row r="100" spans="1:55">
      <c r="A100" s="1" t="s">
        <v>198</v>
      </c>
      <c r="B100" s="1" t="s">
        <v>199</v>
      </c>
      <c r="C100" s="1" t="s">
        <v>8</v>
      </c>
      <c r="D100" s="1" t="s">
        <v>16</v>
      </c>
      <c r="E100" s="1" t="s">
        <v>16</v>
      </c>
      <c r="F100" s="1" t="s">
        <v>346</v>
      </c>
      <c r="G100" s="2">
        <v>117133</v>
      </c>
      <c r="H100" s="2">
        <v>114</v>
      </c>
      <c r="I100" s="2">
        <v>155</v>
      </c>
      <c r="J100" s="2">
        <v>269</v>
      </c>
      <c r="K100" s="24">
        <f>기초자료!AV100/기초자료!I100</f>
        <v>0.70012033100121629</v>
      </c>
      <c r="L100" s="24">
        <f>기초자료!AW100/기초자료!J100</f>
        <v>0.74719997126838056</v>
      </c>
      <c r="M100" s="24">
        <f>기초자료!AX100/기초자료!K100</f>
        <v>0.72789912257647793</v>
      </c>
      <c r="N100" s="25">
        <f>VLOOKUP(E100,'목표실차율, 안정적가동률'!$A$3:$C$9,3,FALSE)</f>
        <v>0.48</v>
      </c>
      <c r="O100" s="25">
        <f>기초자료!CI100</f>
        <v>0.39765287947950895</v>
      </c>
      <c r="P100" s="25">
        <f>기초자료!CJ100</f>
        <v>0.39037628924944617</v>
      </c>
      <c r="Q100" s="25">
        <f>기초자료!CK100</f>
        <v>0.39324556760939838</v>
      </c>
      <c r="R100" s="25">
        <f>VLOOKUP(E100,'목표실차율, 안정적가동률'!$F$3:$G$9,2,FALSE)</f>
        <v>0.25</v>
      </c>
      <c r="S100" s="25">
        <f>기초자료!DV100</f>
        <v>0.27353018689456393</v>
      </c>
      <c r="T100" s="25">
        <f>기초자료!DW100</f>
        <v>0.31153099356094555</v>
      </c>
      <c r="U100" s="25">
        <f>기초자료!DX100</f>
        <v>0.29654665491039189</v>
      </c>
      <c r="V100" s="25">
        <f>VLOOKUP(F100,'목표실차율, 안정적가동률'!$J$3:$L$6,3,FALSE)</f>
        <v>0.88</v>
      </c>
      <c r="W100" s="25">
        <f>기초자료!FI100</f>
        <v>0.68563851255820996</v>
      </c>
      <c r="X100" s="25">
        <f>기초자료!FJ100</f>
        <v>0.6196497847732414</v>
      </c>
      <c r="Y100" s="25">
        <f>기초자료!FK100</f>
        <v>0.64567021778483669</v>
      </c>
      <c r="Z100" s="25">
        <f>VLOOKUP(F100,'목표실차율, 안정적가동률'!$J$3:$L$6,3,FALSE)</f>
        <v>0.88</v>
      </c>
      <c r="AA100" s="25" t="e">
        <f>기초자료!GP100</f>
        <v>#DIV/0!</v>
      </c>
      <c r="AB100" s="25" t="e">
        <f>기초자료!GQ100</f>
        <v>#DIV/0!</v>
      </c>
      <c r="AC100" s="25">
        <f>기초자료!GR100</f>
        <v>0</v>
      </c>
      <c r="AD100" s="32">
        <f t="shared" si="44"/>
        <v>162</v>
      </c>
      <c r="AE100" s="32">
        <f t="shared" ref="AE100:AE131" si="56">ROUND(J100*(Q100/N100*0.8+U100/R100*0.2)*(Y100/V100),0)</f>
        <v>176</v>
      </c>
      <c r="AF100" s="32">
        <f>AG100</f>
        <v>181.82146473310908</v>
      </c>
      <c r="AG100" s="32">
        <f>VLOOKUP(B100,'[1]Jan-Dec'!$B$2:$AY$61,50,0)</f>
        <v>181.82146473310908</v>
      </c>
      <c r="AH100" s="32">
        <f t="shared" ref="AH100:AH131" si="57">ROUND(J100*(Q100/N100*0.8+U100/R100*0.2)*(AC100/Z100),0)</f>
        <v>0</v>
      </c>
      <c r="AJ100" s="32">
        <f t="shared" ref="AJ100:AJ131" si="58">J100-AD100</f>
        <v>107</v>
      </c>
      <c r="AK100" s="32">
        <f t="shared" si="45"/>
        <v>87.178535266890918</v>
      </c>
      <c r="AM100">
        <f t="shared" ref="AM100:AM131" si="59">ROUND(G100/J100,0)</f>
        <v>435</v>
      </c>
      <c r="AO100">
        <f t="shared" si="46"/>
        <v>16</v>
      </c>
      <c r="AP100" s="32">
        <f t="shared" ref="AP100:AP131" si="60">AD100+AO100</f>
        <v>178</v>
      </c>
      <c r="AQ100" s="32">
        <f t="shared" ref="AQ100:AQ131" si="61">J100-AP100</f>
        <v>91</v>
      </c>
      <c r="AS100" s="32">
        <f t="shared" si="47"/>
        <v>18</v>
      </c>
      <c r="AT100" s="32">
        <f t="shared" si="48"/>
        <v>199.82146473310908</v>
      </c>
      <c r="AU100" s="32">
        <f t="shared" ref="AU100:AU131" si="62">J100-AT100</f>
        <v>69.178535266890918</v>
      </c>
      <c r="AW100" s="32">
        <f t="shared" si="49"/>
        <v>0</v>
      </c>
      <c r="AX100" s="32">
        <f t="shared" si="50"/>
        <v>181.82146473310908</v>
      </c>
      <c r="AY100" s="32">
        <f t="shared" ref="AY100:AY131" si="63">J100-AX100</f>
        <v>87.178535266890918</v>
      </c>
      <c r="AZ100" s="32"/>
      <c r="BA100" s="32">
        <f t="shared" si="51"/>
        <v>0</v>
      </c>
      <c r="BB100" s="32">
        <f t="shared" si="52"/>
        <v>181.82146473310908</v>
      </c>
      <c r="BC100" s="32">
        <f t="shared" ref="BC100:BC131" si="64">J100-BB100</f>
        <v>87.178535266890918</v>
      </c>
    </row>
    <row r="101" spans="1:55">
      <c r="A101" s="1" t="s">
        <v>200</v>
      </c>
      <c r="B101" s="1" t="s">
        <v>201</v>
      </c>
      <c r="C101" s="1" t="s">
        <v>12</v>
      </c>
      <c r="D101" s="1" t="s">
        <v>13</v>
      </c>
      <c r="E101" s="1" t="s">
        <v>13</v>
      </c>
      <c r="F101" s="1" t="s">
        <v>346</v>
      </c>
      <c r="G101" s="2">
        <v>45445</v>
      </c>
      <c r="H101" s="2">
        <v>36</v>
      </c>
      <c r="I101" s="2">
        <v>54</v>
      </c>
      <c r="J101" s="2">
        <v>90</v>
      </c>
      <c r="K101" s="24">
        <f>기초자료!AV101/기초자료!I101</f>
        <v>0.82568517488567528</v>
      </c>
      <c r="L101" s="24">
        <f>기초자료!AW101/기초자료!J101</f>
        <v>0.69172239845827777</v>
      </c>
      <c r="M101" s="24">
        <f>기초자료!AX101/기초자료!K101</f>
        <v>0.74530750902923681</v>
      </c>
      <c r="N101" s="25">
        <f>VLOOKUP(E101,'목표실차율, 안정적가동률'!$A$3:$C$9,3,FALSE)</f>
        <v>0.46</v>
      </c>
      <c r="O101" s="25">
        <f>기초자료!CI101</f>
        <v>0.35968535477591179</v>
      </c>
      <c r="P101" s="25">
        <f>기초자료!CJ101</f>
        <v>0.33747474513377845</v>
      </c>
      <c r="Q101" s="25">
        <f>기초자료!CK101</f>
        <v>0.34731711000170734</v>
      </c>
      <c r="R101" s="25">
        <f>VLOOKUP(E101,'목표실차율, 안정적가동률'!$F$3:$G$9,2,FALSE)</f>
        <v>0.25</v>
      </c>
      <c r="S101" s="25">
        <f>기초자료!DV101</f>
        <v>0.19527305617845536</v>
      </c>
      <c r="T101" s="25">
        <f>기초자료!DW101</f>
        <v>0.21811109725954558</v>
      </c>
      <c r="U101" s="25">
        <f>기초자료!DX101</f>
        <v>0.20799069368618159</v>
      </c>
      <c r="V101" s="25">
        <f>VLOOKUP(F101,'목표실차율, 안정적가동률'!$J$3:$L$6,3,FALSE)</f>
        <v>0.88</v>
      </c>
      <c r="W101" s="25">
        <f>기초자료!FI101</f>
        <v>0.64263300121889078</v>
      </c>
      <c r="X101" s="25">
        <f>기초자료!FJ101</f>
        <v>0.62810701300905303</v>
      </c>
      <c r="Y101" s="25">
        <f>기초자료!FK101</f>
        <v>0.63454403019732697</v>
      </c>
      <c r="Z101" s="25">
        <f>VLOOKUP(F101,'목표실차율, 안정적가동률'!$J$3:$L$6,3,FALSE)</f>
        <v>0.88</v>
      </c>
      <c r="AA101" s="25" t="e">
        <f>기초자료!GP101</f>
        <v>#DIV/0!</v>
      </c>
      <c r="AB101" s="25" t="e">
        <f>기초자료!GQ101</f>
        <v>#DIV/0!</v>
      </c>
      <c r="AC101" s="25">
        <f>기초자료!GR101</f>
        <v>0</v>
      </c>
      <c r="AD101" s="32">
        <f t="shared" si="44"/>
        <v>49</v>
      </c>
      <c r="AE101" s="32">
        <f t="shared" si="56"/>
        <v>50</v>
      </c>
      <c r="AF101" s="32">
        <f t="shared" si="53"/>
        <v>50</v>
      </c>
      <c r="AG101" s="32" t="e">
        <f>VLOOKUP(B101,'[1]Jan-Dec'!$B$2:$AY$61,50,0)</f>
        <v>#N/A</v>
      </c>
      <c r="AH101" s="32">
        <f t="shared" si="57"/>
        <v>0</v>
      </c>
      <c r="AJ101" s="32">
        <f t="shared" si="58"/>
        <v>41</v>
      </c>
      <c r="AK101" s="32">
        <f t="shared" si="45"/>
        <v>40</v>
      </c>
      <c r="AM101">
        <f t="shared" si="59"/>
        <v>505</v>
      </c>
      <c r="AO101">
        <f t="shared" si="46"/>
        <v>5</v>
      </c>
      <c r="AP101" s="32">
        <f t="shared" si="60"/>
        <v>54</v>
      </c>
      <c r="AQ101" s="32">
        <f t="shared" si="61"/>
        <v>36</v>
      </c>
      <c r="AS101" s="32">
        <f t="shared" si="47"/>
        <v>5</v>
      </c>
      <c r="AT101" s="32">
        <f t="shared" si="48"/>
        <v>55</v>
      </c>
      <c r="AU101" s="32">
        <f t="shared" si="62"/>
        <v>35</v>
      </c>
      <c r="AW101" s="32">
        <f t="shared" si="49"/>
        <v>0</v>
      </c>
      <c r="AX101" s="32">
        <f t="shared" si="50"/>
        <v>50</v>
      </c>
      <c r="AY101" s="32">
        <f t="shared" si="63"/>
        <v>40</v>
      </c>
      <c r="AZ101" s="32"/>
      <c r="BA101" s="32">
        <f t="shared" si="51"/>
        <v>0</v>
      </c>
      <c r="BB101" s="32">
        <f t="shared" si="52"/>
        <v>50</v>
      </c>
      <c r="BC101" s="32">
        <f t="shared" si="64"/>
        <v>40</v>
      </c>
    </row>
    <row r="102" spans="1:55" ht="16.899999999999999">
      <c r="A102" s="1" t="s">
        <v>202</v>
      </c>
      <c r="B102" s="1" t="s">
        <v>203</v>
      </c>
      <c r="C102" s="1" t="s">
        <v>8</v>
      </c>
      <c r="D102" s="1" t="s">
        <v>9</v>
      </c>
      <c r="E102" s="1" t="s">
        <v>338</v>
      </c>
      <c r="F102" s="1" t="s">
        <v>346</v>
      </c>
      <c r="G102" s="2">
        <v>214534</v>
      </c>
      <c r="H102" s="2">
        <v>552</v>
      </c>
      <c r="I102" s="2">
        <v>923</v>
      </c>
      <c r="J102" s="2">
        <v>1475</v>
      </c>
      <c r="K102" s="24">
        <f>기초자료!AV102/기초자료!I102</f>
        <v>0.80462084918983789</v>
      </c>
      <c r="L102" s="24">
        <f>기초자료!AW102/기초자료!J102</f>
        <v>0.80042262693604549</v>
      </c>
      <c r="M102" s="24">
        <f>기초자료!AX102/기초자료!K102</f>
        <v>0.80185499684133654</v>
      </c>
      <c r="N102" s="25">
        <f>VLOOKUP(E102,'목표실차율, 안정적가동률'!$A$3:$C$9,3,FALSE)</f>
        <v>0.49</v>
      </c>
      <c r="O102" s="25">
        <f>기초자료!CI102</f>
        <v>0.45254140065574683</v>
      </c>
      <c r="P102" s="25">
        <f>기초자료!CJ102</f>
        <v>0.41874007232411209</v>
      </c>
      <c r="Q102" s="25">
        <f>기초자료!CK102</f>
        <v>0.43031235332581574</v>
      </c>
      <c r="R102" s="25">
        <f>VLOOKUP(E102,'목표실차율, 안정적가동률'!$F$3:$G$9,2,FALSE)</f>
        <v>0.34</v>
      </c>
      <c r="S102" s="25">
        <f>기초자료!DV102</f>
        <v>0.36422420374143893</v>
      </c>
      <c r="T102" s="25">
        <f>기초자료!DW102</f>
        <v>0.35244972371816785</v>
      </c>
      <c r="U102" s="25">
        <f>기초자료!DX102</f>
        <v>0.35648085498441207</v>
      </c>
      <c r="V102" s="25">
        <f>VLOOKUP(F102,'목표실차율, 안정적가동률'!$J$3:$L$6,3,FALSE)</f>
        <v>0.88</v>
      </c>
      <c r="W102" s="25">
        <f>기초자료!FI102</f>
        <v>0.84273428873980061</v>
      </c>
      <c r="X102" s="25">
        <f>기초자료!FJ102</f>
        <v>0.7400317686846779</v>
      </c>
      <c r="Y102" s="25">
        <f>기초자료!FK102</f>
        <v>0.77519318039016605</v>
      </c>
      <c r="Z102" s="25">
        <f>VLOOKUP(F102,'목표실차율, 안정적가동률'!$J$3:$L$6,3,FALSE)</f>
        <v>0.88</v>
      </c>
      <c r="AA102" s="25" t="e">
        <f>기초자료!GP102</f>
        <v>#DIV/0!</v>
      </c>
      <c r="AB102" s="25" t="e">
        <f>기초자료!GQ102</f>
        <v>#DIV/0!</v>
      </c>
      <c r="AC102" s="25">
        <f>기초자료!GR102</f>
        <v>0</v>
      </c>
      <c r="AD102" s="32">
        <f t="shared" si="44"/>
        <v>1141</v>
      </c>
      <c r="AE102" s="32">
        <f t="shared" si="56"/>
        <v>1185</v>
      </c>
      <c r="AF102" s="32">
        <f t="shared" si="53"/>
        <v>1185</v>
      </c>
      <c r="AG102" s="32" t="e">
        <f>VLOOKUP(B102,'[1]Jan-Dec'!$B$2:$AY$61,50,0)</f>
        <v>#N/A</v>
      </c>
      <c r="AH102" s="32">
        <f t="shared" si="57"/>
        <v>0</v>
      </c>
      <c r="AJ102" s="32">
        <f t="shared" si="58"/>
        <v>334</v>
      </c>
      <c r="AK102" s="32">
        <f t="shared" si="45"/>
        <v>290</v>
      </c>
      <c r="AM102">
        <f t="shared" si="59"/>
        <v>145</v>
      </c>
      <c r="AO102">
        <f t="shared" si="46"/>
        <v>0</v>
      </c>
      <c r="AP102" s="32">
        <f t="shared" si="60"/>
        <v>1141</v>
      </c>
      <c r="AQ102" s="32">
        <f t="shared" si="61"/>
        <v>334</v>
      </c>
      <c r="AS102" s="32">
        <f t="shared" si="47"/>
        <v>0</v>
      </c>
      <c r="AT102" s="32">
        <f t="shared" si="48"/>
        <v>1185</v>
      </c>
      <c r="AU102" s="32">
        <f t="shared" si="62"/>
        <v>290</v>
      </c>
      <c r="AW102" s="32">
        <f t="shared" si="49"/>
        <v>0</v>
      </c>
      <c r="AX102" s="32">
        <f t="shared" si="50"/>
        <v>1185</v>
      </c>
      <c r="AY102" s="32">
        <f t="shared" si="63"/>
        <v>290</v>
      </c>
      <c r="AZ102" s="32"/>
      <c r="BA102" s="32">
        <f t="shared" si="51"/>
        <v>0</v>
      </c>
      <c r="BB102" s="32">
        <f t="shared" si="52"/>
        <v>1185</v>
      </c>
      <c r="BC102" s="32">
        <f t="shared" si="64"/>
        <v>290</v>
      </c>
    </row>
    <row r="103" spans="1:55">
      <c r="A103" s="1" t="s">
        <v>204</v>
      </c>
      <c r="B103" s="1" t="s">
        <v>205</v>
      </c>
      <c r="C103" s="1" t="s">
        <v>12</v>
      </c>
      <c r="D103" s="1" t="s">
        <v>13</v>
      </c>
      <c r="E103" s="1" t="s">
        <v>13</v>
      </c>
      <c r="F103" s="1" t="s">
        <v>346</v>
      </c>
      <c r="G103" s="2">
        <v>90449</v>
      </c>
      <c r="H103" s="2">
        <v>44</v>
      </c>
      <c r="I103" s="2">
        <v>93</v>
      </c>
      <c r="J103" s="2">
        <v>137</v>
      </c>
      <c r="K103" s="24">
        <f>기초자료!AV103/기초자료!I103</f>
        <v>0.85175587914742534</v>
      </c>
      <c r="L103" s="24">
        <f>기초자료!AW103/기초자료!J103</f>
        <v>0.95706297186705536</v>
      </c>
      <c r="M103" s="24">
        <f>기초자료!AX103/기초자료!K103</f>
        <v>0.92324171581111536</v>
      </c>
      <c r="N103" s="25">
        <f>VLOOKUP(E103,'목표실차율, 안정적가동률'!$A$3:$C$9,3,FALSE)</f>
        <v>0.46</v>
      </c>
      <c r="O103" s="25">
        <f>기초자료!CI103</f>
        <v>0.25450750536714756</v>
      </c>
      <c r="P103" s="25">
        <f>기초자료!CJ103</f>
        <v>0.38328999865637936</v>
      </c>
      <c r="Q103" s="25">
        <f>기초자료!CK103</f>
        <v>0.34513173022675875</v>
      </c>
      <c r="R103" s="25">
        <f>VLOOKUP(E103,'목표실차율, 안정적가동률'!$F$3:$G$9,2,FALSE)</f>
        <v>0.25</v>
      </c>
      <c r="S103" s="25">
        <f>기초자료!DV103</f>
        <v>0.18088742470569649</v>
      </c>
      <c r="T103" s="25">
        <f>기초자료!DW103</f>
        <v>0.31809092227530594</v>
      </c>
      <c r="U103" s="25">
        <f>기초자료!DX103</f>
        <v>0.27743750925288763</v>
      </c>
      <c r="V103" s="25">
        <f>VLOOKUP(F103,'목표실차율, 안정적가동률'!$J$3:$L$6,3,FALSE)</f>
        <v>0.88</v>
      </c>
      <c r="W103" s="25">
        <f>기초자료!FI103</f>
        <v>0.79210025051494981</v>
      </c>
      <c r="X103" s="25">
        <f>기초자료!FJ103</f>
        <v>0.72896627234714428</v>
      </c>
      <c r="Y103" s="25">
        <f>기초자료!FK103</f>
        <v>0.74767287775931346</v>
      </c>
      <c r="Z103" s="25">
        <f>VLOOKUP(F103,'목표실차율, 안정적가동률'!$J$3:$L$6,3,FALSE)</f>
        <v>0.88</v>
      </c>
      <c r="AA103" s="25" t="e">
        <f>기초자료!GP103</f>
        <v>#DIV/0!</v>
      </c>
      <c r="AB103" s="25" t="e">
        <f>기초자료!GQ103</f>
        <v>#DIV/0!</v>
      </c>
      <c r="AC103" s="25">
        <f>기초자료!GR103</f>
        <v>0</v>
      </c>
      <c r="AD103" s="32">
        <f t="shared" si="44"/>
        <v>87</v>
      </c>
      <c r="AE103" s="32">
        <f t="shared" si="56"/>
        <v>96</v>
      </c>
      <c r="AF103" s="32">
        <f t="shared" si="53"/>
        <v>96</v>
      </c>
      <c r="AG103" s="32" t="e">
        <f>VLOOKUP(B103,'[1]Jan-Dec'!$B$2:$AY$61,50,0)</f>
        <v>#N/A</v>
      </c>
      <c r="AH103" s="32">
        <f t="shared" si="57"/>
        <v>0</v>
      </c>
      <c r="AJ103" s="32">
        <f t="shared" si="58"/>
        <v>50</v>
      </c>
      <c r="AK103" s="32">
        <f t="shared" si="45"/>
        <v>41</v>
      </c>
      <c r="AM103">
        <f t="shared" si="59"/>
        <v>660</v>
      </c>
      <c r="AO103">
        <f t="shared" si="46"/>
        <v>9</v>
      </c>
      <c r="AP103" s="32">
        <f t="shared" si="60"/>
        <v>96</v>
      </c>
      <c r="AQ103" s="32">
        <f t="shared" si="61"/>
        <v>41</v>
      </c>
      <c r="AS103" s="32">
        <f t="shared" si="47"/>
        <v>10</v>
      </c>
      <c r="AT103" s="32">
        <f t="shared" si="48"/>
        <v>106</v>
      </c>
      <c r="AU103" s="32">
        <f t="shared" si="62"/>
        <v>31</v>
      </c>
      <c r="AW103" s="32">
        <f t="shared" si="49"/>
        <v>0</v>
      </c>
      <c r="AX103" s="32">
        <f t="shared" si="50"/>
        <v>96</v>
      </c>
      <c r="AY103" s="32">
        <f t="shared" si="63"/>
        <v>41</v>
      </c>
      <c r="AZ103" s="32"/>
      <c r="BA103" s="32">
        <f t="shared" si="51"/>
        <v>0</v>
      </c>
      <c r="BB103" s="32">
        <f t="shared" si="52"/>
        <v>96</v>
      </c>
      <c r="BC103" s="32">
        <f t="shared" si="64"/>
        <v>41</v>
      </c>
    </row>
    <row r="104" spans="1:55">
      <c r="A104" s="1" t="s">
        <v>206</v>
      </c>
      <c r="B104" s="1" t="s">
        <v>207</v>
      </c>
      <c r="C104" s="1" t="s">
        <v>12</v>
      </c>
      <c r="D104" s="1" t="s">
        <v>13</v>
      </c>
      <c r="E104" s="1" t="s">
        <v>13</v>
      </c>
      <c r="F104" s="1" t="s">
        <v>346</v>
      </c>
      <c r="G104" s="2">
        <v>37886</v>
      </c>
      <c r="H104" s="2">
        <v>36</v>
      </c>
      <c r="I104" s="2">
        <v>43</v>
      </c>
      <c r="J104" s="2">
        <v>79</v>
      </c>
      <c r="K104" s="24">
        <f>기초자료!AV104/기초자료!I104</f>
        <v>0.79517991526936649</v>
      </c>
      <c r="L104" s="24">
        <f>기초자료!AW104/기초자료!J104</f>
        <v>0.68777970354657614</v>
      </c>
      <c r="M104" s="24">
        <f>기초자료!AX104/기초자료!K104</f>
        <v>0.73672157217974654</v>
      </c>
      <c r="N104" s="25">
        <f>VLOOKUP(E104,'목표실차율, 안정적가동률'!$A$3:$C$9,3,FALSE)</f>
        <v>0.46</v>
      </c>
      <c r="O104" s="25">
        <f>기초자료!CI104</f>
        <v>0.28768017648083588</v>
      </c>
      <c r="P104" s="25">
        <f>기초자료!CJ104</f>
        <v>0.33816364550572953</v>
      </c>
      <c r="Q104" s="25">
        <f>기초자료!CK104</f>
        <v>0.31333307974158686</v>
      </c>
      <c r="R104" s="25">
        <f>VLOOKUP(E104,'목표실차율, 안정적가동률'!$F$3:$G$9,2,FALSE)</f>
        <v>0.25</v>
      </c>
      <c r="S104" s="25">
        <f>기초자료!DV104</f>
        <v>0.22436261759654066</v>
      </c>
      <c r="T104" s="25">
        <f>기초자료!DW104</f>
        <v>0.29283218492264618</v>
      </c>
      <c r="U104" s="25">
        <f>기초자료!DX104</f>
        <v>0.25915505997121085</v>
      </c>
      <c r="V104" s="25">
        <f>VLOOKUP(F104,'목표실차율, 안정적가동률'!$J$3:$L$6,3,FALSE)</f>
        <v>0.88</v>
      </c>
      <c r="W104" s="25">
        <f>기초자료!FI104</f>
        <v>0.57878014580391124</v>
      </c>
      <c r="X104" s="25">
        <f>기초자료!FJ104</f>
        <v>0.61859388486749578</v>
      </c>
      <c r="Y104" s="25">
        <f>기초자료!FK104</f>
        <v>0.59901128317173524</v>
      </c>
      <c r="Z104" s="25">
        <f>VLOOKUP(F104,'목표실차율, 안정적가동률'!$J$3:$L$6,3,FALSE)</f>
        <v>0.88</v>
      </c>
      <c r="AA104" s="25" t="e">
        <f>기초자료!GP104</f>
        <v>#DIV/0!</v>
      </c>
      <c r="AB104" s="25" t="e">
        <f>기초자료!GQ104</f>
        <v>#DIV/0!</v>
      </c>
      <c r="AC104" s="25">
        <f>기초자료!GR104</f>
        <v>0</v>
      </c>
      <c r="AD104" s="32">
        <f t="shared" si="44"/>
        <v>37</v>
      </c>
      <c r="AE104" s="32">
        <f t="shared" si="56"/>
        <v>40</v>
      </c>
      <c r="AF104" s="32">
        <f t="shared" si="53"/>
        <v>40</v>
      </c>
      <c r="AG104" s="32" t="e">
        <f>VLOOKUP(B104,'[1]Jan-Dec'!$B$2:$AY$61,50,0)</f>
        <v>#N/A</v>
      </c>
      <c r="AH104" s="32">
        <f t="shared" si="57"/>
        <v>0</v>
      </c>
      <c r="AJ104" s="32">
        <f t="shared" si="58"/>
        <v>42</v>
      </c>
      <c r="AK104" s="32">
        <f t="shared" si="45"/>
        <v>39</v>
      </c>
      <c r="AM104">
        <f t="shared" si="59"/>
        <v>480</v>
      </c>
      <c r="AO104">
        <f t="shared" si="46"/>
        <v>4</v>
      </c>
      <c r="AP104" s="32">
        <f t="shared" si="60"/>
        <v>41</v>
      </c>
      <c r="AQ104" s="32">
        <f t="shared" si="61"/>
        <v>38</v>
      </c>
      <c r="AS104" s="32">
        <f t="shared" si="47"/>
        <v>4</v>
      </c>
      <c r="AT104" s="32">
        <f t="shared" si="48"/>
        <v>44</v>
      </c>
      <c r="AU104" s="32">
        <f t="shared" si="62"/>
        <v>35</v>
      </c>
      <c r="AW104" s="32">
        <f t="shared" si="49"/>
        <v>0</v>
      </c>
      <c r="AX104" s="32">
        <f t="shared" si="50"/>
        <v>40</v>
      </c>
      <c r="AY104" s="32">
        <f t="shared" si="63"/>
        <v>39</v>
      </c>
      <c r="AZ104" s="32"/>
      <c r="BA104" s="32">
        <f t="shared" si="51"/>
        <v>0</v>
      </c>
      <c r="BB104" s="32">
        <f t="shared" si="52"/>
        <v>40</v>
      </c>
      <c r="BC104" s="32">
        <f t="shared" si="64"/>
        <v>39</v>
      </c>
    </row>
    <row r="105" spans="1:55" ht="16.899999999999999">
      <c r="A105" s="1" t="s">
        <v>208</v>
      </c>
      <c r="B105" s="1" t="s">
        <v>209</v>
      </c>
      <c r="C105" s="1" t="s">
        <v>8</v>
      </c>
      <c r="D105" s="1" t="s">
        <v>9</v>
      </c>
      <c r="E105" s="1" t="s">
        <v>338</v>
      </c>
      <c r="F105" s="1" t="s">
        <v>346</v>
      </c>
      <c r="G105" s="2">
        <v>278587</v>
      </c>
      <c r="H105" s="2">
        <v>444</v>
      </c>
      <c r="I105" s="2">
        <v>683</v>
      </c>
      <c r="J105" s="2">
        <v>1127</v>
      </c>
      <c r="K105" s="24">
        <f>기초자료!AV105/기초자료!I105</f>
        <v>0.99002490979971614</v>
      </c>
      <c r="L105" s="24">
        <f>기초자료!AW105/기초자료!J105</f>
        <v>0</v>
      </c>
      <c r="M105" s="24">
        <f>기초자료!AX105/기초자료!K105</f>
        <v>0.33097323982583104</v>
      </c>
      <c r="N105" s="25">
        <f>VLOOKUP(E105,'목표실차율, 안정적가동률'!$A$3:$C$9,3,FALSE)</f>
        <v>0.49</v>
      </c>
      <c r="O105" s="25">
        <f>기초자료!CI105</f>
        <v>0.49950877440306413</v>
      </c>
      <c r="P105" s="25">
        <f>기초자료!CJ105</f>
        <v>0.4557863849474188</v>
      </c>
      <c r="Q105" s="25">
        <f>기초자료!CK105</f>
        <v>0.49950877440306413</v>
      </c>
      <c r="R105" s="25">
        <f>VLOOKUP(E105,'목표실차율, 안정적가동률'!$F$3:$G$9,2,FALSE)</f>
        <v>0.34</v>
      </c>
      <c r="S105" s="25">
        <f>기초자료!DV105</f>
        <v>0.35084380325166625</v>
      </c>
      <c r="T105" s="25">
        <f>기초자료!DW105</f>
        <v>0.3216702146352205</v>
      </c>
      <c r="U105" s="25">
        <f>기초자료!DX105</f>
        <v>0.35084380325166625</v>
      </c>
      <c r="V105" s="25">
        <f>VLOOKUP(F105,'목표실차율, 안정적가동률'!$J$3:$L$6,3,FALSE)</f>
        <v>0.88</v>
      </c>
      <c r="W105" s="25">
        <f>기초자료!FI105</f>
        <v>0.82865240315055944</v>
      </c>
      <c r="X105" s="25">
        <f>기초자료!FJ105</f>
        <v>0.77961754852590381</v>
      </c>
      <c r="Y105" s="25">
        <f>기초자료!FK105</f>
        <v>0.82865240315055944</v>
      </c>
      <c r="Z105" s="25">
        <f>VLOOKUP(F105,'목표실차율, 안정적가동률'!$J$3:$L$6,3,FALSE)</f>
        <v>0.88</v>
      </c>
      <c r="AA105" s="25" t="e">
        <f>기초자료!GP105</f>
        <v>#DIV/0!</v>
      </c>
      <c r="AB105" s="25" t="e">
        <f>기초자료!GQ105</f>
        <v>#DIV/0!</v>
      </c>
      <c r="AC105" s="25">
        <f>기초자료!GR105</f>
        <v>0</v>
      </c>
      <c r="AD105" s="32">
        <f t="shared" si="44"/>
        <v>1082</v>
      </c>
      <c r="AE105" s="32">
        <f t="shared" si="56"/>
        <v>1084</v>
      </c>
      <c r="AF105" s="32">
        <f>AG105</f>
        <v>1205.2488316757288</v>
      </c>
      <c r="AG105" s="32">
        <f>VLOOKUP(B105,'[1]Jan-Dec'!$B$2:$AY$61,50,0)</f>
        <v>1205.2488316757288</v>
      </c>
      <c r="AH105" s="32">
        <f t="shared" si="57"/>
        <v>0</v>
      </c>
      <c r="AJ105" s="32">
        <f t="shared" si="58"/>
        <v>45</v>
      </c>
      <c r="AK105" s="32">
        <f t="shared" si="45"/>
        <v>-78.248831675728752</v>
      </c>
      <c r="AM105">
        <f t="shared" si="59"/>
        <v>247</v>
      </c>
      <c r="AO105">
        <f t="shared" si="46"/>
        <v>0</v>
      </c>
      <c r="AP105" s="32">
        <f t="shared" si="60"/>
        <v>1082</v>
      </c>
      <c r="AQ105" s="32">
        <f t="shared" si="61"/>
        <v>45</v>
      </c>
      <c r="AS105" s="32">
        <f t="shared" si="47"/>
        <v>0</v>
      </c>
      <c r="AT105" s="32">
        <f t="shared" si="48"/>
        <v>1205.2488316757288</v>
      </c>
      <c r="AU105" s="32">
        <f t="shared" si="62"/>
        <v>-78.248831675728752</v>
      </c>
      <c r="AW105" s="32">
        <f t="shared" si="49"/>
        <v>181</v>
      </c>
      <c r="AX105" s="32">
        <f t="shared" si="50"/>
        <v>1386.2488316757288</v>
      </c>
      <c r="AY105" s="32">
        <f t="shared" si="63"/>
        <v>-259.24883167572875</v>
      </c>
      <c r="AZ105" s="32"/>
      <c r="BA105" s="32">
        <f t="shared" si="51"/>
        <v>241</v>
      </c>
      <c r="BB105" s="32">
        <f t="shared" si="52"/>
        <v>1446.2488316757288</v>
      </c>
      <c r="BC105" s="32">
        <f t="shared" si="64"/>
        <v>-319.24883167572875</v>
      </c>
    </row>
    <row r="106" spans="1:55">
      <c r="A106" s="1" t="s">
        <v>210</v>
      </c>
      <c r="B106" s="1" t="s">
        <v>211</v>
      </c>
      <c r="C106" s="1" t="s">
        <v>12</v>
      </c>
      <c r="D106" s="1" t="s">
        <v>13</v>
      </c>
      <c r="E106" s="1" t="s">
        <v>13</v>
      </c>
      <c r="F106" s="1" t="s">
        <v>346</v>
      </c>
      <c r="G106" s="2">
        <v>38110</v>
      </c>
      <c r="H106" s="2">
        <v>9</v>
      </c>
      <c r="I106" s="2">
        <v>49</v>
      </c>
      <c r="J106" s="2">
        <v>58</v>
      </c>
      <c r="K106" s="24">
        <f>기초자료!AV106/기초자료!I106</f>
        <v>0.86845603482607581</v>
      </c>
      <c r="L106" s="24">
        <f>기초자료!AW106/기초자료!J106</f>
        <v>0.86338524286243956</v>
      </c>
      <c r="M106" s="24">
        <f>기초자료!AX106/기초자료!K106</f>
        <v>0.8641720898912798</v>
      </c>
      <c r="N106" s="25">
        <f>VLOOKUP(E106,'목표실차율, 안정적가동률'!$A$3:$C$9,3,FALSE)</f>
        <v>0.46</v>
      </c>
      <c r="O106" s="25">
        <f>기초자료!CI106</f>
        <v>0.36460357949589861</v>
      </c>
      <c r="P106" s="25">
        <f>기초자료!CJ106</f>
        <v>0.24189136533822989</v>
      </c>
      <c r="Q106" s="25">
        <f>기초자료!CK106</f>
        <v>0.26102731015053948</v>
      </c>
      <c r="R106" s="25">
        <f>VLOOKUP(E106,'목표실차율, 안정적가동률'!$F$3:$G$9,2,FALSE)</f>
        <v>0.25</v>
      </c>
      <c r="S106" s="25">
        <f>기초자료!DV106</f>
        <v>0.33672586595458315</v>
      </c>
      <c r="T106" s="25">
        <f>기초자료!DW106</f>
        <v>0.21769275749175801</v>
      </c>
      <c r="U106" s="25">
        <f>기초자료!DX106</f>
        <v>0.23625497650164085</v>
      </c>
      <c r="V106" s="25">
        <f>VLOOKUP(F106,'목표실차율, 안정적가동률'!$J$3:$L$6,3,FALSE)</f>
        <v>0.88</v>
      </c>
      <c r="W106" s="25">
        <f>기초자료!FI106</f>
        <v>0.61670777804838928</v>
      </c>
      <c r="X106" s="25">
        <f>기초자료!FJ106</f>
        <v>0.5578710336989634</v>
      </c>
      <c r="Y106" s="25">
        <f>기초자료!FK106</f>
        <v>0.56704613253109726</v>
      </c>
      <c r="Z106" s="25">
        <f>VLOOKUP(F106,'목표실차율, 안정적가동률'!$J$3:$L$6,3,FALSE)</f>
        <v>0.88</v>
      </c>
      <c r="AA106" s="25" t="e">
        <f>기초자료!GP106</f>
        <v>#DIV/0!</v>
      </c>
      <c r="AB106" s="25" t="e">
        <f>기초자료!GQ106</f>
        <v>#DIV/0!</v>
      </c>
      <c r="AC106" s="25">
        <f>기초자료!GR106</f>
        <v>0</v>
      </c>
      <c r="AD106" s="32">
        <f t="shared" si="44"/>
        <v>21</v>
      </c>
      <c r="AE106" s="32">
        <f t="shared" si="56"/>
        <v>24</v>
      </c>
      <c r="AF106" s="32">
        <f t="shared" si="53"/>
        <v>24</v>
      </c>
      <c r="AG106" s="32" t="e">
        <f>VLOOKUP(B106,'[1]Jan-Dec'!$B$2:$AY$61,50,0)</f>
        <v>#N/A</v>
      </c>
      <c r="AH106" s="32">
        <f t="shared" si="57"/>
        <v>0</v>
      </c>
      <c r="AJ106" s="32">
        <f t="shared" si="58"/>
        <v>37</v>
      </c>
      <c r="AK106" s="32">
        <f t="shared" si="45"/>
        <v>34</v>
      </c>
      <c r="AM106">
        <f t="shared" si="59"/>
        <v>657</v>
      </c>
      <c r="AO106">
        <f t="shared" si="46"/>
        <v>2</v>
      </c>
      <c r="AP106" s="32">
        <f t="shared" si="60"/>
        <v>23</v>
      </c>
      <c r="AQ106" s="32">
        <f t="shared" si="61"/>
        <v>35</v>
      </c>
      <c r="AS106" s="32">
        <f t="shared" si="47"/>
        <v>2</v>
      </c>
      <c r="AT106" s="32">
        <f t="shared" si="48"/>
        <v>26</v>
      </c>
      <c r="AU106" s="32">
        <f t="shared" si="62"/>
        <v>32</v>
      </c>
      <c r="AW106" s="32">
        <f t="shared" si="49"/>
        <v>0</v>
      </c>
      <c r="AX106" s="32">
        <f t="shared" si="50"/>
        <v>24</v>
      </c>
      <c r="AY106" s="32">
        <f t="shared" si="63"/>
        <v>34</v>
      </c>
      <c r="AZ106" s="32"/>
      <c r="BA106" s="32">
        <f t="shared" si="51"/>
        <v>0</v>
      </c>
      <c r="BB106" s="32">
        <f t="shared" si="52"/>
        <v>24</v>
      </c>
      <c r="BC106" s="32">
        <f t="shared" si="64"/>
        <v>34</v>
      </c>
    </row>
    <row r="107" spans="1:55" ht="16.899999999999999">
      <c r="A107" s="1" t="s">
        <v>212</v>
      </c>
      <c r="B107" s="1" t="s">
        <v>213</v>
      </c>
      <c r="C107" s="1" t="s">
        <v>8</v>
      </c>
      <c r="D107" s="1" t="s">
        <v>9</v>
      </c>
      <c r="E107" s="1" t="s">
        <v>338</v>
      </c>
      <c r="F107" s="1" t="s">
        <v>346</v>
      </c>
      <c r="G107" s="2">
        <v>272375</v>
      </c>
      <c r="H107" s="2">
        <v>627</v>
      </c>
      <c r="I107" s="2">
        <v>808</v>
      </c>
      <c r="J107" s="2">
        <v>1435</v>
      </c>
      <c r="K107" s="24">
        <f>기초자료!AV107/기초자료!I107</f>
        <v>0.88687520254784513</v>
      </c>
      <c r="L107" s="24">
        <f>기초자료!AW107/기초자료!J107</f>
        <v>0.91219014281850863</v>
      </c>
      <c r="M107" s="24">
        <f>기초자료!AX107/기초자료!K107</f>
        <v>0.90181637985879959</v>
      </c>
      <c r="N107" s="25">
        <f>VLOOKUP(E107,'목표실차율, 안정적가동률'!$A$3:$C$9,3,FALSE)</f>
        <v>0.49</v>
      </c>
      <c r="O107" s="25">
        <f>기초자료!CI107</f>
        <v>0.47467350943688486</v>
      </c>
      <c r="P107" s="25">
        <f>기초자료!CJ107</f>
        <v>0.46678568691049765</v>
      </c>
      <c r="Q107" s="25">
        <f>기초자료!CK107</f>
        <v>0.46996447031074307</v>
      </c>
      <c r="R107" s="25">
        <f>VLOOKUP(E107,'목표실차율, 안정적가동률'!$F$3:$G$9,2,FALSE)</f>
        <v>0.34</v>
      </c>
      <c r="S107" s="25">
        <f>기초자료!DV107</f>
        <v>0.33775538665332311</v>
      </c>
      <c r="T107" s="25">
        <f>기초자료!DW107</f>
        <v>0.3169567218137988</v>
      </c>
      <c r="U107" s="25">
        <f>기초자료!DX107</f>
        <v>0.32533855980748821</v>
      </c>
      <c r="V107" s="25">
        <f>VLOOKUP(F107,'목표실차율, 안정적가동률'!$J$3:$L$6,3,FALSE)</f>
        <v>0.88</v>
      </c>
      <c r="W107" s="25">
        <f>기초자료!FI107</f>
        <v>0.78444528062634433</v>
      </c>
      <c r="X107" s="25">
        <f>기초자료!FJ107</f>
        <v>0.80014312290809675</v>
      </c>
      <c r="Y107" s="25">
        <f>기초자료!FK107</f>
        <v>0.79381691053478554</v>
      </c>
      <c r="Z107" s="25">
        <f>VLOOKUP(F107,'목표실차율, 안정적가동률'!$J$3:$L$6,3,FALSE)</f>
        <v>0.88</v>
      </c>
      <c r="AA107" s="25" t="e">
        <f>기초자료!GP107</f>
        <v>#DIV/0!</v>
      </c>
      <c r="AB107" s="25" t="e">
        <f>기초자료!GQ107</f>
        <v>#DIV/0!</v>
      </c>
      <c r="AC107" s="25">
        <f>기초자료!GR107</f>
        <v>0</v>
      </c>
      <c r="AD107" s="32">
        <f t="shared" si="44"/>
        <v>1242</v>
      </c>
      <c r="AE107" s="32">
        <f t="shared" si="56"/>
        <v>1241</v>
      </c>
      <c r="AF107" s="32">
        <f>AG107</f>
        <v>1308.5779581576487</v>
      </c>
      <c r="AG107" s="32">
        <f>VLOOKUP(B107,'[1]Jan-Dec'!$B$2:$AY$61,50,0)</f>
        <v>1308.5779581576487</v>
      </c>
      <c r="AH107" s="32">
        <f t="shared" si="57"/>
        <v>0</v>
      </c>
      <c r="AJ107" s="32">
        <f t="shared" si="58"/>
        <v>193</v>
      </c>
      <c r="AK107" s="32">
        <f t="shared" si="45"/>
        <v>126.42204184235129</v>
      </c>
      <c r="AM107">
        <f t="shared" si="59"/>
        <v>190</v>
      </c>
      <c r="AO107">
        <f t="shared" si="46"/>
        <v>0</v>
      </c>
      <c r="AP107" s="32">
        <f t="shared" si="60"/>
        <v>1242</v>
      </c>
      <c r="AQ107" s="32">
        <f t="shared" si="61"/>
        <v>193</v>
      </c>
      <c r="AS107" s="32">
        <f t="shared" si="47"/>
        <v>0</v>
      </c>
      <c r="AT107" s="32">
        <f t="shared" si="48"/>
        <v>1308.5779581576487</v>
      </c>
      <c r="AU107" s="32">
        <f t="shared" si="62"/>
        <v>126.42204184235129</v>
      </c>
      <c r="AW107" s="32">
        <f t="shared" si="49"/>
        <v>196</v>
      </c>
      <c r="AX107" s="32">
        <f t="shared" si="50"/>
        <v>1504.5779581576487</v>
      </c>
      <c r="AY107" s="32">
        <f t="shared" si="63"/>
        <v>-69.577958157648709</v>
      </c>
      <c r="AZ107" s="32"/>
      <c r="BA107" s="32">
        <f t="shared" si="51"/>
        <v>262</v>
      </c>
      <c r="BB107" s="32">
        <f t="shared" si="52"/>
        <v>1570.5779581576487</v>
      </c>
      <c r="BC107" s="32">
        <f t="shared" si="64"/>
        <v>-135.57795815764871</v>
      </c>
    </row>
    <row r="108" spans="1:55">
      <c r="A108" s="1" t="s">
        <v>214</v>
      </c>
      <c r="B108" s="1" t="s">
        <v>215</v>
      </c>
      <c r="C108" s="1" t="s">
        <v>12</v>
      </c>
      <c r="D108" s="1" t="s">
        <v>13</v>
      </c>
      <c r="E108" s="1" t="s">
        <v>13</v>
      </c>
      <c r="F108" s="1" t="s">
        <v>346</v>
      </c>
      <c r="G108" s="2">
        <v>52010</v>
      </c>
      <c r="H108" s="2">
        <v>39</v>
      </c>
      <c r="I108" s="2">
        <v>79</v>
      </c>
      <c r="J108" s="2">
        <v>118</v>
      </c>
      <c r="K108" s="24">
        <f>기초자료!AV108/기초자료!I108</f>
        <v>0.85009895452053397</v>
      </c>
      <c r="L108" s="24">
        <f>기초자료!AW108/기초자료!J108</f>
        <v>0.86701046169442841</v>
      </c>
      <c r="M108" s="24">
        <f>기초자료!AX108/기초자료!K108</f>
        <v>0.86142106525559881</v>
      </c>
      <c r="N108" s="25">
        <f>VLOOKUP(E108,'목표실차율, 안정적가동률'!$A$3:$C$9,3,FALSE)</f>
        <v>0.46</v>
      </c>
      <c r="O108" s="25">
        <f>기초자료!CI108</f>
        <v>0.21716279208254982</v>
      </c>
      <c r="P108" s="25">
        <f>기초자료!CJ108</f>
        <v>0.23976294715780508</v>
      </c>
      <c r="Q108" s="25">
        <f>기초자료!CK108</f>
        <v>0.23239158051333661</v>
      </c>
      <c r="R108" s="25">
        <f>VLOOKUP(E108,'목표실차율, 안정적가동률'!$F$3:$G$9,2,FALSE)</f>
        <v>0.25</v>
      </c>
      <c r="S108" s="25">
        <f>기초자료!DV108</f>
        <v>0.10407725591238336</v>
      </c>
      <c r="T108" s="25">
        <f>기초자료!DW108</f>
        <v>0.12304365037388382</v>
      </c>
      <c r="U108" s="25">
        <f>기초자료!DX108</f>
        <v>0.11685748718014487</v>
      </c>
      <c r="V108" s="25">
        <f>VLOOKUP(F108,'목표실차율, 안정적가동률'!$J$3:$L$6,3,FALSE)</f>
        <v>0.88</v>
      </c>
      <c r="W108" s="25">
        <f>기초자료!FI108</f>
        <v>0.86357941240855884</v>
      </c>
      <c r="X108" s="25">
        <f>기초자료!FJ108</f>
        <v>0.80391992744162899</v>
      </c>
      <c r="Y108" s="25">
        <f>기초자료!FK108</f>
        <v>0.8233787292085647</v>
      </c>
      <c r="Z108" s="25">
        <f>VLOOKUP(F108,'목표실차율, 안정적가동률'!$J$3:$L$6,3,FALSE)</f>
        <v>0.88</v>
      </c>
      <c r="AA108" s="25" t="e">
        <f>기초자료!GP108</f>
        <v>#DIV/0!</v>
      </c>
      <c r="AB108" s="25" t="e">
        <f>기초자료!GQ108</f>
        <v>#DIV/0!</v>
      </c>
      <c r="AC108" s="25">
        <f>기초자료!GR108</f>
        <v>0</v>
      </c>
      <c r="AD108" s="32">
        <f t="shared" si="44"/>
        <v>56</v>
      </c>
      <c r="AE108" s="32">
        <f t="shared" si="56"/>
        <v>55</v>
      </c>
      <c r="AF108" s="32">
        <f t="shared" si="53"/>
        <v>55</v>
      </c>
      <c r="AG108" s="32" t="e">
        <f>VLOOKUP(B108,'[1]Jan-Dec'!$B$2:$AY$61,50,0)</f>
        <v>#N/A</v>
      </c>
      <c r="AH108" s="32">
        <f t="shared" si="57"/>
        <v>0</v>
      </c>
      <c r="AJ108" s="32">
        <f t="shared" si="58"/>
        <v>62</v>
      </c>
      <c r="AK108" s="32">
        <f t="shared" si="45"/>
        <v>63</v>
      </c>
      <c r="AM108">
        <f t="shared" si="59"/>
        <v>441</v>
      </c>
      <c r="AO108">
        <f t="shared" si="46"/>
        <v>6</v>
      </c>
      <c r="AP108" s="32">
        <f t="shared" si="60"/>
        <v>62</v>
      </c>
      <c r="AQ108" s="32">
        <f t="shared" si="61"/>
        <v>56</v>
      </c>
      <c r="AS108" s="32">
        <f t="shared" si="47"/>
        <v>6</v>
      </c>
      <c r="AT108" s="32">
        <f t="shared" si="48"/>
        <v>61</v>
      </c>
      <c r="AU108" s="32">
        <f t="shared" si="62"/>
        <v>57</v>
      </c>
      <c r="AW108" s="32">
        <f t="shared" si="49"/>
        <v>0</v>
      </c>
      <c r="AX108" s="32">
        <f t="shared" si="50"/>
        <v>55</v>
      </c>
      <c r="AY108" s="32">
        <f t="shared" si="63"/>
        <v>63</v>
      </c>
      <c r="AZ108" s="32"/>
      <c r="BA108" s="32">
        <f t="shared" si="51"/>
        <v>0</v>
      </c>
      <c r="BB108" s="32">
        <f t="shared" si="52"/>
        <v>55</v>
      </c>
      <c r="BC108" s="32">
        <f t="shared" si="64"/>
        <v>63</v>
      </c>
    </row>
    <row r="109" spans="1:55">
      <c r="A109" s="1" t="s">
        <v>216</v>
      </c>
      <c r="B109" s="1" t="s">
        <v>217</v>
      </c>
      <c r="C109" s="1" t="s">
        <v>12</v>
      </c>
      <c r="D109" s="1" t="s">
        <v>13</v>
      </c>
      <c r="E109" s="1" t="s">
        <v>13</v>
      </c>
      <c r="F109" s="1" t="s">
        <v>346</v>
      </c>
      <c r="G109" s="2">
        <v>52454</v>
      </c>
      <c r="H109" s="2">
        <v>42</v>
      </c>
      <c r="I109" s="2">
        <v>48</v>
      </c>
      <c r="J109" s="2">
        <v>90</v>
      </c>
      <c r="K109" s="24">
        <f>기초자료!AV109/기초자료!I109</f>
        <v>0.91683138525463348</v>
      </c>
      <c r="L109" s="24">
        <f>기초자료!AW109/기초자료!J109</f>
        <v>0.90381410157376507</v>
      </c>
      <c r="M109" s="24">
        <f>기초자료!AX109/기초자료!K109</f>
        <v>0.90988883395817022</v>
      </c>
      <c r="N109" s="25">
        <f>VLOOKUP(E109,'목표실차율, 안정적가동률'!$A$3:$C$9,3,FALSE)</f>
        <v>0.46</v>
      </c>
      <c r="O109" s="25">
        <f>기초자료!CI109</f>
        <v>0.10820031083511222</v>
      </c>
      <c r="P109" s="25">
        <f>기초자료!CJ109</f>
        <v>0.26889564390260073</v>
      </c>
      <c r="Q109" s="25">
        <f>기초자료!CK109</f>
        <v>0.1933322977551267</v>
      </c>
      <c r="R109" s="25">
        <f>VLOOKUP(E109,'목표실차율, 안정적가동률'!$F$3:$G$9,2,FALSE)</f>
        <v>0.25</v>
      </c>
      <c r="S109" s="25">
        <f>기초자료!DV109</f>
        <v>8.6308480150134995E-2</v>
      </c>
      <c r="T109" s="25">
        <f>기초자료!DW109</f>
        <v>0.22900026056474962</v>
      </c>
      <c r="U109" s="25">
        <f>기초자료!DX109</f>
        <v>0.16190267789045651</v>
      </c>
      <c r="V109" s="25">
        <f>VLOOKUP(F109,'목표실차율, 안정적가동률'!$J$3:$L$6,3,FALSE)</f>
        <v>0.88</v>
      </c>
      <c r="W109" s="25">
        <f>기초자료!FI109</f>
        <v>0.57258556300821117</v>
      </c>
      <c r="X109" s="25">
        <f>기초자료!FJ109</f>
        <v>0.59690995896331689</v>
      </c>
      <c r="Y109" s="25">
        <f>기초자료!FK109</f>
        <v>0.58547196187716677</v>
      </c>
      <c r="Z109" s="25">
        <f>VLOOKUP(F109,'목표실차율, 안정적가동률'!$J$3:$L$6,3,FALSE)</f>
        <v>0.88</v>
      </c>
      <c r="AA109" s="25" t="e">
        <f>기초자료!GP109</f>
        <v>#DIV/0!</v>
      </c>
      <c r="AB109" s="25" t="e">
        <f>기초자료!GQ109</f>
        <v>#DIV/0!</v>
      </c>
      <c r="AC109" s="25">
        <f>기초자료!GR109</f>
        <v>0</v>
      </c>
      <c r="AD109" s="32">
        <f t="shared" si="44"/>
        <v>25</v>
      </c>
      <c r="AE109" s="32">
        <f t="shared" si="56"/>
        <v>28</v>
      </c>
      <c r="AF109" s="32">
        <f t="shared" si="53"/>
        <v>28</v>
      </c>
      <c r="AG109" s="32" t="e">
        <f>VLOOKUP(B109,'[1]Jan-Dec'!$B$2:$AY$61,50,0)</f>
        <v>#N/A</v>
      </c>
      <c r="AH109" s="32">
        <f t="shared" si="57"/>
        <v>0</v>
      </c>
      <c r="AJ109" s="32">
        <f t="shared" si="58"/>
        <v>65</v>
      </c>
      <c r="AK109" s="32">
        <f t="shared" si="45"/>
        <v>62</v>
      </c>
      <c r="AM109">
        <f t="shared" si="59"/>
        <v>583</v>
      </c>
      <c r="AO109">
        <f t="shared" si="46"/>
        <v>3</v>
      </c>
      <c r="AP109" s="32">
        <f t="shared" si="60"/>
        <v>28</v>
      </c>
      <c r="AQ109" s="32">
        <f t="shared" si="61"/>
        <v>62</v>
      </c>
      <c r="AS109" s="32">
        <f t="shared" si="47"/>
        <v>3</v>
      </c>
      <c r="AT109" s="32">
        <f t="shared" si="48"/>
        <v>31</v>
      </c>
      <c r="AU109" s="32">
        <f t="shared" si="62"/>
        <v>59</v>
      </c>
      <c r="AW109" s="32">
        <f t="shared" si="49"/>
        <v>0</v>
      </c>
      <c r="AX109" s="32">
        <f t="shared" si="50"/>
        <v>28</v>
      </c>
      <c r="AY109" s="32">
        <f t="shared" si="63"/>
        <v>62</v>
      </c>
      <c r="AZ109" s="32"/>
      <c r="BA109" s="32">
        <f t="shared" si="51"/>
        <v>0</v>
      </c>
      <c r="BB109" s="32">
        <f t="shared" si="52"/>
        <v>28</v>
      </c>
      <c r="BC109" s="32">
        <f t="shared" si="64"/>
        <v>62</v>
      </c>
    </row>
    <row r="110" spans="1:55">
      <c r="A110" s="1" t="s">
        <v>218</v>
      </c>
      <c r="B110" s="1" t="s">
        <v>219</v>
      </c>
      <c r="C110" s="1" t="s">
        <v>12</v>
      </c>
      <c r="D110" s="1" t="s">
        <v>13</v>
      </c>
      <c r="E110" s="1" t="s">
        <v>13</v>
      </c>
      <c r="F110" s="1" t="s">
        <v>346</v>
      </c>
      <c r="G110" s="2">
        <v>46874</v>
      </c>
      <c r="H110" s="2">
        <v>47</v>
      </c>
      <c r="I110" s="2">
        <v>73</v>
      </c>
      <c r="J110" s="2">
        <v>120</v>
      </c>
      <c r="K110" s="24">
        <f>기초자료!AV110/기초자료!I110</f>
        <v>0.94347179818921478</v>
      </c>
      <c r="L110" s="24">
        <f>기초자료!AW110/기초자료!J110</f>
        <v>0.94694248471580966</v>
      </c>
      <c r="M110" s="24">
        <f>기초자료!AX110/기초자료!K110</f>
        <v>0.94558313249289339</v>
      </c>
      <c r="N110" s="25">
        <f>VLOOKUP(E110,'목표실차율, 안정적가동률'!$A$3:$C$9,3,FALSE)</f>
        <v>0.46</v>
      </c>
      <c r="O110" s="25">
        <f>기초자료!CI110</f>
        <v>0.23928783382613653</v>
      </c>
      <c r="P110" s="25">
        <f>기초자료!CJ110</f>
        <v>0.15177917178307734</v>
      </c>
      <c r="Q110" s="25">
        <f>기초자료!CK110</f>
        <v>0.18597686894297724</v>
      </c>
      <c r="R110" s="25">
        <f>VLOOKUP(E110,'목표실차율, 안정적가동률'!$F$3:$G$9,2,FALSE)</f>
        <v>0.25</v>
      </c>
      <c r="S110" s="25">
        <f>기초자료!DV110</f>
        <v>0.17757273271970239</v>
      </c>
      <c r="T110" s="25">
        <f>기초자료!DW110</f>
        <v>0.10434774422155391</v>
      </c>
      <c r="U110" s="25">
        <f>기초자료!DX110</f>
        <v>0.13296349405400665</v>
      </c>
      <c r="V110" s="25">
        <f>VLOOKUP(F110,'목표실차율, 안정적가동률'!$J$3:$L$6,3,FALSE)</f>
        <v>0.88</v>
      </c>
      <c r="W110" s="25">
        <f>기초자료!FI110</f>
        <v>0.65677407739715621</v>
      </c>
      <c r="X110" s="25">
        <f>기초자료!FJ110</f>
        <v>0.70940383247983707</v>
      </c>
      <c r="Y110" s="25">
        <f>기초자료!FK110</f>
        <v>0.68883653795267819</v>
      </c>
      <c r="Z110" s="25">
        <f>VLOOKUP(F110,'목표실차율, 안정적가동률'!$J$3:$L$6,3,FALSE)</f>
        <v>0.88</v>
      </c>
      <c r="AA110" s="25" t="e">
        <f>기초자료!GP110</f>
        <v>#DIV/0!</v>
      </c>
      <c r="AB110" s="25" t="e">
        <f>기초자료!GQ110</f>
        <v>#DIV/0!</v>
      </c>
      <c r="AC110" s="25">
        <f>기초자료!GR110</f>
        <v>0</v>
      </c>
      <c r="AD110" s="32">
        <f t="shared" si="44"/>
        <v>38</v>
      </c>
      <c r="AE110" s="32">
        <f t="shared" si="56"/>
        <v>40</v>
      </c>
      <c r="AF110" s="32">
        <f t="shared" si="53"/>
        <v>40</v>
      </c>
      <c r="AG110" s="32" t="e">
        <f>VLOOKUP(B110,'[1]Jan-Dec'!$B$2:$AY$61,50,0)</f>
        <v>#N/A</v>
      </c>
      <c r="AH110" s="32">
        <f t="shared" si="57"/>
        <v>0</v>
      </c>
      <c r="AJ110" s="32">
        <f t="shared" si="58"/>
        <v>82</v>
      </c>
      <c r="AK110" s="32">
        <f t="shared" si="45"/>
        <v>80</v>
      </c>
      <c r="AM110">
        <f t="shared" si="59"/>
        <v>391</v>
      </c>
      <c r="AO110">
        <f t="shared" si="46"/>
        <v>4</v>
      </c>
      <c r="AP110" s="32">
        <f t="shared" si="60"/>
        <v>42</v>
      </c>
      <c r="AQ110" s="32">
        <f t="shared" si="61"/>
        <v>78</v>
      </c>
      <c r="AS110" s="32">
        <f t="shared" si="47"/>
        <v>4</v>
      </c>
      <c r="AT110" s="32">
        <f t="shared" si="48"/>
        <v>44</v>
      </c>
      <c r="AU110" s="32">
        <f t="shared" si="62"/>
        <v>76</v>
      </c>
      <c r="AW110" s="32">
        <f t="shared" si="49"/>
        <v>0</v>
      </c>
      <c r="AX110" s="32">
        <f t="shared" si="50"/>
        <v>40</v>
      </c>
      <c r="AY110" s="32">
        <f t="shared" si="63"/>
        <v>80</v>
      </c>
      <c r="AZ110" s="32"/>
      <c r="BA110" s="32">
        <f t="shared" si="51"/>
        <v>0</v>
      </c>
      <c r="BB110" s="32">
        <f t="shared" si="52"/>
        <v>40</v>
      </c>
      <c r="BC110" s="32">
        <f t="shared" si="64"/>
        <v>80</v>
      </c>
    </row>
    <row r="111" spans="1:55">
      <c r="A111" s="1" t="s">
        <v>220</v>
      </c>
      <c r="B111" s="1" t="s">
        <v>221</v>
      </c>
      <c r="C111" s="1" t="s">
        <v>12</v>
      </c>
      <c r="D111" s="1" t="s">
        <v>13</v>
      </c>
      <c r="E111" s="1" t="s">
        <v>13</v>
      </c>
      <c r="F111" s="1" t="s">
        <v>346</v>
      </c>
      <c r="G111" s="2">
        <v>42620</v>
      </c>
      <c r="H111" s="2">
        <v>16</v>
      </c>
      <c r="I111" s="2">
        <v>69</v>
      </c>
      <c r="J111" s="2">
        <v>85</v>
      </c>
      <c r="K111" s="24">
        <f>기초자료!AV111/기초자료!I111</f>
        <v>0.84648587164750966</v>
      </c>
      <c r="L111" s="24">
        <f>기초자료!AW111/기초자료!J111</f>
        <v>0.87624341950888363</v>
      </c>
      <c r="M111" s="24">
        <f>기초자료!AX111/기초자료!K111</f>
        <v>0.87064199873497794</v>
      </c>
      <c r="N111" s="25">
        <f>VLOOKUP(E111,'목표실차율, 안정적가동률'!$A$3:$C$9,3,FALSE)</f>
        <v>0.46</v>
      </c>
      <c r="O111" s="25">
        <f>기초자료!CI111</f>
        <v>0.29763680660021369</v>
      </c>
      <c r="P111" s="25">
        <f>기초자료!CJ111</f>
        <v>0.30221424840104855</v>
      </c>
      <c r="Q111" s="25">
        <f>기초자료!CK111</f>
        <v>0.30137651855418623</v>
      </c>
      <c r="R111" s="25">
        <f>VLOOKUP(E111,'목표실차율, 안정적가동률'!$F$3:$G$9,2,FALSE)</f>
        <v>0.25</v>
      </c>
      <c r="S111" s="25">
        <f>기초자료!DV111</f>
        <v>0.14433111060528483</v>
      </c>
      <c r="T111" s="25">
        <f>기초자료!DW111</f>
        <v>0.14405711537835197</v>
      </c>
      <c r="U111" s="25">
        <f>기초자료!DX111</f>
        <v>0.14410725997646734</v>
      </c>
      <c r="V111" s="25">
        <f>VLOOKUP(F111,'목표실차율, 안정적가동률'!$J$3:$L$6,3,FALSE)</f>
        <v>0.88</v>
      </c>
      <c r="W111" s="25">
        <f>기초자료!FI111</f>
        <v>0.77421494354108045</v>
      </c>
      <c r="X111" s="25">
        <f>기초자료!FJ111</f>
        <v>0.87401024990440279</v>
      </c>
      <c r="Y111" s="25">
        <f>기초자료!FK111</f>
        <v>0.85574644440892522</v>
      </c>
      <c r="Z111" s="25">
        <f>VLOOKUP(F111,'목표실차율, 안정적가동률'!$J$3:$L$6,3,FALSE)</f>
        <v>0.88</v>
      </c>
      <c r="AA111" s="25" t="e">
        <f>기초자료!GP111</f>
        <v>#DIV/0!</v>
      </c>
      <c r="AB111" s="25" t="e">
        <f>기초자료!GQ111</f>
        <v>#DIV/0!</v>
      </c>
      <c r="AC111" s="25">
        <f>기초자료!GR111</f>
        <v>0</v>
      </c>
      <c r="AD111" s="32">
        <f t="shared" si="44"/>
        <v>54</v>
      </c>
      <c r="AE111" s="32">
        <f t="shared" si="56"/>
        <v>53</v>
      </c>
      <c r="AF111" s="32">
        <f t="shared" si="53"/>
        <v>53</v>
      </c>
      <c r="AG111" s="32" t="e">
        <f>VLOOKUP(B111,'[1]Jan-Dec'!$B$2:$AY$61,50,0)</f>
        <v>#N/A</v>
      </c>
      <c r="AH111" s="32">
        <f t="shared" si="57"/>
        <v>0</v>
      </c>
      <c r="AJ111" s="32">
        <f t="shared" si="58"/>
        <v>31</v>
      </c>
      <c r="AK111" s="32">
        <f t="shared" si="45"/>
        <v>32</v>
      </c>
      <c r="AM111">
        <f t="shared" si="59"/>
        <v>501</v>
      </c>
      <c r="AO111">
        <f t="shared" si="46"/>
        <v>5</v>
      </c>
      <c r="AP111" s="32">
        <f t="shared" si="60"/>
        <v>59</v>
      </c>
      <c r="AQ111" s="32">
        <f t="shared" si="61"/>
        <v>26</v>
      </c>
      <c r="AS111" s="32">
        <f t="shared" si="47"/>
        <v>5</v>
      </c>
      <c r="AT111" s="32">
        <f t="shared" si="48"/>
        <v>58</v>
      </c>
      <c r="AU111" s="32">
        <f t="shared" si="62"/>
        <v>27</v>
      </c>
      <c r="AW111" s="32">
        <f t="shared" si="49"/>
        <v>0</v>
      </c>
      <c r="AX111" s="32">
        <f t="shared" si="50"/>
        <v>53</v>
      </c>
      <c r="AY111" s="32">
        <f t="shared" si="63"/>
        <v>32</v>
      </c>
      <c r="AZ111" s="32"/>
      <c r="BA111" s="32">
        <f t="shared" si="51"/>
        <v>0</v>
      </c>
      <c r="BB111" s="32">
        <f t="shared" si="52"/>
        <v>53</v>
      </c>
      <c r="BC111" s="32">
        <f t="shared" si="64"/>
        <v>32</v>
      </c>
    </row>
    <row r="112" spans="1:55">
      <c r="A112" s="1" t="s">
        <v>222</v>
      </c>
      <c r="B112" s="1" t="s">
        <v>223</v>
      </c>
      <c r="C112" s="1" t="s">
        <v>12</v>
      </c>
      <c r="D112" s="1" t="s">
        <v>13</v>
      </c>
      <c r="E112" s="1" t="s">
        <v>13</v>
      </c>
      <c r="F112" s="1" t="s">
        <v>346</v>
      </c>
      <c r="G112" s="2">
        <v>35165</v>
      </c>
      <c r="H112" s="2">
        <v>30</v>
      </c>
      <c r="I112" s="2">
        <v>38</v>
      </c>
      <c r="J112" s="2">
        <v>68</v>
      </c>
      <c r="K112" s="24">
        <f>기초자료!AV112/기초자료!I112</f>
        <v>0.90132523791867492</v>
      </c>
      <c r="L112" s="24">
        <f>기초자료!AW112/기초자료!J112</f>
        <v>0.71433927560837573</v>
      </c>
      <c r="M112" s="24">
        <f>기초자료!AX112/기초자료!K112</f>
        <v>0.79683308250997831</v>
      </c>
      <c r="N112" s="25">
        <f>VLOOKUP(E112,'목표실차율, 안정적가동률'!$A$3:$C$9,3,FALSE)</f>
        <v>0.46</v>
      </c>
      <c r="O112" s="25">
        <f>기초자료!CI112</f>
        <v>0.25135968533980563</v>
      </c>
      <c r="P112" s="25">
        <f>기초자료!CJ112</f>
        <v>0.23229107629272319</v>
      </c>
      <c r="Q112" s="25">
        <f>기초자료!CK112</f>
        <v>0.24180688125388661</v>
      </c>
      <c r="R112" s="25">
        <f>VLOOKUP(E112,'목표실차율, 안정적가동률'!$F$3:$G$9,2,FALSE)</f>
        <v>0.25</v>
      </c>
      <c r="S112" s="25">
        <f>기초자료!DV112</f>
        <v>0.19702670070246606</v>
      </c>
      <c r="T112" s="25">
        <f>기초자료!DW112</f>
        <v>0.16037707893922593</v>
      </c>
      <c r="U112" s="25">
        <f>기초자료!DX112</f>
        <v>0.17866633389947492</v>
      </c>
      <c r="V112" s="25">
        <f>VLOOKUP(F112,'목표실차율, 안정적가동률'!$J$3:$L$6,3,FALSE)</f>
        <v>0.88</v>
      </c>
      <c r="W112" s="25">
        <f>기초자료!FI112</f>
        <v>0.59060826889831242</v>
      </c>
      <c r="X112" s="25">
        <f>기초자료!FJ112</f>
        <v>0.61178236312265011</v>
      </c>
      <c r="Y112" s="25">
        <f>기초자료!FK112</f>
        <v>0.60121585822601098</v>
      </c>
      <c r="Z112" s="25">
        <f>VLOOKUP(F112,'목표실차율, 안정적가동률'!$J$3:$L$6,3,FALSE)</f>
        <v>0.88</v>
      </c>
      <c r="AA112" s="25" t="e">
        <f>기초자료!GP112</f>
        <v>#DIV/0!</v>
      </c>
      <c r="AB112" s="25" t="e">
        <f>기초자료!GQ112</f>
        <v>#DIV/0!</v>
      </c>
      <c r="AC112" s="25">
        <f>기초자료!GR112</f>
        <v>0</v>
      </c>
      <c r="AD112" s="32">
        <f t="shared" si="44"/>
        <v>24</v>
      </c>
      <c r="AE112" s="32">
        <f t="shared" si="56"/>
        <v>26</v>
      </c>
      <c r="AF112" s="32">
        <f t="shared" si="53"/>
        <v>26</v>
      </c>
      <c r="AG112" s="32" t="e">
        <f>VLOOKUP(B112,'[1]Jan-Dec'!$B$2:$AY$61,50,0)</f>
        <v>#N/A</v>
      </c>
      <c r="AH112" s="32">
        <f t="shared" si="57"/>
        <v>0</v>
      </c>
      <c r="AJ112" s="32">
        <f t="shared" si="58"/>
        <v>44</v>
      </c>
      <c r="AK112" s="32">
        <f t="shared" si="45"/>
        <v>42</v>
      </c>
      <c r="AM112">
        <f t="shared" si="59"/>
        <v>517</v>
      </c>
      <c r="AO112">
        <f t="shared" si="46"/>
        <v>2</v>
      </c>
      <c r="AP112" s="32">
        <f t="shared" si="60"/>
        <v>26</v>
      </c>
      <c r="AQ112" s="32">
        <f t="shared" si="61"/>
        <v>42</v>
      </c>
      <c r="AS112" s="32">
        <f t="shared" si="47"/>
        <v>3</v>
      </c>
      <c r="AT112" s="32">
        <f t="shared" si="48"/>
        <v>29</v>
      </c>
      <c r="AU112" s="32">
        <f t="shared" si="62"/>
        <v>39</v>
      </c>
      <c r="AW112" s="32">
        <f t="shared" si="49"/>
        <v>0</v>
      </c>
      <c r="AX112" s="32">
        <f t="shared" si="50"/>
        <v>26</v>
      </c>
      <c r="AY112" s="32">
        <f t="shared" si="63"/>
        <v>42</v>
      </c>
      <c r="AZ112" s="32"/>
      <c r="BA112" s="32">
        <f t="shared" si="51"/>
        <v>0</v>
      </c>
      <c r="BB112" s="32">
        <f t="shared" si="52"/>
        <v>26</v>
      </c>
      <c r="BC112" s="32">
        <f t="shared" si="64"/>
        <v>42</v>
      </c>
    </row>
    <row r="113" spans="1:55">
      <c r="A113" s="1" t="s">
        <v>224</v>
      </c>
      <c r="B113" s="1" t="s">
        <v>225</v>
      </c>
      <c r="C113" s="1" t="s">
        <v>12</v>
      </c>
      <c r="D113" s="1" t="s">
        <v>13</v>
      </c>
      <c r="E113" s="1" t="s">
        <v>13</v>
      </c>
      <c r="F113" s="1" t="s">
        <v>346</v>
      </c>
      <c r="G113" s="2">
        <v>29044</v>
      </c>
      <c r="H113" s="2">
        <v>32</v>
      </c>
      <c r="I113" s="2">
        <v>41</v>
      </c>
      <c r="J113" s="2">
        <v>73</v>
      </c>
      <c r="K113" s="24">
        <f>기초자료!AV113/기초자료!I113</f>
        <v>0.96465465743830603</v>
      </c>
      <c r="L113" s="24">
        <f>기초자료!AW113/기초자료!J113</f>
        <v>0.88090734661517911</v>
      </c>
      <c r="M113" s="24">
        <f>기초자료!AX113/기초자료!K113</f>
        <v>0.91629353428692284</v>
      </c>
      <c r="N113" s="25">
        <f>VLOOKUP(E113,'목표실차율, 안정적가동률'!$A$3:$C$9,3,FALSE)</f>
        <v>0.46</v>
      </c>
      <c r="O113" s="25">
        <f>기초자료!CI113</f>
        <v>0.2303914645336935</v>
      </c>
      <c r="P113" s="25">
        <f>기초자료!CJ113</f>
        <v>0.2225404737401456</v>
      </c>
      <c r="Q113" s="25">
        <f>기초자료!CK113</f>
        <v>0.22603287887036452</v>
      </c>
      <c r="R113" s="25">
        <f>VLOOKUP(E113,'목표실차율, 안정적가동률'!$F$3:$G$9,2,FALSE)</f>
        <v>0.25</v>
      </c>
      <c r="S113" s="25">
        <f>기초자료!DV113</f>
        <v>0.19539249289898708</v>
      </c>
      <c r="T113" s="25">
        <f>기초자료!DW113</f>
        <v>0.17275682126169437</v>
      </c>
      <c r="U113" s="25">
        <f>기초자료!DX113</f>
        <v>0.18282598804978945</v>
      </c>
      <c r="V113" s="25">
        <f>VLOOKUP(F113,'목표실차율, 안정적가동률'!$J$3:$L$6,3,FALSE)</f>
        <v>0.88</v>
      </c>
      <c r="W113" s="25">
        <f>기초자료!FI113</f>
        <v>0.63181894885477408</v>
      </c>
      <c r="X113" s="25">
        <f>기초자료!FJ113</f>
        <v>0.61756943958861699</v>
      </c>
      <c r="Y113" s="25">
        <f>기초자료!FK113</f>
        <v>0.62390813754061658</v>
      </c>
      <c r="Z113" s="25">
        <f>VLOOKUP(F113,'목표실차율, 안정적가동률'!$J$3:$L$6,3,FALSE)</f>
        <v>0.88</v>
      </c>
      <c r="AA113" s="25" t="e">
        <f>기초자료!GP113</f>
        <v>#DIV/0!</v>
      </c>
      <c r="AB113" s="25" t="e">
        <f>기초자료!GQ113</f>
        <v>#DIV/0!</v>
      </c>
      <c r="AC113" s="25">
        <f>기초자료!GR113</f>
        <v>0</v>
      </c>
      <c r="AD113" s="32">
        <f t="shared" si="44"/>
        <v>25</v>
      </c>
      <c r="AE113" s="32">
        <f t="shared" si="56"/>
        <v>28</v>
      </c>
      <c r="AF113" s="32">
        <f t="shared" si="53"/>
        <v>28</v>
      </c>
      <c r="AG113" s="32" t="e">
        <f>VLOOKUP(B113,'[1]Jan-Dec'!$B$2:$AY$61,50,0)</f>
        <v>#N/A</v>
      </c>
      <c r="AH113" s="32">
        <f t="shared" si="57"/>
        <v>0</v>
      </c>
      <c r="AJ113" s="32">
        <f t="shared" si="58"/>
        <v>48</v>
      </c>
      <c r="AK113" s="32">
        <f t="shared" si="45"/>
        <v>45</v>
      </c>
      <c r="AM113">
        <f t="shared" si="59"/>
        <v>398</v>
      </c>
      <c r="AO113">
        <f t="shared" si="46"/>
        <v>3</v>
      </c>
      <c r="AP113" s="32">
        <f t="shared" si="60"/>
        <v>28</v>
      </c>
      <c r="AQ113" s="32">
        <f t="shared" si="61"/>
        <v>45</v>
      </c>
      <c r="AS113" s="32">
        <f t="shared" si="47"/>
        <v>3</v>
      </c>
      <c r="AT113" s="32">
        <f t="shared" si="48"/>
        <v>31</v>
      </c>
      <c r="AU113" s="32">
        <f t="shared" si="62"/>
        <v>42</v>
      </c>
      <c r="AW113" s="32">
        <f t="shared" si="49"/>
        <v>0</v>
      </c>
      <c r="AX113" s="32">
        <f t="shared" si="50"/>
        <v>28</v>
      </c>
      <c r="AY113" s="32">
        <f t="shared" si="63"/>
        <v>45</v>
      </c>
      <c r="AZ113" s="32"/>
      <c r="BA113" s="32">
        <f t="shared" si="51"/>
        <v>0</v>
      </c>
      <c r="BB113" s="32">
        <f t="shared" si="52"/>
        <v>28</v>
      </c>
      <c r="BC113" s="32">
        <f t="shared" si="64"/>
        <v>45</v>
      </c>
    </row>
    <row r="114" spans="1:55">
      <c r="A114" s="1" t="s">
        <v>226</v>
      </c>
      <c r="B114" s="1" t="s">
        <v>227</v>
      </c>
      <c r="C114" s="1" t="s">
        <v>12</v>
      </c>
      <c r="D114" s="1" t="s">
        <v>13</v>
      </c>
      <c r="E114" s="1" t="s">
        <v>13</v>
      </c>
      <c r="F114" s="1" t="s">
        <v>346</v>
      </c>
      <c r="G114" s="2">
        <v>30633</v>
      </c>
      <c r="H114" s="2">
        <v>30</v>
      </c>
      <c r="I114" s="2">
        <v>40</v>
      </c>
      <c r="J114" s="2">
        <v>70</v>
      </c>
      <c r="K114" s="24">
        <f>기초자료!AV114/기초자료!I114</f>
        <v>1</v>
      </c>
      <c r="L114" s="24">
        <f>기초자료!AW114/기초자료!J114</f>
        <v>1</v>
      </c>
      <c r="M114" s="24">
        <f>기초자료!AX114/기초자료!K114</f>
        <v>1</v>
      </c>
      <c r="N114" s="25">
        <f>VLOOKUP(E114,'목표실차율, 안정적가동률'!$A$3:$C$9,3,FALSE)</f>
        <v>0.46</v>
      </c>
      <c r="O114" s="25">
        <f>기초자료!CI114</f>
        <v>0.29813357366884535</v>
      </c>
      <c r="P114" s="25">
        <f>기초자료!CJ114</f>
        <v>0.30256135500311521</v>
      </c>
      <c r="Q114" s="25">
        <f>기초자료!CK114</f>
        <v>0.30070040342784238</v>
      </c>
      <c r="R114" s="25">
        <f>VLOOKUP(E114,'목표실차율, 안정적가동률'!$F$3:$G$9,2,FALSE)</f>
        <v>0.25</v>
      </c>
      <c r="S114" s="25">
        <f>기초자료!DV114</f>
        <v>0.19908837667063295</v>
      </c>
      <c r="T114" s="25">
        <f>기초자료!DW114</f>
        <v>0.20776412694323268</v>
      </c>
      <c r="U114" s="25">
        <f>기초자료!DX114</f>
        <v>0.20411779711851685</v>
      </c>
      <c r="V114" s="25">
        <f>VLOOKUP(F114,'목표실차율, 안정적가동률'!$J$3:$L$6,3,FALSE)</f>
        <v>0.88</v>
      </c>
      <c r="W114" s="25">
        <f>기초자료!FI114</f>
        <v>0.72735958917885946</v>
      </c>
      <c r="X114" s="25">
        <f>기초자료!FJ114</f>
        <v>0.67477125077486078</v>
      </c>
      <c r="Y114" s="25">
        <f>기초자료!FK114</f>
        <v>0.69687359590117914</v>
      </c>
      <c r="Z114" s="25">
        <f>VLOOKUP(F114,'목표실차율, 안정적가동률'!$J$3:$L$6,3,FALSE)</f>
        <v>0.88</v>
      </c>
      <c r="AA114" s="25" t="e">
        <f>기초자료!GP114</f>
        <v>#DIV/0!</v>
      </c>
      <c r="AB114" s="25" t="e">
        <f>기초자료!GQ114</f>
        <v>#DIV/0!</v>
      </c>
      <c r="AC114" s="25">
        <f>기초자료!GR114</f>
        <v>0</v>
      </c>
      <c r="AD114" s="32">
        <f t="shared" si="44"/>
        <v>36</v>
      </c>
      <c r="AE114" s="32">
        <f t="shared" si="56"/>
        <v>38</v>
      </c>
      <c r="AF114" s="32">
        <f>AD114</f>
        <v>36</v>
      </c>
      <c r="AG114" s="32" t="e">
        <f>VLOOKUP(B114,'[1]Jan-Dec'!$B$2:$AY$61,50,0)</f>
        <v>#N/A</v>
      </c>
      <c r="AH114" s="32">
        <f t="shared" si="57"/>
        <v>0</v>
      </c>
      <c r="AJ114" s="32">
        <f t="shared" si="58"/>
        <v>34</v>
      </c>
      <c r="AK114" s="32">
        <f t="shared" si="45"/>
        <v>34</v>
      </c>
      <c r="AM114">
        <f t="shared" si="59"/>
        <v>438</v>
      </c>
      <c r="AO114">
        <f t="shared" si="46"/>
        <v>4</v>
      </c>
      <c r="AP114" s="32">
        <f t="shared" si="60"/>
        <v>40</v>
      </c>
      <c r="AQ114" s="32">
        <f t="shared" si="61"/>
        <v>30</v>
      </c>
      <c r="AS114" s="32">
        <f t="shared" si="47"/>
        <v>4</v>
      </c>
      <c r="AT114" s="32">
        <f t="shared" si="48"/>
        <v>40</v>
      </c>
      <c r="AU114" s="32">
        <f t="shared" si="62"/>
        <v>30</v>
      </c>
      <c r="AW114" s="32">
        <f t="shared" si="49"/>
        <v>0</v>
      </c>
      <c r="AX114" s="32">
        <f t="shared" si="50"/>
        <v>36</v>
      </c>
      <c r="AY114" s="32">
        <f t="shared" si="63"/>
        <v>34</v>
      </c>
      <c r="AZ114" s="32"/>
      <c r="BA114" s="32">
        <f t="shared" si="51"/>
        <v>0</v>
      </c>
      <c r="BB114" s="32">
        <f t="shared" si="52"/>
        <v>36</v>
      </c>
      <c r="BC114" s="32">
        <f t="shared" si="64"/>
        <v>34</v>
      </c>
    </row>
    <row r="115" spans="1:55">
      <c r="A115" s="1" t="s">
        <v>228</v>
      </c>
      <c r="B115" s="1" t="s">
        <v>229</v>
      </c>
      <c r="C115" s="1" t="s">
        <v>12</v>
      </c>
      <c r="D115" s="1" t="s">
        <v>13</v>
      </c>
      <c r="E115" s="1" t="s">
        <v>13</v>
      </c>
      <c r="F115" s="1" t="s">
        <v>346</v>
      </c>
      <c r="G115" s="2">
        <v>64909</v>
      </c>
      <c r="H115" s="2">
        <v>92</v>
      </c>
      <c r="I115" s="2">
        <v>92</v>
      </c>
      <c r="J115" s="2">
        <v>184</v>
      </c>
      <c r="K115" s="24">
        <f>기초자료!AV115/기초자료!I115</f>
        <v>0.87475499283881153</v>
      </c>
      <c r="L115" s="24">
        <f>기초자료!AW115/기초자료!J115</f>
        <v>0.94942102201587397</v>
      </c>
      <c r="M115" s="24">
        <f>기초자료!AX115/기초자료!K115</f>
        <v>0.91356445433197386</v>
      </c>
      <c r="N115" s="25">
        <f>VLOOKUP(E115,'목표실차율, 안정적가동률'!$A$3:$C$9,3,FALSE)</f>
        <v>0.46</v>
      </c>
      <c r="O115" s="25">
        <f>기초자료!CI115</f>
        <v>0.2402393079506592</v>
      </c>
      <c r="P115" s="25">
        <f>기초자료!CJ115</f>
        <v>0.23542822695801868</v>
      </c>
      <c r="Q115" s="25">
        <f>기초자료!CK115</f>
        <v>0.23764048388743234</v>
      </c>
      <c r="R115" s="25">
        <f>VLOOKUP(E115,'목표실차율, 안정적가동률'!$F$3:$G$9,2,FALSE)</f>
        <v>0.25</v>
      </c>
      <c r="S115" s="25">
        <f>기초자료!DV115</f>
        <v>0.17698058172255138</v>
      </c>
      <c r="T115" s="25">
        <f>기초자료!DW115</f>
        <v>0.1804761016526604</v>
      </c>
      <c r="U115" s="25">
        <f>기초자료!DX115</f>
        <v>0.17886877302960955</v>
      </c>
      <c r="V115" s="25">
        <f>VLOOKUP(F115,'목표실차율, 안정적가동률'!$J$3:$L$6,3,FALSE)</f>
        <v>0.88</v>
      </c>
      <c r="W115" s="25">
        <f>기초자료!FI115</f>
        <v>0.71096263468784981</v>
      </c>
      <c r="X115" s="25">
        <f>기초자료!FJ115</f>
        <v>0.72756513558945246</v>
      </c>
      <c r="Y115" s="25">
        <f>기초자료!FK115</f>
        <v>0.71993088504963609</v>
      </c>
      <c r="Z115" s="25">
        <f>VLOOKUP(F115,'목표실차율, 안정적가동률'!$J$3:$L$6,3,FALSE)</f>
        <v>0.88</v>
      </c>
      <c r="AA115" s="25" t="e">
        <f>기초자료!GP115</f>
        <v>#DIV/0!</v>
      </c>
      <c r="AB115" s="25" t="e">
        <f>기초자료!GQ115</f>
        <v>#DIV/0!</v>
      </c>
      <c r="AC115" s="25">
        <f>기초자료!GR115</f>
        <v>0</v>
      </c>
      <c r="AD115" s="32">
        <f t="shared" si="44"/>
        <v>78</v>
      </c>
      <c r="AE115" s="32">
        <f t="shared" si="56"/>
        <v>84</v>
      </c>
      <c r="AF115" s="32">
        <f t="shared" si="53"/>
        <v>84</v>
      </c>
      <c r="AG115" s="32" t="e">
        <f>VLOOKUP(B115,'[1]Jan-Dec'!$B$2:$AY$61,50,0)</f>
        <v>#N/A</v>
      </c>
      <c r="AH115" s="32">
        <f t="shared" si="57"/>
        <v>0</v>
      </c>
      <c r="AJ115" s="32">
        <f t="shared" si="58"/>
        <v>106</v>
      </c>
      <c r="AK115" s="32">
        <f t="shared" si="45"/>
        <v>100</v>
      </c>
      <c r="AM115">
        <f t="shared" si="59"/>
        <v>353</v>
      </c>
      <c r="AO115">
        <f t="shared" si="46"/>
        <v>8</v>
      </c>
      <c r="AP115" s="32">
        <f t="shared" si="60"/>
        <v>86</v>
      </c>
      <c r="AQ115" s="32">
        <f t="shared" si="61"/>
        <v>98</v>
      </c>
      <c r="AS115" s="32">
        <f t="shared" si="47"/>
        <v>8</v>
      </c>
      <c r="AT115" s="32">
        <f t="shared" si="48"/>
        <v>92</v>
      </c>
      <c r="AU115" s="32">
        <f t="shared" si="62"/>
        <v>92</v>
      </c>
      <c r="AW115" s="32">
        <f t="shared" si="49"/>
        <v>0</v>
      </c>
      <c r="AX115" s="32">
        <f t="shared" si="50"/>
        <v>84</v>
      </c>
      <c r="AY115" s="32">
        <f t="shared" si="63"/>
        <v>100</v>
      </c>
      <c r="AZ115" s="32"/>
      <c r="BA115" s="32">
        <f t="shared" si="51"/>
        <v>0</v>
      </c>
      <c r="BB115" s="32">
        <f t="shared" si="52"/>
        <v>84</v>
      </c>
      <c r="BC115" s="32">
        <f t="shared" si="64"/>
        <v>100</v>
      </c>
    </row>
    <row r="116" spans="1:55">
      <c r="A116" s="1" t="s">
        <v>230</v>
      </c>
      <c r="B116" s="1" t="s">
        <v>231</v>
      </c>
      <c r="C116" s="1" t="s">
        <v>12</v>
      </c>
      <c r="D116" s="1" t="s">
        <v>13</v>
      </c>
      <c r="E116" s="1" t="s">
        <v>13</v>
      </c>
      <c r="F116" s="1" t="s">
        <v>346</v>
      </c>
      <c r="G116" s="2">
        <v>61393</v>
      </c>
      <c r="H116" s="2">
        <v>66</v>
      </c>
      <c r="I116" s="2">
        <v>70</v>
      </c>
      <c r="J116" s="2">
        <v>136</v>
      </c>
      <c r="K116" s="24">
        <f>기초자료!AV116/기초자료!I116</f>
        <v>0.91519375754637178</v>
      </c>
      <c r="L116" s="24">
        <f>기초자료!AW116/기초자료!J116</f>
        <v>0.89995855183007545</v>
      </c>
      <c r="M116" s="24">
        <f>기초자료!AX116/기초자료!K116</f>
        <v>0.90729402124903291</v>
      </c>
      <c r="N116" s="25">
        <f>VLOOKUP(E116,'목표실차율, 안정적가동률'!$A$3:$C$9,3,FALSE)</f>
        <v>0.46</v>
      </c>
      <c r="O116" s="25">
        <f>기초자료!CI116</f>
        <v>0.35306992049484615</v>
      </c>
      <c r="P116" s="25">
        <f>기초자료!CJ116</f>
        <v>0.30543099803402285</v>
      </c>
      <c r="Q116" s="25">
        <f>기초자료!CK116</f>
        <v>0.32856796987134884</v>
      </c>
      <c r="R116" s="25">
        <f>VLOOKUP(E116,'목표실차율, 안정적가동률'!$F$3:$G$9,2,FALSE)</f>
        <v>0.25</v>
      </c>
      <c r="S116" s="25">
        <f>기초자료!DV116</f>
        <v>0.16792068639685423</v>
      </c>
      <c r="T116" s="25">
        <f>기초자료!DW116</f>
        <v>0.15838499107678072</v>
      </c>
      <c r="U116" s="25">
        <f>기초자료!DX116</f>
        <v>0.16301622752532338</v>
      </c>
      <c r="V116" s="25">
        <f>VLOOKUP(F116,'목표실차율, 안정적가동률'!$J$3:$L$6,3,FALSE)</f>
        <v>0.88</v>
      </c>
      <c r="W116" s="25">
        <f>기초자료!FI116</f>
        <v>0.86351174214569004</v>
      </c>
      <c r="X116" s="25">
        <f>기초자료!FJ116</f>
        <v>0.8641602881106788</v>
      </c>
      <c r="Y116" s="25">
        <f>기초자료!FK116</f>
        <v>0.8638453063908571</v>
      </c>
      <c r="Z116" s="25">
        <f>VLOOKUP(F116,'목표실차율, 안정적가동률'!$J$3:$L$6,3,FALSE)</f>
        <v>0.88</v>
      </c>
      <c r="AA116" s="25" t="e">
        <f>기초자료!GP116</f>
        <v>#DIV/0!</v>
      </c>
      <c r="AB116" s="25" t="e">
        <f>기초자료!GQ116</f>
        <v>#DIV/0!</v>
      </c>
      <c r="AC116" s="25">
        <f>기초자료!GR116</f>
        <v>0</v>
      </c>
      <c r="AD116" s="32">
        <f t="shared" si="44"/>
        <v>95</v>
      </c>
      <c r="AE116" s="32">
        <f t="shared" si="56"/>
        <v>94</v>
      </c>
      <c r="AF116" s="32">
        <f>AD116</f>
        <v>95</v>
      </c>
      <c r="AG116" s="32" t="e">
        <f>VLOOKUP(B116,'[1]Jan-Dec'!$B$2:$AY$61,50,0)</f>
        <v>#N/A</v>
      </c>
      <c r="AH116" s="32">
        <f t="shared" si="57"/>
        <v>0</v>
      </c>
      <c r="AJ116" s="32">
        <f t="shared" si="58"/>
        <v>41</v>
      </c>
      <c r="AK116" s="32">
        <f t="shared" si="45"/>
        <v>41</v>
      </c>
      <c r="AM116">
        <f t="shared" si="59"/>
        <v>451</v>
      </c>
      <c r="AO116">
        <f t="shared" si="46"/>
        <v>10</v>
      </c>
      <c r="AP116" s="32">
        <f t="shared" si="60"/>
        <v>105</v>
      </c>
      <c r="AQ116" s="32">
        <f t="shared" si="61"/>
        <v>31</v>
      </c>
      <c r="AS116" s="32">
        <f t="shared" si="47"/>
        <v>10</v>
      </c>
      <c r="AT116" s="32">
        <f t="shared" si="48"/>
        <v>105</v>
      </c>
      <c r="AU116" s="32">
        <f t="shared" si="62"/>
        <v>31</v>
      </c>
      <c r="AW116" s="32">
        <f t="shared" si="49"/>
        <v>0</v>
      </c>
      <c r="AX116" s="32">
        <f t="shared" si="50"/>
        <v>95</v>
      </c>
      <c r="AY116" s="32">
        <f t="shared" si="63"/>
        <v>41</v>
      </c>
      <c r="AZ116" s="32"/>
      <c r="BA116" s="32">
        <f t="shared" si="51"/>
        <v>0</v>
      </c>
      <c r="BB116" s="32">
        <f t="shared" si="52"/>
        <v>95</v>
      </c>
      <c r="BC116" s="32">
        <f t="shared" si="64"/>
        <v>41</v>
      </c>
    </row>
    <row r="117" spans="1:55">
      <c r="A117" s="1" t="s">
        <v>232</v>
      </c>
      <c r="B117" s="1" t="s">
        <v>233</v>
      </c>
      <c r="C117" s="1" t="s">
        <v>12</v>
      </c>
      <c r="D117" s="1" t="s">
        <v>13</v>
      </c>
      <c r="E117" s="1" t="s">
        <v>13</v>
      </c>
      <c r="F117" s="1" t="s">
        <v>346</v>
      </c>
      <c r="G117" s="2">
        <v>51782</v>
      </c>
      <c r="H117" s="2">
        <v>32</v>
      </c>
      <c r="I117" s="2">
        <v>96</v>
      </c>
      <c r="J117" s="2">
        <v>128</v>
      </c>
      <c r="K117" s="24">
        <f>기초자료!AV117/기초자료!I117</f>
        <v>0.26732895732913109</v>
      </c>
      <c r="L117" s="24">
        <f>기초자료!AW117/기초자료!J117</f>
        <v>1.0016112295554732E-2</v>
      </c>
      <c r="M117" s="24">
        <f>기초자료!AX117/기초자료!K117</f>
        <v>7.4344323553948821E-2</v>
      </c>
      <c r="N117" s="25">
        <f>VLOOKUP(E117,'목표실차율, 안정적가동률'!$A$3:$C$9,3,FALSE)</f>
        <v>0.46</v>
      </c>
      <c r="O117" s="25">
        <f>기초자료!CI117</f>
        <v>0.24603003834468873</v>
      </c>
      <c r="P117" s="25">
        <f>기초자료!CJ117</f>
        <v>0.30166084711617153</v>
      </c>
      <c r="Q117" s="25">
        <f>기초자료!CK117</f>
        <v>0.25165122501817455</v>
      </c>
      <c r="R117" s="25">
        <f>VLOOKUP(E117,'목표실차율, 안정적가동률'!$F$3:$G$9,2,FALSE)</f>
        <v>0.25</v>
      </c>
      <c r="S117" s="25">
        <f>기초자료!DV117</f>
        <v>0.14075060388531188</v>
      </c>
      <c r="T117" s="25">
        <f>기초자료!DW117</f>
        <v>0.19517721050568274</v>
      </c>
      <c r="U117" s="25">
        <f>기초자료!DX117</f>
        <v>0.14625011256716866</v>
      </c>
      <c r="V117" s="25">
        <f>VLOOKUP(F117,'목표실차율, 안정적가동률'!$J$3:$L$6,3,FALSE)</f>
        <v>0.88</v>
      </c>
      <c r="W117" s="25">
        <f>기초자료!FI117</f>
        <v>0.79202022815007522</v>
      </c>
      <c r="X117" s="25">
        <f>기초자료!FJ117</f>
        <v>0.81403288702124443</v>
      </c>
      <c r="Y117" s="25">
        <f>기초자료!FK117</f>
        <v>0.79424448602852682</v>
      </c>
      <c r="Z117" s="25">
        <f>VLOOKUP(F117,'목표실차율, 안정적가동률'!$J$3:$L$6,3,FALSE)</f>
        <v>0.88</v>
      </c>
      <c r="AA117" s="25" t="e">
        <f>기초자료!GP117</f>
        <v>#DIV/0!</v>
      </c>
      <c r="AB117" s="25" t="e">
        <f>기초자료!GQ117</f>
        <v>#DIV/0!</v>
      </c>
      <c r="AC117" s="25">
        <f>기초자료!GR117</f>
        <v>0</v>
      </c>
      <c r="AD117" s="32">
        <f t="shared" si="44"/>
        <v>63</v>
      </c>
      <c r="AE117" s="32">
        <f t="shared" si="56"/>
        <v>64</v>
      </c>
      <c r="AF117" s="32">
        <f>AD117</f>
        <v>63</v>
      </c>
      <c r="AG117" s="32" t="e">
        <f>VLOOKUP(B117,'[1]Jan-Dec'!$B$2:$AY$61,50,0)</f>
        <v>#N/A</v>
      </c>
      <c r="AH117" s="32">
        <f t="shared" si="57"/>
        <v>0</v>
      </c>
      <c r="AJ117" s="32">
        <f t="shared" si="58"/>
        <v>65</v>
      </c>
      <c r="AK117" s="32">
        <f t="shared" si="45"/>
        <v>65</v>
      </c>
      <c r="AM117">
        <f t="shared" si="59"/>
        <v>405</v>
      </c>
      <c r="AO117">
        <f t="shared" si="46"/>
        <v>6</v>
      </c>
      <c r="AP117" s="32">
        <f t="shared" si="60"/>
        <v>69</v>
      </c>
      <c r="AQ117" s="32">
        <f t="shared" si="61"/>
        <v>59</v>
      </c>
      <c r="AS117" s="32">
        <f t="shared" si="47"/>
        <v>6</v>
      </c>
      <c r="AT117" s="32">
        <f t="shared" si="48"/>
        <v>69</v>
      </c>
      <c r="AU117" s="32">
        <f t="shared" si="62"/>
        <v>59</v>
      </c>
      <c r="AW117" s="32">
        <f t="shared" si="49"/>
        <v>0</v>
      </c>
      <c r="AX117" s="32">
        <f t="shared" si="50"/>
        <v>63</v>
      </c>
      <c r="AY117" s="32">
        <f t="shared" si="63"/>
        <v>65</v>
      </c>
      <c r="AZ117" s="32"/>
      <c r="BA117" s="32">
        <f t="shared" si="51"/>
        <v>0</v>
      </c>
      <c r="BB117" s="32">
        <f t="shared" si="52"/>
        <v>63</v>
      </c>
      <c r="BC117" s="32">
        <f t="shared" si="64"/>
        <v>65</v>
      </c>
    </row>
    <row r="118" spans="1:55" ht="16.899999999999999">
      <c r="A118" s="1" t="s">
        <v>234</v>
      </c>
      <c r="B118" s="1" t="s">
        <v>235</v>
      </c>
      <c r="C118" s="1" t="s">
        <v>8</v>
      </c>
      <c r="D118" s="1" t="s">
        <v>9</v>
      </c>
      <c r="E118" s="1" t="s">
        <v>338</v>
      </c>
      <c r="F118" s="1" t="s">
        <v>346</v>
      </c>
      <c r="G118" s="2">
        <v>260627</v>
      </c>
      <c r="H118" s="2">
        <v>362</v>
      </c>
      <c r="I118" s="2">
        <v>932</v>
      </c>
      <c r="J118" s="2">
        <v>1294</v>
      </c>
      <c r="K118" s="24">
        <f>기초자료!AV118/기초자료!I118</f>
        <v>0.82129556508800794</v>
      </c>
      <c r="L118" s="24">
        <f>기초자료!AW118/기초자료!J118</f>
        <v>0.91631548764244475</v>
      </c>
      <c r="M118" s="24">
        <f>기초자료!AX118/기초자료!K118</f>
        <v>0.88973340729877692</v>
      </c>
      <c r="N118" s="25">
        <f>VLOOKUP(E118,'목표실차율, 안정적가동률'!$A$3:$C$9,3,FALSE)</f>
        <v>0.49</v>
      </c>
      <c r="O118" s="25">
        <f>기초자료!CI118</f>
        <v>0.43129327639950671</v>
      </c>
      <c r="P118" s="25">
        <f>기초자료!CJ118</f>
        <v>0.42327266102059058</v>
      </c>
      <c r="Q118" s="25">
        <f>기초자료!CK118</f>
        <v>0.42534385876744163</v>
      </c>
      <c r="R118" s="25">
        <f>VLOOKUP(E118,'목표실차율, 안정적가동률'!$F$3:$G$9,2,FALSE)</f>
        <v>0.34</v>
      </c>
      <c r="S118" s="25">
        <f>기초자료!DV118</f>
        <v>0.29433334737947692</v>
      </c>
      <c r="T118" s="25">
        <f>기초자료!DW118</f>
        <v>0.31172936388908734</v>
      </c>
      <c r="U118" s="25">
        <f>기초자료!DX118</f>
        <v>0.30723711628753764</v>
      </c>
      <c r="V118" s="25">
        <f>VLOOKUP(F118,'목표실차율, 안정적가동률'!$J$3:$L$6,3,FALSE)</f>
        <v>0.88</v>
      </c>
      <c r="W118" s="25">
        <f>기초자료!FI118</f>
        <v>0.83229569594304387</v>
      </c>
      <c r="X118" s="25">
        <f>기초자료!FJ118</f>
        <v>0.75341323108510505</v>
      </c>
      <c r="Y118" s="25">
        <f>기초자료!FK118</f>
        <v>0.77378338671048252</v>
      </c>
      <c r="Z118" s="25">
        <f>VLOOKUP(F118,'목표실차율, 안정적가동률'!$J$3:$L$6,3,FALSE)</f>
        <v>0.88</v>
      </c>
      <c r="AA118" s="25" t="e">
        <f>기초자료!GP118</f>
        <v>#DIV/0!</v>
      </c>
      <c r="AB118" s="25" t="e">
        <f>기초자료!GQ118</f>
        <v>#DIV/0!</v>
      </c>
      <c r="AC118" s="25">
        <f>기초자료!GR118</f>
        <v>0</v>
      </c>
      <c r="AD118" s="32">
        <f t="shared" si="44"/>
        <v>988</v>
      </c>
      <c r="AE118" s="32">
        <f t="shared" si="56"/>
        <v>996</v>
      </c>
      <c r="AF118" s="32">
        <f t="shared" ref="AF118:AF120" si="65">AG118</f>
        <v>1101.9086108652325</v>
      </c>
      <c r="AG118" s="32">
        <f>VLOOKUP(B118,'[1]Jan-Dec'!$B$2:$AY$61,50,0)</f>
        <v>1101.9086108652325</v>
      </c>
      <c r="AH118" s="32">
        <f t="shared" si="57"/>
        <v>0</v>
      </c>
      <c r="AJ118" s="32">
        <f t="shared" si="58"/>
        <v>306</v>
      </c>
      <c r="AK118" s="32">
        <f t="shared" si="45"/>
        <v>192.0913891347675</v>
      </c>
      <c r="AM118">
        <f t="shared" si="59"/>
        <v>201</v>
      </c>
      <c r="AO118">
        <f t="shared" si="46"/>
        <v>0</v>
      </c>
      <c r="AP118" s="32">
        <f t="shared" si="60"/>
        <v>988</v>
      </c>
      <c r="AQ118" s="32">
        <f t="shared" si="61"/>
        <v>306</v>
      </c>
      <c r="AS118" s="32">
        <f t="shared" si="47"/>
        <v>0</v>
      </c>
      <c r="AT118" s="32">
        <f t="shared" si="48"/>
        <v>1101.9086108652325</v>
      </c>
      <c r="AU118" s="32">
        <f t="shared" si="62"/>
        <v>192.0913891347675</v>
      </c>
      <c r="AW118" s="32">
        <f t="shared" si="49"/>
        <v>0</v>
      </c>
      <c r="AX118" s="32">
        <f t="shared" si="50"/>
        <v>1101.9086108652325</v>
      </c>
      <c r="AY118" s="32">
        <f t="shared" si="63"/>
        <v>192.0913891347675</v>
      </c>
      <c r="AZ118" s="32"/>
      <c r="BA118" s="32">
        <f t="shared" si="51"/>
        <v>220</v>
      </c>
      <c r="BB118" s="32">
        <f t="shared" si="52"/>
        <v>1321.9086108652325</v>
      </c>
      <c r="BC118" s="32">
        <f t="shared" si="64"/>
        <v>-27.908610865232504</v>
      </c>
    </row>
    <row r="119" spans="1:55">
      <c r="A119" s="1" t="s">
        <v>236</v>
      </c>
      <c r="B119" s="1" t="s">
        <v>237</v>
      </c>
      <c r="C119" s="1" t="s">
        <v>8</v>
      </c>
      <c r="D119" s="1" t="s">
        <v>16</v>
      </c>
      <c r="E119" s="1" t="s">
        <v>16</v>
      </c>
      <c r="F119" s="1" t="s">
        <v>346</v>
      </c>
      <c r="G119" s="2">
        <v>81644</v>
      </c>
      <c r="H119" s="2">
        <v>56</v>
      </c>
      <c r="I119" s="2">
        <v>275</v>
      </c>
      <c r="J119" s="2">
        <v>331</v>
      </c>
      <c r="K119" s="24">
        <f>기초자료!AV119/기초자료!I119</f>
        <v>0.68153647350671809</v>
      </c>
      <c r="L119" s="24">
        <f>기초자료!AW119/기초자료!J119</f>
        <v>0.88185797912383013</v>
      </c>
      <c r="M119" s="24">
        <f>기초자료!AX119/기초자료!K119</f>
        <v>0.84796672741821599</v>
      </c>
      <c r="N119" s="25">
        <f>VLOOKUP(E119,'목표실차율, 안정적가동률'!$A$3:$C$9,3,FALSE)</f>
        <v>0.48</v>
      </c>
      <c r="O119" s="25">
        <f>기초자료!CI119</f>
        <v>0.28621029477224841</v>
      </c>
      <c r="P119" s="25">
        <f>기초자료!CJ119</f>
        <v>0.31502003798367945</v>
      </c>
      <c r="Q119" s="25">
        <f>기초자료!CK119</f>
        <v>0.31110253161122753</v>
      </c>
      <c r="R119" s="25">
        <f>VLOOKUP(E119,'목표실차율, 안정적가동률'!$F$3:$G$9,2,FALSE)</f>
        <v>0.25</v>
      </c>
      <c r="S119" s="25">
        <f>기초자료!DV119</f>
        <v>0.18189352735994405</v>
      </c>
      <c r="T119" s="25">
        <f>기초자료!DW119</f>
        <v>0.17001559042400696</v>
      </c>
      <c r="U119" s="25">
        <f>기초자료!DX119</f>
        <v>0.17163073476238669</v>
      </c>
      <c r="V119" s="25">
        <f>VLOOKUP(F119,'목표실차율, 안정적가동률'!$J$3:$L$6,3,FALSE)</f>
        <v>0.88</v>
      </c>
      <c r="W119" s="25">
        <f>기초자료!FI119</f>
        <v>0.76569774932895174</v>
      </c>
      <c r="X119" s="25">
        <f>기초자료!FJ119</f>
        <v>0.70515998122948875</v>
      </c>
      <c r="Y119" s="25">
        <f>기초자료!FK119</f>
        <v>0.71339181761078529</v>
      </c>
      <c r="Z119" s="25">
        <f>VLOOKUP(F119,'목표실차율, 안정적가동률'!$J$3:$L$6,3,FALSE)</f>
        <v>0.88</v>
      </c>
      <c r="AA119" s="25" t="e">
        <f>기초자료!GP119</f>
        <v>#DIV/0!</v>
      </c>
      <c r="AB119" s="25" t="e">
        <f>기초자료!GQ119</f>
        <v>#DIV/0!</v>
      </c>
      <c r="AC119" s="25">
        <f>기초자료!GR119</f>
        <v>0</v>
      </c>
      <c r="AD119" s="32">
        <f t="shared" si="44"/>
        <v>174</v>
      </c>
      <c r="AE119" s="32">
        <f t="shared" si="56"/>
        <v>176</v>
      </c>
      <c r="AF119" s="32">
        <f t="shared" si="65"/>
        <v>181.96020280378718</v>
      </c>
      <c r="AG119" s="32">
        <f>VLOOKUP(B119,'[1]Jan-Dec'!$B$2:$AY$61,50,0)</f>
        <v>181.96020280378718</v>
      </c>
      <c r="AH119" s="32">
        <f t="shared" si="57"/>
        <v>0</v>
      </c>
      <c r="AJ119" s="32">
        <f t="shared" si="58"/>
        <v>157</v>
      </c>
      <c r="AK119" s="32">
        <f t="shared" si="45"/>
        <v>149.03979719621282</v>
      </c>
      <c r="AM119">
        <f t="shared" si="59"/>
        <v>247</v>
      </c>
      <c r="AO119">
        <f t="shared" si="46"/>
        <v>0</v>
      </c>
      <c r="AP119" s="32">
        <f t="shared" si="60"/>
        <v>174</v>
      </c>
      <c r="AQ119" s="32">
        <f t="shared" si="61"/>
        <v>157</v>
      </c>
      <c r="AS119" s="32">
        <f t="shared" si="47"/>
        <v>0</v>
      </c>
      <c r="AT119" s="32">
        <f t="shared" si="48"/>
        <v>181.96020280378718</v>
      </c>
      <c r="AU119" s="32">
        <f t="shared" si="62"/>
        <v>149.03979719621282</v>
      </c>
      <c r="AW119" s="32">
        <f t="shared" si="49"/>
        <v>0</v>
      </c>
      <c r="AX119" s="32">
        <f t="shared" si="50"/>
        <v>181.96020280378718</v>
      </c>
      <c r="AY119" s="32">
        <f t="shared" si="63"/>
        <v>149.03979719621282</v>
      </c>
      <c r="AZ119" s="32"/>
      <c r="BA119" s="32">
        <f t="shared" si="51"/>
        <v>0</v>
      </c>
      <c r="BB119" s="32">
        <f t="shared" si="52"/>
        <v>181.96020280378718</v>
      </c>
      <c r="BC119" s="32">
        <f t="shared" si="64"/>
        <v>149.03979719621282</v>
      </c>
    </row>
    <row r="120" spans="1:55">
      <c r="A120" s="1" t="s">
        <v>238</v>
      </c>
      <c r="B120" s="1" t="s">
        <v>239</v>
      </c>
      <c r="C120" s="1" t="s">
        <v>8</v>
      </c>
      <c r="D120" s="1" t="s">
        <v>16</v>
      </c>
      <c r="E120" s="1" t="s">
        <v>16</v>
      </c>
      <c r="F120" s="1" t="s">
        <v>346</v>
      </c>
      <c r="G120" s="2">
        <v>77021</v>
      </c>
      <c r="H120" s="2">
        <v>79</v>
      </c>
      <c r="I120" s="2">
        <v>242</v>
      </c>
      <c r="J120" s="2">
        <v>321</v>
      </c>
      <c r="K120" s="24">
        <f>기초자료!AV120/기초자료!I120</f>
        <v>0.78544495446573703</v>
      </c>
      <c r="L120" s="24">
        <f>기초자료!AW120/기초자료!J120</f>
        <v>0.84507991993961262</v>
      </c>
      <c r="M120" s="24">
        <f>기초자료!AX120/기초자료!K120</f>
        <v>0.8304034019569454</v>
      </c>
      <c r="N120" s="25">
        <f>VLOOKUP(E120,'목표실차율, 안정적가동률'!$A$3:$C$9,3,FALSE)</f>
        <v>0.48</v>
      </c>
      <c r="O120" s="25">
        <f>기초자료!CI120</f>
        <v>0.25624483599718656</v>
      </c>
      <c r="P120" s="25">
        <f>기초자료!CJ120</f>
        <v>0.32224217805452127</v>
      </c>
      <c r="Q120" s="25">
        <f>기초자료!CK120</f>
        <v>0.30687920960166043</v>
      </c>
      <c r="R120" s="25">
        <f>VLOOKUP(E120,'목표실차율, 안정적가동률'!$F$3:$G$9,2,FALSE)</f>
        <v>0.25</v>
      </c>
      <c r="S120" s="25">
        <f>기초자료!DV120</f>
        <v>0.13102820422028436</v>
      </c>
      <c r="T120" s="25">
        <f>기초자료!DW120</f>
        <v>0.17773585483376997</v>
      </c>
      <c r="U120" s="25">
        <f>기초자료!DX120</f>
        <v>0.16686317207847282</v>
      </c>
      <c r="V120" s="25">
        <f>VLOOKUP(F120,'목표실차율, 안정적가동률'!$J$3:$L$6,3,FALSE)</f>
        <v>0.88</v>
      </c>
      <c r="W120" s="25">
        <f>기초자료!FI120</f>
        <v>0.79197701194455872</v>
      </c>
      <c r="X120" s="25">
        <f>기초자료!FJ120</f>
        <v>0.7827040257023129</v>
      </c>
      <c r="Y120" s="25">
        <f>기초자료!FK120</f>
        <v>0.78486260649757666</v>
      </c>
      <c r="Z120" s="25">
        <f>VLOOKUP(F120,'목표실차율, 안정적가동률'!$J$3:$L$6,3,FALSE)</f>
        <v>0.88</v>
      </c>
      <c r="AA120" s="25" t="e">
        <f>기초자료!GP120</f>
        <v>#DIV/0!</v>
      </c>
      <c r="AB120" s="25" t="e">
        <f>기초자료!GQ120</f>
        <v>#DIV/0!</v>
      </c>
      <c r="AC120" s="25">
        <f>기초자료!GR120</f>
        <v>0</v>
      </c>
      <c r="AD120" s="32">
        <f t="shared" si="44"/>
        <v>183</v>
      </c>
      <c r="AE120" s="32">
        <f t="shared" si="56"/>
        <v>185</v>
      </c>
      <c r="AF120" s="32">
        <f t="shared" si="65"/>
        <v>191.01887516183152</v>
      </c>
      <c r="AG120" s="32">
        <f>VLOOKUP(B120,'[1]Jan-Dec'!$B$2:$AY$61,50,0)</f>
        <v>191.01887516183152</v>
      </c>
      <c r="AH120" s="32">
        <f t="shared" si="57"/>
        <v>0</v>
      </c>
      <c r="AJ120" s="32">
        <f t="shared" si="58"/>
        <v>138</v>
      </c>
      <c r="AK120" s="32">
        <f t="shared" si="45"/>
        <v>129.98112483816848</v>
      </c>
      <c r="AM120">
        <f t="shared" si="59"/>
        <v>240</v>
      </c>
      <c r="AO120">
        <f t="shared" si="46"/>
        <v>0</v>
      </c>
      <c r="AP120" s="32">
        <f t="shared" si="60"/>
        <v>183</v>
      </c>
      <c r="AQ120" s="32">
        <f t="shared" si="61"/>
        <v>138</v>
      </c>
      <c r="AS120" s="32">
        <f t="shared" si="47"/>
        <v>0</v>
      </c>
      <c r="AT120" s="32">
        <f t="shared" si="48"/>
        <v>191.01887516183152</v>
      </c>
      <c r="AU120" s="32">
        <f t="shared" si="62"/>
        <v>129.98112483816848</v>
      </c>
      <c r="AW120" s="32">
        <f t="shared" si="49"/>
        <v>0</v>
      </c>
      <c r="AX120" s="32">
        <f t="shared" si="50"/>
        <v>191.01887516183152</v>
      </c>
      <c r="AY120" s="32">
        <f t="shared" si="63"/>
        <v>129.98112483816848</v>
      </c>
      <c r="AZ120" s="32"/>
      <c r="BA120" s="32">
        <f t="shared" si="51"/>
        <v>0</v>
      </c>
      <c r="BB120" s="32">
        <f t="shared" si="52"/>
        <v>191.01887516183152</v>
      </c>
      <c r="BC120" s="32">
        <f t="shared" si="64"/>
        <v>129.98112483816848</v>
      </c>
    </row>
    <row r="121" spans="1:55">
      <c r="A121" s="1" t="s">
        <v>240</v>
      </c>
      <c r="B121" s="1" t="s">
        <v>241</v>
      </c>
      <c r="C121" s="1" t="s">
        <v>12</v>
      </c>
      <c r="D121" s="1" t="s">
        <v>13</v>
      </c>
      <c r="E121" s="1" t="s">
        <v>13</v>
      </c>
      <c r="F121" s="1" t="s">
        <v>346</v>
      </c>
      <c r="G121" s="2">
        <v>23345</v>
      </c>
      <c r="H121" s="2">
        <v>25</v>
      </c>
      <c r="I121" s="2">
        <v>31</v>
      </c>
      <c r="J121" s="2">
        <v>56</v>
      </c>
      <c r="K121" s="24">
        <f>기초자료!AV121/기초자료!I121</f>
        <v>0.82627006999921337</v>
      </c>
      <c r="L121" s="24">
        <f>기초자료!AW121/기초자료!J121</f>
        <v>0.95836492957128783</v>
      </c>
      <c r="M121" s="24">
        <f>기초자료!AX121/기초자료!K121</f>
        <v>0.903533101069672</v>
      </c>
      <c r="N121" s="25">
        <f>VLOOKUP(E121,'목표실차율, 안정적가동률'!$A$3:$C$9,3,FALSE)</f>
        <v>0.46</v>
      </c>
      <c r="O121" s="25">
        <f>기초자료!CI121</f>
        <v>0.28907730206208532</v>
      </c>
      <c r="P121" s="25">
        <f>기초자료!CJ121</f>
        <v>0.29583975086826986</v>
      </c>
      <c r="Q121" s="25">
        <f>기초자료!CK121</f>
        <v>0.29327273380459951</v>
      </c>
      <c r="R121" s="25">
        <f>VLOOKUP(E121,'목표실차율, 안정적가동률'!$F$3:$G$9,2,FALSE)</f>
        <v>0.25</v>
      </c>
      <c r="S121" s="25">
        <f>기초자료!DV121</f>
        <v>0.19746281030934501</v>
      </c>
      <c r="T121" s="25">
        <f>기초자료!DW121</f>
        <v>0.23206435679414103</v>
      </c>
      <c r="U121" s="25">
        <f>기초자료!DX121</f>
        <v>0.21892965325677458</v>
      </c>
      <c r="V121" s="25">
        <f>VLOOKUP(F121,'목표실차율, 안정적가동률'!$J$3:$L$6,3,FALSE)</f>
        <v>0.88</v>
      </c>
      <c r="W121" s="25">
        <f>기초자료!FI121</f>
        <v>0.53347570667853306</v>
      </c>
      <c r="X121" s="25">
        <f>기초자료!FJ121</f>
        <v>0.53082741725609339</v>
      </c>
      <c r="Y121" s="25">
        <f>기초자료!FK121</f>
        <v>0.53183270459087117</v>
      </c>
      <c r="Z121" s="25">
        <f>VLOOKUP(F121,'목표실차율, 안정적가동률'!$J$3:$L$6,3,FALSE)</f>
        <v>0.88</v>
      </c>
      <c r="AA121" s="25" t="e">
        <f>기초자료!GP121</f>
        <v>#DIV/0!</v>
      </c>
      <c r="AB121" s="25" t="e">
        <f>기초자료!GQ121</f>
        <v>#DIV/0!</v>
      </c>
      <c r="AC121" s="25">
        <f>기초자료!GR121</f>
        <v>0</v>
      </c>
      <c r="AD121" s="32">
        <f t="shared" si="44"/>
        <v>22</v>
      </c>
      <c r="AE121" s="32">
        <f t="shared" si="56"/>
        <v>23</v>
      </c>
      <c r="AF121" s="32">
        <f t="shared" si="53"/>
        <v>23</v>
      </c>
      <c r="AG121" s="32" t="e">
        <f>VLOOKUP(B121,'[1]Jan-Dec'!$B$2:$AY$61,50,0)</f>
        <v>#N/A</v>
      </c>
      <c r="AH121" s="32">
        <f t="shared" si="57"/>
        <v>0</v>
      </c>
      <c r="AJ121" s="32">
        <f t="shared" si="58"/>
        <v>34</v>
      </c>
      <c r="AK121" s="32">
        <f t="shared" si="45"/>
        <v>33</v>
      </c>
      <c r="AM121">
        <f t="shared" si="59"/>
        <v>417</v>
      </c>
      <c r="AO121">
        <f t="shared" si="46"/>
        <v>2</v>
      </c>
      <c r="AP121" s="32">
        <f t="shared" si="60"/>
        <v>24</v>
      </c>
      <c r="AQ121" s="32">
        <f t="shared" si="61"/>
        <v>32</v>
      </c>
      <c r="AS121" s="32">
        <f t="shared" si="47"/>
        <v>2</v>
      </c>
      <c r="AT121" s="32">
        <f t="shared" si="48"/>
        <v>25</v>
      </c>
      <c r="AU121" s="32">
        <f t="shared" si="62"/>
        <v>31</v>
      </c>
      <c r="AW121" s="32">
        <f t="shared" si="49"/>
        <v>0</v>
      </c>
      <c r="AX121" s="32">
        <f t="shared" si="50"/>
        <v>23</v>
      </c>
      <c r="AY121" s="32">
        <f t="shared" si="63"/>
        <v>33</v>
      </c>
      <c r="AZ121" s="32"/>
      <c r="BA121" s="32">
        <f t="shared" si="51"/>
        <v>0</v>
      </c>
      <c r="BB121" s="32">
        <f t="shared" si="52"/>
        <v>23</v>
      </c>
      <c r="BC121" s="32">
        <f t="shared" si="64"/>
        <v>33</v>
      </c>
    </row>
    <row r="122" spans="1:55">
      <c r="A122" s="1" t="s">
        <v>242</v>
      </c>
      <c r="B122" s="1" t="s">
        <v>243</v>
      </c>
      <c r="C122" s="1" t="s">
        <v>12</v>
      </c>
      <c r="D122" s="1" t="s">
        <v>13</v>
      </c>
      <c r="E122" s="1" t="s">
        <v>13</v>
      </c>
      <c r="F122" s="1" t="s">
        <v>346</v>
      </c>
      <c r="G122" s="2">
        <v>97115</v>
      </c>
      <c r="H122" s="2">
        <v>63</v>
      </c>
      <c r="I122" s="2">
        <v>84</v>
      </c>
      <c r="J122" s="2">
        <v>147</v>
      </c>
      <c r="K122" s="24">
        <f>기초자료!AV122/기초자료!I122</f>
        <v>0.90109545253387902</v>
      </c>
      <c r="L122" s="24">
        <f>기초자료!AW122/기초자료!J122</f>
        <v>0.92173917521525983</v>
      </c>
      <c r="M122" s="24">
        <f>기초자료!AX122/기초자료!K122</f>
        <v>0.91297266284371426</v>
      </c>
      <c r="N122" s="25">
        <f>VLOOKUP(E122,'목표실차율, 안정적가동률'!$A$3:$C$9,3,FALSE)</f>
        <v>0.46</v>
      </c>
      <c r="O122" s="25">
        <f>기초자료!CI122</f>
        <v>0.37387567105883918</v>
      </c>
      <c r="P122" s="25">
        <f>기초자료!CJ122</f>
        <v>0.33256521533627043</v>
      </c>
      <c r="Q122" s="25">
        <f>기초자료!CK122</f>
        <v>0.3498797906605266</v>
      </c>
      <c r="R122" s="25">
        <f>VLOOKUP(E122,'목표실차율, 안정적가동률'!$F$3:$G$9,2,FALSE)</f>
        <v>0.25</v>
      </c>
      <c r="S122" s="25">
        <f>기초자료!DV122</f>
        <v>0.26091937316174202</v>
      </c>
      <c r="T122" s="25">
        <f>기초자료!DW122</f>
        <v>0.22961771335249645</v>
      </c>
      <c r="U122" s="25">
        <f>기초자료!DX122</f>
        <v>0.24273727199840445</v>
      </c>
      <c r="V122" s="25">
        <f>VLOOKUP(F122,'목표실차율, 안정적가동률'!$J$3:$L$6,3,FALSE)</f>
        <v>0.88</v>
      </c>
      <c r="W122" s="25">
        <f>기초자료!FI122</f>
        <v>0.82368213678923852</v>
      </c>
      <c r="X122" s="25">
        <f>기초자료!FJ122</f>
        <v>0.79222664586489</v>
      </c>
      <c r="Y122" s="25">
        <f>기초자료!FK122</f>
        <v>0.80541068020788453</v>
      </c>
      <c r="Z122" s="25">
        <f>VLOOKUP(F122,'목표실차율, 안정적가동률'!$J$3:$L$6,3,FALSE)</f>
        <v>0.88</v>
      </c>
      <c r="AA122" s="25" t="e">
        <f>기초자료!GP122</f>
        <v>#DIV/0!</v>
      </c>
      <c r="AB122" s="25" t="e">
        <f>기초자료!GQ122</f>
        <v>#DIV/0!</v>
      </c>
      <c r="AC122" s="25">
        <f>기초자료!GR122</f>
        <v>0</v>
      </c>
      <c r="AD122" s="32">
        <f t="shared" si="44"/>
        <v>102</v>
      </c>
      <c r="AE122" s="32">
        <f t="shared" si="56"/>
        <v>108</v>
      </c>
      <c r="AF122" s="32">
        <f t="shared" si="53"/>
        <v>108</v>
      </c>
      <c r="AG122" s="32" t="e">
        <f>VLOOKUP(B122,'[1]Jan-Dec'!$B$2:$AY$61,50,0)</f>
        <v>#N/A</v>
      </c>
      <c r="AH122" s="32">
        <f t="shared" si="57"/>
        <v>0</v>
      </c>
      <c r="AJ122" s="32">
        <f t="shared" si="58"/>
        <v>45</v>
      </c>
      <c r="AK122" s="32">
        <f t="shared" si="45"/>
        <v>39</v>
      </c>
      <c r="AM122">
        <f t="shared" si="59"/>
        <v>661</v>
      </c>
      <c r="AO122">
        <f t="shared" si="46"/>
        <v>10</v>
      </c>
      <c r="AP122" s="32">
        <f t="shared" si="60"/>
        <v>112</v>
      </c>
      <c r="AQ122" s="32">
        <f t="shared" si="61"/>
        <v>35</v>
      </c>
      <c r="AS122" s="32">
        <f t="shared" si="47"/>
        <v>11</v>
      </c>
      <c r="AT122" s="32">
        <f t="shared" si="48"/>
        <v>119</v>
      </c>
      <c r="AU122" s="32">
        <f t="shared" si="62"/>
        <v>28</v>
      </c>
      <c r="AW122" s="32">
        <f t="shared" si="49"/>
        <v>0</v>
      </c>
      <c r="AX122" s="32">
        <f t="shared" si="50"/>
        <v>108</v>
      </c>
      <c r="AY122" s="32">
        <f t="shared" si="63"/>
        <v>39</v>
      </c>
      <c r="AZ122" s="32"/>
      <c r="BA122" s="32">
        <f t="shared" si="51"/>
        <v>0</v>
      </c>
      <c r="BB122" s="32">
        <f t="shared" si="52"/>
        <v>108</v>
      </c>
      <c r="BC122" s="32">
        <f t="shared" si="64"/>
        <v>39</v>
      </c>
    </row>
    <row r="123" spans="1:55" ht="16.899999999999999">
      <c r="A123" s="1" t="s">
        <v>244</v>
      </c>
      <c r="B123" s="1" t="s">
        <v>245</v>
      </c>
      <c r="C123" s="1" t="s">
        <v>8</v>
      </c>
      <c r="D123" s="1" t="s">
        <v>9</v>
      </c>
      <c r="E123" s="1" t="s">
        <v>338</v>
      </c>
      <c r="F123" s="1" t="s">
        <v>346</v>
      </c>
      <c r="G123" s="2">
        <v>270758</v>
      </c>
      <c r="H123" s="2">
        <v>403</v>
      </c>
      <c r="I123" s="2">
        <v>1010</v>
      </c>
      <c r="J123" s="2">
        <v>1413</v>
      </c>
      <c r="K123" s="24">
        <f>기초자료!AV123/기초자료!I123</f>
        <v>0.75471190303351487</v>
      </c>
      <c r="L123" s="24">
        <f>기초자료!AW123/기초자료!J123</f>
        <v>0.21900138400936869</v>
      </c>
      <c r="M123" s="24">
        <f>기초자료!AX123/기초자료!K123</f>
        <v>0.37179072524555473</v>
      </c>
      <c r="N123" s="25">
        <f>VLOOKUP(E123,'목표실차율, 안정적가동률'!$A$3:$C$9,3,FALSE)</f>
        <v>0.49</v>
      </c>
      <c r="O123" s="25">
        <f>기초자료!CI123</f>
        <v>0.45678344673664634</v>
      </c>
      <c r="P123" s="25">
        <f>기초자료!CJ123</f>
        <v>0.43055319485772786</v>
      </c>
      <c r="Q123" s="25">
        <f>기초자료!CK123</f>
        <v>0.44573935562697847</v>
      </c>
      <c r="R123" s="25">
        <f>VLOOKUP(E123,'목표실차율, 안정적가동률'!$F$3:$G$9,2,FALSE)</f>
        <v>0.34</v>
      </c>
      <c r="S123" s="25">
        <f>기초자료!DV123</f>
        <v>0.30206284252382593</v>
      </c>
      <c r="T123" s="25">
        <f>기초자료!DW123</f>
        <v>0.30211804578985463</v>
      </c>
      <c r="U123" s="25">
        <f>기초자료!DX123</f>
        <v>0.30208608552974087</v>
      </c>
      <c r="V123" s="25">
        <f>VLOOKUP(F123,'목표실차율, 안정적가동률'!$J$3:$L$6,3,FALSE)</f>
        <v>0.88</v>
      </c>
      <c r="W123" s="25">
        <f>기초자료!FI123</f>
        <v>0.82711411451494665</v>
      </c>
      <c r="X123" s="25">
        <f>기초자료!FJ123</f>
        <v>0.77480421101859243</v>
      </c>
      <c r="Y123" s="25">
        <f>기초자료!FK123</f>
        <v>0.80508934163748958</v>
      </c>
      <c r="Z123" s="25">
        <f>VLOOKUP(F123,'목표실차율, 안정적가동률'!$J$3:$L$6,3,FALSE)</f>
        <v>0.88</v>
      </c>
      <c r="AA123" s="25" t="e">
        <f>기초자료!GP123</f>
        <v>#DIV/0!</v>
      </c>
      <c r="AB123" s="25" t="e">
        <f>기초자료!GQ123</f>
        <v>#DIV/0!</v>
      </c>
      <c r="AC123" s="25">
        <f>기초자료!GR123</f>
        <v>0</v>
      </c>
      <c r="AD123" s="32">
        <f t="shared" si="44"/>
        <v>1176</v>
      </c>
      <c r="AE123" s="32">
        <f t="shared" si="56"/>
        <v>1170</v>
      </c>
      <c r="AF123" s="32">
        <f>AG123</f>
        <v>1330.3348059508767</v>
      </c>
      <c r="AG123" s="32">
        <f>VLOOKUP(B123,'[1]Jan-Dec'!$B$2:$AY$61,50,0)</f>
        <v>1330.3348059508767</v>
      </c>
      <c r="AH123" s="32">
        <f t="shared" si="57"/>
        <v>0</v>
      </c>
      <c r="AJ123" s="32">
        <f t="shared" si="58"/>
        <v>237</v>
      </c>
      <c r="AK123" s="32">
        <f t="shared" si="45"/>
        <v>82.665194049123329</v>
      </c>
      <c r="AM123">
        <f t="shared" si="59"/>
        <v>192</v>
      </c>
      <c r="AO123">
        <f t="shared" si="46"/>
        <v>0</v>
      </c>
      <c r="AP123" s="32">
        <f t="shared" si="60"/>
        <v>1176</v>
      </c>
      <c r="AQ123" s="32">
        <f t="shared" si="61"/>
        <v>237</v>
      </c>
      <c r="AS123" s="32">
        <f t="shared" si="47"/>
        <v>0</v>
      </c>
      <c r="AT123" s="32">
        <f t="shared" si="48"/>
        <v>1330.3348059508767</v>
      </c>
      <c r="AU123" s="32">
        <f t="shared" si="62"/>
        <v>82.665194049123329</v>
      </c>
      <c r="AW123" s="32">
        <f t="shared" si="49"/>
        <v>200</v>
      </c>
      <c r="AX123" s="32">
        <f t="shared" si="50"/>
        <v>1530.3348059508767</v>
      </c>
      <c r="AY123" s="32">
        <f t="shared" si="63"/>
        <v>-117.33480595087667</v>
      </c>
      <c r="AZ123" s="32"/>
      <c r="BA123" s="32">
        <f t="shared" si="51"/>
        <v>266</v>
      </c>
      <c r="BB123" s="32">
        <f t="shared" si="52"/>
        <v>1596.3348059508767</v>
      </c>
      <c r="BC123" s="32">
        <f t="shared" si="64"/>
        <v>-183.33480595087667</v>
      </c>
    </row>
    <row r="124" spans="1:55">
      <c r="A124" s="1" t="s">
        <v>246</v>
      </c>
      <c r="B124" s="1" t="s">
        <v>247</v>
      </c>
      <c r="C124" s="1" t="s">
        <v>12</v>
      </c>
      <c r="D124" s="1" t="s">
        <v>13</v>
      </c>
      <c r="E124" s="1" t="s">
        <v>13</v>
      </c>
      <c r="F124" s="1" t="s">
        <v>346</v>
      </c>
      <c r="G124" s="2">
        <v>26080</v>
      </c>
      <c r="H124" s="2">
        <v>12</v>
      </c>
      <c r="I124" s="2">
        <v>41</v>
      </c>
      <c r="J124" s="2">
        <v>53</v>
      </c>
      <c r="K124" s="24">
        <f>기초자료!AV124/기초자료!I124</f>
        <v>8.05881394591072E-2</v>
      </c>
      <c r="L124" s="24">
        <f>기초자료!AW124/기초자료!J124</f>
        <v>0.71437226246567254</v>
      </c>
      <c r="M124" s="24">
        <f>기초자료!AX124/기초자료!K124</f>
        <v>0.5803025441373606</v>
      </c>
      <c r="N124" s="25">
        <f>VLOOKUP(E124,'목표실차율, 안정적가동률'!$A$3:$C$9,3,FALSE)</f>
        <v>0.46</v>
      </c>
      <c r="O124" s="25">
        <f>기초자료!CI124</f>
        <v>0.31823213212490176</v>
      </c>
      <c r="P124" s="25">
        <f>기초자료!CJ124</f>
        <v>0.34138298901674213</v>
      </c>
      <c r="Q124" s="25">
        <f>기초자료!CK124</f>
        <v>0.34070288855982378</v>
      </c>
      <c r="R124" s="25">
        <f>VLOOKUP(E124,'목표실차율, 안정적가동률'!$F$3:$G$9,2,FALSE)</f>
        <v>0.25</v>
      </c>
      <c r="S124" s="25">
        <f>기초자료!DV124</f>
        <v>0.33922643967338434</v>
      </c>
      <c r="T124" s="25">
        <f>기초자료!DW124</f>
        <v>0.27930871731725565</v>
      </c>
      <c r="U124" s="25">
        <f>기초자료!DX124</f>
        <v>0.28106891438219767</v>
      </c>
      <c r="V124" s="25">
        <f>VLOOKUP(F124,'목표실차율, 안정적가동률'!$J$3:$L$6,3,FALSE)</f>
        <v>0.88</v>
      </c>
      <c r="W124" s="25">
        <f>기초자료!FI124</f>
        <v>0.6375904015701831</v>
      </c>
      <c r="X124" s="25">
        <f>기초자료!FJ124</f>
        <v>0.52481823022331342</v>
      </c>
      <c r="Y124" s="25">
        <f>기초자료!FK124</f>
        <v>0.52813112726289169</v>
      </c>
      <c r="Z124" s="25">
        <f>VLOOKUP(F124,'목표실차율, 안정적가동률'!$J$3:$L$6,3,FALSE)</f>
        <v>0.88</v>
      </c>
      <c r="AA124" s="25" t="e">
        <f>기초자료!GP124</f>
        <v>#DIV/0!</v>
      </c>
      <c r="AB124" s="25" t="e">
        <f>기초자료!GQ124</f>
        <v>#DIV/0!</v>
      </c>
      <c r="AC124" s="25">
        <f>기초자료!GR124</f>
        <v>0</v>
      </c>
      <c r="AD124" s="32">
        <f t="shared" si="44"/>
        <v>24</v>
      </c>
      <c r="AE124" s="32">
        <f t="shared" si="56"/>
        <v>26</v>
      </c>
      <c r="AF124" s="32">
        <f t="shared" si="53"/>
        <v>26</v>
      </c>
      <c r="AG124" s="32" t="e">
        <f>VLOOKUP(B124,'[1]Jan-Dec'!$B$2:$AY$61,50,0)</f>
        <v>#N/A</v>
      </c>
      <c r="AH124" s="32">
        <f t="shared" si="57"/>
        <v>0</v>
      </c>
      <c r="AJ124" s="32">
        <f t="shared" si="58"/>
        <v>29</v>
      </c>
      <c r="AK124" s="32">
        <f t="shared" si="45"/>
        <v>27</v>
      </c>
      <c r="AM124">
        <f t="shared" si="59"/>
        <v>492</v>
      </c>
      <c r="AO124">
        <f t="shared" si="46"/>
        <v>2</v>
      </c>
      <c r="AP124" s="32">
        <f t="shared" si="60"/>
        <v>26</v>
      </c>
      <c r="AQ124" s="32">
        <f t="shared" si="61"/>
        <v>27</v>
      </c>
      <c r="AS124" s="32">
        <f t="shared" si="47"/>
        <v>3</v>
      </c>
      <c r="AT124" s="32">
        <f t="shared" si="48"/>
        <v>29</v>
      </c>
      <c r="AU124" s="32">
        <f t="shared" si="62"/>
        <v>24</v>
      </c>
      <c r="AW124" s="32">
        <f t="shared" si="49"/>
        <v>0</v>
      </c>
      <c r="AX124" s="32">
        <f t="shared" si="50"/>
        <v>26</v>
      </c>
      <c r="AY124" s="32">
        <f t="shared" si="63"/>
        <v>27</v>
      </c>
      <c r="AZ124" s="32"/>
      <c r="BA124" s="32">
        <f t="shared" si="51"/>
        <v>0</v>
      </c>
      <c r="BB124" s="32">
        <f t="shared" si="52"/>
        <v>26</v>
      </c>
      <c r="BC124" s="32">
        <f t="shared" si="64"/>
        <v>27</v>
      </c>
    </row>
    <row r="125" spans="1:55">
      <c r="A125" s="1" t="s">
        <v>248</v>
      </c>
      <c r="B125" s="1" t="s">
        <v>249</v>
      </c>
      <c r="C125" s="1" t="s">
        <v>12</v>
      </c>
      <c r="D125" s="1" t="s">
        <v>13</v>
      </c>
      <c r="E125" s="1" t="s">
        <v>13</v>
      </c>
      <c r="F125" s="1" t="s">
        <v>346</v>
      </c>
      <c r="G125" s="2">
        <v>21067</v>
      </c>
      <c r="H125" s="2">
        <v>6</v>
      </c>
      <c r="I125" s="2">
        <v>26</v>
      </c>
      <c r="J125" s="2">
        <v>32</v>
      </c>
      <c r="K125" s="24">
        <f>기초자료!AV125/기초자료!I125</f>
        <v>0.64889074280064274</v>
      </c>
      <c r="L125" s="24">
        <f>기초자료!AW125/기초자료!J125</f>
        <v>0.74649551258283198</v>
      </c>
      <c r="M125" s="24">
        <f>기초자료!AX125/기초자료!K125</f>
        <v>0.72819461824867149</v>
      </c>
      <c r="N125" s="25">
        <f>VLOOKUP(E125,'목표실차율, 안정적가동률'!$A$3:$C$9,3,FALSE)</f>
        <v>0.46</v>
      </c>
      <c r="O125" s="25">
        <f>기초자료!CI125</f>
        <v>0.21884157746762348</v>
      </c>
      <c r="P125" s="25">
        <f>기초자료!CJ125</f>
        <v>0.16055244397566742</v>
      </c>
      <c r="Q125" s="25">
        <f>기초자료!CK125</f>
        <v>0.17029141300802084</v>
      </c>
      <c r="R125" s="25">
        <f>VLOOKUP(E125,'목표실차율, 안정적가동률'!$F$3:$G$9,2,FALSE)</f>
        <v>0.25</v>
      </c>
      <c r="S125" s="25">
        <f>기초자료!DV125</f>
        <v>0.31198331652228056</v>
      </c>
      <c r="T125" s="25">
        <f>기초자료!DW125</f>
        <v>0.15374650503133705</v>
      </c>
      <c r="U125" s="25">
        <f>기초자료!DX125</f>
        <v>0.18018476744093884</v>
      </c>
      <c r="V125" s="25">
        <f>VLOOKUP(F125,'목표실차율, 안정적가동률'!$J$3:$L$6,3,FALSE)</f>
        <v>0.88</v>
      </c>
      <c r="W125" s="25">
        <f>기초자료!FI125</f>
        <v>0.56029174659395875</v>
      </c>
      <c r="X125" s="25">
        <f>기초자료!FJ125</f>
        <v>0.56820511966863696</v>
      </c>
      <c r="Y125" s="25">
        <f>기초자료!FK125</f>
        <v>0.56688295049749327</v>
      </c>
      <c r="Z125" s="25">
        <f>VLOOKUP(F125,'목표실차율, 안정적가동률'!$J$3:$L$6,3,FALSE)</f>
        <v>0.88</v>
      </c>
      <c r="AA125" s="25" t="e">
        <f>기초자료!GP125</f>
        <v>#DIV/0!</v>
      </c>
      <c r="AB125" s="25" t="e">
        <f>기초자료!GQ125</f>
        <v>#DIV/0!</v>
      </c>
      <c r="AC125" s="25">
        <f>기초자료!GR125</f>
        <v>0</v>
      </c>
      <c r="AD125" s="32">
        <f t="shared" si="44"/>
        <v>8</v>
      </c>
      <c r="AE125" s="32">
        <f t="shared" si="56"/>
        <v>9</v>
      </c>
      <c r="AF125" s="32">
        <f t="shared" si="53"/>
        <v>9</v>
      </c>
      <c r="AG125" s="32" t="e">
        <f>VLOOKUP(B125,'[1]Jan-Dec'!$B$2:$AY$61,50,0)</f>
        <v>#N/A</v>
      </c>
      <c r="AH125" s="32">
        <f t="shared" si="57"/>
        <v>0</v>
      </c>
      <c r="AJ125" s="32">
        <f t="shared" si="58"/>
        <v>24</v>
      </c>
      <c r="AK125" s="32">
        <f t="shared" si="45"/>
        <v>23</v>
      </c>
      <c r="AM125">
        <f t="shared" si="59"/>
        <v>658</v>
      </c>
      <c r="AO125">
        <f t="shared" si="46"/>
        <v>1</v>
      </c>
      <c r="AP125" s="32">
        <f t="shared" si="60"/>
        <v>9</v>
      </c>
      <c r="AQ125" s="32">
        <f t="shared" si="61"/>
        <v>23</v>
      </c>
      <c r="AS125" s="32">
        <f t="shared" si="47"/>
        <v>1</v>
      </c>
      <c r="AT125" s="32">
        <f t="shared" si="48"/>
        <v>10</v>
      </c>
      <c r="AU125" s="32">
        <f t="shared" si="62"/>
        <v>22</v>
      </c>
      <c r="AW125" s="32">
        <f t="shared" si="49"/>
        <v>0</v>
      </c>
      <c r="AX125" s="32">
        <f t="shared" si="50"/>
        <v>9</v>
      </c>
      <c r="AY125" s="32">
        <f t="shared" si="63"/>
        <v>23</v>
      </c>
      <c r="AZ125" s="32"/>
      <c r="BA125" s="32">
        <f t="shared" si="51"/>
        <v>0</v>
      </c>
      <c r="BB125" s="32">
        <f t="shared" si="52"/>
        <v>9</v>
      </c>
      <c r="BC125" s="32">
        <f t="shared" si="64"/>
        <v>23</v>
      </c>
    </row>
    <row r="126" spans="1:55" ht="16.899999999999999">
      <c r="A126" s="1" t="s">
        <v>250</v>
      </c>
      <c r="B126" s="1" t="s">
        <v>251</v>
      </c>
      <c r="C126" s="1" t="s">
        <v>8</v>
      </c>
      <c r="D126" s="1" t="s">
        <v>62</v>
      </c>
      <c r="E126" s="1" t="s">
        <v>340</v>
      </c>
      <c r="F126" s="1" t="s">
        <v>346</v>
      </c>
      <c r="G126" s="2">
        <v>644389</v>
      </c>
      <c r="H126" s="2">
        <v>1341</v>
      </c>
      <c r="I126" s="2">
        <v>2333</v>
      </c>
      <c r="J126" s="2">
        <v>3674</v>
      </c>
      <c r="K126" s="24">
        <f>기초자료!AV126/기초자료!I126</f>
        <v>0.8455079151099012</v>
      </c>
      <c r="L126" s="24">
        <f>기초자료!AW126/기초자료!J126</f>
        <v>0.88359400937778976</v>
      </c>
      <c r="M126" s="24">
        <f>기초자료!AX126/기초자료!K126</f>
        <v>0.8717187876547341</v>
      </c>
      <c r="N126" s="25">
        <f>VLOOKUP(E126,'목표실차율, 안정적가동률'!$A$3:$C$9,3,FALSE)</f>
        <v>0.5</v>
      </c>
      <c r="O126" s="25">
        <f>기초자료!CI126</f>
        <v>0.49099690551742214</v>
      </c>
      <c r="P126" s="25">
        <f>기초자료!CJ126</f>
        <v>0.44456670008946203</v>
      </c>
      <c r="Q126" s="25">
        <f>기초자료!CK126</f>
        <v>0.45860831846766487</v>
      </c>
      <c r="R126" s="25">
        <f>VLOOKUP(E126,'목표실차율, 안정적가동률'!$F$3:$G$9,2,FALSE)</f>
        <v>0.38</v>
      </c>
      <c r="S126" s="25">
        <f>기초자료!DV126</f>
        <v>0.38745788289796806</v>
      </c>
      <c r="T126" s="25">
        <f>기초자료!DW126</f>
        <v>0.3649928093593629</v>
      </c>
      <c r="U126" s="25">
        <f>기초자료!DX126</f>
        <v>0.37178679156469246</v>
      </c>
      <c r="V126" s="25">
        <f>VLOOKUP(F126,'목표실차율, 안정적가동률'!$J$3:$L$6,3,FALSE)</f>
        <v>0.88</v>
      </c>
      <c r="W126" s="25">
        <f>기초자료!FI126</f>
        <v>0.81235842632793454</v>
      </c>
      <c r="X126" s="25">
        <f>기초자료!FJ126</f>
        <v>0.74335604673467481</v>
      </c>
      <c r="Y126" s="25">
        <f>기초자료!FK126</f>
        <v>0.76422403714104448</v>
      </c>
      <c r="Z126" s="25">
        <f>VLOOKUP(F126,'목표실차율, 안정적가동률'!$J$3:$L$6,3,FALSE)</f>
        <v>0.88</v>
      </c>
      <c r="AA126" s="25" t="e">
        <f>기초자료!GP126</f>
        <v>#DIV/0!</v>
      </c>
      <c r="AB126" s="25" t="e">
        <f>기초자료!GQ126</f>
        <v>#DIV/0!</v>
      </c>
      <c r="AC126" s="25">
        <f>기초자료!GR126</f>
        <v>0</v>
      </c>
      <c r="AD126" s="32">
        <f t="shared" si="44"/>
        <v>2927</v>
      </c>
      <c r="AE126" s="32">
        <f t="shared" si="56"/>
        <v>2966</v>
      </c>
      <c r="AF126" s="32">
        <f>AD126</f>
        <v>2927</v>
      </c>
      <c r="AG126" s="32" t="e">
        <f>VLOOKUP(B126,'[1]Jan-Dec'!$B$2:$AY$61,50,0)</f>
        <v>#N/A</v>
      </c>
      <c r="AH126" s="32">
        <f t="shared" si="57"/>
        <v>0</v>
      </c>
      <c r="AJ126" s="32">
        <f t="shared" si="58"/>
        <v>747</v>
      </c>
      <c r="AK126" s="32">
        <f t="shared" si="45"/>
        <v>747</v>
      </c>
      <c r="AM126">
        <f t="shared" si="59"/>
        <v>175</v>
      </c>
      <c r="AO126">
        <f t="shared" si="46"/>
        <v>0</v>
      </c>
      <c r="AP126" s="32">
        <f t="shared" si="60"/>
        <v>2927</v>
      </c>
      <c r="AQ126" s="32">
        <f t="shared" si="61"/>
        <v>747</v>
      </c>
      <c r="AS126" s="32">
        <f t="shared" si="47"/>
        <v>0</v>
      </c>
      <c r="AT126" s="32">
        <f t="shared" si="48"/>
        <v>2927</v>
      </c>
      <c r="AU126" s="32">
        <f t="shared" si="62"/>
        <v>747</v>
      </c>
      <c r="AW126" s="32">
        <f t="shared" si="49"/>
        <v>0</v>
      </c>
      <c r="AX126" s="32">
        <f t="shared" si="50"/>
        <v>2927</v>
      </c>
      <c r="AY126" s="32">
        <f t="shared" si="63"/>
        <v>747</v>
      </c>
      <c r="AZ126" s="32"/>
      <c r="BA126" s="32">
        <f t="shared" si="51"/>
        <v>0</v>
      </c>
      <c r="BB126" s="32">
        <f t="shared" si="52"/>
        <v>2927</v>
      </c>
      <c r="BC126" s="32">
        <f t="shared" si="64"/>
        <v>747</v>
      </c>
    </row>
    <row r="127" spans="1:55">
      <c r="A127" s="1" t="s">
        <v>252</v>
      </c>
      <c r="B127" s="1" t="s">
        <v>253</v>
      </c>
      <c r="C127" s="1" t="s">
        <v>8</v>
      </c>
      <c r="D127" s="1" t="s">
        <v>16</v>
      </c>
      <c r="E127" s="1" t="s">
        <v>16</v>
      </c>
      <c r="F127" s="1" t="s">
        <v>346</v>
      </c>
      <c r="G127" s="2">
        <v>103984</v>
      </c>
      <c r="H127" s="2">
        <v>196</v>
      </c>
      <c r="I127" s="2">
        <v>348</v>
      </c>
      <c r="J127" s="2">
        <v>544</v>
      </c>
      <c r="K127" s="24">
        <f>기초자료!AV127/기초자료!I127</f>
        <v>0.77650947197566456</v>
      </c>
      <c r="L127" s="24">
        <f>기초자료!AW127/기초자료!J127</f>
        <v>0.85492433767049236</v>
      </c>
      <c r="M127" s="24">
        <f>기초자료!AX127/기초자료!K127</f>
        <v>0.82667192282456192</v>
      </c>
      <c r="N127" s="25">
        <f>VLOOKUP(E127,'목표실차율, 안정적가동률'!$A$3:$C$9,3,FALSE)</f>
        <v>0.48</v>
      </c>
      <c r="O127" s="25">
        <f>기초자료!CI127</f>
        <v>0.3393432301552905</v>
      </c>
      <c r="P127" s="25">
        <f>기초자료!CJ127</f>
        <v>0.31705669680231402</v>
      </c>
      <c r="Q127" s="25">
        <f>기초자료!CK127</f>
        <v>0.32459916107314707</v>
      </c>
      <c r="R127" s="25">
        <f>VLOOKUP(E127,'목표실차율, 안정적가동률'!$F$3:$G$9,2,FALSE)</f>
        <v>0.25</v>
      </c>
      <c r="S127" s="25">
        <f>기초자료!DV127</f>
        <v>0.20812260447933353</v>
      </c>
      <c r="T127" s="25">
        <f>기초자료!DW127</f>
        <v>0.20470771656779826</v>
      </c>
      <c r="U127" s="25">
        <f>기초자료!DX127</f>
        <v>0.20586342210771857</v>
      </c>
      <c r="V127" s="25">
        <f>VLOOKUP(F127,'목표실차율, 안정적가동률'!$J$3:$L$6,3,FALSE)</f>
        <v>0.88</v>
      </c>
      <c r="W127" s="25">
        <f>기초자료!FI127</f>
        <v>0.74403810386646685</v>
      </c>
      <c r="X127" s="25">
        <f>기초자료!FJ127</f>
        <v>0.67606436042274998</v>
      </c>
      <c r="Y127" s="25">
        <f>기초자료!FK127</f>
        <v>0.69906881442010238</v>
      </c>
      <c r="Z127" s="25">
        <f>VLOOKUP(F127,'목표실차율, 안정적가동률'!$J$3:$L$6,3,FALSE)</f>
        <v>0.88</v>
      </c>
      <c r="AA127" s="25" t="e">
        <f>기초자료!GP127</f>
        <v>#DIV/0!</v>
      </c>
      <c r="AB127" s="25" t="e">
        <f>기초자료!GQ127</f>
        <v>#DIV/0!</v>
      </c>
      <c r="AC127" s="25">
        <f>기초자료!GR127</f>
        <v>0</v>
      </c>
      <c r="AD127" s="32">
        <f t="shared" si="44"/>
        <v>292</v>
      </c>
      <c r="AE127" s="32">
        <f t="shared" si="56"/>
        <v>305</v>
      </c>
      <c r="AF127" s="32">
        <f>AG127</f>
        <v>315.19538279529286</v>
      </c>
      <c r="AG127" s="32">
        <f>VLOOKUP(B127,'[1]Jan-Dec'!$B$2:$AY$61,50,0)</f>
        <v>315.19538279529286</v>
      </c>
      <c r="AH127" s="32">
        <f t="shared" si="57"/>
        <v>0</v>
      </c>
      <c r="AJ127" s="32">
        <f t="shared" si="58"/>
        <v>252</v>
      </c>
      <c r="AK127" s="32">
        <f t="shared" si="45"/>
        <v>228.80461720470714</v>
      </c>
      <c r="AM127">
        <f t="shared" si="59"/>
        <v>191</v>
      </c>
      <c r="AO127">
        <f t="shared" si="46"/>
        <v>0</v>
      </c>
      <c r="AP127" s="32">
        <f t="shared" si="60"/>
        <v>292</v>
      </c>
      <c r="AQ127" s="32">
        <f t="shared" si="61"/>
        <v>252</v>
      </c>
      <c r="AS127" s="32">
        <f t="shared" si="47"/>
        <v>0</v>
      </c>
      <c r="AT127" s="32">
        <f t="shared" si="48"/>
        <v>315.19538279529286</v>
      </c>
      <c r="AU127" s="32">
        <f t="shared" si="62"/>
        <v>228.80461720470714</v>
      </c>
      <c r="AW127" s="32">
        <f t="shared" si="49"/>
        <v>0</v>
      </c>
      <c r="AX127" s="32">
        <f t="shared" si="50"/>
        <v>315.19538279529286</v>
      </c>
      <c r="AY127" s="32">
        <f t="shared" si="63"/>
        <v>228.80461720470714</v>
      </c>
      <c r="AZ127" s="32"/>
      <c r="BA127" s="32">
        <f t="shared" si="51"/>
        <v>0</v>
      </c>
      <c r="BB127" s="32">
        <f t="shared" si="52"/>
        <v>315.19538279529286</v>
      </c>
      <c r="BC127" s="32">
        <f t="shared" si="64"/>
        <v>228.80461720470714</v>
      </c>
    </row>
    <row r="128" spans="1:55">
      <c r="A128" s="1" t="s">
        <v>254</v>
      </c>
      <c r="B128" s="1" t="s">
        <v>255</v>
      </c>
      <c r="C128" s="1" t="s">
        <v>12</v>
      </c>
      <c r="D128" s="1" t="s">
        <v>13</v>
      </c>
      <c r="E128" s="1" t="s">
        <v>13</v>
      </c>
      <c r="F128" s="1" t="s">
        <v>346</v>
      </c>
      <c r="G128" s="2">
        <v>24544</v>
      </c>
      <c r="H128" s="2">
        <v>8</v>
      </c>
      <c r="I128" s="2">
        <v>32</v>
      </c>
      <c r="J128" s="2">
        <v>40</v>
      </c>
      <c r="K128" s="24">
        <f>기초자료!AV128/기초자료!I128</f>
        <v>0.125</v>
      </c>
      <c r="L128" s="24">
        <f>기초자료!AW128/기초자료!J128</f>
        <v>0.9015282219441354</v>
      </c>
      <c r="M128" s="24">
        <f>기초자료!AX128/기초자료!K128</f>
        <v>0.7462225775553083</v>
      </c>
      <c r="N128" s="25">
        <f>VLOOKUP(E128,'목표실차율, 안정적가동률'!$A$3:$C$9,3,FALSE)</f>
        <v>0.46</v>
      </c>
      <c r="O128" s="25">
        <f>기초자료!CI128</f>
        <v>0.16175229743166095</v>
      </c>
      <c r="P128" s="25">
        <f>기초자료!CJ128</f>
        <v>0.29985663008914393</v>
      </c>
      <c r="Q128" s="25">
        <f>기초자료!CK128</f>
        <v>0.29522984925955803</v>
      </c>
      <c r="R128" s="25">
        <f>VLOOKUP(E128,'목표실차율, 안정적가동률'!$F$3:$G$9,2,FALSE)</f>
        <v>0.25</v>
      </c>
      <c r="S128" s="25">
        <f>기초자료!DV128</f>
        <v>6.9867657506841152E-2</v>
      </c>
      <c r="T128" s="25">
        <f>기초자료!DW128</f>
        <v>0.24652852037897485</v>
      </c>
      <c r="U128" s="25">
        <f>기초자료!DX128</f>
        <v>0.24061001602833956</v>
      </c>
      <c r="V128" s="25">
        <f>VLOOKUP(F128,'목표실차율, 안정적가동률'!$J$3:$L$6,3,FALSE)</f>
        <v>0.88</v>
      </c>
      <c r="W128" s="25">
        <f>기초자료!FI128</f>
        <v>0.83987620504263993</v>
      </c>
      <c r="X128" s="25">
        <f>기초자료!FJ128</f>
        <v>0.71753887435764352</v>
      </c>
      <c r="Y128" s="25">
        <f>기초자료!FK128</f>
        <v>0.72163742800519559</v>
      </c>
      <c r="Z128" s="25">
        <f>VLOOKUP(F128,'목표실차율, 안정적가동률'!$J$3:$L$6,3,FALSE)</f>
        <v>0.88</v>
      </c>
      <c r="AA128" s="25" t="e">
        <f>기초자료!GP128</f>
        <v>#DIV/0!</v>
      </c>
      <c r="AB128" s="25" t="e">
        <f>기초자료!GQ128</f>
        <v>#DIV/0!</v>
      </c>
      <c r="AC128" s="25">
        <f>기초자료!GR128</f>
        <v>0</v>
      </c>
      <c r="AD128" s="32">
        <f t="shared" si="44"/>
        <v>21</v>
      </c>
      <c r="AE128" s="32">
        <f t="shared" si="56"/>
        <v>23</v>
      </c>
      <c r="AF128" s="32">
        <f>AD128</f>
        <v>21</v>
      </c>
      <c r="AG128" s="32" t="e">
        <f>VLOOKUP(B128,'[1]Jan-Dec'!$B$2:$AY$61,50,0)</f>
        <v>#N/A</v>
      </c>
      <c r="AH128" s="32">
        <f t="shared" si="57"/>
        <v>0</v>
      </c>
      <c r="AJ128" s="32">
        <f t="shared" si="58"/>
        <v>19</v>
      </c>
      <c r="AK128" s="32">
        <f t="shared" si="45"/>
        <v>19</v>
      </c>
      <c r="AM128">
        <f t="shared" si="59"/>
        <v>614</v>
      </c>
      <c r="AO128">
        <f t="shared" si="46"/>
        <v>2</v>
      </c>
      <c r="AP128" s="32">
        <f t="shared" si="60"/>
        <v>23</v>
      </c>
      <c r="AQ128" s="32">
        <f t="shared" si="61"/>
        <v>17</v>
      </c>
      <c r="AS128" s="32">
        <f t="shared" si="47"/>
        <v>2</v>
      </c>
      <c r="AT128" s="32">
        <f t="shared" si="48"/>
        <v>23</v>
      </c>
      <c r="AU128" s="32">
        <f t="shared" si="62"/>
        <v>17</v>
      </c>
      <c r="AW128" s="32">
        <f t="shared" si="49"/>
        <v>0</v>
      </c>
      <c r="AX128" s="32">
        <f t="shared" si="50"/>
        <v>21</v>
      </c>
      <c r="AY128" s="32">
        <f t="shared" si="63"/>
        <v>19</v>
      </c>
      <c r="AZ128" s="32"/>
      <c r="BA128" s="32">
        <f t="shared" si="51"/>
        <v>0</v>
      </c>
      <c r="BB128" s="32">
        <f t="shared" si="52"/>
        <v>21</v>
      </c>
      <c r="BC128" s="32">
        <f t="shared" si="64"/>
        <v>19</v>
      </c>
    </row>
    <row r="129" spans="1:55">
      <c r="A129" s="1" t="s">
        <v>256</v>
      </c>
      <c r="B129" s="1" t="s">
        <v>257</v>
      </c>
      <c r="C129" s="1" t="s">
        <v>12</v>
      </c>
      <c r="D129" s="1" t="s">
        <v>13</v>
      </c>
      <c r="E129" s="1" t="s">
        <v>13</v>
      </c>
      <c r="F129" s="1" t="s">
        <v>346</v>
      </c>
      <c r="G129" s="2">
        <v>26760</v>
      </c>
      <c r="H129" s="2">
        <v>7</v>
      </c>
      <c r="I129" s="2">
        <v>43</v>
      </c>
      <c r="J129" s="2">
        <v>50</v>
      </c>
      <c r="K129" s="24">
        <f>기초자료!AV129/기초자료!I129</f>
        <v>0</v>
      </c>
      <c r="L129" s="24">
        <f>기초자료!AW129/기초자료!J129</f>
        <v>0.95516824608450968</v>
      </c>
      <c r="M129" s="24">
        <f>기초자료!AX129/기초자료!K129</f>
        <v>0.85567155378403992</v>
      </c>
      <c r="N129" s="25">
        <f>VLOOKUP(E129,'목표실차율, 안정적가동률'!$A$3:$C$9,3,FALSE)</f>
        <v>0.46</v>
      </c>
      <c r="O129" s="25">
        <f>기초자료!CI129</f>
        <v>0.29813357366884535</v>
      </c>
      <c r="P129" s="25">
        <f>기초자료!CJ129</f>
        <v>0.31654375550573005</v>
      </c>
      <c r="Q129" s="25">
        <f>기초자료!CK129</f>
        <v>0.31654375550573005</v>
      </c>
      <c r="R129" s="25">
        <f>VLOOKUP(E129,'목표실차율, 안정적가동률'!$F$3:$G$9,2,FALSE)</f>
        <v>0.25</v>
      </c>
      <c r="S129" s="25">
        <f>기초자료!DV129</f>
        <v>0.19908837667063295</v>
      </c>
      <c r="T129" s="25">
        <f>기초자료!DW129</f>
        <v>0.2064067444076956</v>
      </c>
      <c r="U129" s="25">
        <f>기초자료!DX129</f>
        <v>0.2064067444076956</v>
      </c>
      <c r="V129" s="25">
        <f>VLOOKUP(F129,'목표실차율, 안정적가동률'!$J$3:$L$6,3,FALSE)</f>
        <v>0.88</v>
      </c>
      <c r="W129" s="25">
        <f>기초자료!FI129</f>
        <v>0.72735958917885946</v>
      </c>
      <c r="X129" s="25">
        <f>기초자료!FJ129</f>
        <v>0.63552243230110861</v>
      </c>
      <c r="Y129" s="25">
        <f>기초자료!FK129</f>
        <v>0.63552243230110861</v>
      </c>
      <c r="Z129" s="25">
        <f>VLOOKUP(F129,'목표실차율, 안정적가동률'!$J$3:$L$6,3,FALSE)</f>
        <v>0.88</v>
      </c>
      <c r="AA129" s="25" t="e">
        <f>기초자료!GP129</f>
        <v>#DIV/0!</v>
      </c>
      <c r="AB129" s="25" t="e">
        <f>기초자료!GQ129</f>
        <v>#DIV/0!</v>
      </c>
      <c r="AC129" s="25">
        <f>기초자료!GR129</f>
        <v>0</v>
      </c>
      <c r="AD129" s="32">
        <f t="shared" si="44"/>
        <v>25</v>
      </c>
      <c r="AE129" s="32">
        <f t="shared" si="56"/>
        <v>26</v>
      </c>
      <c r="AF129" s="32">
        <f>AD129</f>
        <v>25</v>
      </c>
      <c r="AG129" s="32" t="e">
        <f>VLOOKUP(B129,'[1]Jan-Dec'!$B$2:$AY$61,50,0)</f>
        <v>#N/A</v>
      </c>
      <c r="AH129" s="32">
        <f t="shared" si="57"/>
        <v>0</v>
      </c>
      <c r="AJ129" s="32">
        <f t="shared" si="58"/>
        <v>25</v>
      </c>
      <c r="AK129" s="32">
        <f t="shared" si="45"/>
        <v>25</v>
      </c>
      <c r="AM129">
        <f t="shared" si="59"/>
        <v>535</v>
      </c>
      <c r="AO129">
        <f t="shared" si="46"/>
        <v>3</v>
      </c>
      <c r="AP129" s="32">
        <f t="shared" si="60"/>
        <v>28</v>
      </c>
      <c r="AQ129" s="32">
        <f t="shared" si="61"/>
        <v>22</v>
      </c>
      <c r="AS129" s="32">
        <f t="shared" si="47"/>
        <v>3</v>
      </c>
      <c r="AT129" s="32">
        <f t="shared" si="48"/>
        <v>28</v>
      </c>
      <c r="AU129" s="32">
        <f t="shared" si="62"/>
        <v>22</v>
      </c>
      <c r="AW129" s="32">
        <f t="shared" si="49"/>
        <v>0</v>
      </c>
      <c r="AX129" s="32">
        <f t="shared" si="50"/>
        <v>25</v>
      </c>
      <c r="AY129" s="32">
        <f t="shared" si="63"/>
        <v>25</v>
      </c>
      <c r="AZ129" s="32"/>
      <c r="BA129" s="32">
        <f t="shared" si="51"/>
        <v>0</v>
      </c>
      <c r="BB129" s="32">
        <f t="shared" si="52"/>
        <v>25</v>
      </c>
      <c r="BC129" s="32">
        <f t="shared" si="64"/>
        <v>25</v>
      </c>
    </row>
    <row r="130" spans="1:55">
      <c r="A130" s="1" t="s">
        <v>258</v>
      </c>
      <c r="B130" s="1" t="s">
        <v>259</v>
      </c>
      <c r="C130" s="1" t="s">
        <v>12</v>
      </c>
      <c r="D130" s="1" t="s">
        <v>13</v>
      </c>
      <c r="E130" s="1" t="s">
        <v>13</v>
      </c>
      <c r="F130" s="1" t="s">
        <v>346</v>
      </c>
      <c r="G130" s="2">
        <v>49545</v>
      </c>
      <c r="H130" s="2">
        <v>30</v>
      </c>
      <c r="I130" s="2">
        <v>118</v>
      </c>
      <c r="J130" s="2">
        <v>148</v>
      </c>
      <c r="K130" s="24">
        <f>기초자료!AV130/기초자료!I130</f>
        <v>0.37615318684743648</v>
      </c>
      <c r="L130" s="24">
        <f>기초자료!AW130/기초자료!J130</f>
        <v>0.5828851213631383</v>
      </c>
      <c r="M130" s="24">
        <f>기초자료!AX130/기초자료!K130</f>
        <v>0.54916289091022241</v>
      </c>
      <c r="N130" s="25">
        <f>VLOOKUP(E130,'목표실차율, 안정적가동률'!$A$3:$C$9,3,FALSE)</f>
        <v>0.46</v>
      </c>
      <c r="O130" s="25">
        <f>기초자료!CI130</f>
        <v>0.27212984272735891</v>
      </c>
      <c r="P130" s="25">
        <f>기초자료!CJ130</f>
        <v>0.28785800847037069</v>
      </c>
      <c r="Q130" s="25">
        <f>기초자료!CK130</f>
        <v>0.286100690446074</v>
      </c>
      <c r="R130" s="25">
        <f>VLOOKUP(E130,'목표실차율, 안정적가동률'!$F$3:$G$9,2,FALSE)</f>
        <v>0.25</v>
      </c>
      <c r="S130" s="25">
        <f>기초자료!DV130</f>
        <v>0.14265758949044466</v>
      </c>
      <c r="T130" s="25">
        <f>기초자료!DW130</f>
        <v>0.17211917807740798</v>
      </c>
      <c r="U130" s="25">
        <f>기초자료!DX130</f>
        <v>0.16882741592953723</v>
      </c>
      <c r="V130" s="25">
        <f>VLOOKUP(F130,'목표실차율, 안정적가동률'!$J$3:$L$6,3,FALSE)</f>
        <v>0.88</v>
      </c>
      <c r="W130" s="25">
        <f>기초자료!FI130</f>
        <v>0.8562357076746544</v>
      </c>
      <c r="X130" s="25">
        <f>기초자료!FJ130</f>
        <v>0.75357716372201444</v>
      </c>
      <c r="Y130" s="25">
        <f>기초자료!FK130</f>
        <v>0.76504726853803062</v>
      </c>
      <c r="Z130" s="25">
        <f>VLOOKUP(F130,'목표실차율, 안정적가동률'!$J$3:$L$6,3,FALSE)</f>
        <v>0.88</v>
      </c>
      <c r="AA130" s="25" t="e">
        <f>기초자료!GP130</f>
        <v>#DIV/0!</v>
      </c>
      <c r="AB130" s="25" t="e">
        <f>기초자료!GQ130</f>
        <v>#DIV/0!</v>
      </c>
      <c r="AC130" s="25">
        <f>기초자료!GR130</f>
        <v>0</v>
      </c>
      <c r="AD130" s="32">
        <f t="shared" si="44"/>
        <v>80</v>
      </c>
      <c r="AE130" s="32">
        <f t="shared" si="56"/>
        <v>81</v>
      </c>
      <c r="AF130" s="32">
        <f>AD130</f>
        <v>80</v>
      </c>
      <c r="AG130" s="32" t="e">
        <f>VLOOKUP(B130,'[1]Jan-Dec'!$B$2:$AY$61,50,0)</f>
        <v>#N/A</v>
      </c>
      <c r="AH130" s="32">
        <f t="shared" si="57"/>
        <v>0</v>
      </c>
      <c r="AJ130" s="32">
        <f t="shared" si="58"/>
        <v>68</v>
      </c>
      <c r="AK130" s="32">
        <f t="shared" si="45"/>
        <v>68</v>
      </c>
      <c r="AM130">
        <f t="shared" si="59"/>
        <v>335</v>
      </c>
      <c r="AO130">
        <f t="shared" si="46"/>
        <v>8</v>
      </c>
      <c r="AP130" s="32">
        <f t="shared" si="60"/>
        <v>88</v>
      </c>
      <c r="AQ130" s="32">
        <f t="shared" si="61"/>
        <v>60</v>
      </c>
      <c r="AS130" s="32">
        <f t="shared" si="47"/>
        <v>8</v>
      </c>
      <c r="AT130" s="32">
        <f t="shared" si="48"/>
        <v>88</v>
      </c>
      <c r="AU130" s="32">
        <f t="shared" si="62"/>
        <v>60</v>
      </c>
      <c r="AW130" s="32">
        <f t="shared" si="49"/>
        <v>0</v>
      </c>
      <c r="AX130" s="32">
        <f t="shared" si="50"/>
        <v>80</v>
      </c>
      <c r="AY130" s="32">
        <f t="shared" si="63"/>
        <v>68</v>
      </c>
      <c r="AZ130" s="32"/>
      <c r="BA130" s="32">
        <f t="shared" si="51"/>
        <v>0</v>
      </c>
      <c r="BB130" s="32">
        <f t="shared" si="52"/>
        <v>80</v>
      </c>
      <c r="BC130" s="32">
        <f t="shared" si="64"/>
        <v>68</v>
      </c>
    </row>
    <row r="131" spans="1:55" ht="16.899999999999999">
      <c r="A131" s="1" t="s">
        <v>260</v>
      </c>
      <c r="B131" s="1" t="s">
        <v>260</v>
      </c>
      <c r="C131" s="1" t="s">
        <v>8</v>
      </c>
      <c r="D131" s="1" t="s">
        <v>62</v>
      </c>
      <c r="E131" s="1" t="s">
        <v>340</v>
      </c>
      <c r="F131" s="1" t="s">
        <v>346</v>
      </c>
      <c r="G131" s="2">
        <v>676317</v>
      </c>
      <c r="H131" s="2">
        <v>1444</v>
      </c>
      <c r="I131" s="2">
        <v>3875</v>
      </c>
      <c r="J131" s="2">
        <v>5319</v>
      </c>
      <c r="K131" s="24">
        <f>기초자료!AV131/기초자료!I131</f>
        <v>0.98219709085254125</v>
      </c>
      <c r="L131" s="24">
        <f>기초자료!AW131/기초자료!J131</f>
        <v>0.84505583066144385</v>
      </c>
      <c r="M131" s="24">
        <f>기초자료!AX131/기초자료!K131</f>
        <v>0.8753222526761324</v>
      </c>
      <c r="N131" s="25">
        <f>VLOOKUP(E131,'목표실차율, 안정적가동률'!$A$3:$C$9,3,FALSE)</f>
        <v>0.5</v>
      </c>
      <c r="O131" s="25">
        <f>기초자료!CI131</f>
        <v>0.55321993033265193</v>
      </c>
      <c r="P131" s="25">
        <f>기초자료!CJ131</f>
        <v>0.45434840490731937</v>
      </c>
      <c r="Q131" s="25">
        <f>기초자료!CK131</f>
        <v>0.47883310879800028</v>
      </c>
      <c r="R131" s="25">
        <f>VLOOKUP(E131,'목표실차율, 안정적가동률'!$F$3:$G$9,2,FALSE)</f>
        <v>0.38</v>
      </c>
      <c r="S131" s="25">
        <f>기초자료!DV131</f>
        <v>0.42690049803090196</v>
      </c>
      <c r="T131" s="25">
        <f>기초자료!DW131</f>
        <v>0.35679272561492364</v>
      </c>
      <c r="U131" s="25">
        <f>기초자료!DX131</f>
        <v>0.37415432735673998</v>
      </c>
      <c r="V131" s="25">
        <f>VLOOKUP(F131,'목표실차율, 안정적가동률'!$J$3:$L$6,3,FALSE)</f>
        <v>0.88</v>
      </c>
      <c r="W131" s="25">
        <f>기초자료!FI131</f>
        <v>0.81042965420220214</v>
      </c>
      <c r="X131" s="25">
        <f>기초자료!FJ131</f>
        <v>0.72920486191133838</v>
      </c>
      <c r="Y131" s="25">
        <f>기초자료!FK131</f>
        <v>0.74931950037037343</v>
      </c>
      <c r="Z131" s="25">
        <f>VLOOKUP(F131,'목표실차율, 안정적가동률'!$J$3:$L$6,3,FALSE)</f>
        <v>0.88</v>
      </c>
      <c r="AA131" s="25" t="e">
        <f>기초자료!GP131</f>
        <v>#DIV/0!</v>
      </c>
      <c r="AB131" s="25" t="e">
        <f>기초자료!GQ131</f>
        <v>#DIV/0!</v>
      </c>
      <c r="AC131" s="25">
        <f>기초자료!GR131</f>
        <v>0</v>
      </c>
      <c r="AD131" s="32">
        <f t="shared" si="44"/>
        <v>4337</v>
      </c>
      <c r="AE131" s="32">
        <f t="shared" si="56"/>
        <v>4362</v>
      </c>
      <c r="AF131" s="32">
        <f t="shared" si="53"/>
        <v>4362</v>
      </c>
      <c r="AG131" s="32" t="e">
        <f>VLOOKUP(B131,'[1]Jan-Dec'!$B$2:$AY$61,50,0)</f>
        <v>#N/A</v>
      </c>
      <c r="AH131" s="32">
        <f t="shared" si="57"/>
        <v>0</v>
      </c>
      <c r="AJ131" s="32">
        <f t="shared" si="58"/>
        <v>982</v>
      </c>
      <c r="AK131" s="32">
        <f t="shared" si="45"/>
        <v>957</v>
      </c>
      <c r="AM131">
        <f t="shared" si="59"/>
        <v>127</v>
      </c>
      <c r="AO131">
        <f t="shared" si="46"/>
        <v>0</v>
      </c>
      <c r="AP131" s="32">
        <f t="shared" si="60"/>
        <v>4337</v>
      </c>
      <c r="AQ131" s="32">
        <f t="shared" si="61"/>
        <v>982</v>
      </c>
      <c r="AS131" s="32">
        <f t="shared" si="47"/>
        <v>0</v>
      </c>
      <c r="AT131" s="32">
        <f t="shared" si="48"/>
        <v>4362</v>
      </c>
      <c r="AU131" s="32">
        <f t="shared" si="62"/>
        <v>957</v>
      </c>
      <c r="AW131" s="32">
        <f t="shared" si="49"/>
        <v>0</v>
      </c>
      <c r="AX131" s="32">
        <f t="shared" si="50"/>
        <v>4362</v>
      </c>
      <c r="AY131" s="32">
        <f t="shared" si="63"/>
        <v>957</v>
      </c>
      <c r="AZ131" s="32"/>
      <c r="BA131" s="32">
        <f t="shared" si="51"/>
        <v>0</v>
      </c>
      <c r="BB131" s="32">
        <f t="shared" si="52"/>
        <v>4362</v>
      </c>
      <c r="BC131" s="32">
        <f t="shared" si="64"/>
        <v>957</v>
      </c>
    </row>
    <row r="132" spans="1:55">
      <c r="A132" s="1" t="s">
        <v>261</v>
      </c>
      <c r="B132" s="1" t="s">
        <v>262</v>
      </c>
      <c r="C132" s="1" t="s">
        <v>8</v>
      </c>
      <c r="D132" s="1" t="s">
        <v>16</v>
      </c>
      <c r="E132" s="1" t="s">
        <v>16</v>
      </c>
      <c r="F132" s="1" t="s">
        <v>346</v>
      </c>
      <c r="G132" s="2">
        <v>46287</v>
      </c>
      <c r="H132" s="2">
        <v>39</v>
      </c>
      <c r="I132" s="2">
        <v>22</v>
      </c>
      <c r="J132" s="2">
        <v>61</v>
      </c>
      <c r="K132" s="24">
        <f>기초자료!AV132/기초자료!I132</f>
        <v>0.91510288417963603</v>
      </c>
      <c r="L132" s="24">
        <f>기초자료!AW132/기초자료!J132</f>
        <v>0.89253407265086904</v>
      </c>
      <c r="M132" s="24">
        <f>기초자료!AX132/기초자료!K132</f>
        <v>0.90696331280860543</v>
      </c>
      <c r="N132" s="25">
        <f>VLOOKUP(E132,'목표실차율, 안정적가동률'!$A$3:$C$9,3,FALSE)</f>
        <v>0.48</v>
      </c>
      <c r="O132" s="25">
        <f>기초자료!CI132</f>
        <v>0.44161610620897879</v>
      </c>
      <c r="P132" s="25">
        <f>기초자료!CJ132</f>
        <v>0.42275920544959011</v>
      </c>
      <c r="Q132" s="25">
        <f>기초자료!CK132</f>
        <v>0.43492345417429973</v>
      </c>
      <c r="R132" s="25">
        <f>VLOOKUP(E132,'목표실차율, 안정적가동률'!$F$3:$G$9,2,FALSE)</f>
        <v>0.25</v>
      </c>
      <c r="S132" s="25">
        <f>기초자료!DV132</f>
        <v>0.27400665573179994</v>
      </c>
      <c r="T132" s="25">
        <f>기초자료!DW132</f>
        <v>0.28212768041229747</v>
      </c>
      <c r="U132" s="25">
        <f>기초자료!DX132</f>
        <v>0.27688895293668653</v>
      </c>
      <c r="V132" s="25">
        <f>VLOOKUP(F132,'목표실차율, 안정적가동률'!$J$3:$L$6,3,FALSE)</f>
        <v>0.88</v>
      </c>
      <c r="W132" s="25">
        <f>기초자료!FI132</f>
        <v>0.78433287908171467</v>
      </c>
      <c r="X132" s="25">
        <f>기초자료!FJ132</f>
        <v>0.76978155551149408</v>
      </c>
      <c r="Y132" s="25">
        <f>기초자료!FK132</f>
        <v>0.77916835355643599</v>
      </c>
      <c r="Z132" s="25">
        <f>VLOOKUP(F132,'목표실차율, 안정적가동률'!$J$3:$L$6,3,FALSE)</f>
        <v>0.88</v>
      </c>
      <c r="AA132" s="25" t="e">
        <f>기초자료!GP132</f>
        <v>#DIV/0!</v>
      </c>
      <c r="AB132" s="25" t="e">
        <f>기초자료!GQ132</f>
        <v>#DIV/0!</v>
      </c>
      <c r="AC132" s="25">
        <f>기초자료!GR132</f>
        <v>0</v>
      </c>
      <c r="AD132" s="32">
        <f t="shared" si="44"/>
        <v>49</v>
      </c>
      <c r="AE132" s="32">
        <f t="shared" ref="AE132:AE156" si="66">ROUND(J132*(Q132/N132*0.8+U132/R132*0.2)*(Y132/V132),0)</f>
        <v>51</v>
      </c>
      <c r="AF132" s="32">
        <f t="shared" ref="AF132:AF133" si="67">AG132</f>
        <v>52.818769420521733</v>
      </c>
      <c r="AG132" s="32">
        <f>VLOOKUP(B132,'[1]Jan-Dec'!$B$2:$AY$61,50,0)</f>
        <v>52.818769420521733</v>
      </c>
      <c r="AH132" s="32">
        <f t="shared" ref="AH132:AH156" si="68">ROUND(J132*(Q132/N132*0.8+U132/R132*0.2)*(AC132/Z132),0)</f>
        <v>0</v>
      </c>
      <c r="AJ132" s="32">
        <f t="shared" ref="AJ132:AJ156" si="69">J132-AD132</f>
        <v>12</v>
      </c>
      <c r="AK132" s="32">
        <f t="shared" si="45"/>
        <v>8.1812305794782674</v>
      </c>
      <c r="AM132">
        <f t="shared" ref="AM132:AM156" si="70">ROUND(G132/J132,0)</f>
        <v>759</v>
      </c>
      <c r="AO132">
        <f t="shared" si="46"/>
        <v>5</v>
      </c>
      <c r="AP132" s="32">
        <f t="shared" ref="AP132:AP156" si="71">AD132+AO132</f>
        <v>54</v>
      </c>
      <c r="AQ132" s="32">
        <f t="shared" ref="AQ132:AQ156" si="72">J132-AP132</f>
        <v>7</v>
      </c>
      <c r="AS132" s="32">
        <f t="shared" si="47"/>
        <v>5</v>
      </c>
      <c r="AT132" s="32">
        <f t="shared" si="48"/>
        <v>57.818769420521733</v>
      </c>
      <c r="AU132" s="32">
        <f t="shared" ref="AU132:AU156" si="73">J132-AT132</f>
        <v>3.1812305794782674</v>
      </c>
      <c r="AW132" s="32">
        <f t="shared" si="49"/>
        <v>0</v>
      </c>
      <c r="AX132" s="32">
        <f t="shared" si="50"/>
        <v>52.818769420521733</v>
      </c>
      <c r="AY132" s="32">
        <f t="shared" ref="AY132:AY156" si="74">J132-AX132</f>
        <v>8.1812305794782674</v>
      </c>
      <c r="AZ132" s="32"/>
      <c r="BA132" s="32">
        <f t="shared" si="51"/>
        <v>11</v>
      </c>
      <c r="BB132" s="32">
        <f t="shared" si="52"/>
        <v>63.818769420521733</v>
      </c>
      <c r="BC132" s="32">
        <f t="shared" ref="BC132:BC156" si="75">J132-BB132</f>
        <v>-2.8187694205217326</v>
      </c>
    </row>
    <row r="133" spans="1:55">
      <c r="A133" s="1" t="s">
        <v>263</v>
      </c>
      <c r="B133" s="1" t="s">
        <v>264</v>
      </c>
      <c r="C133" s="1" t="s">
        <v>8</v>
      </c>
      <c r="D133" s="1" t="s">
        <v>16</v>
      </c>
      <c r="E133" s="1" t="s">
        <v>16</v>
      </c>
      <c r="F133" s="1" t="s">
        <v>346</v>
      </c>
      <c r="G133" s="2">
        <v>102453</v>
      </c>
      <c r="H133" s="2">
        <v>101</v>
      </c>
      <c r="I133" s="2">
        <v>235</v>
      </c>
      <c r="J133" s="2">
        <v>336</v>
      </c>
      <c r="K133" s="24">
        <f>기초자료!AV133/기초자료!I133</f>
        <v>0.42865965270053152</v>
      </c>
      <c r="L133" s="24">
        <f>기초자료!AW133/기초자료!J133</f>
        <v>0</v>
      </c>
      <c r="M133" s="24">
        <f>기초자료!AX133/기초자료!K133</f>
        <v>0.12834121338339266</v>
      </c>
      <c r="N133" s="25">
        <f>VLOOKUP(E133,'목표실차율, 안정적가동률'!$A$3:$C$9,3,FALSE)</f>
        <v>0.48</v>
      </c>
      <c r="O133" s="25">
        <f>기초자료!CI133</f>
        <v>0.37101518088988278</v>
      </c>
      <c r="P133" s="25">
        <f>기초자료!CJ133</f>
        <v>0.39050140439368025</v>
      </c>
      <c r="Q133" s="25">
        <f>기초자료!CK133</f>
        <v>0.37101518088988278</v>
      </c>
      <c r="R133" s="25">
        <f>VLOOKUP(E133,'목표실차율, 안정적가동률'!$F$3:$G$9,2,FALSE)</f>
        <v>0.25</v>
      </c>
      <c r="S133" s="25">
        <f>기초자료!DV133</f>
        <v>0.21073493977703794</v>
      </c>
      <c r="T133" s="25">
        <f>기초자료!DW133</f>
        <v>0.25198961703195932</v>
      </c>
      <c r="U133" s="25">
        <f>기초자료!DX133</f>
        <v>0.21073493977703794</v>
      </c>
      <c r="V133" s="25">
        <f>VLOOKUP(F133,'목표실차율, 안정적가동률'!$J$3:$L$6,3,FALSE)</f>
        <v>0.88</v>
      </c>
      <c r="W133" s="25">
        <f>기초자료!FI133</f>
        <v>0.87198115936780052</v>
      </c>
      <c r="X133" s="25">
        <f>기초자료!FJ133</f>
        <v>0.74681239337701044</v>
      </c>
      <c r="Y133" s="25">
        <f>기초자료!FK133</f>
        <v>0.87198115936780052</v>
      </c>
      <c r="Z133" s="25">
        <f>VLOOKUP(F133,'목표실차율, 안정적가동률'!$J$3:$L$6,3,FALSE)</f>
        <v>0.88</v>
      </c>
      <c r="AA133" s="25" t="e">
        <f>기초자료!GP133</f>
        <v>#DIV/0!</v>
      </c>
      <c r="AB133" s="25" t="e">
        <f>기초자료!GQ133</f>
        <v>#DIV/0!</v>
      </c>
      <c r="AC133" s="25">
        <f>기초자료!GR133</f>
        <v>0</v>
      </c>
      <c r="AD133" s="32">
        <f t="shared" ref="AD133:AD156" si="76">ROUND(J133*(Q133/N133)*(Y133/V133),0)</f>
        <v>257</v>
      </c>
      <c r="AE133" s="32">
        <f t="shared" si="66"/>
        <v>262</v>
      </c>
      <c r="AF133" s="32">
        <f t="shared" si="67"/>
        <v>270.95572569576228</v>
      </c>
      <c r="AG133" s="32">
        <f>VLOOKUP(B133,'[1]Jan-Dec'!$B$2:$AY$61,50,0)</f>
        <v>270.95572569576228</v>
      </c>
      <c r="AH133" s="32">
        <f t="shared" si="68"/>
        <v>0</v>
      </c>
      <c r="AJ133" s="32">
        <f t="shared" si="69"/>
        <v>79</v>
      </c>
      <c r="AK133" s="32">
        <f t="shared" ref="AK133:AK156" si="77">J133-AF133</f>
        <v>65.044274304237717</v>
      </c>
      <c r="AM133">
        <f t="shared" si="70"/>
        <v>305</v>
      </c>
      <c r="AO133">
        <f t="shared" ref="AO133:AO156" si="78">IF(AM133&gt;312,ROUND(AD133*0.1,0),0)</f>
        <v>0</v>
      </c>
      <c r="AP133" s="32">
        <f t="shared" si="71"/>
        <v>257</v>
      </c>
      <c r="AQ133" s="32">
        <f t="shared" si="72"/>
        <v>79</v>
      </c>
      <c r="AS133" s="32">
        <f t="shared" ref="AS133:AS156" si="79">IF(AM133&gt;312,ROUND(AF133*0.1,0),0)</f>
        <v>0</v>
      </c>
      <c r="AT133" s="32">
        <f t="shared" ref="AT133:AT156" si="80">AS133+AF133</f>
        <v>270.95572569576228</v>
      </c>
      <c r="AU133" s="32">
        <f t="shared" si="73"/>
        <v>65.044274304237717</v>
      </c>
      <c r="AW133" s="32">
        <f t="shared" ref="AW133:AW156" si="81">IF(AF133*1.15&gt;J133,ROUND(AF133*0.15,0),0)</f>
        <v>0</v>
      </c>
      <c r="AX133" s="32">
        <f t="shared" ref="AX133:AX156" si="82">AF133+AW133</f>
        <v>270.95572569576228</v>
      </c>
      <c r="AY133" s="32">
        <f t="shared" si="74"/>
        <v>65.044274304237717</v>
      </c>
      <c r="AZ133" s="32"/>
      <c r="BA133" s="32">
        <f t="shared" ref="BA133:BA156" si="83">IF(AF133*1.2&gt;J133,ROUND(AF133*0.2,0),0)</f>
        <v>0</v>
      </c>
      <c r="BB133" s="32">
        <f t="shared" ref="BB133:BB156" si="84">AF133+BA133</f>
        <v>270.95572569576228</v>
      </c>
      <c r="BC133" s="32">
        <f t="shared" si="75"/>
        <v>65.044274304237717</v>
      </c>
    </row>
    <row r="134" spans="1:55">
      <c r="A134" s="1" t="s">
        <v>265</v>
      </c>
      <c r="B134" s="1" t="s">
        <v>266</v>
      </c>
      <c r="C134" s="1" t="s">
        <v>12</v>
      </c>
      <c r="D134" s="1" t="s">
        <v>13</v>
      </c>
      <c r="E134" s="1" t="s">
        <v>13</v>
      </c>
      <c r="F134" s="1" t="s">
        <v>346</v>
      </c>
      <c r="G134" s="2">
        <v>50195</v>
      </c>
      <c r="H134" s="2">
        <v>18</v>
      </c>
      <c r="I134" s="2">
        <v>76</v>
      </c>
      <c r="J134" s="2">
        <v>94</v>
      </c>
      <c r="K134" s="24">
        <f>기초자료!AV134/기초자료!I134</f>
        <v>0.15740998228484324</v>
      </c>
      <c r="L134" s="24">
        <f>기초자료!AW134/기초자료!J134</f>
        <v>0.7162422184493491</v>
      </c>
      <c r="M134" s="24">
        <f>기초자료!AX134/기초자료!K134</f>
        <v>0.60923179024763541</v>
      </c>
      <c r="N134" s="25">
        <f>VLOOKUP(E134,'목표실차율, 안정적가동률'!$A$3:$C$9,3,FALSE)</f>
        <v>0.46</v>
      </c>
      <c r="O134" s="25">
        <f>기초자료!CI134</f>
        <v>0.25782708251228331</v>
      </c>
      <c r="P134" s="25">
        <f>기초자료!CJ134</f>
        <v>0.29179012565421125</v>
      </c>
      <c r="Q134" s="25">
        <f>기초자료!CK134</f>
        <v>0.29010977096910301</v>
      </c>
      <c r="R134" s="25">
        <f>VLOOKUP(E134,'목표실차율, 안정적가동률'!$F$3:$G$9,2,FALSE)</f>
        <v>0.25</v>
      </c>
      <c r="S134" s="25">
        <f>기초자료!DV134</f>
        <v>0.15684483501819227</v>
      </c>
      <c r="T134" s="25">
        <f>기초자료!DW134</f>
        <v>0.16071227266254925</v>
      </c>
      <c r="U134" s="25">
        <f>기초자료!DX134</f>
        <v>0.1605209274130113</v>
      </c>
      <c r="V134" s="25">
        <f>VLOOKUP(F134,'목표실차율, 안정적가동률'!$J$3:$L$6,3,FALSE)</f>
        <v>0.88</v>
      </c>
      <c r="W134" s="25">
        <f>기초자료!FI134</f>
        <v>0.86895305968867831</v>
      </c>
      <c r="X134" s="25">
        <f>기초자료!FJ134</f>
        <v>0.7756062596146881</v>
      </c>
      <c r="Y134" s="25">
        <f>기초자료!FK134</f>
        <v>0.78022468359361963</v>
      </c>
      <c r="Z134" s="25">
        <f>VLOOKUP(F134,'목표실차율, 안정적가동률'!$J$3:$L$6,3,FALSE)</f>
        <v>0.88</v>
      </c>
      <c r="AA134" s="25" t="e">
        <f>기초자료!GP134</f>
        <v>#DIV/0!</v>
      </c>
      <c r="AB134" s="25" t="e">
        <f>기초자료!GQ134</f>
        <v>#DIV/0!</v>
      </c>
      <c r="AC134" s="25">
        <f>기초자료!GR134</f>
        <v>0</v>
      </c>
      <c r="AD134" s="32">
        <f t="shared" si="76"/>
        <v>53</v>
      </c>
      <c r="AE134" s="32">
        <f t="shared" si="66"/>
        <v>53</v>
      </c>
      <c r="AF134" s="32">
        <f>AD134</f>
        <v>53</v>
      </c>
      <c r="AG134" s="32" t="e">
        <f>VLOOKUP(B134,'[1]Jan-Dec'!$B$2:$AY$61,50,0)</f>
        <v>#N/A</v>
      </c>
      <c r="AH134" s="32">
        <f t="shared" si="68"/>
        <v>0</v>
      </c>
      <c r="AJ134" s="32">
        <f t="shared" si="69"/>
        <v>41</v>
      </c>
      <c r="AK134" s="32">
        <f t="shared" si="77"/>
        <v>41</v>
      </c>
      <c r="AM134">
        <f t="shared" si="70"/>
        <v>534</v>
      </c>
      <c r="AO134">
        <f t="shared" si="78"/>
        <v>5</v>
      </c>
      <c r="AP134" s="32">
        <f t="shared" si="71"/>
        <v>58</v>
      </c>
      <c r="AQ134" s="32">
        <f t="shared" si="72"/>
        <v>36</v>
      </c>
      <c r="AS134" s="32">
        <f t="shared" si="79"/>
        <v>5</v>
      </c>
      <c r="AT134" s="32">
        <f t="shared" si="80"/>
        <v>58</v>
      </c>
      <c r="AU134" s="32">
        <f t="shared" si="73"/>
        <v>36</v>
      </c>
      <c r="AW134" s="32">
        <f t="shared" si="81"/>
        <v>0</v>
      </c>
      <c r="AX134" s="32">
        <f t="shared" si="82"/>
        <v>53</v>
      </c>
      <c r="AY134" s="32">
        <f t="shared" si="74"/>
        <v>41</v>
      </c>
      <c r="AZ134" s="32"/>
      <c r="BA134" s="32">
        <f t="shared" si="83"/>
        <v>0</v>
      </c>
      <c r="BB134" s="32">
        <f t="shared" si="84"/>
        <v>53</v>
      </c>
      <c r="BC134" s="32">
        <f t="shared" si="75"/>
        <v>41</v>
      </c>
    </row>
    <row r="135" spans="1:55">
      <c r="A135" s="1" t="s">
        <v>267</v>
      </c>
      <c r="B135" s="1" t="s">
        <v>268</v>
      </c>
      <c r="C135" s="1" t="s">
        <v>8</v>
      </c>
      <c r="D135" s="1" t="s">
        <v>16</v>
      </c>
      <c r="E135" s="1" t="s">
        <v>16</v>
      </c>
      <c r="F135" s="1" t="s">
        <v>346</v>
      </c>
      <c r="G135" s="2">
        <v>110976</v>
      </c>
      <c r="H135" s="2">
        <v>202</v>
      </c>
      <c r="I135" s="2">
        <v>184</v>
      </c>
      <c r="J135" s="2">
        <v>386</v>
      </c>
      <c r="K135" s="24">
        <f>기초자료!AV135/기초자료!I135</f>
        <v>0.89599103346640108</v>
      </c>
      <c r="L135" s="24">
        <f>기초자료!AW135/기초자료!J135</f>
        <v>0.80430122640292767</v>
      </c>
      <c r="M135" s="24">
        <f>기초자료!AX135/기초자료!K135</f>
        <v>0.85171039173495966</v>
      </c>
      <c r="N135" s="25">
        <f>VLOOKUP(E135,'목표실차율, 안정적가동률'!$A$3:$C$9,3,FALSE)</f>
        <v>0.48</v>
      </c>
      <c r="O135" s="25">
        <f>기초자료!CI135</f>
        <v>0.33860532168773155</v>
      </c>
      <c r="P135" s="25">
        <f>기초자료!CJ135</f>
        <v>0.41445035737864422</v>
      </c>
      <c r="Q135" s="25">
        <f>기초자료!CK135</f>
        <v>0.37319502143502281</v>
      </c>
      <c r="R135" s="25">
        <f>VLOOKUP(E135,'목표실차율, 안정적가동률'!$F$3:$G$9,2,FALSE)</f>
        <v>0.25</v>
      </c>
      <c r="S135" s="25">
        <f>기초자료!DV135</f>
        <v>0.18533681068883823</v>
      </c>
      <c r="T135" s="25">
        <f>기초자료!DW135</f>
        <v>0.21735946802504333</v>
      </c>
      <c r="U135" s="25">
        <f>기초자료!DX135</f>
        <v>0.19994098474294109</v>
      </c>
      <c r="V135" s="25">
        <f>VLOOKUP(F135,'목표실차율, 안정적가동률'!$J$3:$L$6,3,FALSE)</f>
        <v>0.88</v>
      </c>
      <c r="W135" s="25">
        <f>기초자료!FI135</f>
        <v>0.78192798247959239</v>
      </c>
      <c r="X135" s="25">
        <f>기초자료!FJ135</f>
        <v>0.84768528977537638</v>
      </c>
      <c r="Y135" s="25">
        <f>기초자료!FK135</f>
        <v>0.81191709771741516</v>
      </c>
      <c r="Z135" s="25">
        <f>VLOOKUP(F135,'목표실차율, 안정적가동률'!$J$3:$L$6,3,FALSE)</f>
        <v>0.88</v>
      </c>
      <c r="AA135" s="25" t="e">
        <f>기초자료!GP135</f>
        <v>#DIV/0!</v>
      </c>
      <c r="AB135" s="25" t="e">
        <f>기초자료!GQ135</f>
        <v>#DIV/0!</v>
      </c>
      <c r="AC135" s="25">
        <f>기초자료!GR135</f>
        <v>0</v>
      </c>
      <c r="AD135" s="32">
        <f t="shared" si="76"/>
        <v>277</v>
      </c>
      <c r="AE135" s="32">
        <f t="shared" si="66"/>
        <v>278</v>
      </c>
      <c r="AF135" s="32">
        <f t="shared" ref="AF135:AF137" si="85">AG135</f>
        <v>287.98101033479139</v>
      </c>
      <c r="AG135" s="32">
        <f>VLOOKUP(B135,'[1]Jan-Dec'!$B$2:$AY$61,50,0)</f>
        <v>287.98101033479139</v>
      </c>
      <c r="AH135" s="32">
        <f t="shared" si="68"/>
        <v>0</v>
      </c>
      <c r="AJ135" s="32">
        <f t="shared" si="69"/>
        <v>109</v>
      </c>
      <c r="AK135" s="32">
        <f t="shared" si="77"/>
        <v>98.018989665208608</v>
      </c>
      <c r="AM135">
        <f t="shared" si="70"/>
        <v>288</v>
      </c>
      <c r="AO135">
        <f t="shared" si="78"/>
        <v>0</v>
      </c>
      <c r="AP135" s="32">
        <f t="shared" si="71"/>
        <v>277</v>
      </c>
      <c r="AQ135" s="32">
        <f t="shared" si="72"/>
        <v>109</v>
      </c>
      <c r="AS135" s="32">
        <f t="shared" si="79"/>
        <v>0</v>
      </c>
      <c r="AT135" s="32">
        <f t="shared" si="80"/>
        <v>287.98101033479139</v>
      </c>
      <c r="AU135" s="32">
        <f t="shared" si="73"/>
        <v>98.018989665208608</v>
      </c>
      <c r="AW135" s="32">
        <f t="shared" si="81"/>
        <v>0</v>
      </c>
      <c r="AX135" s="32">
        <f t="shared" si="82"/>
        <v>287.98101033479139</v>
      </c>
      <c r="AY135" s="32">
        <f t="shared" si="74"/>
        <v>98.018989665208608</v>
      </c>
      <c r="AZ135" s="32"/>
      <c r="BA135" s="32">
        <f t="shared" si="83"/>
        <v>0</v>
      </c>
      <c r="BB135" s="32">
        <f t="shared" si="84"/>
        <v>287.98101033479139</v>
      </c>
      <c r="BC135" s="32">
        <f t="shared" si="75"/>
        <v>98.018989665208608</v>
      </c>
    </row>
    <row r="136" spans="1:55">
      <c r="A136" s="1" t="s">
        <v>269</v>
      </c>
      <c r="B136" s="1" t="s">
        <v>270</v>
      </c>
      <c r="C136" s="1" t="s">
        <v>8</v>
      </c>
      <c r="D136" s="1" t="s">
        <v>16</v>
      </c>
      <c r="E136" s="1" t="s">
        <v>16</v>
      </c>
      <c r="F136" s="1" t="s">
        <v>346</v>
      </c>
      <c r="G136" s="2">
        <v>169784</v>
      </c>
      <c r="H136" s="2">
        <v>94</v>
      </c>
      <c r="I136" s="2">
        <v>227</v>
      </c>
      <c r="J136" s="2">
        <v>321</v>
      </c>
      <c r="K136" s="24">
        <f>기초자료!AV136/기초자료!I136</f>
        <v>0.94625930571662231</v>
      </c>
      <c r="L136" s="24">
        <f>기초자료!AW136/기초자료!J136</f>
        <v>0.42965910346896558</v>
      </c>
      <c r="M136" s="24">
        <f>기초자료!AX136/기초자료!K136</f>
        <v>0.58093766736703334</v>
      </c>
      <c r="N136" s="25">
        <f>VLOOKUP(E136,'목표실차율, 안정적가동률'!$A$3:$C$9,3,FALSE)</f>
        <v>0.48</v>
      </c>
      <c r="O136" s="25">
        <f>기초자료!CI136</f>
        <v>0.39024548095419803</v>
      </c>
      <c r="P136" s="25">
        <f>기초자료!CJ136</f>
        <v>0.42345849749055647</v>
      </c>
      <c r="Q136" s="25">
        <f>기초자료!CK136</f>
        <v>0.40761643325853703</v>
      </c>
      <c r="R136" s="25">
        <f>VLOOKUP(E136,'목표실차율, 안정적가동률'!$F$3:$G$9,2,FALSE)</f>
        <v>0.25</v>
      </c>
      <c r="S136" s="25">
        <f>기초자료!DV136</f>
        <v>0.25117038411300213</v>
      </c>
      <c r="T136" s="25">
        <f>기초자료!DW136</f>
        <v>0.2469852596468807</v>
      </c>
      <c r="U136" s="25">
        <f>기초자료!DX136</f>
        <v>0.24898149538592332</v>
      </c>
      <c r="V136" s="25">
        <f>VLOOKUP(F136,'목표실차율, 안정적가동률'!$J$3:$L$6,3,FALSE)</f>
        <v>0.88</v>
      </c>
      <c r="W136" s="25">
        <f>기초자료!FI136</f>
        <v>0.88589714725283553</v>
      </c>
      <c r="X136" s="25">
        <f>기초자료!FJ136</f>
        <v>0.83404520072833177</v>
      </c>
      <c r="Y136" s="25">
        <f>기초자료!FK136</f>
        <v>0.85877772890737225</v>
      </c>
      <c r="Z136" s="25">
        <f>VLOOKUP(F136,'목표실차율, 안정적가동률'!$J$3:$L$6,3,FALSE)</f>
        <v>0.88</v>
      </c>
      <c r="AA136" s="25" t="e">
        <f>기초자료!GP136</f>
        <v>#DIV/0!</v>
      </c>
      <c r="AB136" s="25" t="e">
        <f>기초자료!GQ136</f>
        <v>#DIV/0!</v>
      </c>
      <c r="AC136" s="25">
        <f>기초자료!GR136</f>
        <v>0</v>
      </c>
      <c r="AD136" s="32">
        <f t="shared" si="76"/>
        <v>266</v>
      </c>
      <c r="AE136" s="32">
        <f t="shared" si="66"/>
        <v>275</v>
      </c>
      <c r="AF136" s="32">
        <f t="shared" si="85"/>
        <v>294.01402082978461</v>
      </c>
      <c r="AG136" s="32">
        <f>VLOOKUP(B136,'[1]Jan-Dec'!$B$2:$AY$61,50,0)</f>
        <v>294.01402082978461</v>
      </c>
      <c r="AH136" s="32">
        <f t="shared" si="68"/>
        <v>0</v>
      </c>
      <c r="AJ136" s="32">
        <f t="shared" si="69"/>
        <v>55</v>
      </c>
      <c r="AK136" s="32">
        <f t="shared" si="77"/>
        <v>26.985979170215387</v>
      </c>
      <c r="AM136">
        <f t="shared" si="70"/>
        <v>529</v>
      </c>
      <c r="AO136">
        <f t="shared" si="78"/>
        <v>27</v>
      </c>
      <c r="AP136" s="32">
        <f t="shared" si="71"/>
        <v>293</v>
      </c>
      <c r="AQ136" s="32">
        <f t="shared" si="72"/>
        <v>28</v>
      </c>
      <c r="AS136" s="32">
        <f t="shared" si="79"/>
        <v>29</v>
      </c>
      <c r="AT136" s="32">
        <f t="shared" si="80"/>
        <v>323.01402082978461</v>
      </c>
      <c r="AU136" s="32">
        <f t="shared" si="73"/>
        <v>-2.0140208297846129</v>
      </c>
      <c r="AW136" s="32">
        <f t="shared" si="81"/>
        <v>44</v>
      </c>
      <c r="AX136" s="32">
        <f t="shared" si="82"/>
        <v>338.01402082978461</v>
      </c>
      <c r="AY136" s="32">
        <f t="shared" si="74"/>
        <v>-17.014020829784613</v>
      </c>
      <c r="AZ136" s="32"/>
      <c r="BA136" s="32">
        <f t="shared" si="83"/>
        <v>59</v>
      </c>
      <c r="BB136" s="32">
        <f t="shared" si="84"/>
        <v>353.01402082978461</v>
      </c>
      <c r="BC136" s="32">
        <f t="shared" si="75"/>
        <v>-32.014020829784613</v>
      </c>
    </row>
    <row r="137" spans="1:55">
      <c r="A137" s="1" t="s">
        <v>271</v>
      </c>
      <c r="B137" s="1" t="s">
        <v>272</v>
      </c>
      <c r="C137" s="1" t="s">
        <v>8</v>
      </c>
      <c r="D137" s="1" t="s">
        <v>16</v>
      </c>
      <c r="E137" s="1" t="s">
        <v>16</v>
      </c>
      <c r="F137" s="1" t="s">
        <v>346</v>
      </c>
      <c r="G137" s="2">
        <v>96171</v>
      </c>
      <c r="H137" s="2">
        <v>62</v>
      </c>
      <c r="I137" s="2">
        <v>231</v>
      </c>
      <c r="J137" s="2">
        <v>293</v>
      </c>
      <c r="K137" s="24">
        <f>기초자료!AV137/기초자료!I137</f>
        <v>0.90165366934985514</v>
      </c>
      <c r="L137" s="24">
        <f>기초자료!AW137/기초자료!J137</f>
        <v>0.85789905517380494</v>
      </c>
      <c r="M137" s="24">
        <f>기초자료!AX137/기초자료!K137</f>
        <v>0.86715771073324222</v>
      </c>
      <c r="N137" s="25">
        <f>VLOOKUP(E137,'목표실차율, 안정적가동률'!$A$3:$C$9,3,FALSE)</f>
        <v>0.48</v>
      </c>
      <c r="O137" s="25">
        <f>기초자료!CI137</f>
        <v>0.40675824350031892</v>
      </c>
      <c r="P137" s="25">
        <f>기초자료!CJ137</f>
        <v>0.3744753604574062</v>
      </c>
      <c r="Q137" s="25">
        <f>기초자료!CK137</f>
        <v>0.38157829882184902</v>
      </c>
      <c r="R137" s="25">
        <f>VLOOKUP(E137,'목표실차율, 안정적가동률'!$F$3:$G$9,2,FALSE)</f>
        <v>0.25</v>
      </c>
      <c r="S137" s="25">
        <f>기초자료!DV137</f>
        <v>0.20832057722538269</v>
      </c>
      <c r="T137" s="25">
        <f>기초자료!DW137</f>
        <v>0.19499391593763929</v>
      </c>
      <c r="U137" s="25">
        <f>기초자료!DX137</f>
        <v>0.19792607207762289</v>
      </c>
      <c r="V137" s="25">
        <f>VLOOKUP(F137,'목표실차율, 안정적가동률'!$J$3:$L$6,3,FALSE)</f>
        <v>0.88</v>
      </c>
      <c r="W137" s="25">
        <f>기초자료!FI137</f>
        <v>0.89736421461267579</v>
      </c>
      <c r="X137" s="25">
        <f>기초자료!FJ137</f>
        <v>0.87551936209607151</v>
      </c>
      <c r="Y137" s="25">
        <f>기초자료!FK137</f>
        <v>0.88032570608955985</v>
      </c>
      <c r="Z137" s="25">
        <f>VLOOKUP(F137,'목표실차율, 안정적가동률'!$J$3:$L$6,3,FALSE)</f>
        <v>0.88</v>
      </c>
      <c r="AA137" s="25" t="e">
        <f>기초자료!GP137</f>
        <v>#DIV/0!</v>
      </c>
      <c r="AB137" s="25" t="e">
        <f>기초자료!GQ137</f>
        <v>#DIV/0!</v>
      </c>
      <c r="AC137" s="25">
        <f>기초자료!GR137</f>
        <v>0</v>
      </c>
      <c r="AD137" s="32">
        <f t="shared" si="76"/>
        <v>233</v>
      </c>
      <c r="AE137" s="32">
        <f t="shared" si="66"/>
        <v>233</v>
      </c>
      <c r="AF137" s="32">
        <f t="shared" si="85"/>
        <v>240.92174310088268</v>
      </c>
      <c r="AG137" s="32">
        <f>VLOOKUP(B137,'[1]Jan-Dec'!$B$2:$AY$61,50,0)</f>
        <v>240.92174310088268</v>
      </c>
      <c r="AH137" s="32">
        <f t="shared" si="68"/>
        <v>0</v>
      </c>
      <c r="AJ137" s="32">
        <f t="shared" si="69"/>
        <v>60</v>
      </c>
      <c r="AK137" s="32">
        <f t="shared" si="77"/>
        <v>52.078256899117321</v>
      </c>
      <c r="AM137">
        <f t="shared" si="70"/>
        <v>328</v>
      </c>
      <c r="AO137">
        <f t="shared" si="78"/>
        <v>23</v>
      </c>
      <c r="AP137" s="32">
        <f t="shared" si="71"/>
        <v>256</v>
      </c>
      <c r="AQ137" s="32">
        <f t="shared" si="72"/>
        <v>37</v>
      </c>
      <c r="AS137" s="32">
        <f t="shared" si="79"/>
        <v>24</v>
      </c>
      <c r="AT137" s="32">
        <f t="shared" si="80"/>
        <v>264.92174310088268</v>
      </c>
      <c r="AU137" s="32">
        <f t="shared" si="73"/>
        <v>28.078256899117321</v>
      </c>
      <c r="AW137" s="32">
        <f t="shared" si="81"/>
        <v>0</v>
      </c>
      <c r="AX137" s="32">
        <f t="shared" si="82"/>
        <v>240.92174310088268</v>
      </c>
      <c r="AY137" s="32">
        <f t="shared" si="74"/>
        <v>52.078256899117321</v>
      </c>
      <c r="AZ137" s="32"/>
      <c r="BA137" s="32">
        <f t="shared" si="83"/>
        <v>0</v>
      </c>
      <c r="BB137" s="32">
        <f t="shared" si="84"/>
        <v>240.92174310088268</v>
      </c>
      <c r="BC137" s="32">
        <f t="shared" si="75"/>
        <v>52.078256899117321</v>
      </c>
    </row>
    <row r="138" spans="1:55">
      <c r="A138" s="1" t="s">
        <v>273</v>
      </c>
      <c r="B138" s="1" t="s">
        <v>274</v>
      </c>
      <c r="C138" s="1" t="s">
        <v>12</v>
      </c>
      <c r="D138" s="1" t="s">
        <v>13</v>
      </c>
      <c r="E138" s="1" t="s">
        <v>13</v>
      </c>
      <c r="F138" s="1" t="s">
        <v>346</v>
      </c>
      <c r="G138" s="2">
        <v>61345</v>
      </c>
      <c r="H138" s="2">
        <v>49</v>
      </c>
      <c r="I138" s="2">
        <v>120</v>
      </c>
      <c r="J138" s="2">
        <v>169</v>
      </c>
      <c r="K138" s="24">
        <f>기초자료!AV138/기초자료!I138</f>
        <v>0.29789700826567189</v>
      </c>
      <c r="L138" s="24">
        <f>기초자료!AW138/기초자료!J138</f>
        <v>0.91147167119845096</v>
      </c>
      <c r="M138" s="24">
        <f>기초자료!AX138/기초자료!K138</f>
        <v>0.73357132514101808</v>
      </c>
      <c r="N138" s="25">
        <f>VLOOKUP(E138,'목표실차율, 안정적가동률'!$A$3:$C$9,3,FALSE)</f>
        <v>0.46</v>
      </c>
      <c r="O138" s="25">
        <f>기초자료!CI138</f>
        <v>0.26514801471646593</v>
      </c>
      <c r="P138" s="25">
        <f>기초자료!CJ138</f>
        <v>0.34700362119547262</v>
      </c>
      <c r="Q138" s="25">
        <f>기초자료!CK138</f>
        <v>0.33736573927908675</v>
      </c>
      <c r="R138" s="25">
        <f>VLOOKUP(E138,'목표실차율, 안정적가동률'!$F$3:$G$9,2,FALSE)</f>
        <v>0.25</v>
      </c>
      <c r="S138" s="25">
        <f>기초자료!DV138</f>
        <v>0.14088437966188008</v>
      </c>
      <c r="T138" s="25">
        <f>기초자료!DW138</f>
        <v>0.15533141197837427</v>
      </c>
      <c r="U138" s="25">
        <f>기초자료!DX138</f>
        <v>0.15363038259873987</v>
      </c>
      <c r="V138" s="25">
        <f>VLOOKUP(F138,'목표실차율, 안정적가동률'!$J$3:$L$6,3,FALSE)</f>
        <v>0.88</v>
      </c>
      <c r="W138" s="25">
        <f>기초자료!FI138</f>
        <v>0.87297141229405451</v>
      </c>
      <c r="X138" s="25">
        <f>기초자료!FJ138</f>
        <v>0.82707407497275343</v>
      </c>
      <c r="Y138" s="25">
        <f>기초자료!FK138</f>
        <v>0.83247814118650376</v>
      </c>
      <c r="Z138" s="25">
        <f>VLOOKUP(F138,'목표실차율, 안정적가동률'!$J$3:$L$6,3,FALSE)</f>
        <v>0.88</v>
      </c>
      <c r="AA138" s="25" t="e">
        <f>기초자료!GP138</f>
        <v>#DIV/0!</v>
      </c>
      <c r="AB138" s="25" t="e">
        <f>기초자료!GQ138</f>
        <v>#DIV/0!</v>
      </c>
      <c r="AC138" s="25">
        <f>기초자료!GR138</f>
        <v>0</v>
      </c>
      <c r="AD138" s="32">
        <f t="shared" si="76"/>
        <v>117</v>
      </c>
      <c r="AE138" s="32">
        <f t="shared" si="66"/>
        <v>113</v>
      </c>
      <c r="AF138" s="32">
        <f>AD138</f>
        <v>117</v>
      </c>
      <c r="AG138" s="32" t="e">
        <f>VLOOKUP(B138,'[1]Jan-Dec'!$B$2:$AY$61,50,0)</f>
        <v>#N/A</v>
      </c>
      <c r="AH138" s="32">
        <f t="shared" si="68"/>
        <v>0</v>
      </c>
      <c r="AJ138" s="32">
        <f t="shared" si="69"/>
        <v>52</v>
      </c>
      <c r="AK138" s="32">
        <f t="shared" si="77"/>
        <v>52</v>
      </c>
      <c r="AM138">
        <f t="shared" si="70"/>
        <v>363</v>
      </c>
      <c r="AO138">
        <f t="shared" si="78"/>
        <v>12</v>
      </c>
      <c r="AP138" s="32">
        <f t="shared" si="71"/>
        <v>129</v>
      </c>
      <c r="AQ138" s="32">
        <f t="shared" si="72"/>
        <v>40</v>
      </c>
      <c r="AS138" s="32">
        <f t="shared" si="79"/>
        <v>12</v>
      </c>
      <c r="AT138" s="32">
        <f t="shared" si="80"/>
        <v>129</v>
      </c>
      <c r="AU138" s="32">
        <f t="shared" si="73"/>
        <v>40</v>
      </c>
      <c r="AW138" s="32">
        <f t="shared" si="81"/>
        <v>0</v>
      </c>
      <c r="AX138" s="32">
        <f t="shared" si="82"/>
        <v>117</v>
      </c>
      <c r="AY138" s="32">
        <f t="shared" si="74"/>
        <v>52</v>
      </c>
      <c r="AZ138" s="32"/>
      <c r="BA138" s="32">
        <f t="shared" si="83"/>
        <v>0</v>
      </c>
      <c r="BB138" s="32">
        <f t="shared" si="84"/>
        <v>117</v>
      </c>
      <c r="BC138" s="32">
        <f t="shared" si="75"/>
        <v>52</v>
      </c>
    </row>
    <row r="139" spans="1:55">
      <c r="A139" s="50" t="s">
        <v>275</v>
      </c>
      <c r="B139" s="1" t="s">
        <v>276</v>
      </c>
      <c r="C139" s="1" t="s">
        <v>8</v>
      </c>
      <c r="D139" s="1" t="s">
        <v>16</v>
      </c>
      <c r="E139" s="1" t="s">
        <v>16</v>
      </c>
      <c r="F139" s="1" t="s">
        <v>346</v>
      </c>
      <c r="G139" s="2">
        <v>176051</v>
      </c>
      <c r="H139" s="2">
        <v>110</v>
      </c>
      <c r="I139" s="2">
        <v>268</v>
      </c>
      <c r="J139" s="2">
        <v>378</v>
      </c>
      <c r="K139" s="24">
        <f>기초자료!AV139/기초자료!I139</f>
        <v>0.91483255806114527</v>
      </c>
      <c r="L139" s="24">
        <f>기초자료!AW139/기초자료!J139</f>
        <v>0.81522734861104207</v>
      </c>
      <c r="M139" s="24">
        <f>기초자료!AX139/기초자료!K139</f>
        <v>0.84421299157271223</v>
      </c>
      <c r="N139" s="25">
        <f>VLOOKUP(E139,'목표실차율, 안정적가동률'!$A$3:$C$9,3,FALSE)</f>
        <v>0.48</v>
      </c>
      <c r="O139" s="25">
        <f>기초자료!CI139</f>
        <v>0.4523932175569752</v>
      </c>
      <c r="P139" s="25">
        <f>기초자료!CJ139</f>
        <v>0.38557164920496989</v>
      </c>
      <c r="Q139" s="25">
        <f>기초자료!CK139</f>
        <v>0.40664371584642062</v>
      </c>
      <c r="R139" s="25">
        <f>VLOOKUP(E139,'목표실차율, 안정적가동률'!$F$3:$G$9,2,FALSE)</f>
        <v>0.25</v>
      </c>
      <c r="S139" s="25">
        <f>기초자료!DV139</f>
        <v>0.27529954700285131</v>
      </c>
      <c r="T139" s="25">
        <f>기초자료!DW139</f>
        <v>0.25218276985828225</v>
      </c>
      <c r="U139" s="25">
        <f>기초자료!DX139</f>
        <v>0.25947260576814696</v>
      </c>
      <c r="V139" s="25">
        <f>VLOOKUP(F139,'목표실차율, 안정적가동률'!$J$3:$L$6,3,FALSE)</f>
        <v>0.88</v>
      </c>
      <c r="W139" s="25">
        <f>기초자료!FI139</f>
        <v>0.89371193764928292</v>
      </c>
      <c r="X139" s="25">
        <f>기초자료!FJ139</f>
        <v>0.84804946282797589</v>
      </c>
      <c r="Y139" s="25">
        <f>기초자료!FK139</f>
        <v>0.86244904571982628</v>
      </c>
      <c r="Z139" s="25">
        <f>VLOOKUP(F139,'목표실차율, 안정적가동률'!$J$3:$L$6,3,FALSE)</f>
        <v>0.88</v>
      </c>
      <c r="AA139" s="25" t="e">
        <f>기초자료!GP139</f>
        <v>#DIV/0!</v>
      </c>
      <c r="AB139" s="25" t="e">
        <f>기초자료!GQ139</f>
        <v>#DIV/0!</v>
      </c>
      <c r="AC139" s="25">
        <f>기초자료!GR139</f>
        <v>0</v>
      </c>
      <c r="AD139" s="32">
        <f t="shared" si="76"/>
        <v>314</v>
      </c>
      <c r="AE139" s="32">
        <f t="shared" si="66"/>
        <v>328</v>
      </c>
      <c r="AF139" s="32">
        <f>AG139</f>
        <v>338.95220839111016</v>
      </c>
      <c r="AG139" s="32">
        <f>VLOOKUP(B139,'[1]Jan-Dec'!$B$2:$AY$61,50,0)</f>
        <v>338.95220839111016</v>
      </c>
      <c r="AH139" s="32">
        <f t="shared" si="68"/>
        <v>0</v>
      </c>
      <c r="AJ139" s="32">
        <f t="shared" si="69"/>
        <v>64</v>
      </c>
      <c r="AK139" s="32">
        <f t="shared" si="77"/>
        <v>39.047791608889838</v>
      </c>
      <c r="AM139">
        <f t="shared" si="70"/>
        <v>466</v>
      </c>
      <c r="AO139">
        <f t="shared" si="78"/>
        <v>31</v>
      </c>
      <c r="AP139" s="32">
        <f t="shared" si="71"/>
        <v>345</v>
      </c>
      <c r="AQ139" s="32">
        <f t="shared" si="72"/>
        <v>33</v>
      </c>
      <c r="AS139" s="32">
        <f t="shared" si="79"/>
        <v>34</v>
      </c>
      <c r="AT139" s="32">
        <f t="shared" si="80"/>
        <v>372.95220839111016</v>
      </c>
      <c r="AU139" s="32">
        <f t="shared" si="73"/>
        <v>5.0477916088898382</v>
      </c>
      <c r="AW139" s="32">
        <f t="shared" si="81"/>
        <v>51</v>
      </c>
      <c r="AX139" s="32">
        <f t="shared" si="82"/>
        <v>389.95220839111016</v>
      </c>
      <c r="AY139" s="32">
        <f t="shared" si="74"/>
        <v>-11.952208391110162</v>
      </c>
      <c r="AZ139" s="32"/>
      <c r="BA139" s="32">
        <f t="shared" si="83"/>
        <v>68</v>
      </c>
      <c r="BB139" s="32">
        <f t="shared" si="84"/>
        <v>406.95220839111016</v>
      </c>
      <c r="BC139" s="32">
        <f t="shared" si="75"/>
        <v>-28.952208391110162</v>
      </c>
    </row>
    <row r="140" spans="1:55">
      <c r="A140" s="1" t="s">
        <v>277</v>
      </c>
      <c r="B140" s="1" t="s">
        <v>278</v>
      </c>
      <c r="C140" s="1" t="s">
        <v>12</v>
      </c>
      <c r="D140" s="1" t="s">
        <v>13</v>
      </c>
      <c r="E140" s="1" t="s">
        <v>13</v>
      </c>
      <c r="F140" s="1" t="s">
        <v>346</v>
      </c>
      <c r="G140" s="2">
        <v>49314</v>
      </c>
      <c r="H140" s="2">
        <v>49</v>
      </c>
      <c r="I140" s="2">
        <v>121</v>
      </c>
      <c r="J140" s="2">
        <v>170</v>
      </c>
      <c r="K140" s="24">
        <f>기초자료!AV140/기초자료!I140</f>
        <v>0.32430314357852896</v>
      </c>
      <c r="L140" s="24">
        <f>기초자료!AW140/기초자료!J140</f>
        <v>0</v>
      </c>
      <c r="M140" s="24">
        <f>기초자료!AX140/기초자료!K140</f>
        <v>9.347561197263482E-2</v>
      </c>
      <c r="N140" s="25">
        <f>VLOOKUP(E140,'목표실차율, 안정적가동률'!$A$3:$C$9,3,FALSE)</f>
        <v>0.46</v>
      </c>
      <c r="O140" s="25">
        <f>기초자료!CI140</f>
        <v>0.23906689150164251</v>
      </c>
      <c r="P140" s="25">
        <f>기초자료!CJ140</f>
        <v>0.30256135500311521</v>
      </c>
      <c r="Q140" s="25">
        <f>기초자료!CK140</f>
        <v>0.23906689150164251</v>
      </c>
      <c r="R140" s="25">
        <f>VLOOKUP(E140,'목표실차율, 안정적가동률'!$F$3:$G$9,2,FALSE)</f>
        <v>0.25</v>
      </c>
      <c r="S140" s="25">
        <f>기초자료!DV140</f>
        <v>0.14782681924383306</v>
      </c>
      <c r="T140" s="25">
        <f>기초자료!DW140</f>
        <v>0.20776412694323268</v>
      </c>
      <c r="U140" s="25">
        <f>기초자료!DX140</f>
        <v>0.14782681924383306</v>
      </c>
      <c r="V140" s="25">
        <f>VLOOKUP(F140,'목표실차율, 안정적가동률'!$J$3:$L$6,3,FALSE)</f>
        <v>0.88</v>
      </c>
      <c r="W140" s="25">
        <f>기초자료!FI140</f>
        <v>0.84658441834364362</v>
      </c>
      <c r="X140" s="25">
        <f>기초자료!FJ140</f>
        <v>0.67477125077486078</v>
      </c>
      <c r="Y140" s="25">
        <f>기초자료!FK140</f>
        <v>0.84658441834364362</v>
      </c>
      <c r="Z140" s="25">
        <f>VLOOKUP(F140,'목표실차율, 안정적가동률'!$J$3:$L$6,3,FALSE)</f>
        <v>0.88</v>
      </c>
      <c r="AA140" s="25" t="e">
        <f>기초자료!GP140</f>
        <v>#DIV/0!</v>
      </c>
      <c r="AB140" s="25" t="e">
        <f>기초자료!GQ140</f>
        <v>#DIV/0!</v>
      </c>
      <c r="AC140" s="25">
        <f>기초자료!GR140</f>
        <v>0</v>
      </c>
      <c r="AD140" s="32">
        <f t="shared" si="76"/>
        <v>85</v>
      </c>
      <c r="AE140" s="32">
        <f t="shared" si="66"/>
        <v>87</v>
      </c>
      <c r="AF140" s="32">
        <f>AD140</f>
        <v>85</v>
      </c>
      <c r="AG140" s="32" t="e">
        <f>VLOOKUP(B140,'[1]Jan-Dec'!$B$2:$AY$61,50,0)</f>
        <v>#N/A</v>
      </c>
      <c r="AH140" s="32">
        <f t="shared" si="68"/>
        <v>0</v>
      </c>
      <c r="AJ140" s="32">
        <f t="shared" si="69"/>
        <v>85</v>
      </c>
      <c r="AK140" s="32">
        <f t="shared" si="77"/>
        <v>85</v>
      </c>
      <c r="AM140">
        <f t="shared" si="70"/>
        <v>290</v>
      </c>
      <c r="AO140">
        <f t="shared" si="78"/>
        <v>0</v>
      </c>
      <c r="AP140" s="32">
        <f t="shared" si="71"/>
        <v>85</v>
      </c>
      <c r="AQ140" s="32">
        <f t="shared" si="72"/>
        <v>85</v>
      </c>
      <c r="AS140" s="32">
        <f t="shared" si="79"/>
        <v>0</v>
      </c>
      <c r="AT140" s="32">
        <f t="shared" si="80"/>
        <v>85</v>
      </c>
      <c r="AU140" s="32">
        <f t="shared" si="73"/>
        <v>85</v>
      </c>
      <c r="AW140" s="32">
        <f t="shared" si="81"/>
        <v>0</v>
      </c>
      <c r="AX140" s="32">
        <f t="shared" si="82"/>
        <v>85</v>
      </c>
      <c r="AY140" s="32">
        <f t="shared" si="74"/>
        <v>85</v>
      </c>
      <c r="AZ140" s="32"/>
      <c r="BA140" s="32">
        <f t="shared" si="83"/>
        <v>0</v>
      </c>
      <c r="BB140" s="32">
        <f t="shared" si="84"/>
        <v>85</v>
      </c>
      <c r="BC140" s="32">
        <f t="shared" si="75"/>
        <v>85</v>
      </c>
    </row>
    <row r="141" spans="1:55" ht="16.899999999999999">
      <c r="A141" s="1" t="s">
        <v>279</v>
      </c>
      <c r="B141" s="1" t="s">
        <v>280</v>
      </c>
      <c r="C141" s="1" t="s">
        <v>8</v>
      </c>
      <c r="D141" s="1" t="s">
        <v>9</v>
      </c>
      <c r="E141" s="1" t="s">
        <v>338</v>
      </c>
      <c r="F141" s="1" t="s">
        <v>346</v>
      </c>
      <c r="G141" s="2">
        <v>340566</v>
      </c>
      <c r="H141" s="2">
        <v>343</v>
      </c>
      <c r="I141" s="2">
        <v>704</v>
      </c>
      <c r="J141" s="2">
        <v>1047</v>
      </c>
      <c r="K141" s="24">
        <f>기초자료!AV141/기초자료!I141</f>
        <v>0.81828487579151576</v>
      </c>
      <c r="L141" s="24">
        <f>기초자료!AW141/기초자료!J141</f>
        <v>0.87698393574931732</v>
      </c>
      <c r="M141" s="24">
        <f>기초자료!AX141/기초자료!K141</f>
        <v>0.85775396672780269</v>
      </c>
      <c r="N141" s="25">
        <f>VLOOKUP(E141,'목표실차율, 안정적가동률'!$A$3:$C$9,3,FALSE)</f>
        <v>0.49</v>
      </c>
      <c r="O141" s="25">
        <f>기초자료!CI141</f>
        <v>0.51160885154847879</v>
      </c>
      <c r="P141" s="25">
        <f>기초자료!CJ141</f>
        <v>0.50261268404851644</v>
      </c>
      <c r="Q141" s="25">
        <f>기초자료!CK141</f>
        <v>0.50542424019315335</v>
      </c>
      <c r="R141" s="25">
        <f>VLOOKUP(E141,'목표실차율, 안정적가동률'!$F$3:$G$9,2,FALSE)</f>
        <v>0.34</v>
      </c>
      <c r="S141" s="25">
        <f>기초자료!DV141</f>
        <v>0.34102420473234657</v>
      </c>
      <c r="T141" s="25">
        <f>기초자료!DW141</f>
        <v>0.34496362047627843</v>
      </c>
      <c r="U141" s="25">
        <f>기초자료!DX141</f>
        <v>0.34373244191705554</v>
      </c>
      <c r="V141" s="25">
        <f>VLOOKUP(F141,'목표실차율, 안정적가동률'!$J$3:$L$6,3,FALSE)</f>
        <v>0.88</v>
      </c>
      <c r="W141" s="25">
        <f>기초자료!FI141</f>
        <v>0.86777361030643529</v>
      </c>
      <c r="X141" s="25">
        <f>기초자료!FJ141</f>
        <v>0.79654478746432178</v>
      </c>
      <c r="Y141" s="25">
        <f>기초자료!FK141</f>
        <v>0.81880580411811821</v>
      </c>
      <c r="Z141" s="25">
        <f>VLOOKUP(F141,'목표실차율, 안정적가동률'!$J$3:$L$6,3,FALSE)</f>
        <v>0.88</v>
      </c>
      <c r="AA141" s="25" t="e">
        <f>기초자료!GP141</f>
        <v>#DIV/0!</v>
      </c>
      <c r="AB141" s="25" t="e">
        <f>기초자료!GQ141</f>
        <v>#DIV/0!</v>
      </c>
      <c r="AC141" s="25">
        <f>기초자료!GR141</f>
        <v>0</v>
      </c>
      <c r="AD141" s="32">
        <f t="shared" si="76"/>
        <v>1005</v>
      </c>
      <c r="AE141" s="32">
        <f t="shared" si="66"/>
        <v>1001</v>
      </c>
      <c r="AF141" s="32">
        <f>AG141</f>
        <v>1115.0269967025413</v>
      </c>
      <c r="AG141" s="32">
        <f>VLOOKUP(B141,'[1]Jan-Dec'!$B$2:$AY$61,50,0)</f>
        <v>1115.0269967025413</v>
      </c>
      <c r="AH141" s="32">
        <f t="shared" si="68"/>
        <v>0</v>
      </c>
      <c r="AJ141" s="32">
        <f t="shared" si="69"/>
        <v>42</v>
      </c>
      <c r="AK141" s="32">
        <f t="shared" si="77"/>
        <v>-68.026996702541283</v>
      </c>
      <c r="AM141">
        <f t="shared" si="70"/>
        <v>325</v>
      </c>
      <c r="AO141">
        <f t="shared" si="78"/>
        <v>101</v>
      </c>
      <c r="AP141" s="32">
        <f t="shared" si="71"/>
        <v>1106</v>
      </c>
      <c r="AQ141" s="32">
        <f t="shared" si="72"/>
        <v>-59</v>
      </c>
      <c r="AS141" s="32">
        <f t="shared" si="79"/>
        <v>112</v>
      </c>
      <c r="AT141" s="32">
        <f t="shared" si="80"/>
        <v>1227.0269967025413</v>
      </c>
      <c r="AU141" s="32">
        <f t="shared" si="73"/>
        <v>-180.02699670254128</v>
      </c>
      <c r="AW141" s="32">
        <f t="shared" si="81"/>
        <v>167</v>
      </c>
      <c r="AX141" s="32">
        <f t="shared" si="82"/>
        <v>1282.0269967025413</v>
      </c>
      <c r="AY141" s="32">
        <f t="shared" si="74"/>
        <v>-235.02699670254128</v>
      </c>
      <c r="AZ141" s="32"/>
      <c r="BA141" s="32">
        <f t="shared" si="83"/>
        <v>223</v>
      </c>
      <c r="BB141" s="32">
        <f t="shared" si="84"/>
        <v>1338.0269967025413</v>
      </c>
      <c r="BC141" s="32">
        <f t="shared" si="75"/>
        <v>-291.02699670254128</v>
      </c>
    </row>
    <row r="142" spans="1:55">
      <c r="A142" s="1" t="s">
        <v>281</v>
      </c>
      <c r="B142" s="1" t="s">
        <v>282</v>
      </c>
      <c r="C142" s="1" t="s">
        <v>12</v>
      </c>
      <c r="D142" s="1" t="s">
        <v>13</v>
      </c>
      <c r="E142" s="1" t="s">
        <v>13</v>
      </c>
      <c r="F142" s="1" t="s">
        <v>346</v>
      </c>
      <c r="G142" s="2">
        <v>175892</v>
      </c>
      <c r="H142" s="2">
        <v>177</v>
      </c>
      <c r="I142" s="2">
        <v>329</v>
      </c>
      <c r="J142" s="2">
        <v>506</v>
      </c>
      <c r="K142" s="24">
        <f>기초자료!AV142/기초자료!I142</f>
        <v>0.79406498535553427</v>
      </c>
      <c r="L142" s="24">
        <f>기초자료!AW142/기초자료!J142</f>
        <v>0.11008786264448583</v>
      </c>
      <c r="M142" s="24">
        <f>기초자료!AX142/기초자료!K142</f>
        <v>0.34490635587063417</v>
      </c>
      <c r="N142" s="25">
        <f>VLOOKUP(E142,'목표실차율, 안정적가동률'!$A$3:$C$9,3,FALSE)</f>
        <v>0.46</v>
      </c>
      <c r="O142" s="25">
        <f>기초자료!CI142</f>
        <v>0.36523962676401306</v>
      </c>
      <c r="P142" s="25">
        <f>기초자료!CJ142</f>
        <v>0.34293891914960395</v>
      </c>
      <c r="Q142" s="25">
        <f>기초자료!CK142</f>
        <v>0.36056534316765648</v>
      </c>
      <c r="R142" s="25">
        <f>VLOOKUP(E142,'목표실차율, 안정적가동률'!$F$3:$G$9,2,FALSE)</f>
        <v>0.25</v>
      </c>
      <c r="S142" s="25">
        <f>기초자료!DV142</f>
        <v>0.18994322015312512</v>
      </c>
      <c r="T142" s="25">
        <f>기초자료!DW142</f>
        <v>0.21487629777723094</v>
      </c>
      <c r="U142" s="25">
        <f>기초자료!DX142</f>
        <v>0.19516925502879612</v>
      </c>
      <c r="V142" s="25">
        <f>VLOOKUP(F142,'목표실차율, 안정적가동률'!$J$3:$L$6,3,FALSE)</f>
        <v>0.88</v>
      </c>
      <c r="W142" s="25">
        <f>기초자료!FI142</f>
        <v>0.8784469617334788</v>
      </c>
      <c r="X142" s="25">
        <f>기초자료!FJ142</f>
        <v>0.72491128425888218</v>
      </c>
      <c r="Y142" s="25">
        <f>기초자료!FK142</f>
        <v>0.84626550314104854</v>
      </c>
      <c r="Z142" s="25">
        <f>VLOOKUP(F142,'목표실차율, 안정적가동률'!$J$3:$L$6,3,FALSE)</f>
        <v>0.88</v>
      </c>
      <c r="AA142" s="25" t="e">
        <f>기초자료!GP142</f>
        <v>#DIV/0!</v>
      </c>
      <c r="AB142" s="25" t="e">
        <f>기초자료!GQ142</f>
        <v>#DIV/0!</v>
      </c>
      <c r="AC142" s="25">
        <f>기초자료!GR142</f>
        <v>0</v>
      </c>
      <c r="AD142" s="32">
        <f t="shared" si="76"/>
        <v>381</v>
      </c>
      <c r="AE142" s="32">
        <f t="shared" si="66"/>
        <v>381</v>
      </c>
      <c r="AF142" s="32">
        <f>AD142</f>
        <v>381</v>
      </c>
      <c r="AG142" s="32" t="e">
        <f>VLOOKUP(B142,'[1]Jan-Dec'!$B$2:$AY$61,50,0)</f>
        <v>#N/A</v>
      </c>
      <c r="AH142" s="32">
        <f t="shared" si="68"/>
        <v>0</v>
      </c>
      <c r="AJ142" s="32">
        <f t="shared" si="69"/>
        <v>125</v>
      </c>
      <c r="AK142" s="32">
        <f t="shared" si="77"/>
        <v>125</v>
      </c>
      <c r="AM142">
        <f t="shared" si="70"/>
        <v>348</v>
      </c>
      <c r="AO142">
        <f t="shared" si="78"/>
        <v>38</v>
      </c>
      <c r="AP142" s="32">
        <f t="shared" si="71"/>
        <v>419</v>
      </c>
      <c r="AQ142" s="32">
        <f t="shared" si="72"/>
        <v>87</v>
      </c>
      <c r="AS142" s="32">
        <f t="shared" si="79"/>
        <v>38</v>
      </c>
      <c r="AT142" s="32">
        <f t="shared" si="80"/>
        <v>419</v>
      </c>
      <c r="AU142" s="32">
        <f t="shared" si="73"/>
        <v>87</v>
      </c>
      <c r="AW142" s="32">
        <f t="shared" si="81"/>
        <v>0</v>
      </c>
      <c r="AX142" s="32">
        <f t="shared" si="82"/>
        <v>381</v>
      </c>
      <c r="AY142" s="32">
        <f t="shared" si="74"/>
        <v>125</v>
      </c>
      <c r="AZ142" s="32"/>
      <c r="BA142" s="32">
        <f t="shared" si="83"/>
        <v>0</v>
      </c>
      <c r="BB142" s="32">
        <f t="shared" si="84"/>
        <v>381</v>
      </c>
      <c r="BC142" s="32">
        <f t="shared" si="75"/>
        <v>125</v>
      </c>
    </row>
    <row r="143" spans="1:55" ht="16.899999999999999">
      <c r="A143" s="1" t="s">
        <v>283</v>
      </c>
      <c r="B143" s="1" t="s">
        <v>284</v>
      </c>
      <c r="C143" s="1" t="s">
        <v>8</v>
      </c>
      <c r="D143" s="1" t="s">
        <v>62</v>
      </c>
      <c r="E143" s="1" t="s">
        <v>340</v>
      </c>
      <c r="F143" s="1" t="s">
        <v>346</v>
      </c>
      <c r="G143" s="2">
        <v>657594</v>
      </c>
      <c r="H143" s="2">
        <v>752</v>
      </c>
      <c r="I143" s="2">
        <v>1448</v>
      </c>
      <c r="J143" s="2">
        <v>2200</v>
      </c>
      <c r="K143" s="24">
        <f>기초자료!AV143/기초자료!I143</f>
        <v>0.81962268622609324</v>
      </c>
      <c r="L143" s="24">
        <f>기초자료!AW143/기초자료!J143</f>
        <v>0.90451676748805543</v>
      </c>
      <c r="M143" s="24">
        <f>기초자료!AX143/기초자료!K143</f>
        <v>0.87549842698396652</v>
      </c>
      <c r="N143" s="25">
        <f>VLOOKUP(E143,'목표실차율, 안정적가동률'!$A$3:$C$9,3,FALSE)</f>
        <v>0.5</v>
      </c>
      <c r="O143" s="25">
        <f>기초자료!CI143</f>
        <v>0.48681310711946013</v>
      </c>
      <c r="P143" s="25">
        <f>기초자료!CJ143</f>
        <v>0.50707543579295211</v>
      </c>
      <c r="Q143" s="25">
        <f>기초자료!CK143</f>
        <v>0.50059143415248675</v>
      </c>
      <c r="R143" s="25">
        <f>VLOOKUP(E143,'목표실차율, 안정적가동률'!$F$3:$G$9,2,FALSE)</f>
        <v>0.38</v>
      </c>
      <c r="S143" s="25">
        <f>기초자료!DV143</f>
        <v>0.38123753578522795</v>
      </c>
      <c r="T143" s="25">
        <f>기초자료!DW143</f>
        <v>0.40138273569699062</v>
      </c>
      <c r="U143" s="25">
        <f>기초자료!DX143</f>
        <v>0.39493621558668091</v>
      </c>
      <c r="V143" s="25">
        <f>VLOOKUP(F143,'목표실차율, 안정적가동률'!$J$3:$L$6,3,FALSE)</f>
        <v>0.88</v>
      </c>
      <c r="W143" s="25">
        <f>기초자료!FI143</f>
        <v>0.87809233682729992</v>
      </c>
      <c r="X143" s="25">
        <f>기초자료!FJ143</f>
        <v>0.81270693153550377</v>
      </c>
      <c r="Y143" s="25">
        <f>기초자료!FK143</f>
        <v>0.83363044343811887</v>
      </c>
      <c r="Z143" s="25">
        <f>VLOOKUP(F143,'목표실차율, 안정적가동률'!$J$3:$L$6,3,FALSE)</f>
        <v>0.88</v>
      </c>
      <c r="AA143" s="25" t="e">
        <f>기초자료!GP143</f>
        <v>#DIV/0!</v>
      </c>
      <c r="AB143" s="25" t="e">
        <f>기초자료!GQ143</f>
        <v>#DIV/0!</v>
      </c>
      <c r="AC143" s="25">
        <f>기초자료!GR143</f>
        <v>0</v>
      </c>
      <c r="AD143" s="32">
        <f t="shared" si="76"/>
        <v>2087</v>
      </c>
      <c r="AE143" s="32">
        <f t="shared" si="66"/>
        <v>2102</v>
      </c>
      <c r="AF143" s="32">
        <f>AG143</f>
        <v>2297.3467021047904</v>
      </c>
      <c r="AG143" s="32">
        <f>VLOOKUP(B143,'[1]Jan-Dec'!$B$2:$AY$61,50,0)</f>
        <v>2297.3467021047904</v>
      </c>
      <c r="AH143" s="32">
        <f t="shared" si="68"/>
        <v>0</v>
      </c>
      <c r="AJ143" s="32">
        <f t="shared" si="69"/>
        <v>113</v>
      </c>
      <c r="AK143" s="32">
        <f t="shared" si="77"/>
        <v>-97.346702104790438</v>
      </c>
      <c r="AM143">
        <f t="shared" si="70"/>
        <v>299</v>
      </c>
      <c r="AO143">
        <f t="shared" si="78"/>
        <v>0</v>
      </c>
      <c r="AP143" s="32">
        <f t="shared" si="71"/>
        <v>2087</v>
      </c>
      <c r="AQ143" s="32">
        <f t="shared" si="72"/>
        <v>113</v>
      </c>
      <c r="AS143" s="32">
        <f t="shared" si="79"/>
        <v>0</v>
      </c>
      <c r="AT143" s="32">
        <f t="shared" si="80"/>
        <v>2297.3467021047904</v>
      </c>
      <c r="AU143" s="32">
        <f t="shared" si="73"/>
        <v>-97.346702104790438</v>
      </c>
      <c r="AW143" s="32">
        <f t="shared" si="81"/>
        <v>345</v>
      </c>
      <c r="AX143" s="32">
        <f t="shared" si="82"/>
        <v>2642.3467021047904</v>
      </c>
      <c r="AY143" s="32">
        <f t="shared" si="74"/>
        <v>-442.34670210479044</v>
      </c>
      <c r="AZ143" s="32"/>
      <c r="BA143" s="32">
        <f t="shared" si="83"/>
        <v>459</v>
      </c>
      <c r="BB143" s="32">
        <f t="shared" si="84"/>
        <v>2756.3467021047904</v>
      </c>
      <c r="BC143" s="32">
        <f t="shared" si="75"/>
        <v>-556.34670210479044</v>
      </c>
    </row>
    <row r="144" spans="1:55">
      <c r="A144" s="1" t="s">
        <v>285</v>
      </c>
      <c r="B144" s="1" t="s">
        <v>286</v>
      </c>
      <c r="C144" s="1" t="s">
        <v>12</v>
      </c>
      <c r="D144" s="1" t="s">
        <v>13</v>
      </c>
      <c r="E144" s="1" t="s">
        <v>13</v>
      </c>
      <c r="F144" s="1" t="s">
        <v>346</v>
      </c>
      <c r="G144" s="2">
        <v>30069</v>
      </c>
      <c r="H144" s="2">
        <v>62</v>
      </c>
      <c r="I144" s="2">
        <v>48</v>
      </c>
      <c r="J144" s="2">
        <v>110</v>
      </c>
      <c r="K144" s="24">
        <f>기초자료!AV144/기초자료!I144</f>
        <v>0.18197937971700934</v>
      </c>
      <c r="L144" s="24">
        <f>기초자료!AW144/기초자료!J144</f>
        <v>0.91562171703126927</v>
      </c>
      <c r="M144" s="24">
        <f>기초자료!AX144/기초자료!K144</f>
        <v>0.50211421781777743</v>
      </c>
      <c r="N144" s="25">
        <f>VLOOKUP(E144,'목표실차율, 안정적가동률'!$A$3:$C$9,3,FALSE)</f>
        <v>0.46</v>
      </c>
      <c r="O144" s="25">
        <f>기초자료!CI144</f>
        <v>0.20524782979375514</v>
      </c>
      <c r="P144" s="25">
        <f>기초자료!CJ144</f>
        <v>0.22058369707265169</v>
      </c>
      <c r="Q144" s="25">
        <f>기초자료!CK144</f>
        <v>0.21745093792271827</v>
      </c>
      <c r="R144" s="25">
        <f>VLOOKUP(E144,'목표실차율, 안정적가동률'!$F$3:$G$9,2,FALSE)</f>
        <v>0.25</v>
      </c>
      <c r="S144" s="25">
        <f>기초자료!DV144</f>
        <v>0.1033304443302016</v>
      </c>
      <c r="T144" s="25">
        <f>기초자료!DW144</f>
        <v>9.41227621835935E-2</v>
      </c>
      <c r="U144" s="25">
        <f>기초자료!DX144</f>
        <v>9.6003676381002989E-2</v>
      </c>
      <c r="V144" s="25">
        <f>VLOOKUP(F144,'목표실차율, 안정적가동률'!$J$3:$L$6,3,FALSE)</f>
        <v>0.88</v>
      </c>
      <c r="W144" s="25">
        <f>기초자료!FI144</f>
        <v>0.6815906247720438</v>
      </c>
      <c r="X144" s="25">
        <f>기초자료!FJ144</f>
        <v>0.69318556187485025</v>
      </c>
      <c r="Y144" s="25">
        <f>기초자료!FK144</f>
        <v>0.69081698730119656</v>
      </c>
      <c r="Z144" s="25">
        <f>VLOOKUP(F144,'목표실차율, 안정적가동률'!$J$3:$L$6,3,FALSE)</f>
        <v>0.88</v>
      </c>
      <c r="AA144" s="25" t="e">
        <f>기초자료!GP144</f>
        <v>#DIV/0!</v>
      </c>
      <c r="AB144" s="25" t="e">
        <f>기초자료!GQ144</f>
        <v>#DIV/0!</v>
      </c>
      <c r="AC144" s="25">
        <f>기초자료!GR144</f>
        <v>0</v>
      </c>
      <c r="AD144" s="32">
        <f t="shared" si="76"/>
        <v>41</v>
      </c>
      <c r="AE144" s="32">
        <f t="shared" si="66"/>
        <v>39</v>
      </c>
      <c r="AF144" s="32">
        <f t="shared" ref="AF144:AF152" si="86">AE144</f>
        <v>39</v>
      </c>
      <c r="AG144" s="32" t="e">
        <f>VLOOKUP(B144,'[1]Jan-Dec'!$B$2:$AY$61,50,0)</f>
        <v>#N/A</v>
      </c>
      <c r="AH144" s="32">
        <f t="shared" si="68"/>
        <v>0</v>
      </c>
      <c r="AJ144" s="32">
        <f t="shared" si="69"/>
        <v>69</v>
      </c>
      <c r="AK144" s="32">
        <f t="shared" si="77"/>
        <v>71</v>
      </c>
      <c r="AM144">
        <f t="shared" si="70"/>
        <v>273</v>
      </c>
      <c r="AO144">
        <f t="shared" si="78"/>
        <v>0</v>
      </c>
      <c r="AP144" s="32">
        <f t="shared" si="71"/>
        <v>41</v>
      </c>
      <c r="AQ144" s="32">
        <f t="shared" si="72"/>
        <v>69</v>
      </c>
      <c r="AS144" s="32">
        <f t="shared" si="79"/>
        <v>0</v>
      </c>
      <c r="AT144" s="32">
        <f t="shared" si="80"/>
        <v>39</v>
      </c>
      <c r="AU144" s="32">
        <f t="shared" si="73"/>
        <v>71</v>
      </c>
      <c r="AW144" s="32">
        <f t="shared" si="81"/>
        <v>0</v>
      </c>
      <c r="AX144" s="32">
        <f t="shared" si="82"/>
        <v>39</v>
      </c>
      <c r="AY144" s="32">
        <f t="shared" si="74"/>
        <v>71</v>
      </c>
      <c r="AZ144" s="32"/>
      <c r="BA144" s="32">
        <f t="shared" si="83"/>
        <v>0</v>
      </c>
      <c r="BB144" s="32">
        <f t="shared" si="84"/>
        <v>39</v>
      </c>
      <c r="BC144" s="32">
        <f t="shared" si="75"/>
        <v>71</v>
      </c>
    </row>
    <row r="145" spans="1:55">
      <c r="A145" s="1" t="s">
        <v>287</v>
      </c>
      <c r="B145" s="1" t="s">
        <v>288</v>
      </c>
      <c r="C145" s="1" t="s">
        <v>12</v>
      </c>
      <c r="D145" s="1" t="s">
        <v>13</v>
      </c>
      <c r="E145" s="1" t="s">
        <v>13</v>
      </c>
      <c r="F145" s="1" t="s">
        <v>346</v>
      </c>
      <c r="G145" s="2">
        <v>60933</v>
      </c>
      <c r="H145" s="2">
        <v>69</v>
      </c>
      <c r="I145" s="2">
        <v>89</v>
      </c>
      <c r="J145" s="2">
        <v>158</v>
      </c>
      <c r="K145" s="24">
        <f>기초자료!AV145/기초자료!I145</f>
        <v>0.74303605365775882</v>
      </c>
      <c r="L145" s="24">
        <f>기초자료!AW145/기초자료!J145</f>
        <v>0.46175143973259231</v>
      </c>
      <c r="M145" s="24">
        <f>기초자료!AX145/기초자료!K145</f>
        <v>0.58459092302902593</v>
      </c>
      <c r="N145" s="25">
        <f>VLOOKUP(E145,'목표실차율, 안정적가동률'!$A$3:$C$9,3,FALSE)</f>
        <v>0.46</v>
      </c>
      <c r="O145" s="25">
        <f>기초자료!CI145</f>
        <v>0.30053915143130533</v>
      </c>
      <c r="P145" s="25">
        <f>기초자료!CJ145</f>
        <v>0.32689838522029463</v>
      </c>
      <c r="Q145" s="25">
        <f>기초자료!CK145</f>
        <v>0.31226709566365946</v>
      </c>
      <c r="R145" s="25">
        <f>VLOOKUP(E145,'목표실차율, 안정적가동률'!$F$3:$G$9,2,FALSE)</f>
        <v>0.25</v>
      </c>
      <c r="S145" s="25">
        <f>기초자료!DV145</f>
        <v>0.15036949107738526</v>
      </c>
      <c r="T145" s="25">
        <f>기초자료!DW145</f>
        <v>0.18074830792053243</v>
      </c>
      <c r="U145" s="25">
        <f>기초자료!DX145</f>
        <v>0.16388585777580403</v>
      </c>
      <c r="V145" s="25">
        <f>VLOOKUP(F145,'목표실차율, 안정적가동률'!$J$3:$L$6,3,FALSE)</f>
        <v>0.88</v>
      </c>
      <c r="W145" s="25">
        <f>기초자료!FI145</f>
        <v>0.83217403704715143</v>
      </c>
      <c r="X145" s="25">
        <f>기초자료!FJ145</f>
        <v>0.77488453664978441</v>
      </c>
      <c r="Y145" s="25">
        <f>기초자료!FK145</f>
        <v>0.80668437102960511</v>
      </c>
      <c r="Z145" s="25">
        <f>VLOOKUP(F145,'목표실차율, 안정적가동률'!$J$3:$L$6,3,FALSE)</f>
        <v>0.88</v>
      </c>
      <c r="AA145" s="25" t="e">
        <f>기초자료!GP145</f>
        <v>#DIV/0!</v>
      </c>
      <c r="AB145" s="25" t="e">
        <f>기초자료!GQ145</f>
        <v>#DIV/0!</v>
      </c>
      <c r="AC145" s="25">
        <f>기초자료!GR145</f>
        <v>0</v>
      </c>
      <c r="AD145" s="32">
        <f t="shared" si="76"/>
        <v>98</v>
      </c>
      <c r="AE145" s="32">
        <f t="shared" si="66"/>
        <v>98</v>
      </c>
      <c r="AF145" s="32">
        <f>AD145</f>
        <v>98</v>
      </c>
      <c r="AG145" s="32" t="e">
        <f>VLOOKUP(B145,'[1]Jan-Dec'!$B$2:$AY$61,50,0)</f>
        <v>#N/A</v>
      </c>
      <c r="AH145" s="32">
        <f t="shared" si="68"/>
        <v>0</v>
      </c>
      <c r="AJ145" s="32">
        <f t="shared" si="69"/>
        <v>60</v>
      </c>
      <c r="AK145" s="32">
        <f t="shared" si="77"/>
        <v>60</v>
      </c>
      <c r="AM145">
        <f t="shared" si="70"/>
        <v>386</v>
      </c>
      <c r="AO145">
        <f t="shared" si="78"/>
        <v>10</v>
      </c>
      <c r="AP145" s="32">
        <f t="shared" si="71"/>
        <v>108</v>
      </c>
      <c r="AQ145" s="32">
        <f t="shared" si="72"/>
        <v>50</v>
      </c>
      <c r="AS145" s="32">
        <f t="shared" si="79"/>
        <v>10</v>
      </c>
      <c r="AT145" s="32">
        <f t="shared" si="80"/>
        <v>108</v>
      </c>
      <c r="AU145" s="32">
        <f t="shared" si="73"/>
        <v>50</v>
      </c>
      <c r="AW145" s="32">
        <f t="shared" si="81"/>
        <v>0</v>
      </c>
      <c r="AX145" s="32">
        <f t="shared" si="82"/>
        <v>98</v>
      </c>
      <c r="AY145" s="32">
        <f t="shared" si="74"/>
        <v>60</v>
      </c>
      <c r="AZ145" s="32"/>
      <c r="BA145" s="32">
        <f t="shared" si="83"/>
        <v>0</v>
      </c>
      <c r="BB145" s="32">
        <f t="shared" si="84"/>
        <v>98</v>
      </c>
      <c r="BC145" s="32">
        <f t="shared" si="75"/>
        <v>60</v>
      </c>
    </row>
    <row r="146" spans="1:55">
      <c r="A146" s="1" t="s">
        <v>289</v>
      </c>
      <c r="B146" s="1" t="s">
        <v>290</v>
      </c>
      <c r="C146" s="1" t="s">
        <v>12</v>
      </c>
      <c r="D146" s="1" t="s">
        <v>13</v>
      </c>
      <c r="E146" s="1" t="s">
        <v>13</v>
      </c>
      <c r="F146" s="1" t="s">
        <v>346</v>
      </c>
      <c r="G146" s="2">
        <v>27747</v>
      </c>
      <c r="H146" s="2">
        <v>25</v>
      </c>
      <c r="I146" s="2">
        <v>64</v>
      </c>
      <c r="J146" s="2">
        <v>89</v>
      </c>
      <c r="K146" s="24">
        <f>기초자료!AV146/기초자료!I146</f>
        <v>0.89346187121493015</v>
      </c>
      <c r="L146" s="24">
        <f>기초자료!AW146/기초자료!J146</f>
        <v>0.93746465980719329</v>
      </c>
      <c r="M146" s="24">
        <f>기초자료!AX146/기초자료!K146</f>
        <v>0.9291096999479026</v>
      </c>
      <c r="N146" s="25">
        <f>VLOOKUP(E146,'목표실차율, 안정적가동률'!$A$3:$C$9,3,FALSE)</f>
        <v>0.46</v>
      </c>
      <c r="O146" s="25">
        <f>기초자료!CI146</f>
        <v>0.29290173061417779</v>
      </c>
      <c r="P146" s="25">
        <f>기초자료!CJ146</f>
        <v>0.33661039214135796</v>
      </c>
      <c r="Q146" s="25">
        <f>기초자료!CK146</f>
        <v>0.32862969730571329</v>
      </c>
      <c r="R146" s="25">
        <f>VLOOKUP(E146,'목표실차율, 안정적가동률'!$F$3:$G$9,2,FALSE)</f>
        <v>0.25</v>
      </c>
      <c r="S146" s="25">
        <f>기초자료!DV146</f>
        <v>0.17543440263443025</v>
      </c>
      <c r="T146" s="25">
        <f>기초자료!DW146</f>
        <v>0.19834524220269187</v>
      </c>
      <c r="U146" s="25">
        <f>기초자료!DX146</f>
        <v>0.19416198852632369</v>
      </c>
      <c r="V146" s="25">
        <f>VLOOKUP(F146,'목표실차율, 안정적가동률'!$J$3:$L$6,3,FALSE)</f>
        <v>0.88</v>
      </c>
      <c r="W146" s="25">
        <f>기초자료!FI146</f>
        <v>0.81125259041743625</v>
      </c>
      <c r="X146" s="25">
        <f>기초자료!FJ146</f>
        <v>0.74924096398818241</v>
      </c>
      <c r="Y146" s="25">
        <f>기초자료!FK146</f>
        <v>0.76056356800995373</v>
      </c>
      <c r="Z146" s="25">
        <f>VLOOKUP(F146,'목표실차율, 안정적가동률'!$J$3:$L$6,3,FALSE)</f>
        <v>0.88</v>
      </c>
      <c r="AA146" s="25" t="e">
        <f>기초자료!GP146</f>
        <v>#DIV/0!</v>
      </c>
      <c r="AB146" s="25" t="e">
        <f>기초자료!GQ146</f>
        <v>#DIV/0!</v>
      </c>
      <c r="AC146" s="25">
        <f>기초자료!GR146</f>
        <v>0</v>
      </c>
      <c r="AD146" s="32">
        <f t="shared" si="76"/>
        <v>55</v>
      </c>
      <c r="AE146" s="32">
        <f t="shared" si="66"/>
        <v>56</v>
      </c>
      <c r="AF146" s="32">
        <f t="shared" si="86"/>
        <v>56</v>
      </c>
      <c r="AG146" s="32" t="e">
        <f>VLOOKUP(B146,'[1]Jan-Dec'!$B$2:$AY$61,50,0)</f>
        <v>#N/A</v>
      </c>
      <c r="AH146" s="32">
        <f t="shared" si="68"/>
        <v>0</v>
      </c>
      <c r="AJ146" s="32">
        <f t="shared" si="69"/>
        <v>34</v>
      </c>
      <c r="AK146" s="32">
        <f t="shared" si="77"/>
        <v>33</v>
      </c>
      <c r="AM146">
        <f t="shared" si="70"/>
        <v>312</v>
      </c>
      <c r="AO146">
        <f t="shared" si="78"/>
        <v>0</v>
      </c>
      <c r="AP146" s="32">
        <f t="shared" si="71"/>
        <v>55</v>
      </c>
      <c r="AQ146" s="32">
        <f t="shared" si="72"/>
        <v>34</v>
      </c>
      <c r="AS146" s="32">
        <f t="shared" si="79"/>
        <v>0</v>
      </c>
      <c r="AT146" s="32">
        <f t="shared" si="80"/>
        <v>56</v>
      </c>
      <c r="AU146" s="32">
        <f t="shared" si="73"/>
        <v>33</v>
      </c>
      <c r="AW146" s="32">
        <f t="shared" si="81"/>
        <v>0</v>
      </c>
      <c r="AX146" s="32">
        <f t="shared" si="82"/>
        <v>56</v>
      </c>
      <c r="AY146" s="32">
        <f t="shared" si="74"/>
        <v>33</v>
      </c>
      <c r="AZ146" s="32"/>
      <c r="BA146" s="32">
        <f t="shared" si="83"/>
        <v>0</v>
      </c>
      <c r="BB146" s="32">
        <f t="shared" si="84"/>
        <v>56</v>
      </c>
      <c r="BC146" s="32">
        <f t="shared" si="75"/>
        <v>33</v>
      </c>
    </row>
    <row r="147" spans="1:55">
      <c r="A147" s="1" t="s">
        <v>291</v>
      </c>
      <c r="B147" s="1" t="s">
        <v>292</v>
      </c>
      <c r="C147" s="1" t="s">
        <v>12</v>
      </c>
      <c r="D147" s="1" t="s">
        <v>13</v>
      </c>
      <c r="E147" s="1" t="s">
        <v>13</v>
      </c>
      <c r="F147" s="1" t="s">
        <v>346</v>
      </c>
      <c r="G147" s="2">
        <v>44424</v>
      </c>
      <c r="H147" s="2">
        <v>38</v>
      </c>
      <c r="I147" s="2">
        <v>75</v>
      </c>
      <c r="J147" s="2">
        <v>113</v>
      </c>
      <c r="K147" s="24">
        <f>기초자료!AV147/기초자료!I147</f>
        <v>0.77333880678708289</v>
      </c>
      <c r="L147" s="24">
        <f>기초자료!AW147/기초자료!J147</f>
        <v>0.93561900053557434</v>
      </c>
      <c r="M147" s="24">
        <f>기초자료!AX147/기초자료!K147</f>
        <v>0.88398439343378166</v>
      </c>
      <c r="N147" s="25">
        <f>VLOOKUP(E147,'목표실차율, 안정적가동률'!$A$3:$C$9,3,FALSE)</f>
        <v>0.46</v>
      </c>
      <c r="O147" s="25">
        <f>기초자료!CI147</f>
        <v>0.33784311477457935</v>
      </c>
      <c r="P147" s="25">
        <f>기초자료!CJ147</f>
        <v>0.32117815783279985</v>
      </c>
      <c r="Q147" s="25">
        <f>기초자료!CK147</f>
        <v>0.32581694835720387</v>
      </c>
      <c r="R147" s="25">
        <f>VLOOKUP(E147,'목표실차율, 안정적가동률'!$F$3:$G$9,2,FALSE)</f>
        <v>0.25</v>
      </c>
      <c r="S147" s="25">
        <f>기초자료!DV147</f>
        <v>0.15332283469791716</v>
      </c>
      <c r="T147" s="25">
        <f>기초자료!DW147</f>
        <v>0.18492720158196385</v>
      </c>
      <c r="U147" s="25">
        <f>기초자료!DX147</f>
        <v>0.17612993686992853</v>
      </c>
      <c r="V147" s="25">
        <f>VLOOKUP(F147,'목표실차율, 안정적가동률'!$J$3:$L$6,3,FALSE)</f>
        <v>0.88</v>
      </c>
      <c r="W147" s="25">
        <f>기초자료!FI147</f>
        <v>0.86813927876360497</v>
      </c>
      <c r="X147" s="25">
        <f>기초자료!FJ147</f>
        <v>0.77625735743209467</v>
      </c>
      <c r="Y147" s="25">
        <f>기초자료!FK147</f>
        <v>0.80183324025769609</v>
      </c>
      <c r="Z147" s="25">
        <f>VLOOKUP(F147,'목표실차율, 안정적가동률'!$J$3:$L$6,3,FALSE)</f>
        <v>0.88</v>
      </c>
      <c r="AA147" s="25" t="e">
        <f>기초자료!GP147</f>
        <v>#DIV/0!</v>
      </c>
      <c r="AB147" s="25" t="e">
        <f>기초자료!GQ147</f>
        <v>#DIV/0!</v>
      </c>
      <c r="AC147" s="25">
        <f>기초자료!GR147</f>
        <v>0</v>
      </c>
      <c r="AD147" s="32">
        <f t="shared" si="76"/>
        <v>73</v>
      </c>
      <c r="AE147" s="32">
        <f t="shared" si="66"/>
        <v>73</v>
      </c>
      <c r="AF147" s="32">
        <f t="shared" si="86"/>
        <v>73</v>
      </c>
      <c r="AG147" s="32" t="e">
        <f>VLOOKUP(B147,'[1]Jan-Dec'!$B$2:$AY$61,50,0)</f>
        <v>#N/A</v>
      </c>
      <c r="AH147" s="32">
        <f t="shared" si="68"/>
        <v>0</v>
      </c>
      <c r="AJ147" s="32">
        <f t="shared" si="69"/>
        <v>40</v>
      </c>
      <c r="AK147" s="32">
        <f t="shared" si="77"/>
        <v>40</v>
      </c>
      <c r="AM147">
        <f t="shared" si="70"/>
        <v>393</v>
      </c>
      <c r="AO147">
        <f t="shared" si="78"/>
        <v>7</v>
      </c>
      <c r="AP147" s="32">
        <f t="shared" si="71"/>
        <v>80</v>
      </c>
      <c r="AQ147" s="32">
        <f t="shared" si="72"/>
        <v>33</v>
      </c>
      <c r="AS147" s="32">
        <f t="shared" si="79"/>
        <v>7</v>
      </c>
      <c r="AT147" s="32">
        <f t="shared" si="80"/>
        <v>80</v>
      </c>
      <c r="AU147" s="32">
        <f t="shared" si="73"/>
        <v>33</v>
      </c>
      <c r="AW147" s="32">
        <f t="shared" si="81"/>
        <v>0</v>
      </c>
      <c r="AX147" s="32">
        <f t="shared" si="82"/>
        <v>73</v>
      </c>
      <c r="AY147" s="32">
        <f t="shared" si="74"/>
        <v>40</v>
      </c>
      <c r="AZ147" s="32"/>
      <c r="BA147" s="32">
        <f t="shared" si="83"/>
        <v>0</v>
      </c>
      <c r="BB147" s="32">
        <f t="shared" si="84"/>
        <v>73</v>
      </c>
      <c r="BC147" s="32">
        <f t="shared" si="75"/>
        <v>40</v>
      </c>
    </row>
    <row r="148" spans="1:55">
      <c r="A148" s="1" t="s">
        <v>293</v>
      </c>
      <c r="B148" s="1" t="s">
        <v>294</v>
      </c>
      <c r="C148" s="1" t="s">
        <v>12</v>
      </c>
      <c r="D148" s="1" t="s">
        <v>13</v>
      </c>
      <c r="E148" s="1" t="s">
        <v>13</v>
      </c>
      <c r="F148" s="1" t="s">
        <v>346</v>
      </c>
      <c r="G148" s="2">
        <v>49137</v>
      </c>
      <c r="H148" s="2">
        <v>36</v>
      </c>
      <c r="I148" s="2">
        <v>91</v>
      </c>
      <c r="J148" s="2">
        <v>127</v>
      </c>
      <c r="K148" s="24">
        <f>기초자료!AV148/기초자료!I148</f>
        <v>0.80533171287713368</v>
      </c>
      <c r="L148" s="24">
        <f>기초자료!AW148/기초자료!J148</f>
        <v>0.92796479876568849</v>
      </c>
      <c r="M148" s="24">
        <f>기초자료!AX148/기초자료!K148</f>
        <v>0.89320266418310612</v>
      </c>
      <c r="N148" s="25">
        <f>VLOOKUP(E148,'목표실차율, 안정적가동률'!$A$3:$C$9,3,FALSE)</f>
        <v>0.46</v>
      </c>
      <c r="O148" s="25">
        <f>기초자료!CI148</f>
        <v>0.36367917035631797</v>
      </c>
      <c r="P148" s="25">
        <f>기초자료!CJ148</f>
        <v>0.33378758392816016</v>
      </c>
      <c r="Q148" s="25">
        <f>기초자료!CK148</f>
        <v>0.34142721763548217</v>
      </c>
      <c r="R148" s="25">
        <f>VLOOKUP(E148,'목표실차율, 안정적가동률'!$F$3:$G$9,2,FALSE)</f>
        <v>0.25</v>
      </c>
      <c r="S148" s="25">
        <f>기초자료!DV148</f>
        <v>0.20699753448783084</v>
      </c>
      <c r="T148" s="25">
        <f>기초자료!DW148</f>
        <v>0.20342963663371894</v>
      </c>
      <c r="U148" s="25">
        <f>기초자료!DX148</f>
        <v>0.20434151305004988</v>
      </c>
      <c r="V148" s="25">
        <f>VLOOKUP(F148,'목표실차율, 안정적가동률'!$J$3:$L$6,3,FALSE)</f>
        <v>0.88</v>
      </c>
      <c r="W148" s="25">
        <f>기초자료!FI148</f>
        <v>0.89289981955687281</v>
      </c>
      <c r="X148" s="25">
        <f>기초자료!FJ148</f>
        <v>0.77965003433366931</v>
      </c>
      <c r="Y148" s="25">
        <f>기초자료!FK148</f>
        <v>0.80859419487923201</v>
      </c>
      <c r="Z148" s="25">
        <f>VLOOKUP(F148,'목표실차율, 안정적가동률'!$J$3:$L$6,3,FALSE)</f>
        <v>0.88</v>
      </c>
      <c r="AA148" s="25" t="e">
        <f>기초자료!GP148</f>
        <v>#DIV/0!</v>
      </c>
      <c r="AB148" s="25" t="e">
        <f>기초자료!GQ148</f>
        <v>#DIV/0!</v>
      </c>
      <c r="AC148" s="25">
        <f>기초자료!GR148</f>
        <v>0</v>
      </c>
      <c r="AD148" s="32">
        <f t="shared" si="76"/>
        <v>87</v>
      </c>
      <c r="AE148" s="32">
        <f t="shared" si="66"/>
        <v>88</v>
      </c>
      <c r="AF148" s="32">
        <f t="shared" si="86"/>
        <v>88</v>
      </c>
      <c r="AG148" s="32" t="e">
        <f>VLOOKUP(B148,'[1]Jan-Dec'!$B$2:$AY$61,50,0)</f>
        <v>#N/A</v>
      </c>
      <c r="AH148" s="32">
        <f t="shared" si="68"/>
        <v>0</v>
      </c>
      <c r="AJ148" s="32">
        <f t="shared" si="69"/>
        <v>40</v>
      </c>
      <c r="AK148" s="32">
        <f t="shared" si="77"/>
        <v>39</v>
      </c>
      <c r="AM148">
        <f t="shared" si="70"/>
        <v>387</v>
      </c>
      <c r="AO148">
        <f t="shared" si="78"/>
        <v>9</v>
      </c>
      <c r="AP148" s="32">
        <f t="shared" si="71"/>
        <v>96</v>
      </c>
      <c r="AQ148" s="32">
        <f t="shared" si="72"/>
        <v>31</v>
      </c>
      <c r="AS148" s="32">
        <f t="shared" si="79"/>
        <v>9</v>
      </c>
      <c r="AT148" s="32">
        <f t="shared" si="80"/>
        <v>97</v>
      </c>
      <c r="AU148" s="32">
        <f t="shared" si="73"/>
        <v>30</v>
      </c>
      <c r="AW148" s="32">
        <f t="shared" si="81"/>
        <v>0</v>
      </c>
      <c r="AX148" s="32">
        <f t="shared" si="82"/>
        <v>88</v>
      </c>
      <c r="AY148" s="32">
        <f t="shared" si="74"/>
        <v>39</v>
      </c>
      <c r="AZ148" s="32"/>
      <c r="BA148" s="32">
        <f t="shared" si="83"/>
        <v>0</v>
      </c>
      <c r="BB148" s="32">
        <f t="shared" si="84"/>
        <v>88</v>
      </c>
      <c r="BC148" s="32">
        <f t="shared" si="75"/>
        <v>39</v>
      </c>
    </row>
    <row r="149" spans="1:55">
      <c r="A149" s="1" t="s">
        <v>295</v>
      </c>
      <c r="B149" s="1" t="s">
        <v>296</v>
      </c>
      <c r="C149" s="1" t="s">
        <v>12</v>
      </c>
      <c r="D149" s="1" t="s">
        <v>13</v>
      </c>
      <c r="E149" s="1" t="s">
        <v>13</v>
      </c>
      <c r="F149" s="1" t="s">
        <v>346</v>
      </c>
      <c r="G149" s="2">
        <v>91425</v>
      </c>
      <c r="H149" s="2">
        <v>75</v>
      </c>
      <c r="I149" s="2">
        <v>125</v>
      </c>
      <c r="J149" s="2">
        <v>200</v>
      </c>
      <c r="K149" s="24">
        <f>기초자료!AV149/기초자료!I149</f>
        <v>0.95568767766654317</v>
      </c>
      <c r="L149" s="24">
        <f>기초자료!AW149/기초자료!J149</f>
        <v>0.91386782845136572</v>
      </c>
      <c r="M149" s="24">
        <f>기초자료!AX149/기초자료!K149</f>
        <v>0.92955027190705719</v>
      </c>
      <c r="N149" s="25">
        <f>VLOOKUP(E149,'목표실차율, 안정적가동률'!$A$3:$C$9,3,FALSE)</f>
        <v>0.46</v>
      </c>
      <c r="O149" s="25">
        <f>기초자료!CI149</f>
        <v>0.41848310839524672</v>
      </c>
      <c r="P149" s="25">
        <f>기초자료!CJ149</f>
        <v>0.37903263239871782</v>
      </c>
      <c r="Q149" s="25">
        <f>기초자료!CK149</f>
        <v>0.39424254153195887</v>
      </c>
      <c r="R149" s="25">
        <f>VLOOKUP(E149,'목표실차율, 안정적가동률'!$F$3:$G$9,2,FALSE)</f>
        <v>0.25</v>
      </c>
      <c r="S149" s="25">
        <f>기초자료!DV149</f>
        <v>0.24169685343993264</v>
      </c>
      <c r="T149" s="25">
        <f>기초자료!DW149</f>
        <v>0.23385028831289653</v>
      </c>
      <c r="U149" s="25">
        <f>기초자료!DX149</f>
        <v>0.23687548736501388</v>
      </c>
      <c r="V149" s="25">
        <f>VLOOKUP(F149,'목표실차율, 안정적가동률'!$J$3:$L$6,3,FALSE)</f>
        <v>0.88</v>
      </c>
      <c r="W149" s="25">
        <f>기초자료!FI149</f>
        <v>0.93105776801623918</v>
      </c>
      <c r="X149" s="25">
        <f>기초자료!FJ149</f>
        <v>0.82148024320527691</v>
      </c>
      <c r="Y149" s="25">
        <f>기초자료!FK149</f>
        <v>0.8637272415828593</v>
      </c>
      <c r="Z149" s="25">
        <f>VLOOKUP(F149,'목표실차율, 안정적가동률'!$J$3:$L$6,3,FALSE)</f>
        <v>0.88</v>
      </c>
      <c r="AA149" s="25" t="e">
        <f>기초자료!GP149</f>
        <v>#DIV/0!</v>
      </c>
      <c r="AB149" s="25" t="e">
        <f>기초자료!GQ149</f>
        <v>#DIV/0!</v>
      </c>
      <c r="AC149" s="25">
        <f>기초자료!GR149</f>
        <v>0</v>
      </c>
      <c r="AD149" s="32">
        <f t="shared" si="76"/>
        <v>168</v>
      </c>
      <c r="AE149" s="32">
        <f t="shared" si="66"/>
        <v>172</v>
      </c>
      <c r="AF149" s="32">
        <f t="shared" si="86"/>
        <v>172</v>
      </c>
      <c r="AG149" s="32" t="e">
        <f>VLOOKUP(B149,'[1]Jan-Dec'!$B$2:$AY$61,50,0)</f>
        <v>#N/A</v>
      </c>
      <c r="AH149" s="32">
        <f t="shared" si="68"/>
        <v>0</v>
      </c>
      <c r="AJ149" s="32">
        <f t="shared" si="69"/>
        <v>32</v>
      </c>
      <c r="AK149" s="32">
        <f t="shared" si="77"/>
        <v>28</v>
      </c>
      <c r="AM149">
        <f t="shared" si="70"/>
        <v>457</v>
      </c>
      <c r="AO149">
        <f t="shared" si="78"/>
        <v>17</v>
      </c>
      <c r="AP149" s="32">
        <f t="shared" si="71"/>
        <v>185</v>
      </c>
      <c r="AQ149" s="32">
        <f t="shared" si="72"/>
        <v>15</v>
      </c>
      <c r="AS149" s="32">
        <f t="shared" si="79"/>
        <v>17</v>
      </c>
      <c r="AT149" s="32">
        <f t="shared" si="80"/>
        <v>189</v>
      </c>
      <c r="AU149" s="32">
        <f t="shared" si="73"/>
        <v>11</v>
      </c>
      <c r="AW149" s="32">
        <f t="shared" si="81"/>
        <v>0</v>
      </c>
      <c r="AX149" s="32">
        <f t="shared" si="82"/>
        <v>172</v>
      </c>
      <c r="AY149" s="32">
        <f t="shared" si="74"/>
        <v>28</v>
      </c>
      <c r="AZ149" s="32"/>
      <c r="BA149" s="32">
        <f t="shared" si="83"/>
        <v>34</v>
      </c>
      <c r="BB149" s="32">
        <f t="shared" si="84"/>
        <v>206</v>
      </c>
      <c r="BC149" s="32">
        <f t="shared" si="75"/>
        <v>-6</v>
      </c>
    </row>
    <row r="150" spans="1:55">
      <c r="A150" s="1" t="s">
        <v>297</v>
      </c>
      <c r="B150" s="1" t="s">
        <v>298</v>
      </c>
      <c r="C150" s="1" t="s">
        <v>8</v>
      </c>
      <c r="D150" s="1" t="s">
        <v>16</v>
      </c>
      <c r="E150" s="1" t="s">
        <v>16</v>
      </c>
      <c r="F150" s="1" t="s">
        <v>346</v>
      </c>
      <c r="G150" s="2">
        <v>130751</v>
      </c>
      <c r="H150" s="2">
        <v>159</v>
      </c>
      <c r="I150" s="2">
        <v>438</v>
      </c>
      <c r="J150" s="2">
        <v>597</v>
      </c>
      <c r="K150" s="24">
        <f>기초자료!AV150/기초자료!I150</f>
        <v>0.83374393789303403</v>
      </c>
      <c r="L150" s="24">
        <f>기초자료!AW150/기초자료!J150</f>
        <v>0.86325445319761673</v>
      </c>
      <c r="M150" s="24">
        <f>기초자료!AX150/기초자료!K150</f>
        <v>0.85634115066122851</v>
      </c>
      <c r="N150" s="25">
        <f>VLOOKUP(E150,'목표실차율, 안정적가동률'!$A$3:$C$9,3,FALSE)</f>
        <v>0.48</v>
      </c>
      <c r="O150" s="25">
        <f>기초자료!CI150</f>
        <v>0.42903852640011308</v>
      </c>
      <c r="P150" s="25">
        <f>기초자료!CJ150</f>
        <v>0.36966977581226407</v>
      </c>
      <c r="Q150" s="25">
        <f>기초자료!CK150</f>
        <v>0.38321083243002874</v>
      </c>
      <c r="R150" s="25">
        <f>VLOOKUP(E150,'목표실차율, 안정적가동률'!$F$3:$G$9,2,FALSE)</f>
        <v>0.25</v>
      </c>
      <c r="S150" s="25">
        <f>기초자료!DV150</f>
        <v>0.33598873307004579</v>
      </c>
      <c r="T150" s="25">
        <f>기초자료!DW150</f>
        <v>0.29675385933898019</v>
      </c>
      <c r="U150" s="25">
        <f>기초자료!DX150</f>
        <v>0.3057027026500258</v>
      </c>
      <c r="V150" s="25">
        <f>VLOOKUP(F150,'목표실차율, 안정적가동률'!$J$3:$L$6,3,FALSE)</f>
        <v>0.88</v>
      </c>
      <c r="W150" s="25">
        <f>기초자료!FI150</f>
        <v>0.81892865659948877</v>
      </c>
      <c r="X150" s="25">
        <f>기초자료!FJ150</f>
        <v>0.74160489887834713</v>
      </c>
      <c r="Y150" s="25">
        <f>기초자료!FK150</f>
        <v>0.75924120368235271</v>
      </c>
      <c r="Z150" s="25">
        <f>VLOOKUP(F150,'목표실차율, 안정적가동률'!$J$3:$L$6,3,FALSE)</f>
        <v>0.88</v>
      </c>
      <c r="AA150" s="25" t="e">
        <f>기초자료!GP150</f>
        <v>#DIV/0!</v>
      </c>
      <c r="AB150" s="25" t="e">
        <f>기초자료!GQ150</f>
        <v>#DIV/0!</v>
      </c>
      <c r="AC150" s="25">
        <f>기초자료!GR150</f>
        <v>0</v>
      </c>
      <c r="AD150" s="32">
        <f t="shared" si="76"/>
        <v>411</v>
      </c>
      <c r="AE150" s="32">
        <f t="shared" si="66"/>
        <v>455</v>
      </c>
      <c r="AF150" s="32">
        <f>AG150</f>
        <v>462.41606230077878</v>
      </c>
      <c r="AG150" s="32">
        <f>VLOOKUP(B150,'[1]Jan-Dec'!$B$2:$AY$61,50,0)</f>
        <v>462.41606230077878</v>
      </c>
      <c r="AH150" s="32">
        <f t="shared" si="68"/>
        <v>0</v>
      </c>
      <c r="AJ150" s="32">
        <f t="shared" si="69"/>
        <v>186</v>
      </c>
      <c r="AK150" s="32">
        <f t="shared" si="77"/>
        <v>134.58393769922122</v>
      </c>
      <c r="AM150">
        <f t="shared" si="70"/>
        <v>219</v>
      </c>
      <c r="AO150">
        <f t="shared" si="78"/>
        <v>0</v>
      </c>
      <c r="AP150" s="32">
        <f t="shared" si="71"/>
        <v>411</v>
      </c>
      <c r="AQ150" s="32">
        <f t="shared" si="72"/>
        <v>186</v>
      </c>
      <c r="AS150" s="32">
        <f t="shared" si="79"/>
        <v>0</v>
      </c>
      <c r="AT150" s="32">
        <f t="shared" si="80"/>
        <v>462.41606230077878</v>
      </c>
      <c r="AU150" s="32">
        <f t="shared" si="73"/>
        <v>134.58393769922122</v>
      </c>
      <c r="AW150" s="32">
        <f t="shared" si="81"/>
        <v>0</v>
      </c>
      <c r="AX150" s="32">
        <f t="shared" si="82"/>
        <v>462.41606230077878</v>
      </c>
      <c r="AY150" s="32">
        <f t="shared" si="74"/>
        <v>134.58393769922122</v>
      </c>
      <c r="AZ150" s="32"/>
      <c r="BA150" s="32">
        <f t="shared" si="83"/>
        <v>0</v>
      </c>
      <c r="BB150" s="32">
        <f t="shared" si="84"/>
        <v>462.41606230077878</v>
      </c>
      <c r="BC150" s="32">
        <f t="shared" si="75"/>
        <v>134.58393769922122</v>
      </c>
    </row>
    <row r="151" spans="1:55">
      <c r="A151" s="1" t="s">
        <v>299</v>
      </c>
      <c r="B151" s="1" t="s">
        <v>300</v>
      </c>
      <c r="C151" s="1" t="s">
        <v>12</v>
      </c>
      <c r="D151" s="1" t="s">
        <v>13</v>
      </c>
      <c r="E151" s="1" t="s">
        <v>13</v>
      </c>
      <c r="F151" s="1" t="s">
        <v>346</v>
      </c>
      <c r="G151" s="2">
        <v>37427</v>
      </c>
      <c r="H151" s="2">
        <v>51</v>
      </c>
      <c r="I151" s="2">
        <v>68</v>
      </c>
      <c r="J151" s="2">
        <v>119</v>
      </c>
      <c r="K151" s="24">
        <f>기초자료!AV151/기초자료!I151</f>
        <v>0.82955741189072341</v>
      </c>
      <c r="L151" s="24">
        <f>기초자료!AW151/기초자료!J151</f>
        <v>0.8930345172922709</v>
      </c>
      <c r="M151" s="24">
        <f>기초자료!AX151/기초자료!K151</f>
        <v>0.86583004354875059</v>
      </c>
      <c r="N151" s="25">
        <f>VLOOKUP(E151,'목표실차율, 안정적가동률'!$A$3:$C$9,3,FALSE)</f>
        <v>0.46</v>
      </c>
      <c r="O151" s="25">
        <f>기초자료!CI151</f>
        <v>0.33585496271105719</v>
      </c>
      <c r="P151" s="25">
        <f>기초자료!CJ151</f>
        <v>0.29092841325533836</v>
      </c>
      <c r="Q151" s="25">
        <f>기초자료!CK151</f>
        <v>0.30937602185079144</v>
      </c>
      <c r="R151" s="25">
        <f>VLOOKUP(E151,'목표실차율, 안정적가동률'!$F$3:$G$9,2,FALSE)</f>
        <v>0.25</v>
      </c>
      <c r="S151" s="25">
        <f>기초자료!DV151</f>
        <v>0.22163992390418405</v>
      </c>
      <c r="T151" s="25">
        <f>기초자료!DW151</f>
        <v>0.1664247159760068</v>
      </c>
      <c r="U151" s="25">
        <f>기초자료!DX151</f>
        <v>0.18909702348049315</v>
      </c>
      <c r="V151" s="25">
        <f>VLOOKUP(F151,'목표실차율, 안정적가동률'!$J$3:$L$6,3,FALSE)</f>
        <v>0.88</v>
      </c>
      <c r="W151" s="25">
        <f>기초자료!FI151</f>
        <v>0.85159604228431496</v>
      </c>
      <c r="X151" s="25">
        <f>기초자료!FJ151</f>
        <v>0.79488332182124</v>
      </c>
      <c r="Y151" s="25">
        <f>기초자료!FK151</f>
        <v>0.81817053355151848</v>
      </c>
      <c r="Z151" s="25">
        <f>VLOOKUP(F151,'목표실차율, 안정적가동률'!$J$3:$L$6,3,FALSE)</f>
        <v>0.88</v>
      </c>
      <c r="AA151" s="25" t="e">
        <f>기초자료!GP151</f>
        <v>#DIV/0!</v>
      </c>
      <c r="AB151" s="25" t="e">
        <f>기초자료!GQ151</f>
        <v>#DIV/0!</v>
      </c>
      <c r="AC151" s="25">
        <f>기초자료!GR151</f>
        <v>0</v>
      </c>
      <c r="AD151" s="32">
        <f t="shared" si="76"/>
        <v>74</v>
      </c>
      <c r="AE151" s="32">
        <f t="shared" si="66"/>
        <v>76</v>
      </c>
      <c r="AF151" s="32">
        <f t="shared" si="86"/>
        <v>76</v>
      </c>
      <c r="AG151" s="32" t="e">
        <f>VLOOKUP(B151,'[1]Jan-Dec'!$B$2:$AY$61,50,0)</f>
        <v>#N/A</v>
      </c>
      <c r="AH151" s="32">
        <f t="shared" si="68"/>
        <v>0</v>
      </c>
      <c r="AJ151" s="32">
        <f t="shared" si="69"/>
        <v>45</v>
      </c>
      <c r="AK151" s="32">
        <f t="shared" si="77"/>
        <v>43</v>
      </c>
      <c r="AM151">
        <f t="shared" si="70"/>
        <v>315</v>
      </c>
      <c r="AO151">
        <f t="shared" si="78"/>
        <v>7</v>
      </c>
      <c r="AP151" s="32">
        <f t="shared" si="71"/>
        <v>81</v>
      </c>
      <c r="AQ151" s="32">
        <f t="shared" si="72"/>
        <v>38</v>
      </c>
      <c r="AS151" s="32">
        <f t="shared" si="79"/>
        <v>8</v>
      </c>
      <c r="AT151" s="32">
        <f t="shared" si="80"/>
        <v>84</v>
      </c>
      <c r="AU151" s="32">
        <f t="shared" si="73"/>
        <v>35</v>
      </c>
      <c r="AW151" s="32">
        <f t="shared" si="81"/>
        <v>0</v>
      </c>
      <c r="AX151" s="32">
        <f t="shared" si="82"/>
        <v>76</v>
      </c>
      <c r="AY151" s="32">
        <f t="shared" si="74"/>
        <v>43</v>
      </c>
      <c r="AZ151" s="32"/>
      <c r="BA151" s="32">
        <f t="shared" si="83"/>
        <v>0</v>
      </c>
      <c r="BB151" s="32">
        <f t="shared" si="84"/>
        <v>76</v>
      </c>
      <c r="BC151" s="32">
        <f t="shared" si="75"/>
        <v>43</v>
      </c>
    </row>
    <row r="152" spans="1:55">
      <c r="A152" s="50" t="s">
        <v>301</v>
      </c>
      <c r="B152" s="1" t="s">
        <v>302</v>
      </c>
      <c r="C152" s="1" t="s">
        <v>12</v>
      </c>
      <c r="D152" s="1" t="s">
        <v>13</v>
      </c>
      <c r="E152" s="1" t="s">
        <v>13</v>
      </c>
      <c r="F152" s="1" t="s">
        <v>346</v>
      </c>
      <c r="G152" s="2">
        <v>85758</v>
      </c>
      <c r="H152" s="2">
        <v>69</v>
      </c>
      <c r="I152" s="2">
        <v>96</v>
      </c>
      <c r="J152" s="2">
        <v>165</v>
      </c>
      <c r="K152" s="24">
        <f>기초자료!AV152/기초자료!I152</f>
        <v>0.82138836495730627</v>
      </c>
      <c r="L152" s="24">
        <f>기초자료!AW152/기초자료!J152</f>
        <v>0.86758399893915039</v>
      </c>
      <c r="M152" s="24">
        <f>기초자료!AX152/기초자료!K152</f>
        <v>0.84826582472856105</v>
      </c>
      <c r="N152" s="25">
        <f>VLOOKUP(E152,'목표실차율, 안정적가동률'!$A$3:$C$9,3,FALSE)</f>
        <v>0.46</v>
      </c>
      <c r="O152" s="25">
        <f>기초자료!CI152</f>
        <v>0.44200236382658492</v>
      </c>
      <c r="P152" s="25">
        <f>기초자료!CJ152</f>
        <v>0.33411776456803938</v>
      </c>
      <c r="Q152" s="25">
        <f>기초자료!CK152</f>
        <v>0.3778036533357147</v>
      </c>
      <c r="R152" s="25">
        <f>VLOOKUP(E152,'목표실차율, 안정적가동률'!$F$3:$G$9,2,FALSE)</f>
        <v>0.25</v>
      </c>
      <c r="S152" s="25">
        <f>기초자료!DV152</f>
        <v>0.28895299336286967</v>
      </c>
      <c r="T152" s="25">
        <f>기초자료!DW152</f>
        <v>0.21868642490825133</v>
      </c>
      <c r="U152" s="25">
        <f>기초자료!DX152</f>
        <v>0.2471395823996024</v>
      </c>
      <c r="V152" s="25">
        <f>VLOOKUP(F152,'목표실차율, 안정적가동률'!$J$3:$L$6,3,FALSE)</f>
        <v>0.88</v>
      </c>
      <c r="W152" s="25">
        <f>기초자료!FI152</f>
        <v>0.88935281336545058</v>
      </c>
      <c r="X152" s="25">
        <f>기초자료!FJ152</f>
        <v>0.8262418523238364</v>
      </c>
      <c r="Y152" s="25">
        <f>기초자료!FK152</f>
        <v>0.85179747789999272</v>
      </c>
      <c r="Z152" s="25">
        <f>VLOOKUP(F152,'목표실차율, 안정적가동률'!$J$3:$L$6,3,FALSE)</f>
        <v>0.88</v>
      </c>
      <c r="AA152" s="25" t="e">
        <f>기초자료!GP152</f>
        <v>#DIV/0!</v>
      </c>
      <c r="AB152" s="25" t="e">
        <f>기초자료!GQ152</f>
        <v>#DIV/0!</v>
      </c>
      <c r="AC152" s="25">
        <f>기초자료!GR152</f>
        <v>0</v>
      </c>
      <c r="AD152" s="32">
        <f t="shared" si="76"/>
        <v>131</v>
      </c>
      <c r="AE152" s="32">
        <f t="shared" si="66"/>
        <v>137</v>
      </c>
      <c r="AF152" s="32">
        <f t="shared" si="86"/>
        <v>137</v>
      </c>
      <c r="AG152" s="32" t="e">
        <f>VLOOKUP(B152,'[1]Jan-Dec'!$B$2:$AY$61,50,0)</f>
        <v>#N/A</v>
      </c>
      <c r="AH152" s="32">
        <f t="shared" si="68"/>
        <v>0</v>
      </c>
      <c r="AJ152" s="32">
        <f t="shared" si="69"/>
        <v>34</v>
      </c>
      <c r="AK152" s="32">
        <f t="shared" si="77"/>
        <v>28</v>
      </c>
      <c r="AM152">
        <f t="shared" si="70"/>
        <v>520</v>
      </c>
      <c r="AO152">
        <f t="shared" si="78"/>
        <v>13</v>
      </c>
      <c r="AP152" s="32">
        <f t="shared" si="71"/>
        <v>144</v>
      </c>
      <c r="AQ152" s="32">
        <f t="shared" si="72"/>
        <v>21</v>
      </c>
      <c r="AS152" s="32">
        <f t="shared" si="79"/>
        <v>14</v>
      </c>
      <c r="AT152" s="32">
        <f t="shared" si="80"/>
        <v>151</v>
      </c>
      <c r="AU152" s="32">
        <f t="shared" si="73"/>
        <v>14</v>
      </c>
      <c r="AW152" s="32">
        <f t="shared" si="81"/>
        <v>0</v>
      </c>
      <c r="AX152" s="32">
        <f t="shared" si="82"/>
        <v>137</v>
      </c>
      <c r="AY152" s="32">
        <f t="shared" si="74"/>
        <v>28</v>
      </c>
      <c r="AZ152" s="32"/>
      <c r="BA152" s="32">
        <f t="shared" si="83"/>
        <v>0</v>
      </c>
      <c r="BB152" s="32">
        <f t="shared" si="84"/>
        <v>137</v>
      </c>
      <c r="BC152" s="32">
        <f t="shared" si="75"/>
        <v>28</v>
      </c>
    </row>
    <row r="153" spans="1:55" ht="16.899999999999999">
      <c r="A153" s="1" t="s">
        <v>303</v>
      </c>
      <c r="B153" s="1" t="s">
        <v>304</v>
      </c>
      <c r="C153" s="1" t="s">
        <v>8</v>
      </c>
      <c r="D153" s="1" t="s">
        <v>62</v>
      </c>
      <c r="E153" s="1" t="s">
        <v>340</v>
      </c>
      <c r="F153" s="1" t="s">
        <v>346</v>
      </c>
      <c r="G153" s="2">
        <v>852018</v>
      </c>
      <c r="H153" s="2">
        <v>1521</v>
      </c>
      <c r="I153" s="2">
        <v>2531</v>
      </c>
      <c r="J153" s="2">
        <v>4052</v>
      </c>
      <c r="K153" s="24">
        <f>기초자료!AV153/기초자료!I153</f>
        <v>0.87955769878018175</v>
      </c>
      <c r="L153" s="24">
        <f>기초자료!AW153/기초자료!J153</f>
        <v>0.80474766339486525</v>
      </c>
      <c r="M153" s="24">
        <f>기초자료!AX153/기초자료!K153</f>
        <v>0.82820315591057614</v>
      </c>
      <c r="N153" s="25">
        <f>VLOOKUP(E153,'목표실차율, 안정적가동률'!$A$3:$C$9,3,FALSE)</f>
        <v>0.5</v>
      </c>
      <c r="O153" s="25">
        <f>기초자료!CI153</f>
        <v>0.51986858119137624</v>
      </c>
      <c r="P153" s="25">
        <f>기초자료!CJ153</f>
        <v>0.4961506496654719</v>
      </c>
      <c r="Q153" s="25">
        <f>기초자료!CK153</f>
        <v>0.5040481374106095</v>
      </c>
      <c r="R153" s="25">
        <f>VLOOKUP(E153,'목표실차율, 안정적가동률'!$F$3:$G$9,2,FALSE)</f>
        <v>0.38</v>
      </c>
      <c r="S153" s="25">
        <f>기초자료!DV153</f>
        <v>0.39566278187736131</v>
      </c>
      <c r="T153" s="25">
        <f>기초자료!DW153</f>
        <v>0.40243290320435299</v>
      </c>
      <c r="U153" s="25">
        <f>기초자료!DX153</f>
        <v>0.40017861934512972</v>
      </c>
      <c r="V153" s="25">
        <f>VLOOKUP(F153,'목표실차율, 안정적가동률'!$J$3:$L$6,3,FALSE)</f>
        <v>0.88</v>
      </c>
      <c r="W153" s="25">
        <f>기초자료!FI153</f>
        <v>0.80108248098506907</v>
      </c>
      <c r="X153" s="25">
        <f>기초자료!FJ153</f>
        <v>0.75484931167528957</v>
      </c>
      <c r="Y153" s="25">
        <f>기초자료!FK153</f>
        <v>0.77024381973532263</v>
      </c>
      <c r="Z153" s="25">
        <f>VLOOKUP(F153,'목표실차율, 안정적가동률'!$J$3:$L$6,3,FALSE)</f>
        <v>0.88</v>
      </c>
      <c r="AA153" s="25" t="e">
        <f>기초자료!GP153</f>
        <v>#DIV/0!</v>
      </c>
      <c r="AB153" s="25" t="e">
        <f>기초자료!GQ153</f>
        <v>#DIV/0!</v>
      </c>
      <c r="AC153" s="25">
        <f>기초자료!GR153</f>
        <v>0</v>
      </c>
      <c r="AD153" s="32">
        <f t="shared" si="76"/>
        <v>3575</v>
      </c>
      <c r="AE153" s="32">
        <f t="shared" si="66"/>
        <v>3607</v>
      </c>
      <c r="AF153" s="32">
        <f t="shared" ref="AF153:AF154" si="87">AG153</f>
        <v>3939.8740628047603</v>
      </c>
      <c r="AG153" s="32">
        <f>VLOOKUP(B153,'[1]Jan-Dec'!$B$2:$AY$61,50,0)</f>
        <v>3939.8740628047603</v>
      </c>
      <c r="AH153" s="32">
        <f t="shared" si="68"/>
        <v>0</v>
      </c>
      <c r="AJ153" s="32">
        <f t="shared" si="69"/>
        <v>477</v>
      </c>
      <c r="AK153" s="32">
        <f t="shared" si="77"/>
        <v>112.12593719523966</v>
      </c>
      <c r="AM153">
        <f t="shared" si="70"/>
        <v>210</v>
      </c>
      <c r="AO153">
        <f t="shared" si="78"/>
        <v>0</v>
      </c>
      <c r="AP153" s="32">
        <f t="shared" si="71"/>
        <v>3575</v>
      </c>
      <c r="AQ153" s="32">
        <f t="shared" si="72"/>
        <v>477</v>
      </c>
      <c r="AS153" s="32">
        <f t="shared" si="79"/>
        <v>0</v>
      </c>
      <c r="AT153" s="32">
        <f t="shared" si="80"/>
        <v>3939.8740628047603</v>
      </c>
      <c r="AU153" s="32">
        <f t="shared" si="73"/>
        <v>112.12593719523966</v>
      </c>
      <c r="AW153" s="32">
        <f t="shared" si="81"/>
        <v>591</v>
      </c>
      <c r="AX153" s="32">
        <f t="shared" si="82"/>
        <v>4530.8740628047599</v>
      </c>
      <c r="AY153" s="32">
        <f t="shared" si="74"/>
        <v>-478.87406280475989</v>
      </c>
      <c r="AZ153" s="32"/>
      <c r="BA153" s="32">
        <f t="shared" si="83"/>
        <v>788</v>
      </c>
      <c r="BB153" s="32">
        <f t="shared" si="84"/>
        <v>4727.8740628047599</v>
      </c>
      <c r="BC153" s="32">
        <f t="shared" si="75"/>
        <v>-675.87406280475989</v>
      </c>
    </row>
    <row r="154" spans="1:55" ht="16.899999999999999">
      <c r="A154" s="1" t="s">
        <v>305</v>
      </c>
      <c r="B154" s="1" t="s">
        <v>306</v>
      </c>
      <c r="C154" s="1" t="s">
        <v>8</v>
      </c>
      <c r="D154" s="1" t="s">
        <v>9</v>
      </c>
      <c r="E154" s="1" t="s">
        <v>338</v>
      </c>
      <c r="F154" s="1" t="s">
        <v>346</v>
      </c>
      <c r="G154" s="2">
        <v>207943</v>
      </c>
      <c r="H154" s="2">
        <v>321</v>
      </c>
      <c r="I154" s="2">
        <v>694</v>
      </c>
      <c r="J154" s="2">
        <v>1015</v>
      </c>
      <c r="K154" s="24">
        <f>기초자료!AV154/기초자료!I154</f>
        <v>0.98266836931397894</v>
      </c>
      <c r="L154" s="24">
        <f>기초자료!AW154/기초자료!J154</f>
        <v>0.87312112900198258</v>
      </c>
      <c r="M154" s="24">
        <f>기초자료!AX154/기초자료!K154</f>
        <v>0.89772335839048678</v>
      </c>
      <c r="N154" s="25">
        <f>VLOOKUP(E154,'목표실차율, 안정적가동률'!$A$3:$C$9,3,FALSE)</f>
        <v>0.49</v>
      </c>
      <c r="O154" s="25">
        <f>기초자료!CI154</f>
        <v>0.433564605031932</v>
      </c>
      <c r="P154" s="25">
        <f>기초자료!CJ154</f>
        <v>0.42268645928220522</v>
      </c>
      <c r="Q154" s="25">
        <f>기초자료!CK154</f>
        <v>0.42536064981477001</v>
      </c>
      <c r="R154" s="25">
        <f>VLOOKUP(E154,'목표실차율, 안정적가동률'!$F$3:$G$9,2,FALSE)</f>
        <v>0.34</v>
      </c>
      <c r="S154" s="25">
        <f>기초자료!DV154</f>
        <v>0.30137351826137665</v>
      </c>
      <c r="T154" s="25">
        <f>기초자료!DW154</f>
        <v>0.28661167490801304</v>
      </c>
      <c r="U154" s="25">
        <f>기초자료!DX154</f>
        <v>0.2902406005215315</v>
      </c>
      <c r="V154" s="25">
        <f>VLOOKUP(F154,'목표실차율, 안정적가동률'!$J$3:$L$6,3,FALSE)</f>
        <v>0.88</v>
      </c>
      <c r="W154" s="25">
        <f>기초자료!FI154</f>
        <v>0.8376364637344681</v>
      </c>
      <c r="X154" s="25">
        <f>기초자료!FJ154</f>
        <v>0.80799070590030508</v>
      </c>
      <c r="Y154" s="25">
        <f>기초자료!FK154</f>
        <v>0.81527856605173021</v>
      </c>
      <c r="Z154" s="25">
        <f>VLOOKUP(F154,'목표실차율, 안정적가동률'!$J$3:$L$6,3,FALSE)</f>
        <v>0.88</v>
      </c>
      <c r="AA154" s="25" t="e">
        <f>기초자료!GP154</f>
        <v>#DIV/0!</v>
      </c>
      <c r="AB154" s="25" t="e">
        <f>기초자료!GQ154</f>
        <v>#DIV/0!</v>
      </c>
      <c r="AC154" s="25">
        <f>기초자료!GR154</f>
        <v>0</v>
      </c>
      <c r="AD154" s="32">
        <f t="shared" si="76"/>
        <v>816</v>
      </c>
      <c r="AE154" s="32">
        <f t="shared" si="66"/>
        <v>814</v>
      </c>
      <c r="AF154" s="32">
        <f t="shared" si="87"/>
        <v>901.65782424781833</v>
      </c>
      <c r="AG154" s="32">
        <f>VLOOKUP(B154,'[1]Jan-Dec'!$B$2:$AY$61,50,0)</f>
        <v>901.65782424781833</v>
      </c>
      <c r="AH154" s="32">
        <f t="shared" si="68"/>
        <v>0</v>
      </c>
      <c r="AJ154" s="32">
        <f t="shared" si="69"/>
        <v>199</v>
      </c>
      <c r="AK154" s="32">
        <f t="shared" si="77"/>
        <v>113.34217575218167</v>
      </c>
      <c r="AM154">
        <f t="shared" si="70"/>
        <v>205</v>
      </c>
      <c r="AO154">
        <f t="shared" si="78"/>
        <v>0</v>
      </c>
      <c r="AP154" s="32">
        <f t="shared" si="71"/>
        <v>816</v>
      </c>
      <c r="AQ154" s="32">
        <f t="shared" si="72"/>
        <v>199</v>
      </c>
      <c r="AS154" s="32">
        <f t="shared" si="79"/>
        <v>0</v>
      </c>
      <c r="AT154" s="32">
        <f t="shared" si="80"/>
        <v>901.65782424781833</v>
      </c>
      <c r="AU154" s="32">
        <f t="shared" si="73"/>
        <v>113.34217575218167</v>
      </c>
      <c r="AW154" s="32">
        <f t="shared" si="81"/>
        <v>135</v>
      </c>
      <c r="AX154" s="32">
        <f t="shared" si="82"/>
        <v>1036.6578242478183</v>
      </c>
      <c r="AY154" s="32">
        <f t="shared" si="74"/>
        <v>-21.657824247818326</v>
      </c>
      <c r="AZ154" s="32"/>
      <c r="BA154" s="32">
        <f t="shared" si="83"/>
        <v>180</v>
      </c>
      <c r="BB154" s="32">
        <f t="shared" si="84"/>
        <v>1081.6578242478183</v>
      </c>
      <c r="BC154" s="32">
        <f t="shared" si="75"/>
        <v>-66.657824247818326</v>
      </c>
    </row>
    <row r="155" spans="1:55">
      <c r="A155" s="1" t="s">
        <v>307</v>
      </c>
      <c r="B155" s="1" t="s">
        <v>308</v>
      </c>
      <c r="C155" s="1" t="s">
        <v>12</v>
      </c>
      <c r="D155" s="1" t="s">
        <v>13</v>
      </c>
      <c r="E155" s="1" t="s">
        <v>13</v>
      </c>
      <c r="F155" s="1" t="s">
        <v>346</v>
      </c>
      <c r="G155" s="2">
        <v>31126</v>
      </c>
      <c r="H155" s="2">
        <v>0</v>
      </c>
      <c r="I155" s="2">
        <v>76</v>
      </c>
      <c r="J155" s="2">
        <v>76</v>
      </c>
      <c r="K155" s="28">
        <v>1</v>
      </c>
      <c r="L155" s="24">
        <f>기초자료!AW155/기초자료!J155</f>
        <v>0.8944895725595039</v>
      </c>
      <c r="M155" s="24">
        <f>기초자료!AX155/기초자료!K155</f>
        <v>0.8944895725595039</v>
      </c>
      <c r="N155" s="25">
        <f>VLOOKUP(E155,'목표실차율, 안정적가동률'!$A$3:$C$9,3,FALSE)</f>
        <v>0.46</v>
      </c>
      <c r="O155" s="25">
        <f>기초자료!CI155</f>
        <v>0</v>
      </c>
      <c r="P155" s="25">
        <f>기초자료!CJ155</f>
        <v>0.27363771696593236</v>
      </c>
      <c r="Q155" s="25">
        <f>기초자료!CK155</f>
        <v>0.27363771696593236</v>
      </c>
      <c r="R155" s="25">
        <f>VLOOKUP(E155,'목표실차율, 안정적가동률'!$F$3:$G$9,2,FALSE)</f>
        <v>0.25</v>
      </c>
      <c r="S155" s="25">
        <f>기초자료!DV155</f>
        <v>0</v>
      </c>
      <c r="T155" s="25">
        <f>기초자료!DW155</f>
        <v>0.20622433547419416</v>
      </c>
      <c r="U155" s="25">
        <f>기초자료!DX155</f>
        <v>0.20622433547419416</v>
      </c>
      <c r="V155" s="25">
        <f>VLOOKUP(F155,'목표실차율, 안정적가동률'!$J$3:$L$6,3,FALSE)</f>
        <v>0.88</v>
      </c>
      <c r="W155" s="25">
        <f>기초자료!FI155</f>
        <v>0</v>
      </c>
      <c r="X155" s="25">
        <f>기초자료!FJ155</f>
        <v>0.5864350609053407</v>
      </c>
      <c r="Y155" s="25">
        <f>기초자료!FK155</f>
        <v>0.5864350609053407</v>
      </c>
      <c r="Z155" s="25">
        <f>VLOOKUP(F155,'목표실차율, 안정적가동률'!$J$3:$L$6,3,FALSE)</f>
        <v>0.88</v>
      </c>
      <c r="AA155" s="25" t="e">
        <f>기초자료!GP155</f>
        <v>#DIV/0!</v>
      </c>
      <c r="AB155" s="25" t="e">
        <f>기초자료!GQ155</f>
        <v>#DIV/0!</v>
      </c>
      <c r="AC155" s="25">
        <f>기초자료!GR155</f>
        <v>0</v>
      </c>
      <c r="AD155" s="32">
        <f t="shared" si="76"/>
        <v>30</v>
      </c>
      <c r="AE155" s="32">
        <f t="shared" si="66"/>
        <v>32</v>
      </c>
      <c r="AF155" s="32">
        <f>AE155</f>
        <v>32</v>
      </c>
      <c r="AG155" s="32" t="e">
        <f>VLOOKUP(B155,'[1]Jan-Dec'!$B$2:$AY$61,50,0)</f>
        <v>#N/A</v>
      </c>
      <c r="AH155" s="32">
        <f t="shared" si="68"/>
        <v>0</v>
      </c>
      <c r="AJ155" s="32">
        <f t="shared" si="69"/>
        <v>46</v>
      </c>
      <c r="AK155" s="32">
        <f t="shared" si="77"/>
        <v>44</v>
      </c>
      <c r="AM155">
        <f t="shared" si="70"/>
        <v>410</v>
      </c>
      <c r="AO155">
        <f t="shared" si="78"/>
        <v>3</v>
      </c>
      <c r="AP155" s="32">
        <f t="shared" si="71"/>
        <v>33</v>
      </c>
      <c r="AQ155" s="32">
        <f t="shared" si="72"/>
        <v>43</v>
      </c>
      <c r="AS155" s="32">
        <f t="shared" si="79"/>
        <v>3</v>
      </c>
      <c r="AT155" s="32">
        <f t="shared" si="80"/>
        <v>35</v>
      </c>
      <c r="AU155" s="32">
        <f t="shared" si="73"/>
        <v>41</v>
      </c>
      <c r="AW155" s="32">
        <f t="shared" si="81"/>
        <v>0</v>
      </c>
      <c r="AX155" s="32">
        <f t="shared" si="82"/>
        <v>32</v>
      </c>
      <c r="AY155" s="32">
        <f t="shared" si="74"/>
        <v>44</v>
      </c>
      <c r="AZ155" s="32"/>
      <c r="BA155" s="32">
        <f t="shared" si="83"/>
        <v>0</v>
      </c>
      <c r="BB155" s="32">
        <f t="shared" si="84"/>
        <v>32</v>
      </c>
      <c r="BC155" s="32">
        <f t="shared" si="75"/>
        <v>44</v>
      </c>
    </row>
    <row r="156" spans="1:55">
      <c r="A156" s="1" t="s">
        <v>309</v>
      </c>
      <c r="B156" s="1" t="s">
        <v>310</v>
      </c>
      <c r="C156" s="1" t="s">
        <v>12</v>
      </c>
      <c r="D156" s="1" t="s">
        <v>13</v>
      </c>
      <c r="E156" s="1" t="s">
        <v>13</v>
      </c>
      <c r="F156" s="1" t="s">
        <v>346</v>
      </c>
      <c r="G156" s="2">
        <v>36570</v>
      </c>
      <c r="H156" s="2">
        <v>0</v>
      </c>
      <c r="I156" s="2">
        <v>53</v>
      </c>
      <c r="J156" s="2">
        <v>53</v>
      </c>
      <c r="K156" s="28">
        <v>1</v>
      </c>
      <c r="L156" s="24">
        <f>기초자료!AW156/기초자료!J156</f>
        <v>0.90504718730105449</v>
      </c>
      <c r="M156" s="24">
        <f>기초자료!AX156/기초자료!K156</f>
        <v>0.90504718730105449</v>
      </c>
      <c r="N156" s="25">
        <f>VLOOKUP(E156,'목표실차율, 안정적가동률'!$A$3:$C$9,3,FALSE)</f>
        <v>0.46</v>
      </c>
      <c r="O156" s="25">
        <f>기초자료!CI156</f>
        <v>0</v>
      </c>
      <c r="P156" s="25">
        <f>기초자료!CJ156</f>
        <v>0.38752124973871432</v>
      </c>
      <c r="Q156" s="25">
        <f>기초자료!CK156</f>
        <v>0.38752124973871432</v>
      </c>
      <c r="R156" s="25">
        <f>VLOOKUP(E156,'목표실차율, 안정적가동률'!$F$3:$G$9,2,FALSE)</f>
        <v>0.25</v>
      </c>
      <c r="S156" s="25">
        <f>기초자료!DV156</f>
        <v>0</v>
      </c>
      <c r="T156" s="25">
        <f>기초자료!DW156</f>
        <v>0.33992114598601791</v>
      </c>
      <c r="U156" s="25">
        <f>기초자료!DX156</f>
        <v>0.33992114598601791</v>
      </c>
      <c r="V156" s="25">
        <f>VLOOKUP(F156,'목표실차율, 안정적가동률'!$J$3:$L$6,3,FALSE)</f>
        <v>0.88</v>
      </c>
      <c r="W156" s="25">
        <f>기초자료!FI156</f>
        <v>0</v>
      </c>
      <c r="X156" s="25">
        <f>기초자료!FJ156</f>
        <v>0.63374055163331555</v>
      </c>
      <c r="Y156" s="25">
        <f>기초자료!FK156</f>
        <v>0.63374055163331555</v>
      </c>
      <c r="Z156" s="25">
        <f>VLOOKUP(F156,'목표실차율, 안정적가동률'!$J$3:$L$6,3,FALSE)</f>
        <v>0.88</v>
      </c>
      <c r="AA156" s="25" t="e">
        <f>기초자료!GP156</f>
        <v>#DIV/0!</v>
      </c>
      <c r="AB156" s="25" t="e">
        <f>기초자료!GQ156</f>
        <v>#DIV/0!</v>
      </c>
      <c r="AC156" s="25">
        <f>기초자료!GR156</f>
        <v>0</v>
      </c>
      <c r="AD156" s="32">
        <f t="shared" si="76"/>
        <v>32</v>
      </c>
      <c r="AE156" s="32">
        <f t="shared" si="66"/>
        <v>36</v>
      </c>
      <c r="AF156" s="32">
        <f>AE156</f>
        <v>36</v>
      </c>
      <c r="AG156" s="32" t="e">
        <f>VLOOKUP(B156,'[1]Jan-Dec'!$B$2:$AY$61,50,0)</f>
        <v>#N/A</v>
      </c>
      <c r="AH156" s="32">
        <f t="shared" si="68"/>
        <v>0</v>
      </c>
      <c r="AJ156" s="32">
        <f t="shared" si="69"/>
        <v>21</v>
      </c>
      <c r="AK156" s="32">
        <f t="shared" si="77"/>
        <v>17</v>
      </c>
      <c r="AM156">
        <f t="shared" si="70"/>
        <v>690</v>
      </c>
      <c r="AO156">
        <f t="shared" si="78"/>
        <v>3</v>
      </c>
      <c r="AP156" s="32">
        <f t="shared" si="71"/>
        <v>35</v>
      </c>
      <c r="AQ156" s="32">
        <f t="shared" si="72"/>
        <v>18</v>
      </c>
      <c r="AS156" s="32">
        <f t="shared" si="79"/>
        <v>4</v>
      </c>
      <c r="AT156" s="32">
        <f t="shared" si="80"/>
        <v>40</v>
      </c>
      <c r="AU156" s="32">
        <f t="shared" si="73"/>
        <v>13</v>
      </c>
      <c r="AW156" s="32">
        <f t="shared" si="81"/>
        <v>0</v>
      </c>
      <c r="AX156" s="32">
        <f t="shared" si="82"/>
        <v>36</v>
      </c>
      <c r="AY156" s="32">
        <f t="shared" si="74"/>
        <v>17</v>
      </c>
      <c r="AZ156" s="32"/>
      <c r="BA156" s="32">
        <f t="shared" si="83"/>
        <v>0</v>
      </c>
      <c r="BB156" s="32">
        <f t="shared" si="84"/>
        <v>36</v>
      </c>
      <c r="BC156" s="32">
        <f t="shared" si="75"/>
        <v>17</v>
      </c>
    </row>
    <row r="157" spans="1:55" ht="14.65" thickBot="1">
      <c r="AC157" s="32"/>
      <c r="AL157" s="32"/>
      <c r="AM157" s="32"/>
      <c r="AO157" s="32"/>
      <c r="AP157" s="32"/>
    </row>
    <row r="158" spans="1:55" ht="15" thickBot="1">
      <c r="AC158" s="35" t="s">
        <v>315</v>
      </c>
      <c r="AD158" s="36">
        <f>SUM(AD4:AD156)</f>
        <v>199644</v>
      </c>
      <c r="AE158" s="37">
        <f>SUM(AE4:AE156)</f>
        <v>198924</v>
      </c>
      <c r="AF158" s="38">
        <f>SUM(AF4:AF156)</f>
        <v>203087.98141696313</v>
      </c>
      <c r="AG158" s="37" t="e">
        <f>SUM(AG4:AG156)</f>
        <v>#N/A</v>
      </c>
      <c r="AH158" s="38">
        <f>SUM(AH4:AH156)</f>
        <v>0</v>
      </c>
      <c r="AJ158" s="39">
        <f>SUM(AJ4:AJ156)</f>
        <v>48741</v>
      </c>
      <c r="AK158" s="39">
        <f>SUM(AK4:AK156)</f>
        <v>45297.018583036872</v>
      </c>
      <c r="AL158" s="32"/>
      <c r="AM158" s="32"/>
      <c r="AO158" s="39">
        <f>SUM(AO4:AO156)</f>
        <v>2608</v>
      </c>
      <c r="AP158" s="39">
        <f>SUM(AP4:AP156)</f>
        <v>202252</v>
      </c>
      <c r="AQ158" s="39">
        <f>SUM(AQ4:AQ156)</f>
        <v>46133</v>
      </c>
      <c r="AS158" s="39">
        <f>SUM(AS4:AS156)</f>
        <v>2780</v>
      </c>
      <c r="AT158" s="39">
        <f>SUM(AT4:AT156)</f>
        <v>205867.98141696313</v>
      </c>
      <c r="AU158" s="39">
        <f>SUM(AU4:AU156)</f>
        <v>42517.018583036872</v>
      </c>
      <c r="AW158" s="39">
        <f>SUM(AW4:AW156)</f>
        <v>8213</v>
      </c>
      <c r="AX158" s="39">
        <f>SUM(AX4:AX156)</f>
        <v>211300.98141696313</v>
      </c>
      <c r="AY158" s="39">
        <f>SUM(AY4:AY156)</f>
        <v>37084.018583036872</v>
      </c>
      <c r="BA158" s="39">
        <f>SUM(BA4:BA156)</f>
        <v>13057</v>
      </c>
      <c r="BB158" s="39">
        <f>SUM(BB4:BB156)</f>
        <v>216144.98141696313</v>
      </c>
      <c r="BC158" s="39">
        <f>SUM(BC4:BC156)</f>
        <v>32240.018583036883</v>
      </c>
    </row>
    <row r="159" spans="1:55">
      <c r="AJ159" s="39"/>
      <c r="AK159" s="39"/>
      <c r="AO159" s="40"/>
      <c r="AP159" s="40"/>
      <c r="AQ159" s="39"/>
      <c r="AS159" s="40"/>
      <c r="AT159" s="40"/>
      <c r="AU159" s="39"/>
      <c r="AW159" s="40"/>
      <c r="AX159" s="40"/>
      <c r="AY159" s="39"/>
      <c r="BA159" s="40"/>
      <c r="BB159" s="40"/>
      <c r="BC159" s="39"/>
    </row>
    <row r="160" spans="1:55">
      <c r="AJ160" s="39">
        <f>SUMIF(AJ$4:AJ$156,"&lt;0",AJ$4:AJ$156)</f>
        <v>-83</v>
      </c>
      <c r="AK160" s="39">
        <f>SUMIF(AK$4:AK$156,"&lt;0",AK$4:AK$156)</f>
        <v>-725.39053891995241</v>
      </c>
      <c r="AO160" s="40"/>
      <c r="AP160" s="40"/>
      <c r="AQ160" s="39">
        <f>SUMIF(AQ$4:AQ$156,"&lt;0",AQ$4:AQ$156)</f>
        <v>-511</v>
      </c>
      <c r="AS160" s="40"/>
      <c r="AT160" s="40"/>
      <c r="AU160" s="39">
        <f>SUMIF(AU$4:AU$156,"&lt;0",AU$4:AU$156)</f>
        <v>-1827.5387646161321</v>
      </c>
      <c r="AW160" s="40"/>
      <c r="AX160" s="40"/>
      <c r="AY160" s="39">
        <f>SUMIF(AY$4:AY$156,"&lt;0",AY$4:AY$156)</f>
        <v>-5639.5887990598067</v>
      </c>
      <c r="BA160" s="40"/>
      <c r="BB160" s="40"/>
      <c r="BC160" s="39">
        <f>SUMIF(BC$4:BC$156,"&lt;0",BC$4:BC$156)</f>
        <v>-8597.8891627797093</v>
      </c>
    </row>
    <row r="161" spans="2:55">
      <c r="AJ161" s="39">
        <f>SUMIF(AJ$4:AJ$156,"&gt;=0",AJ$4:AJ$156)</f>
        <v>48824</v>
      </c>
      <c r="AK161" s="39">
        <f>SUMIF(AK$4:AK$156,"&gt;=0",AK$4:AK$156)</f>
        <v>46022.409121956822</v>
      </c>
      <c r="AO161" s="40"/>
      <c r="AP161" s="40"/>
      <c r="AQ161" s="39">
        <f>SUMIF(AQ$4:AQ$156,"&gt;=0",AQ$4:AQ$156)</f>
        <v>46644</v>
      </c>
      <c r="AS161" s="40"/>
      <c r="AT161" s="40"/>
      <c r="AU161" s="39">
        <f>SUMIF(AU$4:AU$156,"&gt;=0",AU$4:AU$156)</f>
        <v>44344.557347653004</v>
      </c>
      <c r="AW161" s="40"/>
      <c r="AX161" s="40"/>
      <c r="AY161" s="39">
        <f>SUMIF(AY$4:AY$156,"&gt;=0",AY$4:AY$156)</f>
        <v>42723.607382096678</v>
      </c>
      <c r="BA161" s="40"/>
      <c r="BB161" s="40"/>
      <c r="BC161" s="39">
        <f>SUMIF(BC$4:BC$156,"&gt;=0",BC$4:BC$156)</f>
        <v>40837.907745816578</v>
      </c>
    </row>
    <row r="163" spans="2:55">
      <c r="B163">
        <v>1</v>
      </c>
      <c r="C163">
        <v>2</v>
      </c>
      <c r="D163">
        <v>3</v>
      </c>
      <c r="E163">
        <v>4</v>
      </c>
      <c r="F163">
        <v>5</v>
      </c>
      <c r="G163">
        <v>6</v>
      </c>
      <c r="H163">
        <v>7</v>
      </c>
      <c r="I163">
        <v>8</v>
      </c>
      <c r="J163">
        <v>9</v>
      </c>
      <c r="K163">
        <v>10</v>
      </c>
      <c r="L163">
        <v>11</v>
      </c>
      <c r="M163">
        <v>12</v>
      </c>
      <c r="N163">
        <v>13</v>
      </c>
      <c r="O163">
        <v>14</v>
      </c>
      <c r="P163">
        <v>15</v>
      </c>
      <c r="Q163">
        <v>16</v>
      </c>
      <c r="R163">
        <v>17</v>
      </c>
      <c r="S163">
        <v>18</v>
      </c>
      <c r="T163">
        <v>19</v>
      </c>
      <c r="U163">
        <v>20</v>
      </c>
      <c r="V163">
        <v>21</v>
      </c>
      <c r="W163">
        <v>22</v>
      </c>
      <c r="X163">
        <v>23</v>
      </c>
      <c r="Y163">
        <v>24</v>
      </c>
      <c r="Z163">
        <v>25</v>
      </c>
      <c r="AA163">
        <v>26</v>
      </c>
      <c r="AB163">
        <v>27</v>
      </c>
      <c r="AC163">
        <v>28</v>
      </c>
      <c r="AD163">
        <v>29</v>
      </c>
      <c r="AE163">
        <v>30</v>
      </c>
      <c r="AF163">
        <v>31</v>
      </c>
      <c r="AG163">
        <v>32</v>
      </c>
      <c r="AH163">
        <v>33</v>
      </c>
      <c r="AI163">
        <v>34</v>
      </c>
      <c r="AJ163">
        <v>35</v>
      </c>
      <c r="AK163">
        <v>36</v>
      </c>
      <c r="AL163">
        <v>37</v>
      </c>
      <c r="AM163">
        <v>38</v>
      </c>
      <c r="AN163">
        <v>39</v>
      </c>
      <c r="AO163">
        <v>40</v>
      </c>
      <c r="AP163">
        <v>41</v>
      </c>
      <c r="AQ163">
        <v>42</v>
      </c>
      <c r="AR163">
        <v>43</v>
      </c>
      <c r="AS163">
        <v>44</v>
      </c>
      <c r="AT163">
        <v>45</v>
      </c>
      <c r="AU163">
        <v>46</v>
      </c>
      <c r="AV163">
        <v>47</v>
      </c>
      <c r="AW163">
        <v>48</v>
      </c>
      <c r="AX163">
        <v>49</v>
      </c>
      <c r="AY163">
        <v>50</v>
      </c>
      <c r="AZ163">
        <v>51</v>
      </c>
      <c r="BA163">
        <v>52</v>
      </c>
      <c r="BB163">
        <v>53</v>
      </c>
      <c r="BC163">
        <v>54</v>
      </c>
    </row>
  </sheetData>
  <autoFilter ref="A1:AM156" xr:uid="{47211715-4820-4F39-9F4C-A0614DADCD9B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7" showButton="0"/>
    <filterColumn colId="18" showButton="0"/>
    <filterColumn colId="19" showButton="0"/>
    <filterColumn colId="21" showButton="0"/>
    <filterColumn colId="22" showButton="0"/>
    <filterColumn colId="23" showButton="0"/>
    <filterColumn colId="25" showButton="0"/>
    <filterColumn colId="26" showButton="0"/>
    <filterColumn colId="27" showButton="0"/>
    <filterColumn colId="29" showButton="0"/>
    <filterColumn colId="30" showButton="0"/>
    <filterColumn colId="31" showButton="0"/>
    <filterColumn colId="32" showButton="0"/>
  </autoFilter>
  <mergeCells count="40">
    <mergeCell ref="K1:M2"/>
    <mergeCell ref="A1:A3"/>
    <mergeCell ref="B1:B3"/>
    <mergeCell ref="C1:C3"/>
    <mergeCell ref="D1:D3"/>
    <mergeCell ref="G1:G3"/>
    <mergeCell ref="E1:E3"/>
    <mergeCell ref="H1:J2"/>
    <mergeCell ref="AA2:AC2"/>
    <mergeCell ref="AD2:AE2"/>
    <mergeCell ref="AG2:AH2"/>
    <mergeCell ref="F1:F3"/>
    <mergeCell ref="Z2:Z3"/>
    <mergeCell ref="AD1:AH1"/>
    <mergeCell ref="Z1:AC1"/>
    <mergeCell ref="N2:N3"/>
    <mergeCell ref="R2:R3"/>
    <mergeCell ref="V2:V3"/>
    <mergeCell ref="W2:Y2"/>
    <mergeCell ref="V1:Y1"/>
    <mergeCell ref="O2:Q2"/>
    <mergeCell ref="N1:Q1"/>
    <mergeCell ref="R1:U1"/>
    <mergeCell ref="S2:U2"/>
    <mergeCell ref="AF2:AF3"/>
    <mergeCell ref="BC1:BC3"/>
    <mergeCell ref="AW1:AW3"/>
    <mergeCell ref="AX1:AX3"/>
    <mergeCell ref="AY1:AY3"/>
    <mergeCell ref="BA1:BA3"/>
    <mergeCell ref="BB1:BB3"/>
    <mergeCell ref="AS1:AS3"/>
    <mergeCell ref="AT1:AT3"/>
    <mergeCell ref="AU1:AU3"/>
    <mergeCell ref="AJ1:AK1"/>
    <mergeCell ref="AJ2:AK2"/>
    <mergeCell ref="AO1:AO3"/>
    <mergeCell ref="AP1:AP3"/>
    <mergeCell ref="AQ1:AQ3"/>
    <mergeCell ref="AM1:AM3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71" fitToHeight="0" orientation="landscape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E1D5D-C829-469A-B964-944E13DE496F}">
  <dimension ref="A1:GR273"/>
  <sheetViews>
    <sheetView zoomScale="85" zoomScaleNormal="85" workbookViewId="0">
      <pane xSplit="1" ySplit="3" topLeftCell="AE4" activePane="bottomRight" state="frozen"/>
      <selection pane="topRight" activeCell="B1" sqref="B1"/>
      <selection pane="bottomLeft" activeCell="A4" sqref="A4"/>
      <selection pane="bottomRight" activeCell="A4" sqref="A4:XFD90"/>
    </sheetView>
  </sheetViews>
  <sheetFormatPr defaultRowHeight="14.25"/>
  <cols>
    <col min="1" max="1" width="37" bestFit="1" customWidth="1"/>
    <col min="2" max="2" width="30.59765625" bestFit="1" customWidth="1"/>
    <col min="3" max="3" width="4.86328125" bestFit="1" customWidth="1"/>
    <col min="4" max="4" width="14.265625" bestFit="1" customWidth="1"/>
    <col min="5" max="5" width="9" bestFit="1" customWidth="1"/>
    <col min="6" max="8" width="7.59765625" bestFit="1" customWidth="1"/>
    <col min="9" max="11" width="8.59765625" customWidth="1"/>
    <col min="13" max="13" width="9.3984375" customWidth="1"/>
    <col min="50" max="50" width="9.1328125" style="17"/>
    <col min="128" max="128" width="9.1328125" style="17"/>
    <col min="200" max="200" width="9.1328125" style="9"/>
  </cols>
  <sheetData>
    <row r="1" spans="1:200" ht="16.899999999999999">
      <c r="A1" s="65" t="s">
        <v>0</v>
      </c>
      <c r="B1" s="65" t="s">
        <v>1</v>
      </c>
      <c r="C1" s="65" t="s">
        <v>2</v>
      </c>
      <c r="D1" s="65" t="s">
        <v>3</v>
      </c>
      <c r="E1" s="65" t="s">
        <v>5</v>
      </c>
      <c r="F1" s="65" t="s">
        <v>4</v>
      </c>
      <c r="G1" s="65"/>
      <c r="H1" s="65"/>
      <c r="I1" s="65" t="s">
        <v>326</v>
      </c>
      <c r="J1" s="65"/>
      <c r="K1" s="65"/>
      <c r="L1" s="80" t="s">
        <v>390</v>
      </c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1"/>
      <c r="AY1" s="74" t="s">
        <v>311</v>
      </c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  <c r="CB1" s="74"/>
      <c r="CC1" s="74"/>
      <c r="CD1" s="74"/>
      <c r="CE1" s="74"/>
      <c r="CF1" s="74"/>
      <c r="CG1" s="74"/>
      <c r="CH1" s="74"/>
      <c r="CI1" s="74"/>
      <c r="CJ1" s="74"/>
      <c r="CK1" s="75"/>
      <c r="CL1" s="78" t="s">
        <v>319</v>
      </c>
      <c r="CM1" s="78"/>
      <c r="CN1" s="78"/>
      <c r="CO1" s="78"/>
      <c r="CP1" s="78"/>
      <c r="CQ1" s="78"/>
      <c r="CR1" s="78"/>
      <c r="CS1" s="78"/>
      <c r="CT1" s="78"/>
      <c r="CU1" s="78"/>
      <c r="CV1" s="78"/>
      <c r="CW1" s="78"/>
      <c r="CX1" s="78"/>
      <c r="CY1" s="78"/>
      <c r="CZ1" s="78"/>
      <c r="DA1" s="78"/>
      <c r="DB1" s="78"/>
      <c r="DC1" s="78"/>
      <c r="DD1" s="78"/>
      <c r="DE1" s="78"/>
      <c r="DF1" s="78"/>
      <c r="DG1" s="78"/>
      <c r="DH1" s="78"/>
      <c r="DI1" s="78"/>
      <c r="DJ1" s="78"/>
      <c r="DK1" s="78"/>
      <c r="DL1" s="78"/>
      <c r="DM1" s="78"/>
      <c r="DN1" s="78"/>
      <c r="DO1" s="78"/>
      <c r="DP1" s="78"/>
      <c r="DQ1" s="78"/>
      <c r="DR1" s="78"/>
      <c r="DS1" s="78"/>
      <c r="DT1" s="78"/>
      <c r="DU1" s="78"/>
      <c r="DV1" s="78"/>
      <c r="DW1" s="78"/>
      <c r="DX1" s="79"/>
      <c r="DY1" s="73" t="s">
        <v>389</v>
      </c>
      <c r="DZ1" s="73"/>
      <c r="EA1" s="73"/>
      <c r="EB1" s="73"/>
      <c r="EC1" s="73"/>
      <c r="ED1" s="73"/>
      <c r="EE1" s="73"/>
      <c r="EF1" s="73"/>
      <c r="EG1" s="73"/>
      <c r="EH1" s="73"/>
      <c r="EI1" s="73"/>
      <c r="EJ1" s="73"/>
      <c r="EK1" s="73"/>
      <c r="EL1" s="73"/>
      <c r="EM1" s="73"/>
      <c r="EN1" s="73"/>
      <c r="EO1" s="73"/>
      <c r="EP1" s="73"/>
      <c r="EQ1" s="73"/>
      <c r="ER1" s="73"/>
      <c r="ES1" s="73"/>
      <c r="ET1" s="73"/>
      <c r="EU1" s="73"/>
      <c r="EV1" s="73"/>
      <c r="EW1" s="73"/>
      <c r="EX1" s="73"/>
      <c r="EY1" s="73"/>
      <c r="EZ1" s="73"/>
      <c r="FA1" s="73"/>
      <c r="FB1" s="73"/>
      <c r="FC1" s="73"/>
      <c r="FD1" s="73"/>
      <c r="FE1" s="73"/>
      <c r="FF1" s="73"/>
      <c r="FG1" s="73"/>
      <c r="FH1" s="73"/>
      <c r="FI1" s="73"/>
      <c r="FJ1" s="73"/>
      <c r="FK1" s="73"/>
      <c r="FL1" s="70" t="s">
        <v>388</v>
      </c>
      <c r="FM1" s="70"/>
      <c r="FN1" s="70"/>
      <c r="FO1" s="70"/>
      <c r="FP1" s="70"/>
      <c r="FQ1" s="70"/>
      <c r="FR1" s="70"/>
      <c r="FS1" s="70"/>
      <c r="FT1" s="70"/>
      <c r="FU1" s="70"/>
      <c r="FV1" s="70"/>
      <c r="FW1" s="70"/>
      <c r="FX1" s="70"/>
      <c r="FY1" s="70"/>
      <c r="FZ1" s="70"/>
      <c r="GA1" s="70"/>
      <c r="GB1" s="70"/>
      <c r="GC1" s="70"/>
      <c r="GD1" s="70"/>
      <c r="GE1" s="70"/>
      <c r="GF1" s="70"/>
      <c r="GG1" s="70"/>
      <c r="GH1" s="70"/>
      <c r="GI1" s="70"/>
      <c r="GJ1" s="70"/>
      <c r="GK1" s="70"/>
      <c r="GL1" s="70"/>
      <c r="GM1" s="70"/>
      <c r="GN1" s="70"/>
      <c r="GO1" s="70"/>
      <c r="GP1" s="70"/>
      <c r="GQ1" s="70"/>
      <c r="GR1" s="71"/>
    </row>
    <row r="2" spans="1:200" ht="16.899999999999999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6" t="s">
        <v>312</v>
      </c>
      <c r="M2" s="66"/>
      <c r="N2" s="66"/>
      <c r="O2" s="66" t="s">
        <v>316</v>
      </c>
      <c r="P2" s="66"/>
      <c r="Q2" s="66"/>
      <c r="R2" s="66" t="s">
        <v>317</v>
      </c>
      <c r="S2" s="66"/>
      <c r="T2" s="66"/>
      <c r="U2" s="66" t="s">
        <v>318</v>
      </c>
      <c r="V2" s="66"/>
      <c r="W2" s="66"/>
      <c r="X2" s="66" t="s">
        <v>382</v>
      </c>
      <c r="Y2" s="66"/>
      <c r="Z2" s="66"/>
      <c r="AA2" s="66" t="s">
        <v>383</v>
      </c>
      <c r="AB2" s="66"/>
      <c r="AC2" s="66"/>
      <c r="AD2" s="66" t="s">
        <v>384</v>
      </c>
      <c r="AE2" s="66"/>
      <c r="AF2" s="66"/>
      <c r="AG2" s="66" t="s">
        <v>385</v>
      </c>
      <c r="AH2" s="66"/>
      <c r="AI2" s="66"/>
      <c r="AJ2" s="66" t="s">
        <v>386</v>
      </c>
      <c r="AK2" s="66"/>
      <c r="AL2" s="66"/>
      <c r="AM2" s="66" t="s">
        <v>387</v>
      </c>
      <c r="AN2" s="66"/>
      <c r="AO2" s="66"/>
      <c r="AP2" s="66" t="s">
        <v>391</v>
      </c>
      <c r="AQ2" s="66"/>
      <c r="AR2" s="66"/>
      <c r="AS2" s="66" t="s">
        <v>392</v>
      </c>
      <c r="AT2" s="66"/>
      <c r="AU2" s="66"/>
      <c r="AV2" s="59" t="s">
        <v>320</v>
      </c>
      <c r="AW2" s="66"/>
      <c r="AX2" s="72"/>
      <c r="AY2" s="66" t="s">
        <v>312</v>
      </c>
      <c r="AZ2" s="66"/>
      <c r="BA2" s="66"/>
      <c r="BB2" s="66" t="s">
        <v>316</v>
      </c>
      <c r="BC2" s="66"/>
      <c r="BD2" s="66"/>
      <c r="BE2" s="66" t="s">
        <v>317</v>
      </c>
      <c r="BF2" s="66"/>
      <c r="BG2" s="66"/>
      <c r="BH2" s="66" t="s">
        <v>318</v>
      </c>
      <c r="BI2" s="66"/>
      <c r="BJ2" s="66"/>
      <c r="BK2" s="66" t="s">
        <v>382</v>
      </c>
      <c r="BL2" s="66"/>
      <c r="BM2" s="66"/>
      <c r="BN2" s="66" t="s">
        <v>383</v>
      </c>
      <c r="BO2" s="66"/>
      <c r="BP2" s="66"/>
      <c r="BQ2" s="66" t="s">
        <v>384</v>
      </c>
      <c r="BR2" s="66"/>
      <c r="BS2" s="66"/>
      <c r="BT2" s="66" t="s">
        <v>385</v>
      </c>
      <c r="BU2" s="66"/>
      <c r="BV2" s="66"/>
      <c r="BW2" s="66" t="s">
        <v>386</v>
      </c>
      <c r="BX2" s="66"/>
      <c r="BY2" s="66"/>
      <c r="BZ2" s="66" t="s">
        <v>387</v>
      </c>
      <c r="CA2" s="66"/>
      <c r="CB2" s="66"/>
      <c r="CC2" s="66" t="s">
        <v>391</v>
      </c>
      <c r="CD2" s="66"/>
      <c r="CE2" s="66"/>
      <c r="CF2" s="66" t="s">
        <v>392</v>
      </c>
      <c r="CG2" s="66"/>
      <c r="CH2" s="66"/>
      <c r="CI2" s="59" t="s">
        <v>320</v>
      </c>
      <c r="CJ2" s="59"/>
      <c r="CK2" s="76"/>
      <c r="CL2" s="66" t="s">
        <v>312</v>
      </c>
      <c r="CM2" s="66"/>
      <c r="CN2" s="66"/>
      <c r="CO2" s="66" t="s">
        <v>316</v>
      </c>
      <c r="CP2" s="66"/>
      <c r="CQ2" s="66"/>
      <c r="CR2" s="66" t="s">
        <v>317</v>
      </c>
      <c r="CS2" s="66"/>
      <c r="CT2" s="66"/>
      <c r="CU2" s="66" t="s">
        <v>318</v>
      </c>
      <c r="CV2" s="66"/>
      <c r="CW2" s="66"/>
      <c r="CX2" s="66" t="s">
        <v>382</v>
      </c>
      <c r="CY2" s="66"/>
      <c r="CZ2" s="66"/>
      <c r="DA2" s="66" t="s">
        <v>383</v>
      </c>
      <c r="DB2" s="66"/>
      <c r="DC2" s="66"/>
      <c r="DD2" s="66" t="s">
        <v>384</v>
      </c>
      <c r="DE2" s="66"/>
      <c r="DF2" s="66"/>
      <c r="DG2" s="66" t="s">
        <v>385</v>
      </c>
      <c r="DH2" s="66"/>
      <c r="DI2" s="66"/>
      <c r="DJ2" s="66" t="s">
        <v>386</v>
      </c>
      <c r="DK2" s="66"/>
      <c r="DL2" s="66"/>
      <c r="DM2" s="66" t="s">
        <v>387</v>
      </c>
      <c r="DN2" s="66"/>
      <c r="DO2" s="66"/>
      <c r="DP2" s="66" t="s">
        <v>391</v>
      </c>
      <c r="DQ2" s="66"/>
      <c r="DR2" s="66"/>
      <c r="DS2" s="66" t="s">
        <v>392</v>
      </c>
      <c r="DT2" s="66"/>
      <c r="DU2" s="66"/>
      <c r="DV2" s="67" t="s">
        <v>320</v>
      </c>
      <c r="DW2" s="68"/>
      <c r="DX2" s="77"/>
      <c r="DY2" s="66" t="s">
        <v>312</v>
      </c>
      <c r="DZ2" s="66"/>
      <c r="EA2" s="66"/>
      <c r="EB2" s="66" t="s">
        <v>316</v>
      </c>
      <c r="EC2" s="66"/>
      <c r="ED2" s="66"/>
      <c r="EE2" s="66" t="s">
        <v>317</v>
      </c>
      <c r="EF2" s="66"/>
      <c r="EG2" s="66"/>
      <c r="EH2" s="66" t="s">
        <v>318</v>
      </c>
      <c r="EI2" s="66"/>
      <c r="EJ2" s="66"/>
      <c r="EK2" s="66" t="s">
        <v>382</v>
      </c>
      <c r="EL2" s="66"/>
      <c r="EM2" s="66"/>
      <c r="EN2" s="66" t="s">
        <v>383</v>
      </c>
      <c r="EO2" s="66"/>
      <c r="EP2" s="66"/>
      <c r="EQ2" s="66" t="s">
        <v>384</v>
      </c>
      <c r="ER2" s="66"/>
      <c r="ES2" s="66"/>
      <c r="ET2" s="66" t="s">
        <v>385</v>
      </c>
      <c r="EU2" s="66"/>
      <c r="EV2" s="66"/>
      <c r="EW2" s="66" t="s">
        <v>386</v>
      </c>
      <c r="EX2" s="66"/>
      <c r="EY2" s="66"/>
      <c r="EZ2" s="66" t="s">
        <v>387</v>
      </c>
      <c r="FA2" s="66"/>
      <c r="FB2" s="66"/>
      <c r="FC2" s="66" t="s">
        <v>391</v>
      </c>
      <c r="FD2" s="66"/>
      <c r="FE2" s="66"/>
      <c r="FF2" s="66" t="s">
        <v>392</v>
      </c>
      <c r="FG2" s="66"/>
      <c r="FH2" s="66"/>
      <c r="FI2" s="67" t="s">
        <v>320</v>
      </c>
      <c r="FJ2" s="68"/>
      <c r="FK2" s="68"/>
      <c r="FL2" s="66" t="s">
        <v>312</v>
      </c>
      <c r="FM2" s="66"/>
      <c r="FN2" s="66"/>
      <c r="FO2" s="66" t="s">
        <v>316</v>
      </c>
      <c r="FP2" s="66"/>
      <c r="FQ2" s="66"/>
      <c r="FR2" s="66" t="s">
        <v>317</v>
      </c>
      <c r="FS2" s="66"/>
      <c r="FT2" s="66"/>
      <c r="FU2" s="66" t="s">
        <v>318</v>
      </c>
      <c r="FV2" s="66"/>
      <c r="FW2" s="66"/>
      <c r="FX2" s="66" t="s">
        <v>382</v>
      </c>
      <c r="FY2" s="66"/>
      <c r="FZ2" s="66"/>
      <c r="GA2" s="66" t="s">
        <v>383</v>
      </c>
      <c r="GB2" s="66"/>
      <c r="GC2" s="66"/>
      <c r="GD2" s="66" t="s">
        <v>384</v>
      </c>
      <c r="GE2" s="66"/>
      <c r="GF2" s="66"/>
      <c r="GG2" s="66" t="s">
        <v>385</v>
      </c>
      <c r="GH2" s="66"/>
      <c r="GI2" s="66"/>
      <c r="GJ2" s="66" t="s">
        <v>386</v>
      </c>
      <c r="GK2" s="66"/>
      <c r="GL2" s="66"/>
      <c r="GM2" s="66" t="s">
        <v>387</v>
      </c>
      <c r="GN2" s="66"/>
      <c r="GO2" s="66"/>
      <c r="GP2" s="67" t="s">
        <v>320</v>
      </c>
      <c r="GQ2" s="68"/>
      <c r="GR2" s="69"/>
    </row>
    <row r="3" spans="1:200" ht="16.899999999999999">
      <c r="A3" s="65"/>
      <c r="B3" s="65"/>
      <c r="C3" s="65"/>
      <c r="D3" s="65"/>
      <c r="E3" s="65"/>
      <c r="F3" s="10" t="s">
        <v>313</v>
      </c>
      <c r="G3" s="10" t="s">
        <v>314</v>
      </c>
      <c r="H3" s="11" t="s">
        <v>315</v>
      </c>
      <c r="I3" s="8" t="s">
        <v>313</v>
      </c>
      <c r="J3" s="6" t="s">
        <v>314</v>
      </c>
      <c r="K3" s="6" t="s">
        <v>315</v>
      </c>
      <c r="L3" s="6" t="s">
        <v>313</v>
      </c>
      <c r="M3" s="6" t="s">
        <v>314</v>
      </c>
      <c r="N3" s="6" t="s">
        <v>315</v>
      </c>
      <c r="O3" s="6" t="s">
        <v>313</v>
      </c>
      <c r="P3" s="6" t="s">
        <v>314</v>
      </c>
      <c r="Q3" s="6" t="s">
        <v>315</v>
      </c>
      <c r="R3" s="6" t="s">
        <v>313</v>
      </c>
      <c r="S3" s="6" t="s">
        <v>314</v>
      </c>
      <c r="T3" s="6" t="s">
        <v>315</v>
      </c>
      <c r="U3" s="6" t="s">
        <v>313</v>
      </c>
      <c r="V3" s="6" t="s">
        <v>314</v>
      </c>
      <c r="W3" s="6" t="s">
        <v>315</v>
      </c>
      <c r="X3" s="6" t="s">
        <v>313</v>
      </c>
      <c r="Y3" s="6" t="s">
        <v>314</v>
      </c>
      <c r="Z3" s="6" t="s">
        <v>315</v>
      </c>
      <c r="AA3" s="6" t="s">
        <v>313</v>
      </c>
      <c r="AB3" s="6" t="s">
        <v>314</v>
      </c>
      <c r="AC3" s="6" t="s">
        <v>315</v>
      </c>
      <c r="AD3" s="6" t="s">
        <v>313</v>
      </c>
      <c r="AE3" s="6" t="s">
        <v>314</v>
      </c>
      <c r="AF3" s="6" t="s">
        <v>315</v>
      </c>
      <c r="AG3" s="6" t="s">
        <v>313</v>
      </c>
      <c r="AH3" s="6" t="s">
        <v>314</v>
      </c>
      <c r="AI3" s="6" t="s">
        <v>315</v>
      </c>
      <c r="AJ3" s="6" t="s">
        <v>313</v>
      </c>
      <c r="AK3" s="6" t="s">
        <v>314</v>
      </c>
      <c r="AL3" s="6" t="s">
        <v>315</v>
      </c>
      <c r="AM3" s="6" t="s">
        <v>313</v>
      </c>
      <c r="AN3" s="6" t="s">
        <v>314</v>
      </c>
      <c r="AO3" s="6" t="s">
        <v>315</v>
      </c>
      <c r="AP3" s="6" t="s">
        <v>313</v>
      </c>
      <c r="AQ3" s="6" t="s">
        <v>314</v>
      </c>
      <c r="AR3" s="6" t="s">
        <v>315</v>
      </c>
      <c r="AS3" s="6" t="s">
        <v>313</v>
      </c>
      <c r="AT3" s="6" t="s">
        <v>314</v>
      </c>
      <c r="AU3" s="6" t="s">
        <v>315</v>
      </c>
      <c r="AV3" s="6" t="s">
        <v>313</v>
      </c>
      <c r="AW3" s="6" t="s">
        <v>314</v>
      </c>
      <c r="AX3" s="16" t="s">
        <v>315</v>
      </c>
      <c r="AY3" s="6" t="s">
        <v>313</v>
      </c>
      <c r="AZ3" s="6" t="s">
        <v>314</v>
      </c>
      <c r="BA3" s="6" t="s">
        <v>315</v>
      </c>
      <c r="BB3" s="6" t="s">
        <v>313</v>
      </c>
      <c r="BC3" s="6" t="s">
        <v>314</v>
      </c>
      <c r="BD3" s="6" t="s">
        <v>315</v>
      </c>
      <c r="BE3" s="6" t="s">
        <v>313</v>
      </c>
      <c r="BF3" s="6" t="s">
        <v>314</v>
      </c>
      <c r="BG3" s="6" t="s">
        <v>315</v>
      </c>
      <c r="BH3" s="6" t="s">
        <v>313</v>
      </c>
      <c r="BI3" s="6" t="s">
        <v>314</v>
      </c>
      <c r="BJ3" s="6" t="s">
        <v>315</v>
      </c>
      <c r="BK3" s="6" t="s">
        <v>313</v>
      </c>
      <c r="BL3" s="6" t="s">
        <v>314</v>
      </c>
      <c r="BM3" s="6" t="s">
        <v>315</v>
      </c>
      <c r="BN3" s="6" t="s">
        <v>313</v>
      </c>
      <c r="BO3" s="6" t="s">
        <v>314</v>
      </c>
      <c r="BP3" s="6" t="s">
        <v>315</v>
      </c>
      <c r="BQ3" s="6" t="s">
        <v>313</v>
      </c>
      <c r="BR3" s="6" t="s">
        <v>314</v>
      </c>
      <c r="BS3" s="6" t="s">
        <v>315</v>
      </c>
      <c r="BT3" s="6" t="s">
        <v>313</v>
      </c>
      <c r="BU3" s="6" t="s">
        <v>314</v>
      </c>
      <c r="BV3" s="6" t="s">
        <v>315</v>
      </c>
      <c r="BW3" s="6" t="s">
        <v>313</v>
      </c>
      <c r="BX3" s="6" t="s">
        <v>314</v>
      </c>
      <c r="BY3" s="6" t="s">
        <v>315</v>
      </c>
      <c r="BZ3" s="6" t="s">
        <v>313</v>
      </c>
      <c r="CA3" s="6" t="s">
        <v>314</v>
      </c>
      <c r="CB3" s="6" t="s">
        <v>315</v>
      </c>
      <c r="CC3" s="6" t="s">
        <v>313</v>
      </c>
      <c r="CD3" s="6" t="s">
        <v>314</v>
      </c>
      <c r="CE3" s="6" t="s">
        <v>315</v>
      </c>
      <c r="CF3" s="6" t="s">
        <v>313</v>
      </c>
      <c r="CG3" s="6" t="s">
        <v>314</v>
      </c>
      <c r="CH3" s="6" t="s">
        <v>315</v>
      </c>
      <c r="CI3" s="6" t="s">
        <v>313</v>
      </c>
      <c r="CJ3" s="6" t="s">
        <v>314</v>
      </c>
      <c r="CK3" s="6" t="s">
        <v>315</v>
      </c>
      <c r="CL3" s="6" t="s">
        <v>313</v>
      </c>
      <c r="CM3" s="6" t="s">
        <v>314</v>
      </c>
      <c r="CN3" s="6" t="s">
        <v>315</v>
      </c>
      <c r="CO3" s="6" t="s">
        <v>313</v>
      </c>
      <c r="CP3" s="6" t="s">
        <v>314</v>
      </c>
      <c r="CQ3" s="6" t="s">
        <v>315</v>
      </c>
      <c r="CR3" s="6" t="s">
        <v>313</v>
      </c>
      <c r="CS3" s="6" t="s">
        <v>314</v>
      </c>
      <c r="CT3" s="6" t="s">
        <v>315</v>
      </c>
      <c r="CU3" s="6" t="s">
        <v>313</v>
      </c>
      <c r="CV3" s="6" t="s">
        <v>314</v>
      </c>
      <c r="CW3" s="6" t="s">
        <v>315</v>
      </c>
      <c r="CX3" s="6" t="s">
        <v>313</v>
      </c>
      <c r="CY3" s="6" t="s">
        <v>314</v>
      </c>
      <c r="CZ3" s="6" t="s">
        <v>315</v>
      </c>
      <c r="DA3" s="6" t="s">
        <v>313</v>
      </c>
      <c r="DB3" s="6" t="s">
        <v>314</v>
      </c>
      <c r="DC3" s="6" t="s">
        <v>315</v>
      </c>
      <c r="DD3" s="6" t="s">
        <v>313</v>
      </c>
      <c r="DE3" s="6" t="s">
        <v>314</v>
      </c>
      <c r="DF3" s="6" t="s">
        <v>315</v>
      </c>
      <c r="DG3" s="6" t="s">
        <v>313</v>
      </c>
      <c r="DH3" s="6" t="s">
        <v>314</v>
      </c>
      <c r="DI3" s="6" t="s">
        <v>315</v>
      </c>
      <c r="DJ3" s="6" t="s">
        <v>313</v>
      </c>
      <c r="DK3" s="6" t="s">
        <v>314</v>
      </c>
      <c r="DL3" s="6" t="s">
        <v>315</v>
      </c>
      <c r="DM3" s="6" t="s">
        <v>313</v>
      </c>
      <c r="DN3" s="6" t="s">
        <v>314</v>
      </c>
      <c r="DO3" s="6" t="s">
        <v>315</v>
      </c>
      <c r="DP3" s="6" t="s">
        <v>313</v>
      </c>
      <c r="DQ3" s="6" t="s">
        <v>314</v>
      </c>
      <c r="DR3" s="6" t="s">
        <v>315</v>
      </c>
      <c r="DS3" s="6" t="s">
        <v>313</v>
      </c>
      <c r="DT3" s="6" t="s">
        <v>314</v>
      </c>
      <c r="DU3" s="6" t="s">
        <v>315</v>
      </c>
      <c r="DV3" s="13" t="s">
        <v>313</v>
      </c>
      <c r="DW3" s="14" t="s">
        <v>314</v>
      </c>
      <c r="DX3" s="18" t="s">
        <v>315</v>
      </c>
      <c r="DY3" s="6" t="s">
        <v>313</v>
      </c>
      <c r="DZ3" s="6" t="s">
        <v>314</v>
      </c>
      <c r="EA3" s="6" t="s">
        <v>315</v>
      </c>
      <c r="EB3" s="6" t="s">
        <v>313</v>
      </c>
      <c r="EC3" s="6" t="s">
        <v>314</v>
      </c>
      <c r="ED3" s="6" t="s">
        <v>315</v>
      </c>
      <c r="EE3" s="6" t="s">
        <v>313</v>
      </c>
      <c r="EF3" s="6" t="s">
        <v>314</v>
      </c>
      <c r="EG3" s="6" t="s">
        <v>315</v>
      </c>
      <c r="EH3" s="6" t="s">
        <v>313</v>
      </c>
      <c r="EI3" s="6" t="s">
        <v>314</v>
      </c>
      <c r="EJ3" s="6" t="s">
        <v>315</v>
      </c>
      <c r="EK3" s="7" t="s">
        <v>313</v>
      </c>
      <c r="EL3" s="6" t="s">
        <v>314</v>
      </c>
      <c r="EM3" s="6" t="s">
        <v>315</v>
      </c>
      <c r="EN3" s="7" t="s">
        <v>313</v>
      </c>
      <c r="EO3" s="6" t="s">
        <v>314</v>
      </c>
      <c r="EP3" s="6" t="s">
        <v>315</v>
      </c>
      <c r="EQ3" s="7" t="s">
        <v>313</v>
      </c>
      <c r="ER3" s="6" t="s">
        <v>314</v>
      </c>
      <c r="ES3" s="6" t="s">
        <v>315</v>
      </c>
      <c r="ET3" s="7" t="s">
        <v>313</v>
      </c>
      <c r="EU3" s="6" t="s">
        <v>314</v>
      </c>
      <c r="EV3" s="6" t="s">
        <v>315</v>
      </c>
      <c r="EW3" s="7" t="s">
        <v>313</v>
      </c>
      <c r="EX3" s="6" t="s">
        <v>314</v>
      </c>
      <c r="EY3" s="6" t="s">
        <v>315</v>
      </c>
      <c r="EZ3" s="7" t="s">
        <v>313</v>
      </c>
      <c r="FA3" s="6" t="s">
        <v>314</v>
      </c>
      <c r="FB3" s="6" t="s">
        <v>315</v>
      </c>
      <c r="FC3" s="7" t="s">
        <v>313</v>
      </c>
      <c r="FD3" s="6" t="s">
        <v>314</v>
      </c>
      <c r="FE3" s="6" t="s">
        <v>315</v>
      </c>
      <c r="FF3" s="7" t="s">
        <v>313</v>
      </c>
      <c r="FG3" s="6" t="s">
        <v>314</v>
      </c>
      <c r="FH3" s="6" t="s">
        <v>315</v>
      </c>
      <c r="FI3" s="13" t="s">
        <v>313</v>
      </c>
      <c r="FJ3" s="14" t="s">
        <v>314</v>
      </c>
      <c r="FK3" s="14" t="s">
        <v>315</v>
      </c>
      <c r="FL3" s="7" t="s">
        <v>313</v>
      </c>
      <c r="FM3" s="6" t="s">
        <v>314</v>
      </c>
      <c r="FN3" s="6" t="s">
        <v>315</v>
      </c>
      <c r="FO3" s="7" t="s">
        <v>313</v>
      </c>
      <c r="FP3" s="6" t="s">
        <v>314</v>
      </c>
      <c r="FQ3" s="6" t="s">
        <v>315</v>
      </c>
      <c r="FR3" s="7" t="s">
        <v>313</v>
      </c>
      <c r="FS3" s="6" t="s">
        <v>314</v>
      </c>
      <c r="FT3" s="6" t="s">
        <v>315</v>
      </c>
      <c r="FU3" s="7" t="s">
        <v>313</v>
      </c>
      <c r="FV3" s="6" t="s">
        <v>314</v>
      </c>
      <c r="FW3" s="6" t="s">
        <v>315</v>
      </c>
      <c r="FX3" s="7" t="s">
        <v>313</v>
      </c>
      <c r="FY3" s="6" t="s">
        <v>314</v>
      </c>
      <c r="FZ3" s="6" t="s">
        <v>315</v>
      </c>
      <c r="GA3" s="7" t="s">
        <v>313</v>
      </c>
      <c r="GB3" s="6" t="s">
        <v>314</v>
      </c>
      <c r="GC3" s="6" t="s">
        <v>315</v>
      </c>
      <c r="GD3" s="7" t="s">
        <v>313</v>
      </c>
      <c r="GE3" s="6" t="s">
        <v>314</v>
      </c>
      <c r="GF3" s="6" t="s">
        <v>315</v>
      </c>
      <c r="GG3" s="7" t="s">
        <v>313</v>
      </c>
      <c r="GH3" s="6" t="s">
        <v>314</v>
      </c>
      <c r="GI3" s="6" t="s">
        <v>315</v>
      </c>
      <c r="GJ3" s="7" t="s">
        <v>313</v>
      </c>
      <c r="GK3" s="6" t="s">
        <v>314</v>
      </c>
      <c r="GL3" s="6" t="s">
        <v>315</v>
      </c>
      <c r="GM3" s="7" t="s">
        <v>313</v>
      </c>
      <c r="GN3" s="6" t="s">
        <v>314</v>
      </c>
      <c r="GO3" s="6" t="s">
        <v>315</v>
      </c>
      <c r="GP3" s="13" t="s">
        <v>313</v>
      </c>
      <c r="GQ3" s="14" t="s">
        <v>314</v>
      </c>
      <c r="GR3" s="15" t="s">
        <v>315</v>
      </c>
    </row>
    <row r="4" spans="1:200">
      <c r="A4" s="1" t="s">
        <v>6</v>
      </c>
      <c r="B4" s="1" t="s">
        <v>7</v>
      </c>
      <c r="C4" s="1" t="s">
        <v>8</v>
      </c>
      <c r="D4" s="1" t="s">
        <v>9</v>
      </c>
      <c r="E4" s="2">
        <v>210080</v>
      </c>
      <c r="F4" s="2">
        <v>428</v>
      </c>
      <c r="G4" s="2">
        <v>770</v>
      </c>
      <c r="H4" s="2">
        <v>1198</v>
      </c>
      <c r="I4" s="2">
        <v>428</v>
      </c>
      <c r="J4" s="2">
        <v>770</v>
      </c>
      <c r="K4" s="2">
        <v>1198</v>
      </c>
      <c r="L4" s="42">
        <f>VLOOKUP(B4,'[2]1월'!$D$6:$AU$179,13,0)</f>
        <v>277.29032258064518</v>
      </c>
      <c r="M4" s="42">
        <f>VLOOKUP(B4,'[2]1월'!$D$6:$AU$179,28,0)</f>
        <v>694.22580645161293</v>
      </c>
      <c r="N4" s="42">
        <f t="shared" ref="N4:N35" si="0">L4+M4</f>
        <v>971.51612903225805</v>
      </c>
      <c r="O4" s="42">
        <f>VLOOKUP(B4,'[2]2월'!$D$6:$AU$179,13,0)</f>
        <v>281.89655172413791</v>
      </c>
      <c r="P4" s="42">
        <f>VLOOKUP(B4,'[2]2월'!$D$6:$AU$179,28,0)</f>
        <v>670.24137931034488</v>
      </c>
      <c r="Q4" s="42">
        <f>O4+P4</f>
        <v>952.13793103448279</v>
      </c>
      <c r="R4" s="42">
        <f>VLOOKUP(B4,'[2]3월'!$D$6:$AU$179,13,0)</f>
        <v>326</v>
      </c>
      <c r="S4" s="42">
        <f>VLOOKUP(B4,'[2]3월'!$D$6:$AU$179,28,0)</f>
        <v>693.19354838709683</v>
      </c>
      <c r="T4" s="42">
        <f>R4+S4</f>
        <v>1019.1935483870968</v>
      </c>
      <c r="U4" s="42">
        <f>VLOOKUP(B4,'[2]4월'!$D$6:$AU$179,13,0)</f>
        <v>324.46666666666664</v>
      </c>
      <c r="V4" s="42">
        <f>VLOOKUP(B4,'[2]4월'!$D$6:$AU$179,28,0)</f>
        <v>692.63333333333333</v>
      </c>
      <c r="W4" s="42">
        <f>U4+V4</f>
        <v>1017.0999999999999</v>
      </c>
      <c r="X4" s="42">
        <f>VLOOKUP(B4,'[2]5월'!$D$6:$AU$179,13,0)</f>
        <v>307.61290322580646</v>
      </c>
      <c r="Y4" s="42">
        <f>VLOOKUP(B4,'[2]5월'!$D$6:$AU$179,28,0)</f>
        <v>695.19354838709683</v>
      </c>
      <c r="Z4" s="42">
        <f>X4+Y4</f>
        <v>1002.8064516129033</v>
      </c>
      <c r="AA4" s="42">
        <f>VLOOKUP(B4,'[2]6월'!$D$6:$AU$179,13,0)</f>
        <v>309.03333333333336</v>
      </c>
      <c r="AB4" s="42">
        <f>VLOOKUP(B4,'[2]6월'!$D$6:$AU$179,28,0)</f>
        <v>690.8</v>
      </c>
      <c r="AC4" s="42">
        <f>AA4+AB4</f>
        <v>999.83333333333326</v>
      </c>
      <c r="AD4" s="42">
        <f>VLOOKUP(B4,'[2]7월'!$D$6:$AU$179,13,0)</f>
        <v>316.12903225806451</v>
      </c>
      <c r="AE4" s="42">
        <f>VLOOKUP(B4,'[2]7월'!$D$6:$AU$179,28,0)</f>
        <v>703.80645161290317</v>
      </c>
      <c r="AF4" s="42">
        <f>AD4+AE4</f>
        <v>1019.9354838709677</v>
      </c>
      <c r="AG4" s="42">
        <f>VLOOKUP(B4,'[2]8월'!$D$6:$AU$179,13,0)</f>
        <v>347.64516129032256</v>
      </c>
      <c r="AH4" s="42">
        <f>VLOOKUP(B4,'[2]8월'!$D$6:$AU$179,28,0)</f>
        <v>710.64516129032256</v>
      </c>
      <c r="AI4" s="42">
        <f>AG4+AH4</f>
        <v>1058.2903225806451</v>
      </c>
      <c r="AJ4" s="42">
        <f>VLOOKUP(B4,'[2]9월'!$D$6:$AU$179,13,0)</f>
        <v>343.76666666666665</v>
      </c>
      <c r="AK4" s="42">
        <f>VLOOKUP(B4,'[2]9월'!$D$6:$AU$179,28,0)</f>
        <v>696.93333333333328</v>
      </c>
      <c r="AL4" s="42">
        <f>AJ4+AK4</f>
        <v>1040.6999999999998</v>
      </c>
      <c r="AM4" s="42">
        <f>VLOOKUP(B4,'[2]10월'!$D$6:$AU$179,13,0)</f>
        <v>347.35483870967744</v>
      </c>
      <c r="AN4" s="42">
        <f>VLOOKUP(B4,'[2]10월'!$D$6:$AU$179,28,0)</f>
        <v>701.45161290322585</v>
      </c>
      <c r="AO4" s="42">
        <f>AM4+AN4</f>
        <v>1048.8064516129034</v>
      </c>
      <c r="AP4" s="42">
        <f>VLOOKUP(B4,'[3]11월'!$D$6:$P$179,13,0)</f>
        <v>351.16666666666669</v>
      </c>
      <c r="AQ4" s="42">
        <f>VLOOKUP(B4,'[3]11월'!$D$6:$AE$179,28,0)</f>
        <v>704.36666666666667</v>
      </c>
      <c r="AR4" s="42">
        <f>AP4+AQ4</f>
        <v>1055.5333333333333</v>
      </c>
      <c r="AS4" s="42">
        <f>VLOOKUP(B4,'[3]12월'!$D$6:$P$179,13,0)</f>
        <v>350.32258064516128</v>
      </c>
      <c r="AT4" s="42">
        <f>VLOOKUP(B4,'[3]12월'!$D$6:$AE$179,28,0)</f>
        <v>705.06451612903231</v>
      </c>
      <c r="AU4" s="42">
        <f>AS4+AT4</f>
        <v>1055.3870967741937</v>
      </c>
      <c r="AV4" s="42">
        <f>AVERAGEA(L4,O4,R4,U4,X4,AA4,AD4,AG4,AJ4,AM4,AP4,AS4)</f>
        <v>323.55706031392907</v>
      </c>
      <c r="AW4" s="42">
        <f>AVERAGEA(M4,P4,S4,V4,Y4,AB4,AE4,AH4,AK4,AN4,AQ4,AT4)</f>
        <v>696.54627981708074</v>
      </c>
      <c r="AX4" s="43">
        <f>AVERAGEA(N4,Q4,T4,W4,Z4,AC4,AF4,AI4,AL4,AO4,AR4,AU4)</f>
        <v>1020.1033401310096</v>
      </c>
      <c r="AY4" s="47">
        <v>0.50420850757095959</v>
      </c>
      <c r="AZ4" s="47">
        <v>0.45540258549595036</v>
      </c>
      <c r="BA4" s="21">
        <f>AY4*($AV4/$AX4)+AZ4*($AW4/$AX4)</f>
        <v>0.47088288053201277</v>
      </c>
      <c r="BB4" s="47">
        <v>0.54946336077958935</v>
      </c>
      <c r="BC4" s="47">
        <v>0.49614482423956235</v>
      </c>
      <c r="BD4" s="21">
        <f>BB4*($AV4/$AX4)+BC4*($AW4/$AX4)</f>
        <v>0.51305643335253359</v>
      </c>
      <c r="BE4" s="47">
        <v>0.51605462339180463</v>
      </c>
      <c r="BF4" s="47">
        <v>0.46845218888222345</v>
      </c>
      <c r="BG4" s="21">
        <f>BE4*($AV4/$AX4)+BF4*($AW4/$AX4)</f>
        <v>0.48355076092662874</v>
      </c>
      <c r="BH4" s="47">
        <v>0.5263821864210162</v>
      </c>
      <c r="BI4" s="47">
        <v>0.47894535532992977</v>
      </c>
      <c r="BJ4" s="21">
        <f>BH4*($AV4/$AX4)+BI4*($AW4/$AX4)</f>
        <v>0.49399140117119639</v>
      </c>
      <c r="BK4" s="47">
        <v>0.53425061582221867</v>
      </c>
      <c r="BL4" s="47">
        <v>0.49511480053886925</v>
      </c>
      <c r="BM4" s="21">
        <f>BK4*($AV4/$AX4)+BL4*($AW4/$AX4)</f>
        <v>0.50752792462926122</v>
      </c>
      <c r="BN4" s="47">
        <v>0.53709286149211288</v>
      </c>
      <c r="BO4" s="47">
        <v>0.51258447586341671</v>
      </c>
      <c r="BP4" s="21">
        <f>BN4*($AV4/$AX4)+BO4*($AW4/$AX4)</f>
        <v>0.52035806202385682</v>
      </c>
      <c r="BQ4" s="47">
        <v>0.52932457040967418</v>
      </c>
      <c r="BR4" s="47">
        <v>0.49828550307560726</v>
      </c>
      <c r="BS4" s="21">
        <f>BQ4*($AV4/$AX4)+BR4*($AW4/$AX4)</f>
        <v>0.5081304952312129</v>
      </c>
      <c r="BT4" s="47">
        <v>0.54585379958226743</v>
      </c>
      <c r="BU4" s="47">
        <v>0.51022461331662305</v>
      </c>
      <c r="BV4" s="21">
        <f>BT4*($AV4/$AX4)+BU4*($AW4/$AX4)</f>
        <v>0.521525502467725</v>
      </c>
      <c r="BW4" s="47">
        <v>0.5131812516605192</v>
      </c>
      <c r="BX4" s="47">
        <v>0.47905158428112904</v>
      </c>
      <c r="BY4" s="21">
        <f>BW4*($AV4/$AX4)+BX4*($AW4/$AX4)</f>
        <v>0.48987685502806094</v>
      </c>
      <c r="BZ4" s="47">
        <v>0.4979729856757244</v>
      </c>
      <c r="CA4" s="47">
        <v>0.47477750036787553</v>
      </c>
      <c r="CB4" s="21">
        <f>BZ4*($AV4/$AX4)+CA4*($AW4/$AX4)</f>
        <v>0.48213465992565008</v>
      </c>
      <c r="CC4" s="47">
        <v>0.48758519165923553</v>
      </c>
      <c r="CD4" s="47">
        <v>0.46792118257123255</v>
      </c>
      <c r="CE4" s="21">
        <f>CC4*($AV4/$AX4)+CD4*($AW4/$AX4)</f>
        <v>0.47415822613750847</v>
      </c>
      <c r="CF4" s="47">
        <v>0.49664672976263141</v>
      </c>
      <c r="CG4" s="47">
        <v>0.47891008211859282</v>
      </c>
      <c r="CH4" s="21">
        <f>CF4*($AV4/$AX4)+CG4*($AW4/$AX4)</f>
        <v>0.48453580389183215</v>
      </c>
      <c r="CI4" s="44">
        <f>AVERAGEA(AY4,BB4,BE4,BH4,BK4,BN4,BQ4,BT4,BW4,BZ4,CC4,CF4)</f>
        <v>0.51983472368564609</v>
      </c>
      <c r="CJ4" s="44">
        <f>AVERAGEA(AZ4,BC4,BF4,BI4,BL4,BO4,BR4,BU4,BX4,CA4,CD4,CG4)</f>
        <v>0.48465122467341765</v>
      </c>
      <c r="CK4" s="21">
        <f>AVERAGEA(BA4,BD4,BG4,BJ4,BM4,BP4,BS4,BV4,BY4,CB4,CE4,CH4)</f>
        <v>0.49581075044312328</v>
      </c>
      <c r="CL4" s="47">
        <v>0.3501744981955705</v>
      </c>
      <c r="CM4" s="47">
        <v>0.32924452046985631</v>
      </c>
      <c r="CN4" s="21">
        <f>CL4*($AV4/$AX4)+CM4*($AW4/$AX4)</f>
        <v>0.33588310481612305</v>
      </c>
      <c r="CO4" s="47">
        <v>0.40071616421795281</v>
      </c>
      <c r="CP4" s="47">
        <v>0.37676090924007205</v>
      </c>
      <c r="CQ4" s="21">
        <f>CO4*($AV4/$AX4)+CP4*($AW4/$AX4)</f>
        <v>0.38435905305040241</v>
      </c>
      <c r="CR4" s="47">
        <v>0.35326673013051269</v>
      </c>
      <c r="CS4" s="47">
        <v>0.34097178949140783</v>
      </c>
      <c r="CT4" s="21">
        <f>CR4*($AV4/$AX4)+CS4*($AW4/$AX4)</f>
        <v>0.34487150699396224</v>
      </c>
      <c r="CU4" s="47">
        <v>0.36753321351026658</v>
      </c>
      <c r="CV4" s="47">
        <v>0.35792832959422544</v>
      </c>
      <c r="CW4" s="21">
        <f>CU4*($AV4/$AX4)+CV4*($AW4/$AX4)</f>
        <v>0.36097481310454482</v>
      </c>
      <c r="CX4" s="47">
        <v>0.38320543041939786</v>
      </c>
      <c r="CY4" s="47">
        <v>0.38184961742144208</v>
      </c>
      <c r="CZ4" s="21">
        <f>CX4*($AV4/$AX4)+CY4*($AW4/$AX4)</f>
        <v>0.38227965509576017</v>
      </c>
      <c r="DA4" s="47">
        <v>0.3849299785205611</v>
      </c>
      <c r="DB4" s="47">
        <v>0.38850893812956627</v>
      </c>
      <c r="DC4" s="21">
        <f>DA4*($AV4/$AX4)+DB4*($AW4/$AX4)</f>
        <v>0.3873737613249072</v>
      </c>
      <c r="DD4" s="47">
        <v>0.36781765474825356</v>
      </c>
      <c r="DE4" s="47">
        <v>0.36181802558957171</v>
      </c>
      <c r="DF4" s="21">
        <f>DD4*($AV4/$AX4)+DE4*($AW4/$AX4)</f>
        <v>0.36372099198247421</v>
      </c>
      <c r="DG4" s="47">
        <v>0.38547208615297573</v>
      </c>
      <c r="DH4" s="47">
        <v>0.3762327900848369</v>
      </c>
      <c r="DI4" s="21">
        <f>DG4*($AV4/$AX4)+DH4*($AW4/$AX4)</f>
        <v>0.37916331619682198</v>
      </c>
      <c r="DJ4" s="47">
        <v>0.36224686884369445</v>
      </c>
      <c r="DK4" s="47">
        <v>0.35628383361593319</v>
      </c>
      <c r="DL4" s="21">
        <f>DJ4*($AV4/$AX4)+DK4*($AW4/$AX4)</f>
        <v>0.35817519312132906</v>
      </c>
      <c r="DM4" s="47">
        <v>0.34614540785381215</v>
      </c>
      <c r="DN4" s="47">
        <v>0.34999423540201691</v>
      </c>
      <c r="DO4" s="21">
        <f>DM4*($AV4/$AX4)+DN4*($AW4/$AX4)</f>
        <v>0.3487734617037439</v>
      </c>
      <c r="DP4" s="47">
        <v>0.33147126233939156</v>
      </c>
      <c r="DQ4" s="47">
        <v>0.33500057049067711</v>
      </c>
      <c r="DR4" s="21">
        <f>DP4*($AV4/$AX4)+DQ4*($AW4/$AX4)</f>
        <v>0.33388114216861592</v>
      </c>
      <c r="DS4" s="47">
        <v>0.34017902671525518</v>
      </c>
      <c r="DT4" s="47">
        <v>0.34093165450911767</v>
      </c>
      <c r="DU4" s="21">
        <f>DS4*($AV4/$AX4)+DT4*($AW4/$AX4)</f>
        <v>0.34069293552162627</v>
      </c>
      <c r="DV4" s="21">
        <f>AVERAGEA(CL4,CO4,CR4,CU4,CX4,DA4,DD4,DG4,DJ4,DM4,DP4,DS4)</f>
        <v>0.36442986013730366</v>
      </c>
      <c r="DW4" s="21">
        <f>AVERAGEA(CM4,CP4,CS4,CV4,CY4,DB4,DE4,DH4,DK4,DN4,DQ4,DT4)</f>
        <v>0.35796043450322695</v>
      </c>
      <c r="DX4" s="45">
        <f>AVERAGEA(CN4,CQ4,CT4,CW4,CZ4,DC4,DF4,DI4,DL4,DO4,DR4,DU4)</f>
        <v>0.36001241125669264</v>
      </c>
      <c r="DY4" s="47">
        <v>0.79682852489530009</v>
      </c>
      <c r="DZ4" s="47">
        <v>0.75740374517912734</v>
      </c>
      <c r="EA4" s="21">
        <f>DY4*($AV4/$AX4)+DZ4*($AW4/$AX4)</f>
        <v>0.76990852320176473</v>
      </c>
      <c r="EB4" s="47">
        <v>0.78059853211009178</v>
      </c>
      <c r="EC4" s="47">
        <v>0.73660328239954731</v>
      </c>
      <c r="ED4" s="21">
        <f>EB4*($AV4/$AX4)+EC4*($AW4/$AX4)</f>
        <v>0.75055772515462449</v>
      </c>
      <c r="EE4" s="47">
        <v>0.80491124084702159</v>
      </c>
      <c r="EF4" s="47">
        <v>0.74889017636930522</v>
      </c>
      <c r="EG4" s="21">
        <f>EE4*($AV4/$AX4)+EF4*($AW4/$AX4)</f>
        <v>0.76665897510271508</v>
      </c>
      <c r="EH4" s="47">
        <v>0.8087757345387302</v>
      </c>
      <c r="EI4" s="47">
        <v>0.74550401848019632</v>
      </c>
      <c r="EJ4" s="21">
        <f>EH4*($AV4/$AX4)+EI4*($AW4/$AX4)</f>
        <v>0.76557258373583781</v>
      </c>
      <c r="EK4" s="47">
        <v>0.80373773070469801</v>
      </c>
      <c r="EL4" s="47">
        <v>0.73186951881583229</v>
      </c>
      <c r="EM4" s="21">
        <f>EK4*($AV4/$AX4)+EL4*($AW4/$AX4)</f>
        <v>0.75466472637371917</v>
      </c>
      <c r="EN4" s="47">
        <v>0.82420882321216693</v>
      </c>
      <c r="EO4" s="47">
        <v>0.75746279675738271</v>
      </c>
      <c r="EP4" s="21">
        <f>EN4*($AV4/$AX4)+EO4*($AW4/$AX4)</f>
        <v>0.77863334611032609</v>
      </c>
      <c r="EQ4" s="47">
        <v>0.82299357142857144</v>
      </c>
      <c r="ER4" s="47">
        <v>0.76406600055000462</v>
      </c>
      <c r="ES4" s="21">
        <f>EQ4*($AV4/$AX4)+ER4*($AW4/$AX4)</f>
        <v>0.78275668692934852</v>
      </c>
      <c r="ET4" s="47">
        <v>0.8334555070984504</v>
      </c>
      <c r="EU4" s="47">
        <v>0.78848261461643221</v>
      </c>
      <c r="EV4" s="21">
        <f>ET4*($AV4/$AX4)+EU4*($AW4/$AX4)</f>
        <v>0.80274714676023207</v>
      </c>
      <c r="EW4" s="47">
        <v>0.79257044506933005</v>
      </c>
      <c r="EX4" s="47">
        <v>0.73796226324851733</v>
      </c>
      <c r="EY4" s="21">
        <f>EW4*($AV4/$AX4)+EX4*($AW4/$AX4)</f>
        <v>0.75528292291497978</v>
      </c>
      <c r="EZ4" s="47">
        <v>0.79398254086181275</v>
      </c>
      <c r="FA4" s="47">
        <v>0.74344092894918368</v>
      </c>
      <c r="FB4" s="21">
        <f>EZ4*($AV4/$AX4)+FA4*($AW4/$AX4)</f>
        <v>0.75947175124987099</v>
      </c>
      <c r="FC4" s="47">
        <v>0.80639715234931186</v>
      </c>
      <c r="FD4" s="47">
        <v>0.75203066584638678</v>
      </c>
      <c r="FE4" s="21">
        <f>FC4*($AV4/$AX4)+FD4*($AW4/$AX4)</f>
        <v>0.76927466443012271</v>
      </c>
      <c r="FF4" s="47">
        <v>0.80526546961325973</v>
      </c>
      <c r="FG4" s="47">
        <v>0.7520829940064967</v>
      </c>
      <c r="FH4" s="21">
        <f>FF4*($AV4/$AX4)+FG4*($AW4/$AX4)</f>
        <v>0.7689514472215716</v>
      </c>
      <c r="FI4" s="21">
        <f>AVERAGE(DY4,EB4,EE4,EH4,EK4,EN4,EQ4,ET4,EW4,EZ4,FC4,FF4)</f>
        <v>0.80614377272739546</v>
      </c>
      <c r="FJ4" s="21">
        <f>AVERAGE(DZ4,EC4,EF4,EI4,EL4,EO4,ER4,EU4,EX4,FA4,FD4,FG4)</f>
        <v>0.7513165837682011</v>
      </c>
      <c r="FK4" s="45">
        <f>AVERAGE(EA4,ED4,EG4,EJ4,EM4,EP4,ES4,EV4,EY4,FB4,FE4,FH4)</f>
        <v>0.76870670826542609</v>
      </c>
      <c r="FL4" s="21"/>
      <c r="FM4" s="21"/>
      <c r="FN4" s="21">
        <f>FL4*($X4/$Z4)+FM4*($Y4/$Z4)</f>
        <v>0</v>
      </c>
      <c r="FO4" s="21"/>
      <c r="FP4" s="21"/>
      <c r="FQ4" s="21">
        <f>FO4*($X4/$Z4)+FP4*($Y4/$Z4)</f>
        <v>0</v>
      </c>
      <c r="FR4" s="21"/>
      <c r="FS4" s="21"/>
      <c r="FT4" s="21">
        <f>FR4*($X4/$Z4)+FS4*($Y4/$Z4)</f>
        <v>0</v>
      </c>
      <c r="FU4" s="21"/>
      <c r="FV4" s="21"/>
      <c r="FW4" s="21">
        <f>FU4*($X4/$Z4)+FV4*($Y4/$Z4)</f>
        <v>0</v>
      </c>
      <c r="FX4" s="21"/>
      <c r="FY4" s="21"/>
      <c r="FZ4" s="21">
        <f>FX4*($X4/$Z4)+FY4*($Y4/$Z4)</f>
        <v>0</v>
      </c>
      <c r="GA4" s="21"/>
      <c r="GB4" s="21"/>
      <c r="GC4" s="21">
        <f>GA4*($X4/$Z4)+GB4*($Y4/$Z4)</f>
        <v>0</v>
      </c>
      <c r="GD4" s="21"/>
      <c r="GE4" s="21"/>
      <c r="GF4" s="21">
        <f>GD4*($X4/$Z4)+GE4*($Y4/$Z4)</f>
        <v>0</v>
      </c>
      <c r="GG4" s="21"/>
      <c r="GH4" s="21"/>
      <c r="GI4" s="21">
        <f>GG4*($X4/$Z4)+GH4*($Y4/$Z4)</f>
        <v>0</v>
      </c>
      <c r="GJ4" s="21"/>
      <c r="GK4" s="21"/>
      <c r="GL4" s="21">
        <f>GJ4*($X4/$Z4)+GK4*($Y4/$Z4)</f>
        <v>0</v>
      </c>
      <c r="GM4" s="21"/>
      <c r="GN4" s="21"/>
      <c r="GO4" s="21">
        <f>GM4*($X4/$Z4)+GN4*($Y4/$Z4)</f>
        <v>0</v>
      </c>
      <c r="GP4" s="21" t="e">
        <f>AVERAGEA(FL4,FO4,FR4,FU4,FX4,GA4,GD4,GG4,GJ4,GM4)</f>
        <v>#DIV/0!</v>
      </c>
      <c r="GQ4" s="21" t="e">
        <f>AVERAGEA(FM4,FP4,FS4,FV4,FY4,GB4,GE4,GH4,GK4,GN4)</f>
        <v>#DIV/0!</v>
      </c>
      <c r="GR4" s="45">
        <f>AVERAGEA(FN4,FQ4,FT4,FW4,FZ4,GC4,GF4,GI4,GL4,GO4)</f>
        <v>0</v>
      </c>
    </row>
    <row r="5" spans="1:200">
      <c r="A5" s="1" t="s">
        <v>10</v>
      </c>
      <c r="B5" s="1" t="s">
        <v>11</v>
      </c>
      <c r="C5" s="1" t="s">
        <v>12</v>
      </c>
      <c r="D5" s="1" t="s">
        <v>13</v>
      </c>
      <c r="E5" s="2">
        <v>27329</v>
      </c>
      <c r="F5" s="2">
        <v>25</v>
      </c>
      <c r="G5" s="2">
        <v>56</v>
      </c>
      <c r="H5" s="2">
        <v>81</v>
      </c>
      <c r="I5" s="2">
        <v>25</v>
      </c>
      <c r="J5" s="2">
        <v>56</v>
      </c>
      <c r="K5" s="2">
        <v>81</v>
      </c>
      <c r="L5" s="42">
        <f>VLOOKUP(B5,'[2]1월'!$D$6:$AU$179,13,0)</f>
        <v>7.774193548387097</v>
      </c>
      <c r="M5" s="42">
        <f>VLOOKUP(B5,'[2]1월'!$D$6:$AU$179,28,0)</f>
        <v>45.225806451612904</v>
      </c>
      <c r="N5" s="42">
        <f t="shared" si="0"/>
        <v>53</v>
      </c>
      <c r="O5" s="42">
        <f>VLOOKUP(B5,'[2]2월'!$D$6:$AU$179,13,0)</f>
        <v>8.2758620689655178</v>
      </c>
      <c r="P5" s="42">
        <f>VLOOKUP(B5,'[2]2월'!$D$6:$AU$179,28,0)</f>
        <v>44.793103448275865</v>
      </c>
      <c r="Q5" s="42">
        <f t="shared" ref="Q5:Q68" si="1">O5+P5</f>
        <v>53.068965517241381</v>
      </c>
      <c r="R5" s="42">
        <f>VLOOKUP(B5,'[2]3월'!$D$6:$AU$179,13,0)</f>
        <v>9.7741935483870961</v>
      </c>
      <c r="S5" s="42">
        <f>VLOOKUP(B5,'[2]3월'!$D$6:$AU$179,28,0)</f>
        <v>45.741935483870968</v>
      </c>
      <c r="T5" s="42">
        <f t="shared" ref="T5:T68" si="2">R5+S5</f>
        <v>55.516129032258064</v>
      </c>
      <c r="U5" s="42">
        <f>VLOOKUP(B5,'[2]4월'!$D$6:$AU$179,13,0)</f>
        <v>12</v>
      </c>
      <c r="V5" s="42">
        <f>VLOOKUP(B5,'[2]4월'!$D$6:$AU$179,28,0)</f>
        <v>45.966666666666669</v>
      </c>
      <c r="W5" s="42">
        <f t="shared" ref="W5:W68" si="3">U5+V5</f>
        <v>57.966666666666669</v>
      </c>
      <c r="X5" s="42">
        <f>VLOOKUP(B5,'[2]5월'!$D$6:$AU$179,13,0)</f>
        <v>13</v>
      </c>
      <c r="Y5" s="42">
        <f>VLOOKUP(B5,'[2]5월'!$D$6:$AU$179,28,0)</f>
        <v>43.387096774193552</v>
      </c>
      <c r="Z5" s="42">
        <f t="shared" ref="Z5:Z68" si="4">X5+Y5</f>
        <v>56.387096774193552</v>
      </c>
      <c r="AA5" s="42">
        <f>VLOOKUP(B5,'[2]6월'!$D$6:$AU$179,13,0)</f>
        <v>12.966666666666667</v>
      </c>
      <c r="AB5" s="42">
        <f>VLOOKUP(B5,'[2]6월'!$D$6:$AU$179,28,0)</f>
        <v>45.466666666666669</v>
      </c>
      <c r="AC5" s="42">
        <f t="shared" ref="AC5:AC68" si="5">AA5+AB5</f>
        <v>58.433333333333337</v>
      </c>
      <c r="AD5" s="42">
        <f>VLOOKUP(B5,'[2]7월'!$D$6:$AU$179,13,0)</f>
        <v>13.451612903225806</v>
      </c>
      <c r="AE5" s="42">
        <f>VLOOKUP(B5,'[2]7월'!$D$6:$AU$179,28,0)</f>
        <v>53.032258064516128</v>
      </c>
      <c r="AF5" s="42">
        <f t="shared" ref="AF5:AF68" si="6">AD5+AE5</f>
        <v>66.483870967741936</v>
      </c>
      <c r="AG5" s="42">
        <f>VLOOKUP(B5,'[2]8월'!$D$6:$AU$179,13,0)</f>
        <v>13.870967741935484</v>
      </c>
      <c r="AH5" s="42">
        <f>VLOOKUP(B5,'[2]8월'!$D$6:$AU$179,28,0)</f>
        <v>54.677419354838712</v>
      </c>
      <c r="AI5" s="42">
        <f t="shared" ref="AI5:AI68" si="7">AG5+AH5</f>
        <v>68.548387096774192</v>
      </c>
      <c r="AJ5" s="42">
        <f>VLOOKUP(B5,'[2]9월'!$D$6:$AU$179,13,0)</f>
        <v>13.2</v>
      </c>
      <c r="AK5" s="42">
        <f>VLOOKUP(B5,'[2]9월'!$D$6:$AU$179,28,0)</f>
        <v>53.966666666666669</v>
      </c>
      <c r="AL5" s="42">
        <f t="shared" ref="AL5:AL68" si="8">AJ5+AK5</f>
        <v>67.166666666666671</v>
      </c>
      <c r="AM5" s="42">
        <f>VLOOKUP(B5,'[2]10월'!$D$6:$AU$179,13,0)</f>
        <v>13.419354838709678</v>
      </c>
      <c r="AN5" s="42">
        <f>VLOOKUP(B5,'[2]10월'!$D$6:$AU$179,28,0)</f>
        <v>53.935483870967744</v>
      </c>
      <c r="AO5" s="42">
        <f t="shared" ref="AO5:AO68" si="9">AM5+AN5</f>
        <v>67.354838709677423</v>
      </c>
      <c r="AP5" s="42">
        <f>VLOOKUP(B5,'[3]11월'!$D$6:$P$179,13,0)</f>
        <v>12.6</v>
      </c>
      <c r="AQ5" s="42">
        <f>VLOOKUP(B5,'[3]11월'!$D$6:$AE$179,28,0)</f>
        <v>53.533333333333331</v>
      </c>
      <c r="AR5" s="42">
        <f t="shared" ref="AR5:AR68" si="10">AP5+AQ5</f>
        <v>66.133333333333326</v>
      </c>
      <c r="AS5" s="42">
        <f>VLOOKUP(B5,'[3]12월'!$D$6:$P$179,13,0)</f>
        <v>13.580645161290322</v>
      </c>
      <c r="AT5" s="42">
        <f>VLOOKUP(B5,'[3]12월'!$D$6:$AE$179,28,0)</f>
        <v>54.483870967741936</v>
      </c>
      <c r="AU5" s="42">
        <f t="shared" ref="AU5:AU68" si="11">AS5+AT5</f>
        <v>68.064516129032256</v>
      </c>
      <c r="AV5" s="42">
        <f t="shared" ref="AV5:AV68" si="12">AVERAGEA(L5,O5,R5,U5,X5,AA5,AD5,AG5,AJ5,AM5,AP5,AS5)</f>
        <v>11.992791373130641</v>
      </c>
      <c r="AW5" s="42">
        <f t="shared" ref="AW5:AW68" si="13">AVERAGEA(M5,P5,S5,V5,Y5,AB5,AE5,AH5,AK5,AN5,AQ5,AT5)</f>
        <v>49.517525645779266</v>
      </c>
      <c r="AX5" s="43">
        <f t="shared" ref="AX5:AX68" si="14">AVERAGEA(N5,Q5,T5,W5,Z5,AC5,AF5,AI5,AL5,AO5,AR5,AU5)</f>
        <v>61.510317018909895</v>
      </c>
      <c r="AY5" s="47">
        <v>0.40139204911774329</v>
      </c>
      <c r="AZ5" s="47">
        <v>0.3546272972319422</v>
      </c>
      <c r="BA5" s="21">
        <f t="shared" ref="BA5:BA68" si="15">AY5*($AV5/$AX5)+AZ5*($AW5/$AX5)</f>
        <v>0.36374511583805047</v>
      </c>
      <c r="BB5" s="47">
        <v>0.39932985363372131</v>
      </c>
      <c r="BC5" s="47">
        <v>0.36960479732748303</v>
      </c>
      <c r="BD5" s="21">
        <f t="shared" ref="BD5:BD68" si="16">BB5*($AV5/$AX5)+BC5*($AW5/$AX5)</f>
        <v>0.37540035189641308</v>
      </c>
      <c r="BE5" s="47">
        <v>0.37037013884314512</v>
      </c>
      <c r="BF5" s="47">
        <v>0.34842614579812742</v>
      </c>
      <c r="BG5" s="21">
        <f t="shared" ref="BG5:BG68" si="17">BE5*($AV5/$AX5)+BF5*($AW5/$AX5)</f>
        <v>0.35270461066771058</v>
      </c>
      <c r="BH5" s="47">
        <v>0.35974680130883108</v>
      </c>
      <c r="BI5" s="47">
        <v>0.35125804204086886</v>
      </c>
      <c r="BJ5" s="21">
        <f t="shared" ref="BJ5:BJ68" si="18">BH5*($AV5/$AX5)+BI5*($AW5/$AX5)</f>
        <v>0.35291311266725023</v>
      </c>
      <c r="BK5" s="47">
        <v>0.36923592038346265</v>
      </c>
      <c r="BL5" s="47">
        <v>0.35802606193499148</v>
      </c>
      <c r="BM5" s="21">
        <f t="shared" ref="BM5:BM68" si="19">BK5*($AV5/$AX5)+BL5*($AW5/$AX5)</f>
        <v>0.36021167079234001</v>
      </c>
      <c r="BN5" s="47">
        <v>0.3985815449402455</v>
      </c>
      <c r="BO5" s="47">
        <v>0.35265721844537734</v>
      </c>
      <c r="BP5" s="21">
        <f t="shared" ref="BP5:BP68" si="20">BN5*($AV5/$AX5)+BO5*($AW5/$AX5)</f>
        <v>0.36161117760697903</v>
      </c>
      <c r="BQ5" s="47">
        <v>0.10734717467099296</v>
      </c>
      <c r="BR5" s="47">
        <v>0.11424670309900271</v>
      </c>
      <c r="BS5" s="21">
        <f t="shared" ref="BS5:BS68" si="21">BQ5*($AV5/$AX5)+BR5*($AW5/$AX5)</f>
        <v>0.11290148803557415</v>
      </c>
      <c r="BT5" s="47">
        <v>0.10616661549975193</v>
      </c>
      <c r="BU5" s="47">
        <v>0.3722429681801207</v>
      </c>
      <c r="BV5" s="21">
        <f t="shared" ref="BV5:BV68" si="22">BT5*($AV5/$AX5)+BU5*($AW5/$AX5)</f>
        <v>0.3203655215716405</v>
      </c>
      <c r="BW5" s="47">
        <v>0.13525919454982399</v>
      </c>
      <c r="BX5" s="47">
        <v>0.34911621345097854</v>
      </c>
      <c r="BY5" s="21">
        <f t="shared" ref="BY5:BY68" si="23">BW5*($AV5/$AX5)+BX5*($AW5/$AX5)</f>
        <v>0.30742007635299012</v>
      </c>
      <c r="BZ5" s="47">
        <v>9.850670819781901E-2</v>
      </c>
      <c r="CA5" s="47">
        <v>0.34624839143840436</v>
      </c>
      <c r="CB5" s="21">
        <f t="shared" ref="CB5:CB68" si="24">BZ5*($AV5/$AX5)+CA5*($AW5/$AX5)</f>
        <v>0.29794569254938463</v>
      </c>
      <c r="CC5" s="47">
        <v>0.23183910360141421</v>
      </c>
      <c r="CD5" s="47">
        <v>0.33834148260461222</v>
      </c>
      <c r="CE5" s="21">
        <f t="shared" ref="CE5:CE68" si="25">CC5*($AV5/$AX5)+CD5*($AW5/$AX5)</f>
        <v>0.31757649757397455</v>
      </c>
      <c r="CF5" s="47">
        <v>0.36395312487160475</v>
      </c>
      <c r="CG5" s="47">
        <v>0.34151782012435944</v>
      </c>
      <c r="CH5" s="21">
        <f t="shared" ref="CH5:CH68" si="26">CF5*($AV5/$AX5)+CG5*($AW5/$AX5)</f>
        <v>0.34589207703387281</v>
      </c>
      <c r="CI5" s="44">
        <f t="shared" ref="CI5:CI68" si="27">AVERAGEA(AY5,BB5,BE5,BH5,BK5,BN5,BQ5,BT5,BW5,BZ5,CC5,CF5)</f>
        <v>0.27847735246821298</v>
      </c>
      <c r="CJ5" s="44">
        <f t="shared" ref="CJ5:CJ68" si="28">AVERAGEA(AZ5,BC5,BF5,BI5,BL5,BO5,BR5,BU5,BX5,CA5,CD5,CG5)</f>
        <v>0.33302609513968906</v>
      </c>
      <c r="CK5" s="21">
        <f t="shared" ref="CK5:CK68" si="29">AVERAGEA(BA5,BD5,BG5,BJ5,BM5,BP5,BS5,BV5,BY5,CB5,CE5,CH5)</f>
        <v>0.32239061604884833</v>
      </c>
      <c r="CL5" s="47">
        <v>0.18568146677775502</v>
      </c>
      <c r="CM5" s="47">
        <v>0.16179190124098364</v>
      </c>
      <c r="CN5" s="21">
        <f t="shared" ref="CN5:CN68" si="30">CL5*($AV5/$AX5)+CM5*($AW5/$AX5)</f>
        <v>0.16644969832873324</v>
      </c>
      <c r="CO5" s="47">
        <v>0.19410153590808205</v>
      </c>
      <c r="CP5" s="47">
        <v>0.18207125253192921</v>
      </c>
      <c r="CQ5" s="21">
        <f t="shared" ref="CQ5:CQ68" si="31">CO5*($AV5/$AX5)+CP5*($AW5/$AX5)</f>
        <v>0.18441682130286385</v>
      </c>
      <c r="CR5" s="47">
        <v>0.18188367510678774</v>
      </c>
      <c r="CS5" s="47">
        <v>0.15763826766460862</v>
      </c>
      <c r="CT5" s="21">
        <f t="shared" ref="CT5:CT68" si="32">CR5*($AV5/$AX5)+CS5*($AW5/$AX5)</f>
        <v>0.16236544397100311</v>
      </c>
      <c r="CU5" s="47">
        <v>0.18316170921902572</v>
      </c>
      <c r="CV5" s="47">
        <v>0.17668950857704821</v>
      </c>
      <c r="CW5" s="21">
        <f t="shared" ref="CW5:CW68" si="33">CU5*($AV5/$AX5)+CV5*($AW5/$AX5)</f>
        <v>0.17795140667457252</v>
      </c>
      <c r="CX5" s="47">
        <v>0.17976331850452207</v>
      </c>
      <c r="CY5" s="47">
        <v>0.18709873695829898</v>
      </c>
      <c r="CZ5" s="21">
        <f t="shared" ref="CZ5:CZ68" si="34">CX5*($AV5/$AX5)+CY5*($AW5/$AX5)</f>
        <v>0.18566853553170395</v>
      </c>
      <c r="DA5" s="47">
        <v>0.20687414670717885</v>
      </c>
      <c r="DB5" s="47">
        <v>0.19292568947876293</v>
      </c>
      <c r="DC5" s="21">
        <f t="shared" ref="DC5:DC68" si="35">DA5*($AV5/$AX5)+DB5*($AW5/$AX5)</f>
        <v>0.19564524849950418</v>
      </c>
      <c r="DD5" s="48">
        <v>0.19056803447628565</v>
      </c>
      <c r="DE5" s="47">
        <v>6.5764291049205684E-2</v>
      </c>
      <c r="DF5" s="21">
        <f t="shared" ref="DF5:DF68" si="36">DD5*($AV5/$AX5)+DE5*($AW5/$AX5)</f>
        <v>9.0097530252745417E-2</v>
      </c>
      <c r="DG5" s="48">
        <v>0.19646451863822986</v>
      </c>
      <c r="DH5" s="47">
        <v>0.21795675688958022</v>
      </c>
      <c r="DI5" s="21">
        <f t="shared" ref="DI5:DI68" si="37">DG5*($AV5/$AX5)+DH5*($AW5/$AX5)</f>
        <v>0.21376637156916606</v>
      </c>
      <c r="DJ5" s="48">
        <v>0.20347288079271575</v>
      </c>
      <c r="DK5" s="47">
        <v>0.19874063177173357</v>
      </c>
      <c r="DL5" s="21">
        <f t="shared" ref="DL5:DL68" si="38">DJ5*($AV5/$AX5)+DK5*($AW5/$AX5)</f>
        <v>0.19966328796966692</v>
      </c>
      <c r="DM5" s="48">
        <v>0.20872941360618608</v>
      </c>
      <c r="DN5" s="47">
        <v>0.19815189439998937</v>
      </c>
      <c r="DO5" s="21">
        <f t="shared" ref="DO5:DO68" si="39">DM5*($AV5/$AX5)+DN5*($AW5/$AX5)</f>
        <v>0.20021421479164339</v>
      </c>
      <c r="DP5" s="47">
        <v>0.10514953312230793</v>
      </c>
      <c r="DQ5" s="47">
        <v>0.18626928896782022</v>
      </c>
      <c r="DR5" s="21">
        <f t="shared" ref="DR5:DR68" si="40">DP5*($AV5/$AX5)+DQ5*($AW5/$AX5)</f>
        <v>0.17045320550014045</v>
      </c>
      <c r="DS5" s="47">
        <v>0.173072788015385</v>
      </c>
      <c r="DT5" s="47">
        <v>0.17660945363484631</v>
      </c>
      <c r="DU5" s="21">
        <f t="shared" ref="DU5:DU68" si="41">DS5*($AV5/$AX5)+DT5*($AW5/$AX5)</f>
        <v>0.17591990275970318</v>
      </c>
      <c r="DV5" s="21">
        <f t="shared" ref="DV5:DV68" si="42">AVERAGEA(CL5,CO5,CR5,CU5,CX5,DA5,DD5,DG5,DJ5,DM5,DP5,DS5)</f>
        <v>0.18407691840620513</v>
      </c>
      <c r="DW5" s="21">
        <f t="shared" ref="DW5:DW68" si="43">AVERAGEA(CM5,CP5,CS5,CV5,CY5,DB5,DE5,DH5,DK5,DN5,DQ5,DT5)</f>
        <v>0.17514230609706724</v>
      </c>
      <c r="DX5" s="45">
        <f t="shared" ref="DX5:DX68" si="44">AVERAGEA(CN5,CQ5,CT5,CW5,CZ5,DC5,DF5,DI5,DL5,DO5,DR5,DU5)</f>
        <v>0.17688430559595383</v>
      </c>
      <c r="DY5" s="47">
        <v>0.95159336099585068</v>
      </c>
      <c r="DZ5" s="47">
        <v>0.88261768901569193</v>
      </c>
      <c r="EA5" s="21">
        <f t="shared" ref="EA5:EA68" si="45">DY5*($AV5/$AX5)+DZ5*($AW5/$AX5)</f>
        <v>0.89606601580004641</v>
      </c>
      <c r="EB5" s="47">
        <v>0.9433125</v>
      </c>
      <c r="EC5" s="47">
        <v>0.87976674364896079</v>
      </c>
      <c r="ED5" s="21">
        <f t="shared" ref="ED5:ED68" si="46">EB5*($AV5/$AX5)+EC5*($AW5/$AX5)</f>
        <v>0.89215638876055281</v>
      </c>
      <c r="EE5" s="47">
        <v>0.89484488448844879</v>
      </c>
      <c r="EF5" s="47">
        <v>0.87245486600846267</v>
      </c>
      <c r="EG5" s="21">
        <f t="shared" ref="EG5:EG68" si="47">EE5*($AV5/$AX5)+EF5*($AW5/$AX5)</f>
        <v>0.87682029336251899</v>
      </c>
      <c r="EH5" s="47">
        <v>0.83828611111111118</v>
      </c>
      <c r="EI5" s="47">
        <v>0.85585931834662798</v>
      </c>
      <c r="EJ5" s="21">
        <f t="shared" ref="EJ5:EJ68" si="48">EH5*($AV5/$AX5)+EI5*($AW5/$AX5)</f>
        <v>0.85243303445887719</v>
      </c>
      <c r="EK5" s="47">
        <v>0.87196774193548388</v>
      </c>
      <c r="EL5" s="47">
        <v>0.8606981412639404</v>
      </c>
      <c r="EM5" s="21">
        <f t="shared" ref="EM5:EM68" si="49">EK5*($AV5/$AX5)+EL5*($AW5/$AX5)</f>
        <v>0.86289539818379624</v>
      </c>
      <c r="EN5" s="47">
        <v>0.85278149100257072</v>
      </c>
      <c r="EO5" s="47">
        <v>0.87876906158357782</v>
      </c>
      <c r="EP5" s="21">
        <f t="shared" ref="EP5:EP68" si="50">EN5*($AV5/$AX5)+EO5*($AW5/$AX5)</f>
        <v>0.87370221219347144</v>
      </c>
      <c r="EQ5" s="47">
        <v>0.90301678657074336</v>
      </c>
      <c r="ER5" s="47">
        <v>0.86600547445255471</v>
      </c>
      <c r="ES5" s="21">
        <f t="shared" ref="ES5:ES68" si="51">EQ5*($AV5/$AX5)+ER5*($AW5/$AX5)</f>
        <v>0.87322164510800437</v>
      </c>
      <c r="ET5" s="47">
        <v>0.89352558139534888</v>
      </c>
      <c r="EU5" s="47">
        <v>0.89808672566371683</v>
      </c>
      <c r="EV5" s="21">
        <f t="shared" ref="EV5:EV68" si="52">ET5*($AV5/$AX5)+EU5*($AW5/$AX5)</f>
        <v>0.89719743010673791</v>
      </c>
      <c r="EW5" s="47">
        <v>0.87207828282828292</v>
      </c>
      <c r="EX5" s="47">
        <v>0.8626473131562693</v>
      </c>
      <c r="EY5" s="21">
        <f t="shared" ref="EY5:EY68" si="53">EW5*($AV5/$AX5)+EX5*($AW5/$AX5)</f>
        <v>0.8644860884577853</v>
      </c>
      <c r="EZ5" s="47">
        <v>0.84130769230769231</v>
      </c>
      <c r="FA5" s="47">
        <v>0.85023803827751199</v>
      </c>
      <c r="FB5" s="21">
        <f t="shared" ref="FB5:FB68" si="54">EZ5*($AV5/$AX5)+FA5*($AW5/$AX5)</f>
        <v>0.84849687059546297</v>
      </c>
      <c r="FC5" s="47">
        <v>0.85049735449735453</v>
      </c>
      <c r="FD5" s="47">
        <v>0.87192154420921542</v>
      </c>
      <c r="FE5" s="21">
        <f t="shared" ref="FE5:FE68" si="55">FC5*($AV5/$AX5)+FD5*($AW5/$AX5)</f>
        <v>0.86774442645068195</v>
      </c>
      <c r="FF5" s="47">
        <v>0.84230166270783835</v>
      </c>
      <c r="FG5" s="47">
        <v>0.85899881586737725</v>
      </c>
      <c r="FH5" s="21">
        <f t="shared" ref="FH5:FH68" si="56">FF5*($AV5/$AX5)+FG5*($AW5/$AX5)</f>
        <v>0.8557433380211813</v>
      </c>
      <c r="FI5" s="21">
        <f t="shared" ref="FI5:FI68" si="57">AVERAGE(DY5,EB5,EE5,EH5,EK5,EN5,EQ5,ET5,EW5,EZ5,FC5,FF5)</f>
        <v>0.87962612082006053</v>
      </c>
      <c r="FJ5" s="21">
        <f t="shared" ref="FJ5:FJ68" si="58">AVERAGE(DZ5,EC5,EF5,EI5,EL5,EO5,ER5,EU5,EX5,FA5,FD5,FG5)</f>
        <v>0.86983864429115887</v>
      </c>
      <c r="FK5" s="45">
        <f t="shared" ref="FK5:FK68" si="59">AVERAGE(EA5,ED5,EG5,EJ5,EM5,EP5,ES5,EV5,EY5,FB5,FE5,FH5)</f>
        <v>0.87174692845825985</v>
      </c>
      <c r="FL5" s="21"/>
      <c r="FM5" s="21"/>
      <c r="FN5" s="21">
        <f t="shared" ref="FN5:FN68" si="60">FL5*($X5/$Z5)+FM5*($Y5/$Z5)</f>
        <v>0</v>
      </c>
      <c r="FO5" s="21"/>
      <c r="FP5" s="21"/>
      <c r="FQ5" s="21">
        <f t="shared" ref="FQ5:FQ68" si="61">FO5*($X5/$Z5)+FP5*($Y5/$Z5)</f>
        <v>0</v>
      </c>
      <c r="FR5" s="21"/>
      <c r="FS5" s="21"/>
      <c r="FT5" s="21">
        <f t="shared" ref="FT5:FT68" si="62">FR5*($X5/$Z5)+FS5*($Y5/$Z5)</f>
        <v>0</v>
      </c>
      <c r="FU5" s="21"/>
      <c r="FV5" s="21"/>
      <c r="FW5" s="21">
        <f t="shared" ref="FW5:FW68" si="63">FU5*($X5/$Z5)+FV5*($Y5/$Z5)</f>
        <v>0</v>
      </c>
      <c r="FX5" s="21"/>
      <c r="FY5" s="21"/>
      <c r="FZ5" s="21">
        <f t="shared" ref="FZ5:FZ68" si="64">FX5*($X5/$Z5)+FY5*($Y5/$Z5)</f>
        <v>0</v>
      </c>
      <c r="GA5" s="21"/>
      <c r="GB5" s="21"/>
      <c r="GC5" s="21">
        <f t="shared" ref="GC5:GC68" si="65">GA5*($X5/$Z5)+GB5*($Y5/$Z5)</f>
        <v>0</v>
      </c>
      <c r="GD5" s="21"/>
      <c r="GE5" s="21"/>
      <c r="GF5" s="21">
        <f t="shared" ref="GF5:GF68" si="66">GD5*($X5/$Z5)+GE5*($Y5/$Z5)</f>
        <v>0</v>
      </c>
      <c r="GG5" s="21"/>
      <c r="GH5" s="21"/>
      <c r="GI5" s="21">
        <f t="shared" ref="GI5:GI68" si="67">GG5*($X5/$Z5)+GH5*($Y5/$Z5)</f>
        <v>0</v>
      </c>
      <c r="GJ5" s="21"/>
      <c r="GK5" s="21"/>
      <c r="GL5" s="21">
        <f t="shared" ref="GL5:GL68" si="68">GJ5*($X5/$Z5)+GK5*($Y5/$Z5)</f>
        <v>0</v>
      </c>
      <c r="GM5" s="21"/>
      <c r="GN5" s="21"/>
      <c r="GO5" s="21">
        <f t="shared" ref="GO5:GO68" si="69">GM5*($X5/$Z5)+GN5*($Y5/$Z5)</f>
        <v>0</v>
      </c>
      <c r="GP5" s="21" t="e">
        <f t="shared" ref="GP5:GP68" si="70">AVERAGEA(FL5,FO5,FR5,FU5,FX5,GA5,GD5,GG5,GJ5,GM5)</f>
        <v>#DIV/0!</v>
      </c>
      <c r="GQ5" s="21" t="e">
        <f t="shared" ref="GQ5:GQ68" si="71">AVERAGEA(FM5,FP5,FS5,FV5,FY5,GB5,GE5,GH5,GK5,GN5)</f>
        <v>#DIV/0!</v>
      </c>
      <c r="GR5" s="45">
        <f t="shared" ref="GR5:GR68" si="72">AVERAGEA(FN5,FQ5,FT5,FW5,FZ5,GC5,GF5,GI5,GL5,GO5)</f>
        <v>0</v>
      </c>
    </row>
    <row r="6" spans="1:200">
      <c r="A6" s="1" t="s">
        <v>14</v>
      </c>
      <c r="B6" s="1" t="s">
        <v>15</v>
      </c>
      <c r="C6" s="1" t="s">
        <v>8</v>
      </c>
      <c r="D6" s="1" t="s">
        <v>16</v>
      </c>
      <c r="E6" s="2">
        <v>88851</v>
      </c>
      <c r="F6" s="2">
        <v>141</v>
      </c>
      <c r="G6" s="2">
        <v>341</v>
      </c>
      <c r="H6" s="2">
        <v>482</v>
      </c>
      <c r="I6" s="2">
        <v>141</v>
      </c>
      <c r="J6" s="2">
        <v>341</v>
      </c>
      <c r="K6" s="2">
        <v>482</v>
      </c>
      <c r="L6" s="42">
        <f>VLOOKUP(B6,'[2]1월'!$D$6:$AU$179,13,0)</f>
        <v>99.903225806451616</v>
      </c>
      <c r="M6" s="42">
        <f>VLOOKUP(B6,'[2]1월'!$D$6:$AU$179,28,0)</f>
        <v>247.03225806451613</v>
      </c>
      <c r="N6" s="42">
        <f t="shared" si="0"/>
        <v>346.93548387096774</v>
      </c>
      <c r="O6" s="42">
        <f>VLOOKUP(B6,'[2]2월'!$D$6:$AU$179,13,0)</f>
        <v>96.620689655172413</v>
      </c>
      <c r="P6" s="42">
        <f>VLOOKUP(B6,'[2]2월'!$D$6:$AU$179,28,0)</f>
        <v>240.31034482758622</v>
      </c>
      <c r="Q6" s="42">
        <f t="shared" si="1"/>
        <v>336.93103448275861</v>
      </c>
      <c r="R6" s="42">
        <f>VLOOKUP(B6,'[2]3월'!$D$6:$AU$179,13,0)</f>
        <v>90.935483870967744</v>
      </c>
      <c r="S6" s="42">
        <f>VLOOKUP(B6,'[2]3월'!$D$6:$AU$179,28,0)</f>
        <v>242.74193548387098</v>
      </c>
      <c r="T6" s="42">
        <f t="shared" si="2"/>
        <v>333.67741935483872</v>
      </c>
      <c r="U6" s="42">
        <f>VLOOKUP(B6,'[2]4월'!$D$6:$AU$179,13,0)</f>
        <v>91.7</v>
      </c>
      <c r="V6" s="42">
        <f>VLOOKUP(B6,'[2]4월'!$D$6:$AU$179,28,0)</f>
        <v>243.1</v>
      </c>
      <c r="W6" s="42">
        <f t="shared" si="3"/>
        <v>334.8</v>
      </c>
      <c r="X6" s="42">
        <f>VLOOKUP(B6,'[2]5월'!$D$6:$AU$179,13,0)</f>
        <v>89.58064516129032</v>
      </c>
      <c r="Y6" s="42">
        <f>VLOOKUP(B6,'[2]5월'!$D$6:$AU$179,28,0)</f>
        <v>240.29032258064515</v>
      </c>
      <c r="Z6" s="42">
        <f t="shared" si="4"/>
        <v>329.87096774193549</v>
      </c>
      <c r="AA6" s="42">
        <f>VLOOKUP(B6,'[2]6월'!$D$6:$AU$179,13,0)</f>
        <v>89.4</v>
      </c>
      <c r="AB6" s="42">
        <f>VLOOKUP(B6,'[2]6월'!$D$6:$AU$179,28,0)</f>
        <v>235.46666666666667</v>
      </c>
      <c r="AC6" s="42">
        <f t="shared" si="5"/>
        <v>324.86666666666667</v>
      </c>
      <c r="AD6" s="42">
        <f>VLOOKUP(B6,'[2]7월'!$D$6:$AU$179,13,0)</f>
        <v>104.16129032258064</v>
      </c>
      <c r="AE6" s="42">
        <f>VLOOKUP(B6,'[2]7월'!$D$6:$AU$179,28,0)</f>
        <v>282.58064516129031</v>
      </c>
      <c r="AF6" s="42">
        <f t="shared" si="6"/>
        <v>386.74193548387098</v>
      </c>
      <c r="AG6" s="42">
        <f>VLOOKUP(B6,'[2]8월'!$D$6:$AU$179,13,0)</f>
        <v>112.64516129032258</v>
      </c>
      <c r="AH6" s="42">
        <f>VLOOKUP(B6,'[2]8월'!$D$6:$AU$179,28,0)</f>
        <v>295.48387096774195</v>
      </c>
      <c r="AI6" s="42">
        <f t="shared" si="7"/>
        <v>408.12903225806451</v>
      </c>
      <c r="AJ6" s="42">
        <f>VLOOKUP(B6,'[2]9월'!$D$6:$AU$179,13,0)</f>
        <v>112.33333333333333</v>
      </c>
      <c r="AK6" s="42">
        <f>VLOOKUP(B6,'[2]9월'!$D$6:$AU$179,28,0)</f>
        <v>281.5</v>
      </c>
      <c r="AL6" s="42">
        <f t="shared" si="8"/>
        <v>393.83333333333331</v>
      </c>
      <c r="AM6" s="42">
        <f>VLOOKUP(B6,'[2]10월'!$D$6:$AU$179,13,0)</f>
        <v>111.41935483870968</v>
      </c>
      <c r="AN6" s="42">
        <f>VLOOKUP(B6,'[2]10월'!$D$6:$AU$179,28,0)</f>
        <v>287.06451612903226</v>
      </c>
      <c r="AO6" s="42">
        <f t="shared" si="9"/>
        <v>398.48387096774195</v>
      </c>
      <c r="AP6" s="42">
        <f>VLOOKUP(B6,'[3]11월'!$D$6:$P$179,13,0)</f>
        <v>111.63333333333334</v>
      </c>
      <c r="AQ6" s="42">
        <f>VLOOKUP(B6,'[3]11월'!$D$6:$AE$179,28,0)</f>
        <v>293.66666666666669</v>
      </c>
      <c r="AR6" s="42">
        <f t="shared" si="10"/>
        <v>405.3</v>
      </c>
      <c r="AS6" s="42">
        <f>VLOOKUP(B6,'[3]12월'!$D$6:$P$179,13,0)</f>
        <v>107.80645161290323</v>
      </c>
      <c r="AT6" s="42">
        <f>VLOOKUP(B6,'[3]12월'!$D$6:$AE$179,28,0)</f>
        <v>294.45161290322579</v>
      </c>
      <c r="AU6" s="42">
        <f t="shared" si="11"/>
        <v>402.25806451612902</v>
      </c>
      <c r="AV6" s="42">
        <f t="shared" si="12"/>
        <v>101.51158076875539</v>
      </c>
      <c r="AW6" s="42">
        <f t="shared" si="13"/>
        <v>265.30740328760351</v>
      </c>
      <c r="AX6" s="43">
        <f t="shared" si="14"/>
        <v>366.81898405635894</v>
      </c>
      <c r="AY6" s="47">
        <v>0.4587426641710648</v>
      </c>
      <c r="AZ6" s="47">
        <v>0.4589994066681185</v>
      </c>
      <c r="BA6" s="21">
        <f t="shared" si="15"/>
        <v>0.45892835708273916</v>
      </c>
      <c r="BB6" s="47">
        <v>0.49351407305546302</v>
      </c>
      <c r="BC6" s="47">
        <v>0.49426267432484927</v>
      </c>
      <c r="BD6" s="21">
        <f t="shared" si="16"/>
        <v>0.49405551029702122</v>
      </c>
      <c r="BE6" s="47">
        <v>0.46369092142682955</v>
      </c>
      <c r="BF6" s="47">
        <v>0.46529775769014542</v>
      </c>
      <c r="BG6" s="21">
        <f t="shared" si="17"/>
        <v>0.46485309016688359</v>
      </c>
      <c r="BH6" s="47">
        <v>0.46217306796586355</v>
      </c>
      <c r="BI6" s="47">
        <v>0.46193046403865401</v>
      </c>
      <c r="BJ6" s="21">
        <f t="shared" si="18"/>
        <v>0.46199760098963566</v>
      </c>
      <c r="BK6" s="47">
        <v>0.46920986441524837</v>
      </c>
      <c r="BL6" s="47">
        <v>0.47125366835489108</v>
      </c>
      <c r="BM6" s="21">
        <f t="shared" si="19"/>
        <v>0.4706880766660414</v>
      </c>
      <c r="BN6" s="47">
        <v>0.47005551107741494</v>
      </c>
      <c r="BO6" s="47">
        <v>0.47293461485853783</v>
      </c>
      <c r="BP6" s="21">
        <f t="shared" si="20"/>
        <v>0.47213786662924173</v>
      </c>
      <c r="BQ6" s="47">
        <v>0.4127457990320767</v>
      </c>
      <c r="BR6" s="47">
        <v>0.49871707454312786</v>
      </c>
      <c r="BS6" s="21">
        <f t="shared" si="21"/>
        <v>0.47492583020422485</v>
      </c>
      <c r="BT6" s="47">
        <v>0.37688984053675184</v>
      </c>
      <c r="BU6" s="47">
        <v>0.48665872581057473</v>
      </c>
      <c r="BV6" s="21">
        <f t="shared" si="22"/>
        <v>0.45628185452613235</v>
      </c>
      <c r="BW6" s="47">
        <v>0.3762601237155182</v>
      </c>
      <c r="BX6" s="47">
        <v>0.47849761850507516</v>
      </c>
      <c r="BY6" s="21">
        <f t="shared" si="23"/>
        <v>0.45020494511298381</v>
      </c>
      <c r="BZ6" s="47">
        <v>0.35612643720386361</v>
      </c>
      <c r="CA6" s="47">
        <v>0.45997116726455728</v>
      </c>
      <c r="CB6" s="21">
        <f t="shared" si="24"/>
        <v>0.43123371592985177</v>
      </c>
      <c r="CC6" s="47">
        <v>0.33456233308826605</v>
      </c>
      <c r="CD6" s="47">
        <v>0.4507640524694374</v>
      </c>
      <c r="CE6" s="21">
        <f t="shared" si="25"/>
        <v>0.41860699207962482</v>
      </c>
      <c r="CF6" s="47">
        <v>0.32852516348608968</v>
      </c>
      <c r="CG6" s="47">
        <v>0.45569234746590404</v>
      </c>
      <c r="CH6" s="21">
        <f t="shared" si="26"/>
        <v>0.42050076134636244</v>
      </c>
      <c r="CI6" s="44">
        <f t="shared" si="27"/>
        <v>0.41687464993120421</v>
      </c>
      <c r="CJ6" s="44">
        <f t="shared" si="28"/>
        <v>0.471248297666156</v>
      </c>
      <c r="CK6" s="21">
        <f t="shared" si="29"/>
        <v>0.45620121675256198</v>
      </c>
      <c r="CL6" s="47">
        <v>0.23810480849398083</v>
      </c>
      <c r="CM6" s="47">
        <v>0.24854196438062487</v>
      </c>
      <c r="CN6" s="21">
        <f t="shared" si="30"/>
        <v>0.24565364006036455</v>
      </c>
      <c r="CO6" s="47">
        <v>0.27905241262691283</v>
      </c>
      <c r="CP6" s="47">
        <v>0.28932401853808565</v>
      </c>
      <c r="CQ6" s="21">
        <f t="shared" si="31"/>
        <v>0.28648150765834157</v>
      </c>
      <c r="CR6" s="47">
        <v>0.23617616704159672</v>
      </c>
      <c r="CS6" s="47">
        <v>0.25998532375652617</v>
      </c>
      <c r="CT6" s="21">
        <f t="shared" si="32"/>
        <v>0.2533965013674096</v>
      </c>
      <c r="CU6" s="47">
        <v>0.24223811299149836</v>
      </c>
      <c r="CV6" s="47">
        <v>0.2671528984765898</v>
      </c>
      <c r="CW6" s="21">
        <f t="shared" si="33"/>
        <v>0.26025811012311273</v>
      </c>
      <c r="CX6" s="47">
        <v>0.24754981922264019</v>
      </c>
      <c r="CY6" s="47">
        <v>0.27474847558304483</v>
      </c>
      <c r="CZ6" s="21">
        <f t="shared" si="34"/>
        <v>0.26722166066360042</v>
      </c>
      <c r="DA6" s="47">
        <v>0.2526140145300324</v>
      </c>
      <c r="DB6" s="47">
        <v>0.27362133086060081</v>
      </c>
      <c r="DC6" s="21">
        <f t="shared" si="35"/>
        <v>0.26780787522958677</v>
      </c>
      <c r="DD6" s="47">
        <v>0.20877175507233178</v>
      </c>
      <c r="DE6" s="47">
        <v>0.2765760711032626</v>
      </c>
      <c r="DF6" s="21">
        <f t="shared" si="36"/>
        <v>0.25781225679046094</v>
      </c>
      <c r="DG6" s="47">
        <v>0.18379601090514228</v>
      </c>
      <c r="DH6" s="47">
        <v>0.25273805269665994</v>
      </c>
      <c r="DI6" s="21">
        <f t="shared" si="37"/>
        <v>0.23365939006504621</v>
      </c>
      <c r="DJ6" s="47">
        <v>0.18805478755781141</v>
      </c>
      <c r="DK6" s="47">
        <v>0.25356180208686463</v>
      </c>
      <c r="DL6" s="21">
        <f t="shared" si="38"/>
        <v>0.23543373106188095</v>
      </c>
      <c r="DM6" s="47">
        <v>0.17202225676711622</v>
      </c>
      <c r="DN6" s="47">
        <v>0.23625052124777526</v>
      </c>
      <c r="DO6" s="21">
        <f t="shared" si="39"/>
        <v>0.21847632487067697</v>
      </c>
      <c r="DP6" s="47">
        <v>0.15909095721286393</v>
      </c>
      <c r="DQ6" s="47">
        <v>0.22884880525465753</v>
      </c>
      <c r="DR6" s="21">
        <f t="shared" si="40"/>
        <v>0.20954438063779768</v>
      </c>
      <c r="DS6" s="47">
        <v>0.15917874328704282</v>
      </c>
      <c r="DT6" s="47">
        <v>0.23329280779957265</v>
      </c>
      <c r="DU6" s="21">
        <f t="shared" si="41"/>
        <v>0.21278286645829106</v>
      </c>
      <c r="DV6" s="21">
        <f t="shared" si="42"/>
        <v>0.21388748714241415</v>
      </c>
      <c r="DW6" s="21">
        <f t="shared" si="43"/>
        <v>0.25788683931535533</v>
      </c>
      <c r="DX6" s="45">
        <f t="shared" si="44"/>
        <v>0.24571068708221414</v>
      </c>
      <c r="DY6" s="47">
        <v>0.82522989990313211</v>
      </c>
      <c r="DZ6" s="47">
        <v>0.80078258030817451</v>
      </c>
      <c r="EA6" s="21">
        <f t="shared" si="45"/>
        <v>0.80754800457875087</v>
      </c>
      <c r="EB6" s="47">
        <v>0.84086616702355454</v>
      </c>
      <c r="EC6" s="47">
        <v>0.78997675419715885</v>
      </c>
      <c r="ED6" s="21">
        <f t="shared" si="46"/>
        <v>0.80405962603567704</v>
      </c>
      <c r="EE6" s="47">
        <v>0.84270663355799935</v>
      </c>
      <c r="EF6" s="47">
        <v>0.79725661129568104</v>
      </c>
      <c r="EG6" s="21">
        <f t="shared" si="47"/>
        <v>0.80983421443607395</v>
      </c>
      <c r="EH6" s="47">
        <v>0.8335674300254452</v>
      </c>
      <c r="EI6" s="47">
        <v>0.78704826546003015</v>
      </c>
      <c r="EJ6" s="21">
        <f t="shared" si="48"/>
        <v>0.79992173748936102</v>
      </c>
      <c r="EK6" s="47">
        <v>0.83787432481094704</v>
      </c>
      <c r="EL6" s="47">
        <v>0.79405168478990462</v>
      </c>
      <c r="EM6" s="21">
        <f t="shared" si="49"/>
        <v>0.80617893461978973</v>
      </c>
      <c r="EN6" s="47">
        <v>0.84999254287844883</v>
      </c>
      <c r="EO6" s="47">
        <v>0.79374971687429219</v>
      </c>
      <c r="EP6" s="21">
        <f t="shared" si="50"/>
        <v>0.80931406447552434</v>
      </c>
      <c r="EQ6" s="47">
        <v>0.85278507277794979</v>
      </c>
      <c r="ER6" s="47">
        <v>0.77542500000000003</v>
      </c>
      <c r="ES6" s="21">
        <f t="shared" si="51"/>
        <v>0.79683322481223895</v>
      </c>
      <c r="ET6" s="47">
        <v>0.88753235967926691</v>
      </c>
      <c r="EU6" s="47">
        <v>0.8188317685589519</v>
      </c>
      <c r="EV6" s="21">
        <f t="shared" si="52"/>
        <v>0.83784361338566227</v>
      </c>
      <c r="EW6" s="47">
        <v>0.86247210682492581</v>
      </c>
      <c r="EX6" s="47">
        <v>0.79578176435760806</v>
      </c>
      <c r="EY6" s="21">
        <f t="shared" si="53"/>
        <v>0.81423730341124367</v>
      </c>
      <c r="EZ6" s="47">
        <v>0.84636132020845389</v>
      </c>
      <c r="FA6" s="47">
        <v>0.79279368468367228</v>
      </c>
      <c r="FB6" s="21">
        <f t="shared" si="54"/>
        <v>0.80761771396381887</v>
      </c>
      <c r="FC6" s="47">
        <v>0.85444670050761418</v>
      </c>
      <c r="FD6" s="47">
        <v>0.79957729852440407</v>
      </c>
      <c r="FE6" s="21">
        <f t="shared" si="55"/>
        <v>0.81476157189422549</v>
      </c>
      <c r="FF6" s="47">
        <v>0.85410233393177737</v>
      </c>
      <c r="FG6" s="47">
        <v>0.80945223488168272</v>
      </c>
      <c r="FH6" s="21">
        <f t="shared" si="56"/>
        <v>0.82180847142630009</v>
      </c>
      <c r="FI6" s="21">
        <f t="shared" si="57"/>
        <v>0.84899474101079297</v>
      </c>
      <c r="FJ6" s="21">
        <f t="shared" si="58"/>
        <v>0.79622728032763002</v>
      </c>
      <c r="FK6" s="45">
        <f t="shared" si="59"/>
        <v>0.81082987337738877</v>
      </c>
      <c r="FL6" s="21"/>
      <c r="FM6" s="21"/>
      <c r="FN6" s="21">
        <f t="shared" si="60"/>
        <v>0</v>
      </c>
      <c r="FO6" s="21"/>
      <c r="FP6" s="21"/>
      <c r="FQ6" s="21">
        <f t="shared" si="61"/>
        <v>0</v>
      </c>
      <c r="FR6" s="21"/>
      <c r="FS6" s="21"/>
      <c r="FT6" s="21">
        <f t="shared" si="62"/>
        <v>0</v>
      </c>
      <c r="FU6" s="21"/>
      <c r="FV6" s="21"/>
      <c r="FW6" s="21">
        <f t="shared" si="63"/>
        <v>0</v>
      </c>
      <c r="FX6" s="21"/>
      <c r="FY6" s="21"/>
      <c r="FZ6" s="21">
        <f t="shared" si="64"/>
        <v>0</v>
      </c>
      <c r="GA6" s="21"/>
      <c r="GB6" s="21"/>
      <c r="GC6" s="21">
        <f t="shared" si="65"/>
        <v>0</v>
      </c>
      <c r="GD6" s="21"/>
      <c r="GE6" s="21"/>
      <c r="GF6" s="21">
        <f t="shared" si="66"/>
        <v>0</v>
      </c>
      <c r="GG6" s="21"/>
      <c r="GH6" s="21"/>
      <c r="GI6" s="21">
        <f t="shared" si="67"/>
        <v>0</v>
      </c>
      <c r="GJ6" s="21"/>
      <c r="GK6" s="21"/>
      <c r="GL6" s="21">
        <f t="shared" si="68"/>
        <v>0</v>
      </c>
      <c r="GM6" s="21"/>
      <c r="GN6" s="21"/>
      <c r="GO6" s="21">
        <f t="shared" si="69"/>
        <v>0</v>
      </c>
      <c r="GP6" s="21" t="e">
        <f t="shared" si="70"/>
        <v>#DIV/0!</v>
      </c>
      <c r="GQ6" s="21" t="e">
        <f t="shared" si="71"/>
        <v>#DIV/0!</v>
      </c>
      <c r="GR6" s="45">
        <f t="shared" si="72"/>
        <v>0</v>
      </c>
    </row>
    <row r="7" spans="1:200">
      <c r="A7" s="1" t="s">
        <v>17</v>
      </c>
      <c r="B7" s="1" t="s">
        <v>18</v>
      </c>
      <c r="C7" s="1" t="s">
        <v>8</v>
      </c>
      <c r="D7" s="1" t="s">
        <v>16</v>
      </c>
      <c r="E7" s="2">
        <v>63063</v>
      </c>
      <c r="F7" s="2">
        <v>99</v>
      </c>
      <c r="G7" s="2">
        <v>157</v>
      </c>
      <c r="H7" s="2">
        <v>256</v>
      </c>
      <c r="I7" s="2">
        <v>99</v>
      </c>
      <c r="J7" s="2">
        <v>157</v>
      </c>
      <c r="K7" s="2">
        <v>256</v>
      </c>
      <c r="L7" s="42">
        <f>VLOOKUP(B7,'[2]1월'!$D$6:$AU$179,13,0)</f>
        <v>73</v>
      </c>
      <c r="M7" s="42">
        <f>VLOOKUP(B7,'[2]1월'!$D$6:$AU$179,28,0)</f>
        <v>139.64516129032259</v>
      </c>
      <c r="N7" s="42">
        <f t="shared" si="0"/>
        <v>212.64516129032259</v>
      </c>
      <c r="O7" s="42">
        <f>VLOOKUP(B7,'[2]2월'!$D$6:$AU$179,13,0)</f>
        <v>70.034482758620683</v>
      </c>
      <c r="P7" s="42">
        <f>VLOOKUP(B7,'[2]2월'!$D$6:$AU$179,28,0)</f>
        <v>134.31034482758622</v>
      </c>
      <c r="Q7" s="42">
        <f t="shared" si="1"/>
        <v>204.34482758620692</v>
      </c>
      <c r="R7" s="42">
        <f>VLOOKUP(B7,'[2]3월'!$D$6:$AU$179,13,0)</f>
        <v>73.129032258064512</v>
      </c>
      <c r="S7" s="42">
        <f>VLOOKUP(B7,'[2]3월'!$D$6:$AU$179,28,0)</f>
        <v>136.35483870967741</v>
      </c>
      <c r="T7" s="42">
        <f t="shared" si="2"/>
        <v>209.48387096774192</v>
      </c>
      <c r="U7" s="42">
        <f>VLOOKUP(B7,'[2]4월'!$D$6:$AU$179,13,0)</f>
        <v>72.3</v>
      </c>
      <c r="V7" s="42">
        <f>VLOOKUP(B7,'[2]4월'!$D$6:$AU$179,28,0)</f>
        <v>136.93333333333334</v>
      </c>
      <c r="W7" s="42">
        <f t="shared" si="3"/>
        <v>209.23333333333335</v>
      </c>
      <c r="X7" s="42">
        <f>VLOOKUP(B7,'[2]5월'!$D$6:$AU$179,13,0)</f>
        <v>70.903225806451616</v>
      </c>
      <c r="Y7" s="42">
        <f>VLOOKUP(B7,'[2]5월'!$D$6:$AU$179,28,0)</f>
        <v>135.41935483870967</v>
      </c>
      <c r="Z7" s="42">
        <f t="shared" si="4"/>
        <v>206.32258064516128</v>
      </c>
      <c r="AA7" s="42">
        <f>VLOOKUP(B7,'[2]6월'!$D$6:$AU$179,13,0)</f>
        <v>69.2</v>
      </c>
      <c r="AB7" s="42">
        <f>VLOOKUP(B7,'[2]6월'!$D$6:$AU$179,28,0)</f>
        <v>138.56666666666666</v>
      </c>
      <c r="AC7" s="42">
        <f t="shared" si="5"/>
        <v>207.76666666666665</v>
      </c>
      <c r="AD7" s="42">
        <f>VLOOKUP(B7,'[2]7월'!$D$6:$AU$179,13,0)</f>
        <v>67.483870967741936</v>
      </c>
      <c r="AE7" s="42">
        <f>VLOOKUP(B7,'[2]7월'!$D$6:$AU$179,28,0)</f>
        <v>137.48387096774192</v>
      </c>
      <c r="AF7" s="42">
        <f t="shared" si="6"/>
        <v>204.96774193548384</v>
      </c>
      <c r="AG7" s="42">
        <f>VLOOKUP(B7,'[2]8월'!$D$6:$AU$179,13,0)</f>
        <v>69.645161290322577</v>
      </c>
      <c r="AH7" s="42">
        <f>VLOOKUP(B7,'[2]8월'!$D$6:$AU$179,28,0)</f>
        <v>136.48387096774192</v>
      </c>
      <c r="AI7" s="42">
        <f t="shared" si="7"/>
        <v>206.12903225806451</v>
      </c>
      <c r="AJ7" s="42">
        <f>VLOOKUP(B7,'[2]9월'!$D$6:$AU$179,13,0)</f>
        <v>70.86666666666666</v>
      </c>
      <c r="AK7" s="42">
        <f>VLOOKUP(B7,'[2]9월'!$D$6:$AU$179,28,0)</f>
        <v>135.83333333333334</v>
      </c>
      <c r="AL7" s="42">
        <f t="shared" si="8"/>
        <v>206.7</v>
      </c>
      <c r="AM7" s="42">
        <f>VLOOKUP(B7,'[2]10월'!$D$6:$AU$179,13,0)</f>
        <v>68</v>
      </c>
      <c r="AN7" s="42">
        <f>VLOOKUP(B7,'[2]10월'!$D$6:$AU$179,28,0)</f>
        <v>135.61290322580646</v>
      </c>
      <c r="AO7" s="42">
        <f t="shared" si="9"/>
        <v>203.61290322580646</v>
      </c>
      <c r="AP7" s="42">
        <f>VLOOKUP(B7,'[3]11월'!$D$6:$P$179,13,0)</f>
        <v>70.233333333333334</v>
      </c>
      <c r="AQ7" s="42">
        <f>VLOOKUP(B7,'[3]11월'!$D$6:$AE$179,28,0)</f>
        <v>131.43333333333334</v>
      </c>
      <c r="AR7" s="42">
        <f t="shared" si="10"/>
        <v>201.66666666666669</v>
      </c>
      <c r="AS7" s="42">
        <f>VLOOKUP(B7,'[3]12월'!$D$6:$P$179,13,0)</f>
        <v>70.290322580645167</v>
      </c>
      <c r="AT7" s="42">
        <f>VLOOKUP(B7,'[3]12월'!$D$6:$AE$179,28,0)</f>
        <v>131.80645161290323</v>
      </c>
      <c r="AU7" s="42">
        <f t="shared" si="11"/>
        <v>202.09677419354841</v>
      </c>
      <c r="AV7" s="42">
        <f t="shared" si="12"/>
        <v>70.423841305153886</v>
      </c>
      <c r="AW7" s="42">
        <f t="shared" si="13"/>
        <v>135.82362192559634</v>
      </c>
      <c r="AX7" s="43">
        <f t="shared" si="14"/>
        <v>206.24746323075021</v>
      </c>
      <c r="AY7" s="47">
        <v>0.31449147975065411</v>
      </c>
      <c r="AZ7" s="47">
        <v>0.39252556235998504</v>
      </c>
      <c r="BA7" s="21">
        <f t="shared" si="15"/>
        <v>0.36588058082183905</v>
      </c>
      <c r="BB7" s="47">
        <v>0.33219989170358799</v>
      </c>
      <c r="BC7" s="47">
        <v>0.42367618421549585</v>
      </c>
      <c r="BD7" s="21">
        <f t="shared" si="16"/>
        <v>0.39244131806911819</v>
      </c>
      <c r="BE7" s="47">
        <v>0.32576583322892999</v>
      </c>
      <c r="BF7" s="47">
        <v>0.40087035069194155</v>
      </c>
      <c r="BG7" s="21">
        <f t="shared" si="17"/>
        <v>0.3752256783344553</v>
      </c>
      <c r="BH7" s="47">
        <v>0.32087452881389034</v>
      </c>
      <c r="BI7" s="47">
        <v>0.41429639865157181</v>
      </c>
      <c r="BJ7" s="21">
        <f t="shared" si="18"/>
        <v>0.38239720904302438</v>
      </c>
      <c r="BK7" s="47">
        <v>0.33530981755411077</v>
      </c>
      <c r="BL7" s="47">
        <v>0.43236280052107806</v>
      </c>
      <c r="BM7" s="21">
        <f t="shared" si="19"/>
        <v>0.39922375597917903</v>
      </c>
      <c r="BN7" s="47">
        <v>0.32975322174617833</v>
      </c>
      <c r="BO7" s="47">
        <v>0.41914144697055572</v>
      </c>
      <c r="BP7" s="21">
        <f t="shared" si="20"/>
        <v>0.38861955792938979</v>
      </c>
      <c r="BQ7" s="47">
        <v>0.33650687061132128</v>
      </c>
      <c r="BR7" s="47">
        <v>0.41558351977392988</v>
      </c>
      <c r="BS7" s="21">
        <f t="shared" si="21"/>
        <v>0.38858255062581293</v>
      </c>
      <c r="BT7" s="47">
        <v>0.34369830606241975</v>
      </c>
      <c r="BU7" s="47">
        <v>0.43132690314444339</v>
      </c>
      <c r="BV7" s="21">
        <f t="shared" si="22"/>
        <v>0.40140584463526108</v>
      </c>
      <c r="BW7" s="47">
        <v>0.36812350895443929</v>
      </c>
      <c r="BX7" s="47">
        <v>0.42640956242106853</v>
      </c>
      <c r="BY7" s="21">
        <f t="shared" si="23"/>
        <v>0.40650760719049572</v>
      </c>
      <c r="BZ7" s="47">
        <v>0.35307559522423498</v>
      </c>
      <c r="CA7" s="47">
        <v>0.41991344251468138</v>
      </c>
      <c r="CB7" s="21">
        <f t="shared" si="24"/>
        <v>0.39709145053946698</v>
      </c>
      <c r="CC7" s="47">
        <v>0.35188976732711796</v>
      </c>
      <c r="CD7" s="47">
        <v>0.41900988693981772</v>
      </c>
      <c r="CE7" s="21">
        <f t="shared" si="25"/>
        <v>0.39609151219743705</v>
      </c>
      <c r="CF7" s="47">
        <v>0.36186196633279744</v>
      </c>
      <c r="CG7" s="47">
        <v>0.41405140574607402</v>
      </c>
      <c r="CH7" s="21">
        <f t="shared" si="26"/>
        <v>0.39623115844958479</v>
      </c>
      <c r="CI7" s="44">
        <f t="shared" si="27"/>
        <v>0.33946256560914012</v>
      </c>
      <c r="CJ7" s="44">
        <f t="shared" si="28"/>
        <v>0.41743062199588693</v>
      </c>
      <c r="CK7" s="21">
        <f t="shared" si="29"/>
        <v>0.390808185317922</v>
      </c>
      <c r="CL7" s="47">
        <v>0.1822404592172796</v>
      </c>
      <c r="CM7" s="47">
        <v>0.18869777992753756</v>
      </c>
      <c r="CN7" s="21">
        <f t="shared" si="30"/>
        <v>0.18649290757743786</v>
      </c>
      <c r="CO7" s="47">
        <v>0.20630882953728874</v>
      </c>
      <c r="CP7" s="47">
        <v>0.22483935632387009</v>
      </c>
      <c r="CQ7" s="21">
        <f t="shared" si="31"/>
        <v>0.2185120500032145</v>
      </c>
      <c r="CR7" s="47">
        <v>0.2024636926427017</v>
      </c>
      <c r="CS7" s="47">
        <v>0.2079755333294131</v>
      </c>
      <c r="CT7" s="21">
        <f t="shared" si="32"/>
        <v>0.20609349809009492</v>
      </c>
      <c r="CU7" s="47">
        <v>0.20342030280941045</v>
      </c>
      <c r="CV7" s="47">
        <v>0.21939179438804429</v>
      </c>
      <c r="CW7" s="21">
        <f t="shared" si="33"/>
        <v>0.21393827864185588</v>
      </c>
      <c r="CX7" s="47">
        <v>0.22019463223544036</v>
      </c>
      <c r="CY7" s="47">
        <v>0.23712875124469626</v>
      </c>
      <c r="CZ7" s="21">
        <f t="shared" si="34"/>
        <v>0.23134654335195637</v>
      </c>
      <c r="DA7" s="47">
        <v>0.20716554356563624</v>
      </c>
      <c r="DB7" s="47">
        <v>0.21689836254444489</v>
      </c>
      <c r="DC7" s="21">
        <f t="shared" si="35"/>
        <v>0.21357506106728413</v>
      </c>
      <c r="DD7" s="47">
        <v>0.20585560877176265</v>
      </c>
      <c r="DE7" s="47">
        <v>0.21317636157153008</v>
      </c>
      <c r="DF7" s="21">
        <f t="shared" si="36"/>
        <v>0.21067666763430926</v>
      </c>
      <c r="DG7" s="47">
        <v>0.19741009058791187</v>
      </c>
      <c r="DH7" s="47">
        <v>0.20861782535988529</v>
      </c>
      <c r="DI7" s="21">
        <f t="shared" si="37"/>
        <v>0.20479090927273491</v>
      </c>
      <c r="DJ7" s="47">
        <v>0.21817980813622054</v>
      </c>
      <c r="DK7" s="47">
        <v>0.2172506201488163</v>
      </c>
      <c r="DL7" s="21">
        <f t="shared" si="38"/>
        <v>0.21756789429290796</v>
      </c>
      <c r="DM7" s="47">
        <v>0.21178429391536086</v>
      </c>
      <c r="DN7" s="47">
        <v>0.21504903821155338</v>
      </c>
      <c r="DO7" s="21">
        <f t="shared" si="39"/>
        <v>0.21393428106198428</v>
      </c>
      <c r="DP7" s="47">
        <v>0.21905602845085764</v>
      </c>
      <c r="DQ7" s="47">
        <v>0.21307297110985948</v>
      </c>
      <c r="DR7" s="21">
        <f t="shared" si="40"/>
        <v>0.21511590474939074</v>
      </c>
      <c r="DS7" s="47">
        <v>0.22138789325671004</v>
      </c>
      <c r="DT7" s="47">
        <v>0.20773490637643918</v>
      </c>
      <c r="DU7" s="21">
        <f t="shared" si="41"/>
        <v>0.2123967614428543</v>
      </c>
      <c r="DV7" s="21">
        <f t="shared" si="42"/>
        <v>0.20795559859388171</v>
      </c>
      <c r="DW7" s="21">
        <f t="shared" si="43"/>
        <v>0.21415277504467414</v>
      </c>
      <c r="DX7" s="45">
        <f t="shared" si="44"/>
        <v>0.21203672976550211</v>
      </c>
      <c r="DY7" s="47">
        <v>0.82361290322580649</v>
      </c>
      <c r="DZ7" s="47">
        <v>0.83547609147609148</v>
      </c>
      <c r="EA7" s="21">
        <f t="shared" si="45"/>
        <v>0.83142536874901229</v>
      </c>
      <c r="EB7" s="47">
        <v>0.81041358936484498</v>
      </c>
      <c r="EC7" s="47">
        <v>0.83089627727856219</v>
      </c>
      <c r="ED7" s="21">
        <f t="shared" si="46"/>
        <v>0.82390239943617249</v>
      </c>
      <c r="EE7" s="47">
        <v>0.82135994706660787</v>
      </c>
      <c r="EF7" s="47">
        <v>0.83701324816654832</v>
      </c>
      <c r="EG7" s="21">
        <f t="shared" si="47"/>
        <v>0.83166837955436734</v>
      </c>
      <c r="EH7" s="47">
        <v>0.81968556938681414</v>
      </c>
      <c r="EI7" s="47">
        <v>0.83072906523855894</v>
      </c>
      <c r="EJ7" s="21">
        <f t="shared" si="48"/>
        <v>0.82695822904433491</v>
      </c>
      <c r="EK7" s="47">
        <v>0.80528207461328483</v>
      </c>
      <c r="EL7" s="47">
        <v>0.8123039542639352</v>
      </c>
      <c r="EM7" s="21">
        <f t="shared" si="49"/>
        <v>0.80990631149812797</v>
      </c>
      <c r="EN7" s="47">
        <v>0.82550915221579968</v>
      </c>
      <c r="EO7" s="47">
        <v>0.84110031272552321</v>
      </c>
      <c r="EP7" s="21">
        <f t="shared" si="50"/>
        <v>0.83577666221220026</v>
      </c>
      <c r="EQ7" s="47">
        <v>0.83707409177820269</v>
      </c>
      <c r="ER7" s="47">
        <v>0.85380384795870479</v>
      </c>
      <c r="ES7" s="21">
        <f t="shared" si="51"/>
        <v>0.84809142039293417</v>
      </c>
      <c r="ET7" s="47">
        <v>0.82543723946271419</v>
      </c>
      <c r="EU7" s="47">
        <v>0.84304136138028829</v>
      </c>
      <c r="EV7" s="21">
        <f t="shared" si="52"/>
        <v>0.83703037889924425</v>
      </c>
      <c r="EW7" s="47">
        <v>0.81724459078080902</v>
      </c>
      <c r="EX7" s="47">
        <v>0.83673079754601221</v>
      </c>
      <c r="EY7" s="21">
        <f t="shared" si="53"/>
        <v>0.83007717130801695</v>
      </c>
      <c r="EZ7" s="47">
        <v>0.80399003795066415</v>
      </c>
      <c r="FA7" s="47">
        <v>0.82759514747859186</v>
      </c>
      <c r="FB7" s="21">
        <f t="shared" si="54"/>
        <v>0.81953510901147286</v>
      </c>
      <c r="FC7" s="47">
        <v>0.81280303749406746</v>
      </c>
      <c r="FD7" s="47">
        <v>0.83810854679178282</v>
      </c>
      <c r="FE7" s="21">
        <f t="shared" si="55"/>
        <v>0.82946790150571426</v>
      </c>
      <c r="FF7" s="47">
        <v>0.82244332262505737</v>
      </c>
      <c r="FG7" s="47">
        <v>0.83668306412139004</v>
      </c>
      <c r="FH7" s="21">
        <f t="shared" si="56"/>
        <v>0.83182085985639898</v>
      </c>
      <c r="FI7" s="21">
        <f t="shared" si="57"/>
        <v>0.81873796299705592</v>
      </c>
      <c r="FJ7" s="21">
        <f t="shared" si="58"/>
        <v>0.83529014286883252</v>
      </c>
      <c r="FK7" s="45">
        <f t="shared" si="59"/>
        <v>0.8296383492889996</v>
      </c>
      <c r="FL7" s="21"/>
      <c r="FM7" s="21"/>
      <c r="FN7" s="21">
        <f t="shared" si="60"/>
        <v>0</v>
      </c>
      <c r="FO7" s="21"/>
      <c r="FP7" s="21"/>
      <c r="FQ7" s="21">
        <f t="shared" si="61"/>
        <v>0</v>
      </c>
      <c r="FR7" s="21"/>
      <c r="FS7" s="21"/>
      <c r="FT7" s="21">
        <f t="shared" si="62"/>
        <v>0</v>
      </c>
      <c r="FU7" s="21"/>
      <c r="FV7" s="21"/>
      <c r="FW7" s="21">
        <f t="shared" si="63"/>
        <v>0</v>
      </c>
      <c r="FX7" s="21"/>
      <c r="FY7" s="21"/>
      <c r="FZ7" s="21">
        <f t="shared" si="64"/>
        <v>0</v>
      </c>
      <c r="GA7" s="21"/>
      <c r="GB7" s="21"/>
      <c r="GC7" s="21">
        <f t="shared" si="65"/>
        <v>0</v>
      </c>
      <c r="GD7" s="21"/>
      <c r="GE7" s="21"/>
      <c r="GF7" s="21">
        <f t="shared" si="66"/>
        <v>0</v>
      </c>
      <c r="GG7" s="21"/>
      <c r="GH7" s="21"/>
      <c r="GI7" s="21">
        <f t="shared" si="67"/>
        <v>0</v>
      </c>
      <c r="GJ7" s="21"/>
      <c r="GK7" s="21"/>
      <c r="GL7" s="21">
        <f t="shared" si="68"/>
        <v>0</v>
      </c>
      <c r="GM7" s="21"/>
      <c r="GN7" s="21"/>
      <c r="GO7" s="21">
        <f t="shared" si="69"/>
        <v>0</v>
      </c>
      <c r="GP7" s="21" t="e">
        <f t="shared" si="70"/>
        <v>#DIV/0!</v>
      </c>
      <c r="GQ7" s="21" t="e">
        <f t="shared" si="71"/>
        <v>#DIV/0!</v>
      </c>
      <c r="GR7" s="45">
        <f t="shared" si="72"/>
        <v>0</v>
      </c>
    </row>
    <row r="8" spans="1:200">
      <c r="A8" s="1" t="s">
        <v>19</v>
      </c>
      <c r="B8" s="1" t="s">
        <v>20</v>
      </c>
      <c r="C8" s="1" t="s">
        <v>8</v>
      </c>
      <c r="D8" s="1" t="s">
        <v>16</v>
      </c>
      <c r="E8" s="2">
        <v>82226</v>
      </c>
      <c r="F8" s="2">
        <v>172</v>
      </c>
      <c r="G8" s="2">
        <v>411</v>
      </c>
      <c r="H8" s="2">
        <v>583</v>
      </c>
      <c r="I8" s="2">
        <v>172</v>
      </c>
      <c r="J8" s="2">
        <v>411</v>
      </c>
      <c r="K8" s="2">
        <v>583</v>
      </c>
      <c r="L8" s="42">
        <f>VLOOKUP(B8,'[2]1월'!$D$6:$AU$179,13,0)</f>
        <v>138.32258064516128</v>
      </c>
      <c r="M8" s="42">
        <f>VLOOKUP(B8,'[2]1월'!$D$6:$AU$179,28,0)</f>
        <v>353.90322580645159</v>
      </c>
      <c r="N8" s="42">
        <f t="shared" si="0"/>
        <v>492.22580645161287</v>
      </c>
      <c r="O8" s="42">
        <f>VLOOKUP(B8,'[2]2월'!$D$6:$AU$179,13,0)</f>
        <v>140.0344827586207</v>
      </c>
      <c r="P8" s="42">
        <f>VLOOKUP(B8,'[2]2월'!$D$6:$AU$179,28,0)</f>
        <v>345.9655172413793</v>
      </c>
      <c r="Q8" s="42">
        <f t="shared" si="1"/>
        <v>486</v>
      </c>
      <c r="R8" s="42">
        <f>VLOOKUP(B8,'[2]3월'!$D$6:$AU$179,13,0)</f>
        <v>138.70967741935485</v>
      </c>
      <c r="S8" s="42">
        <f>VLOOKUP(B8,'[2]3월'!$D$6:$AU$179,28,0)</f>
        <v>355.09677419354841</v>
      </c>
      <c r="T8" s="42">
        <f t="shared" si="2"/>
        <v>493.80645161290329</v>
      </c>
      <c r="U8" s="42">
        <f>VLOOKUP(B8,'[2]4월'!$D$6:$AU$179,13,0)</f>
        <v>137.96666666666667</v>
      </c>
      <c r="V8" s="42">
        <f>VLOOKUP(B8,'[2]4월'!$D$6:$AU$179,28,0)</f>
        <v>357.8</v>
      </c>
      <c r="W8" s="42">
        <f t="shared" si="3"/>
        <v>495.76666666666665</v>
      </c>
      <c r="X8" s="42">
        <f>VLOOKUP(B8,'[2]5월'!$D$6:$AU$179,13,0)</f>
        <v>137.96774193548387</v>
      </c>
      <c r="Y8" s="42">
        <f>VLOOKUP(B8,'[2]5월'!$D$6:$AU$179,28,0)</f>
        <v>358.58064516129031</v>
      </c>
      <c r="Z8" s="42">
        <f t="shared" si="4"/>
        <v>496.54838709677415</v>
      </c>
      <c r="AA8" s="42">
        <f>VLOOKUP(B8,'[2]6월'!$D$6:$AU$179,13,0)</f>
        <v>139.56666666666666</v>
      </c>
      <c r="AB8" s="42">
        <f>VLOOKUP(B8,'[2]6월'!$D$6:$AU$179,28,0)</f>
        <v>359.1</v>
      </c>
      <c r="AC8" s="42">
        <f t="shared" si="5"/>
        <v>498.66666666666669</v>
      </c>
      <c r="AD8" s="42">
        <f>VLOOKUP(B8,'[2]7월'!$D$6:$AU$179,13,0)</f>
        <v>139.80645161290323</v>
      </c>
      <c r="AE8" s="42">
        <f>VLOOKUP(B8,'[2]7월'!$D$6:$AU$179,28,0)</f>
        <v>368.64516129032256</v>
      </c>
      <c r="AF8" s="42">
        <f t="shared" si="6"/>
        <v>508.45161290322579</v>
      </c>
      <c r="AG8" s="42">
        <f>VLOOKUP(B8,'[2]8월'!$D$6:$AU$179,13,0)</f>
        <v>143.12903225806451</v>
      </c>
      <c r="AH8" s="42">
        <f>VLOOKUP(B8,'[2]8월'!$D$6:$AU$179,28,0)</f>
        <v>372.09677419354841</v>
      </c>
      <c r="AI8" s="42">
        <f t="shared" si="7"/>
        <v>515.22580645161293</v>
      </c>
      <c r="AJ8" s="42">
        <f>VLOOKUP(B8,'[2]9월'!$D$6:$AU$179,13,0)</f>
        <v>142.93333333333334</v>
      </c>
      <c r="AK8" s="42">
        <f>VLOOKUP(B8,'[2]9월'!$D$6:$AU$179,28,0)</f>
        <v>364.83333333333331</v>
      </c>
      <c r="AL8" s="42">
        <f t="shared" si="8"/>
        <v>507.76666666666665</v>
      </c>
      <c r="AM8" s="42">
        <f>VLOOKUP(B8,'[2]10월'!$D$6:$AU$179,13,0)</f>
        <v>143.74193548387098</v>
      </c>
      <c r="AN8" s="42">
        <f>VLOOKUP(B8,'[2]10월'!$D$6:$AU$179,28,0)</f>
        <v>368.58064516129031</v>
      </c>
      <c r="AO8" s="42">
        <f t="shared" si="9"/>
        <v>512.32258064516122</v>
      </c>
      <c r="AP8" s="42">
        <f>VLOOKUP(B8,'[3]11월'!$D$6:$P$179,13,0)</f>
        <v>140.23333333333332</v>
      </c>
      <c r="AQ8" s="42">
        <f>VLOOKUP(B8,'[3]11월'!$D$6:$AE$179,28,0)</f>
        <v>367.73333333333335</v>
      </c>
      <c r="AR8" s="42">
        <f t="shared" si="10"/>
        <v>507.9666666666667</v>
      </c>
      <c r="AS8" s="42">
        <f>VLOOKUP(B8,'[3]12월'!$D$6:$P$179,13,0)</f>
        <v>136.19354838709677</v>
      </c>
      <c r="AT8" s="42">
        <f>VLOOKUP(B8,'[3]12월'!$D$6:$AE$179,28,0)</f>
        <v>371</v>
      </c>
      <c r="AU8" s="42">
        <f t="shared" si="11"/>
        <v>507.19354838709677</v>
      </c>
      <c r="AV8" s="42">
        <f t="shared" si="12"/>
        <v>139.88378754171302</v>
      </c>
      <c r="AW8" s="42">
        <f t="shared" si="13"/>
        <v>361.94461747620812</v>
      </c>
      <c r="AX8" s="43">
        <f t="shared" si="14"/>
        <v>501.82840501792106</v>
      </c>
      <c r="AY8" s="47">
        <v>0.38082647828149663</v>
      </c>
      <c r="AZ8" s="47">
        <v>0.41106136103818902</v>
      </c>
      <c r="BA8" s="21">
        <f t="shared" si="15"/>
        <v>0.40263344051078348</v>
      </c>
      <c r="BB8" s="47">
        <v>0.40549856364500314</v>
      </c>
      <c r="BC8" s="47">
        <v>0.42693175423158691</v>
      </c>
      <c r="BD8" s="21">
        <f t="shared" si="16"/>
        <v>0.42095728995580001</v>
      </c>
      <c r="BE8" s="47">
        <v>0.37835691214949435</v>
      </c>
      <c r="BF8" s="47">
        <v>0.38886128407303555</v>
      </c>
      <c r="BG8" s="21">
        <f t="shared" si="17"/>
        <v>0.38593320882715687</v>
      </c>
      <c r="BH8" s="47">
        <v>0.37667260778037437</v>
      </c>
      <c r="BI8" s="47">
        <v>0.40018662814120287</v>
      </c>
      <c r="BJ8" s="21">
        <f t="shared" si="18"/>
        <v>0.39363213621624271</v>
      </c>
      <c r="BK8" s="47">
        <v>0.39187389390699889</v>
      </c>
      <c r="BL8" s="47">
        <v>0.41962771141836697</v>
      </c>
      <c r="BM8" s="21">
        <f t="shared" si="19"/>
        <v>0.41189138347556548</v>
      </c>
      <c r="BN8" s="47">
        <v>0.41907753528330988</v>
      </c>
      <c r="BO8" s="47">
        <v>0.43689197100255944</v>
      </c>
      <c r="BP8" s="21">
        <f t="shared" si="20"/>
        <v>0.43192622829766414</v>
      </c>
      <c r="BQ8" s="47">
        <v>0.4081083773745865</v>
      </c>
      <c r="BR8" s="47">
        <v>0.45036638992621841</v>
      </c>
      <c r="BS8" s="21">
        <f t="shared" si="21"/>
        <v>0.43858704306063717</v>
      </c>
      <c r="BT8" s="47">
        <v>0.45424643627819572</v>
      </c>
      <c r="BU8" s="47">
        <v>0.46426971056516031</v>
      </c>
      <c r="BV8" s="21">
        <f t="shared" si="22"/>
        <v>0.46147574044148831</v>
      </c>
      <c r="BW8" s="47">
        <v>0.47582548627605625</v>
      </c>
      <c r="BX8" s="47">
        <v>0.42793514620012651</v>
      </c>
      <c r="BY8" s="21">
        <f t="shared" si="23"/>
        <v>0.44128449448231977</v>
      </c>
      <c r="BZ8" s="47">
        <v>0.45642609329680139</v>
      </c>
      <c r="CA8" s="47">
        <v>0.4252374552973473</v>
      </c>
      <c r="CB8" s="21">
        <f t="shared" si="24"/>
        <v>0.433931233425501</v>
      </c>
      <c r="CC8" s="47">
        <v>0.43009360372494859</v>
      </c>
      <c r="CD8" s="47">
        <v>0.41558573438692098</v>
      </c>
      <c r="CE8" s="21">
        <f t="shared" si="25"/>
        <v>0.41962977751375663</v>
      </c>
      <c r="CF8" s="47">
        <v>0.43188876974421947</v>
      </c>
      <c r="CG8" s="47">
        <v>0.42322895816082062</v>
      </c>
      <c r="CH8" s="21">
        <f t="shared" si="26"/>
        <v>0.42564286544779495</v>
      </c>
      <c r="CI8" s="44">
        <f t="shared" si="27"/>
        <v>0.41740789647845711</v>
      </c>
      <c r="CJ8" s="44">
        <f t="shared" si="28"/>
        <v>0.42418200870346129</v>
      </c>
      <c r="CK8" s="21">
        <f t="shared" si="29"/>
        <v>0.42229373680455923</v>
      </c>
      <c r="CL8" s="47">
        <v>0.25928377571058098</v>
      </c>
      <c r="CM8" s="47">
        <v>0.29147405662750386</v>
      </c>
      <c r="CN8" s="21">
        <f t="shared" si="30"/>
        <v>0.28250107229328691</v>
      </c>
      <c r="CO8" s="47">
        <v>0.28349756983443852</v>
      </c>
      <c r="CP8" s="47">
        <v>0.31603669362855463</v>
      </c>
      <c r="CQ8" s="21">
        <f t="shared" si="31"/>
        <v>0.30696646995429477</v>
      </c>
      <c r="CR8" s="47">
        <v>0.25762888210845036</v>
      </c>
      <c r="CS8" s="47">
        <v>0.2732567891233838</v>
      </c>
      <c r="CT8" s="21">
        <f t="shared" si="32"/>
        <v>0.26890053745899167</v>
      </c>
      <c r="CU8" s="47">
        <v>0.25657954167374569</v>
      </c>
      <c r="CV8" s="47">
        <v>0.28697179776163861</v>
      </c>
      <c r="CW8" s="21">
        <f t="shared" si="33"/>
        <v>0.27850000969424071</v>
      </c>
      <c r="CX8" s="47">
        <v>0.27761875618590637</v>
      </c>
      <c r="CY8" s="47">
        <v>0.31340448825312034</v>
      </c>
      <c r="CZ8" s="21">
        <f t="shared" si="34"/>
        <v>0.30342927821825588</v>
      </c>
      <c r="DA8" s="47">
        <v>0.29911486124159165</v>
      </c>
      <c r="DB8" s="47">
        <v>0.32768781319703277</v>
      </c>
      <c r="DC8" s="21">
        <f t="shared" si="35"/>
        <v>0.31972315296495257</v>
      </c>
      <c r="DD8" s="47">
        <v>0.29106273000431193</v>
      </c>
      <c r="DE8" s="47">
        <v>0.33351099440908222</v>
      </c>
      <c r="DF8" s="21">
        <f t="shared" si="36"/>
        <v>0.32167861517319729</v>
      </c>
      <c r="DG8" s="47">
        <v>0.33064467078100779</v>
      </c>
      <c r="DH8" s="47">
        <v>0.34953530473595817</v>
      </c>
      <c r="DI8" s="21">
        <f t="shared" si="37"/>
        <v>0.34426957366083472</v>
      </c>
      <c r="DJ8" s="47">
        <v>0.33927180354233105</v>
      </c>
      <c r="DK8" s="47">
        <v>0.31102071789919566</v>
      </c>
      <c r="DL8" s="21">
        <f t="shared" si="38"/>
        <v>0.31889565846137047</v>
      </c>
      <c r="DM8" s="47">
        <v>0.32079901247964071</v>
      </c>
      <c r="DN8" s="47">
        <v>0.30927408138143692</v>
      </c>
      <c r="DO8" s="21">
        <f t="shared" si="39"/>
        <v>0.31248663570688701</v>
      </c>
      <c r="DP8" s="47">
        <v>0.30253721390852123</v>
      </c>
      <c r="DQ8" s="47">
        <v>0.29794335632138141</v>
      </c>
      <c r="DR8" s="21">
        <f t="shared" si="40"/>
        <v>0.29922388606479722</v>
      </c>
      <c r="DS8" s="47">
        <v>0.3033604289800908</v>
      </c>
      <c r="DT8" s="47">
        <v>0.29807872299475796</v>
      </c>
      <c r="DU8" s="21">
        <f t="shared" si="41"/>
        <v>0.29955098927247842</v>
      </c>
      <c r="DV8" s="21">
        <f t="shared" si="42"/>
        <v>0.29344993720421803</v>
      </c>
      <c r="DW8" s="21">
        <f t="shared" si="43"/>
        <v>0.30901623469442058</v>
      </c>
      <c r="DX8" s="45">
        <f t="shared" si="44"/>
        <v>0.30467715657696559</v>
      </c>
      <c r="DY8" s="47">
        <v>0.79168913246268657</v>
      </c>
      <c r="DZ8" s="47">
        <v>0.75712779145018694</v>
      </c>
      <c r="EA8" s="21">
        <f t="shared" si="45"/>
        <v>0.76676170462649784</v>
      </c>
      <c r="EB8" s="47">
        <v>0.81777936468850032</v>
      </c>
      <c r="EC8" s="47">
        <v>0.74338124190172428</v>
      </c>
      <c r="ED8" s="21">
        <f t="shared" si="46"/>
        <v>0.76411958811199121</v>
      </c>
      <c r="EE8" s="47">
        <v>0.83100883720930241</v>
      </c>
      <c r="EF8" s="47">
        <v>0.74449264171511631</v>
      </c>
      <c r="EG8" s="21">
        <f t="shared" si="47"/>
        <v>0.76860887943385192</v>
      </c>
      <c r="EH8" s="47">
        <v>0.81381879681082392</v>
      </c>
      <c r="EI8" s="47">
        <v>0.75184563070616728</v>
      </c>
      <c r="EJ8" s="21">
        <f t="shared" si="48"/>
        <v>0.76912054203838176</v>
      </c>
      <c r="EK8" s="47">
        <v>0.81194645779752161</v>
      </c>
      <c r="EL8" s="47">
        <v>0.73655982367758188</v>
      </c>
      <c r="EM8" s="21">
        <f t="shared" si="49"/>
        <v>0.75757371568782383</v>
      </c>
      <c r="EN8" s="47">
        <v>0.83207427752567475</v>
      </c>
      <c r="EO8" s="47">
        <v>0.7566953494848232</v>
      </c>
      <c r="EP8" s="21">
        <f t="shared" si="50"/>
        <v>0.7777070934390381</v>
      </c>
      <c r="EQ8" s="47">
        <v>0.82613913244116288</v>
      </c>
      <c r="ER8" s="47">
        <v>0.76965444522226123</v>
      </c>
      <c r="ES8" s="21">
        <f t="shared" si="51"/>
        <v>0.78539945269350397</v>
      </c>
      <c r="ET8" s="47">
        <v>0.85932792427315763</v>
      </c>
      <c r="EU8" s="47">
        <v>0.79331694841785871</v>
      </c>
      <c r="EV8" s="21">
        <f t="shared" si="52"/>
        <v>0.81171739213453931</v>
      </c>
      <c r="EW8" s="47">
        <v>0.81742397388059707</v>
      </c>
      <c r="EX8" s="47">
        <v>0.73537752398355416</v>
      </c>
      <c r="EY8" s="21">
        <f t="shared" si="53"/>
        <v>0.75824782795835599</v>
      </c>
      <c r="EZ8" s="47">
        <v>0.8262686265709156</v>
      </c>
      <c r="FA8" s="47">
        <v>0.75348923507789256</v>
      </c>
      <c r="FB8" s="21">
        <f t="shared" si="54"/>
        <v>0.77377636277976447</v>
      </c>
      <c r="FC8" s="47">
        <v>0.8230739244116948</v>
      </c>
      <c r="FD8" s="47">
        <v>0.75768065627266135</v>
      </c>
      <c r="FE8" s="21">
        <f t="shared" si="55"/>
        <v>0.77590891504707682</v>
      </c>
      <c r="FF8" s="47">
        <v>0.8351826148744671</v>
      </c>
      <c r="FG8" s="47">
        <v>0.76028101904182255</v>
      </c>
      <c r="FH8" s="21">
        <f t="shared" si="56"/>
        <v>0.78115970748038321</v>
      </c>
      <c r="FI8" s="21">
        <f t="shared" si="57"/>
        <v>0.82381108857887542</v>
      </c>
      <c r="FJ8" s="21">
        <f t="shared" si="58"/>
        <v>0.75499185891263754</v>
      </c>
      <c r="FK8" s="45">
        <f t="shared" si="59"/>
        <v>0.77417509845260069</v>
      </c>
      <c r="FL8" s="21"/>
      <c r="FM8" s="21"/>
      <c r="FN8" s="21">
        <f t="shared" si="60"/>
        <v>0</v>
      </c>
      <c r="FO8" s="21"/>
      <c r="FP8" s="21"/>
      <c r="FQ8" s="21">
        <f t="shared" si="61"/>
        <v>0</v>
      </c>
      <c r="FR8" s="21"/>
      <c r="FS8" s="21"/>
      <c r="FT8" s="21">
        <f t="shared" si="62"/>
        <v>0</v>
      </c>
      <c r="FU8" s="21"/>
      <c r="FV8" s="21"/>
      <c r="FW8" s="21">
        <f t="shared" si="63"/>
        <v>0</v>
      </c>
      <c r="FX8" s="21"/>
      <c r="FY8" s="21"/>
      <c r="FZ8" s="21">
        <f t="shared" si="64"/>
        <v>0</v>
      </c>
      <c r="GA8" s="21"/>
      <c r="GB8" s="21"/>
      <c r="GC8" s="21">
        <f t="shared" si="65"/>
        <v>0</v>
      </c>
      <c r="GD8" s="21"/>
      <c r="GE8" s="21"/>
      <c r="GF8" s="21">
        <f t="shared" si="66"/>
        <v>0</v>
      </c>
      <c r="GG8" s="21"/>
      <c r="GH8" s="21"/>
      <c r="GI8" s="21">
        <f t="shared" si="67"/>
        <v>0</v>
      </c>
      <c r="GJ8" s="21"/>
      <c r="GK8" s="21"/>
      <c r="GL8" s="21">
        <f t="shared" si="68"/>
        <v>0</v>
      </c>
      <c r="GM8" s="21"/>
      <c r="GN8" s="21"/>
      <c r="GO8" s="21">
        <f t="shared" si="69"/>
        <v>0</v>
      </c>
      <c r="GP8" s="21" t="e">
        <f t="shared" si="70"/>
        <v>#DIV/0!</v>
      </c>
      <c r="GQ8" s="21" t="e">
        <f t="shared" si="71"/>
        <v>#DIV/0!</v>
      </c>
      <c r="GR8" s="45">
        <f t="shared" si="72"/>
        <v>0</v>
      </c>
    </row>
    <row r="9" spans="1:200">
      <c r="A9" s="1" t="s">
        <v>21</v>
      </c>
      <c r="B9" s="1" t="s">
        <v>22</v>
      </c>
      <c r="C9" s="1" t="s">
        <v>12</v>
      </c>
      <c r="D9" s="1" t="s">
        <v>13</v>
      </c>
      <c r="E9" s="2">
        <v>21192</v>
      </c>
      <c r="F9" s="2">
        <v>14</v>
      </c>
      <c r="G9" s="2">
        <v>26</v>
      </c>
      <c r="H9" s="2">
        <v>40</v>
      </c>
      <c r="I9" s="2">
        <v>14</v>
      </c>
      <c r="J9" s="2">
        <v>26</v>
      </c>
      <c r="K9" s="2">
        <v>40</v>
      </c>
      <c r="L9" s="42">
        <f>VLOOKUP(B9,'[2]1월'!$D$6:$AU$179,13,0)</f>
        <v>12.935483870967742</v>
      </c>
      <c r="M9" s="42">
        <f>VLOOKUP(B9,'[2]1월'!$D$6:$AU$179,28,0)</f>
        <v>22.548387096774192</v>
      </c>
      <c r="N9" s="42">
        <f t="shared" si="0"/>
        <v>35.483870967741936</v>
      </c>
      <c r="O9" s="42">
        <f>VLOOKUP(B9,'[2]2월'!$D$6:$AU$179,13,0)</f>
        <v>13.068965517241379</v>
      </c>
      <c r="P9" s="42">
        <f>VLOOKUP(B9,'[2]2월'!$D$6:$AU$179,28,0)</f>
        <v>22.517241379310345</v>
      </c>
      <c r="Q9" s="42">
        <f t="shared" si="1"/>
        <v>35.586206896551722</v>
      </c>
      <c r="R9" s="42">
        <f>VLOOKUP(B9,'[2]3월'!$D$6:$AU$179,13,0)</f>
        <v>13.290322580645162</v>
      </c>
      <c r="S9" s="42">
        <f>VLOOKUP(B9,'[2]3월'!$D$6:$AU$179,28,0)</f>
        <v>23.225806451612904</v>
      </c>
      <c r="T9" s="42">
        <f t="shared" si="2"/>
        <v>36.516129032258064</v>
      </c>
      <c r="U9" s="42">
        <f>VLOOKUP(B9,'[2]4월'!$D$6:$AU$179,13,0)</f>
        <v>13.3</v>
      </c>
      <c r="V9" s="42">
        <f>VLOOKUP(B9,'[2]4월'!$D$6:$AU$179,28,0)</f>
        <v>24</v>
      </c>
      <c r="W9" s="42">
        <f t="shared" si="3"/>
        <v>37.299999999999997</v>
      </c>
      <c r="X9" s="42">
        <f>VLOOKUP(B9,'[2]5월'!$D$6:$AU$179,13,0)</f>
        <v>13.419354838709678</v>
      </c>
      <c r="Y9" s="42">
        <f>VLOOKUP(B9,'[2]5월'!$D$6:$AU$179,28,0)</f>
        <v>23.548387096774192</v>
      </c>
      <c r="Z9" s="42">
        <f t="shared" si="4"/>
        <v>36.967741935483872</v>
      </c>
      <c r="AA9" s="42">
        <f>VLOOKUP(B9,'[2]6월'!$D$6:$AU$179,13,0)</f>
        <v>13.233333333333333</v>
      </c>
      <c r="AB9" s="42">
        <f>VLOOKUP(B9,'[2]6월'!$D$6:$AU$179,28,0)</f>
        <v>23.533333333333335</v>
      </c>
      <c r="AC9" s="42">
        <f t="shared" si="5"/>
        <v>36.766666666666666</v>
      </c>
      <c r="AD9" s="42">
        <f>VLOOKUP(B9,'[2]7월'!$D$6:$AU$179,13,0)</f>
        <v>13.806451612903226</v>
      </c>
      <c r="AE9" s="42">
        <f>VLOOKUP(B9,'[2]7월'!$D$6:$AU$179,28,0)</f>
        <v>23.516129032258064</v>
      </c>
      <c r="AF9" s="42">
        <f t="shared" si="6"/>
        <v>37.322580645161288</v>
      </c>
      <c r="AG9" s="42">
        <f>VLOOKUP(B9,'[2]8월'!$D$6:$AU$179,13,0)</f>
        <v>13.516129032258064</v>
      </c>
      <c r="AH9" s="42">
        <f>VLOOKUP(B9,'[2]8월'!$D$6:$AU$179,28,0)</f>
        <v>23.64516129032258</v>
      </c>
      <c r="AI9" s="42">
        <f t="shared" si="7"/>
        <v>37.161290322580641</v>
      </c>
      <c r="AJ9" s="42">
        <f>VLOOKUP(B9,'[2]9월'!$D$6:$AU$179,13,0)</f>
        <v>13.733333333333333</v>
      </c>
      <c r="AK9" s="42">
        <f>VLOOKUP(B9,'[2]9월'!$D$6:$AU$179,28,0)</f>
        <v>24.166666666666668</v>
      </c>
      <c r="AL9" s="42">
        <f t="shared" si="8"/>
        <v>37.9</v>
      </c>
      <c r="AM9" s="42">
        <f>VLOOKUP(B9,'[2]10월'!$D$6:$AU$179,13,0)</f>
        <v>13.387096774193548</v>
      </c>
      <c r="AN9" s="42">
        <f>VLOOKUP(B9,'[2]10월'!$D$6:$AU$179,28,0)</f>
        <v>22.322580645161292</v>
      </c>
      <c r="AO9" s="42">
        <f t="shared" si="9"/>
        <v>35.70967741935484</v>
      </c>
      <c r="AP9" s="42">
        <f>VLOOKUP(B9,'[3]11월'!$D$6:$P$179,13,0)</f>
        <v>12.7</v>
      </c>
      <c r="AQ9" s="42">
        <f>VLOOKUP(B9,'[3]11월'!$D$6:$AE$179,28,0)</f>
        <v>22.266666666666666</v>
      </c>
      <c r="AR9" s="42">
        <f t="shared" si="10"/>
        <v>34.966666666666669</v>
      </c>
      <c r="AS9" s="42">
        <f>VLOOKUP(B9,'[3]12월'!$D$6:$P$179,13,0)</f>
        <v>12.96774193548387</v>
      </c>
      <c r="AT9" s="42">
        <f>VLOOKUP(B9,'[3]12월'!$D$6:$AE$179,28,0)</f>
        <v>22.93548387096774</v>
      </c>
      <c r="AU9" s="42">
        <f t="shared" si="11"/>
        <v>35.903225806451609</v>
      </c>
      <c r="AV9" s="42">
        <f t="shared" si="12"/>
        <v>13.279851069089112</v>
      </c>
      <c r="AW9" s="42">
        <f t="shared" si="13"/>
        <v>23.185486960820665</v>
      </c>
      <c r="AX9" s="43">
        <f t="shared" si="14"/>
        <v>36.465338029909766</v>
      </c>
      <c r="AY9" s="47">
        <v>0.37980944268381361</v>
      </c>
      <c r="AZ9" s="47">
        <v>0.3550341172504991</v>
      </c>
      <c r="BA9" s="21">
        <f t="shared" si="15"/>
        <v>0.36405673022265289</v>
      </c>
      <c r="BB9" s="47">
        <v>0.3912688987988896</v>
      </c>
      <c r="BC9" s="47">
        <v>0.38589583606910199</v>
      </c>
      <c r="BD9" s="21">
        <f t="shared" si="16"/>
        <v>0.38785258394781164</v>
      </c>
      <c r="BE9" s="47">
        <v>0.3804432738643056</v>
      </c>
      <c r="BF9" s="47">
        <v>0.37327526215697299</v>
      </c>
      <c r="BG9" s="21">
        <f t="shared" si="17"/>
        <v>0.37588568984193754</v>
      </c>
      <c r="BH9" s="47">
        <v>0.37278942871222082</v>
      </c>
      <c r="BI9" s="47">
        <v>0.37479944000813775</v>
      </c>
      <c r="BJ9" s="21">
        <f t="shared" si="18"/>
        <v>0.37406743937139431</v>
      </c>
      <c r="BK9" s="47">
        <v>0.39019994694786486</v>
      </c>
      <c r="BL9" s="47">
        <v>0.37085485033381771</v>
      </c>
      <c r="BM9" s="21">
        <f t="shared" si="19"/>
        <v>0.37789989683087677</v>
      </c>
      <c r="BN9" s="47">
        <v>0.38625018924176324</v>
      </c>
      <c r="BO9" s="47">
        <v>0.37026466077305492</v>
      </c>
      <c r="BP9" s="21">
        <f t="shared" si="20"/>
        <v>0.37608622856302065</v>
      </c>
      <c r="BQ9" s="47">
        <v>0.38185485062197905</v>
      </c>
      <c r="BR9" s="47">
        <v>0.38092649435164277</v>
      </c>
      <c r="BS9" s="21">
        <f t="shared" si="21"/>
        <v>0.38126458070090441</v>
      </c>
      <c r="BT9" s="47">
        <v>0.36554589282271405</v>
      </c>
      <c r="BU9" s="47">
        <v>0.37964090693207386</v>
      </c>
      <c r="BV9" s="21">
        <f t="shared" si="22"/>
        <v>0.37450782169821495</v>
      </c>
      <c r="BW9" s="47">
        <v>0.359363989523868</v>
      </c>
      <c r="BX9" s="47">
        <v>0.37989154380406087</v>
      </c>
      <c r="BY9" s="21">
        <f t="shared" si="23"/>
        <v>0.3724158729785223</v>
      </c>
      <c r="BZ9" s="47">
        <v>0.36790140703207069</v>
      </c>
      <c r="CA9" s="47">
        <v>0.36937614069903973</v>
      </c>
      <c r="CB9" s="21">
        <f t="shared" si="24"/>
        <v>0.36883907606390998</v>
      </c>
      <c r="CC9" s="47">
        <v>0.36663214145201228</v>
      </c>
      <c r="CD9" s="47">
        <v>0.36655470397830264</v>
      </c>
      <c r="CE9" s="21">
        <f t="shared" si="25"/>
        <v>0.36658290495417711</v>
      </c>
      <c r="CF9" s="47">
        <v>0.44388884771340192</v>
      </c>
      <c r="CG9" s="47">
        <v>0.3891081336153398</v>
      </c>
      <c r="CH9" s="21">
        <f t="shared" si="26"/>
        <v>0.40905803025647125</v>
      </c>
      <c r="CI9" s="44">
        <f t="shared" si="27"/>
        <v>0.38216235911790863</v>
      </c>
      <c r="CJ9" s="44">
        <f t="shared" si="28"/>
        <v>0.37463517416433706</v>
      </c>
      <c r="CK9" s="21">
        <f t="shared" si="29"/>
        <v>0.37737640461915783</v>
      </c>
      <c r="CL9" s="47">
        <v>0.19522677294328972</v>
      </c>
      <c r="CM9" s="47">
        <v>0.22336295569511166</v>
      </c>
      <c r="CN9" s="21">
        <f t="shared" si="30"/>
        <v>0.21311639452816472</v>
      </c>
      <c r="CO9" s="47">
        <v>0.20795453525332447</v>
      </c>
      <c r="CP9" s="47">
        <v>0.25725262203897337</v>
      </c>
      <c r="CQ9" s="21">
        <f t="shared" si="31"/>
        <v>0.23929937421860578</v>
      </c>
      <c r="CR9" s="47">
        <v>0.22106558405016186</v>
      </c>
      <c r="CS9" s="47">
        <v>0.24964661532865484</v>
      </c>
      <c r="CT9" s="21">
        <f t="shared" si="32"/>
        <v>0.23923805039315241</v>
      </c>
      <c r="CU9" s="47">
        <v>0.23207209792394465</v>
      </c>
      <c r="CV9" s="47">
        <v>0.26286874954448997</v>
      </c>
      <c r="CW9" s="21">
        <f t="shared" si="33"/>
        <v>0.2516533058096202</v>
      </c>
      <c r="CX9" s="47">
        <v>0.24117198424861339</v>
      </c>
      <c r="CY9" s="47">
        <v>0.25622409787042566</v>
      </c>
      <c r="CZ9" s="21">
        <f t="shared" si="34"/>
        <v>0.25074245864885264</v>
      </c>
      <c r="DA9" s="47">
        <v>0.23228913486763372</v>
      </c>
      <c r="DB9" s="47">
        <v>0.25091588465821385</v>
      </c>
      <c r="DC9" s="21">
        <f t="shared" si="35"/>
        <v>0.24413244382140609</v>
      </c>
      <c r="DD9" s="47">
        <v>0.23077787987636789</v>
      </c>
      <c r="DE9" s="47">
        <v>0.24548196186822815</v>
      </c>
      <c r="DF9" s="21">
        <f t="shared" si="36"/>
        <v>0.24012706789194269</v>
      </c>
      <c r="DG9" s="47">
        <v>0.21188067627704976</v>
      </c>
      <c r="DH9" s="47">
        <v>0.23432060467718191</v>
      </c>
      <c r="DI9" s="21">
        <f t="shared" si="37"/>
        <v>0.22614849046531449</v>
      </c>
      <c r="DJ9" s="47">
        <v>0.22839592672133838</v>
      </c>
      <c r="DK9" s="47">
        <v>0.2546511142052274</v>
      </c>
      <c r="DL9" s="21">
        <f t="shared" si="38"/>
        <v>0.24508956895666636</v>
      </c>
      <c r="DM9" s="47">
        <v>0.24487187495316404</v>
      </c>
      <c r="DN9" s="47">
        <v>0.26448905550696522</v>
      </c>
      <c r="DO9" s="21">
        <f t="shared" si="39"/>
        <v>0.25734492219504507</v>
      </c>
      <c r="DP9" s="47">
        <v>0.22881847569816652</v>
      </c>
      <c r="DQ9" s="47">
        <v>0.2511087527176023</v>
      </c>
      <c r="DR9" s="21">
        <f t="shared" si="40"/>
        <v>0.2429911381526681</v>
      </c>
      <c r="DS9" s="47">
        <v>0.25971245438180862</v>
      </c>
      <c r="DT9" s="47">
        <v>0.24545748147858171</v>
      </c>
      <c r="DU9" s="21">
        <f t="shared" si="41"/>
        <v>0.25064882008604189</v>
      </c>
      <c r="DV9" s="21">
        <f t="shared" si="42"/>
        <v>0.22785311643290526</v>
      </c>
      <c r="DW9" s="21">
        <f t="shared" si="43"/>
        <v>0.2496483246324713</v>
      </c>
      <c r="DX9" s="45">
        <f t="shared" si="44"/>
        <v>0.24171100293062334</v>
      </c>
      <c r="DY9" s="47">
        <v>0.72639650872817962</v>
      </c>
      <c r="DZ9" s="47">
        <v>0.63265951359084405</v>
      </c>
      <c r="EA9" s="21">
        <f t="shared" si="45"/>
        <v>0.66679640638659232</v>
      </c>
      <c r="EB9" s="47">
        <v>0.73280738786279676</v>
      </c>
      <c r="EC9" s="47">
        <v>0.6049402756508423</v>
      </c>
      <c r="ED9" s="21">
        <f t="shared" si="46"/>
        <v>0.65150658487897783</v>
      </c>
      <c r="EE9" s="47">
        <v>0.74628155339805835</v>
      </c>
      <c r="EF9" s="47">
        <v>0.62255138888888895</v>
      </c>
      <c r="EG9" s="21">
        <f t="shared" si="47"/>
        <v>0.66761111536360151</v>
      </c>
      <c r="EH9" s="47">
        <v>0.7462957393483709</v>
      </c>
      <c r="EI9" s="47">
        <v>0.65264583333333326</v>
      </c>
      <c r="EJ9" s="21">
        <f t="shared" si="48"/>
        <v>0.68675101024116336</v>
      </c>
      <c r="EK9" s="47">
        <v>0.72271153846153857</v>
      </c>
      <c r="EL9" s="47">
        <v>0.65247945205479452</v>
      </c>
      <c r="EM9" s="21">
        <f t="shared" si="49"/>
        <v>0.67805638889788544</v>
      </c>
      <c r="EN9" s="47">
        <v>0.79414105793450884</v>
      </c>
      <c r="EO9" s="47">
        <v>0.66317280453257788</v>
      </c>
      <c r="EP9" s="21">
        <f t="shared" si="50"/>
        <v>0.71086847921766672</v>
      </c>
      <c r="EQ9" s="47">
        <v>0.77260046728971965</v>
      </c>
      <c r="ER9" s="47">
        <v>0.68324005486968453</v>
      </c>
      <c r="ES9" s="21">
        <f t="shared" si="51"/>
        <v>0.71578309526155204</v>
      </c>
      <c r="ET9" s="47">
        <v>0.80242243436754168</v>
      </c>
      <c r="EU9" s="47">
        <v>0.75885948158253758</v>
      </c>
      <c r="EV9" s="21">
        <f t="shared" si="52"/>
        <v>0.7747241233593426</v>
      </c>
      <c r="EW9" s="47">
        <v>0.75996116504854361</v>
      </c>
      <c r="EX9" s="47">
        <v>0.70965379310344834</v>
      </c>
      <c r="EY9" s="21">
        <f t="shared" si="53"/>
        <v>0.72797459974344636</v>
      </c>
      <c r="EZ9" s="47">
        <v>0.7359951807228915</v>
      </c>
      <c r="FA9" s="47">
        <v>0.71600722543352602</v>
      </c>
      <c r="FB9" s="21">
        <f t="shared" si="54"/>
        <v>0.72328638651522703</v>
      </c>
      <c r="FC9" s="47">
        <v>0.7351548556430445</v>
      </c>
      <c r="FD9" s="47">
        <v>0.71917814371257482</v>
      </c>
      <c r="FE9" s="21">
        <f t="shared" si="55"/>
        <v>0.72499650071879151</v>
      </c>
      <c r="FF9" s="47">
        <v>0.76905223880597018</v>
      </c>
      <c r="FG9" s="47">
        <v>0.7247524613220816</v>
      </c>
      <c r="FH9" s="21">
        <f t="shared" si="56"/>
        <v>0.7408854379832962</v>
      </c>
      <c r="FI9" s="21">
        <f t="shared" si="57"/>
        <v>0.75365167730093041</v>
      </c>
      <c r="FJ9" s="21">
        <f t="shared" si="58"/>
        <v>0.67834503567292781</v>
      </c>
      <c r="FK9" s="45">
        <f t="shared" si="59"/>
        <v>0.70577001071396195</v>
      </c>
      <c r="FL9" s="21"/>
      <c r="FM9" s="21"/>
      <c r="FN9" s="21">
        <f t="shared" si="60"/>
        <v>0</v>
      </c>
      <c r="FO9" s="21"/>
      <c r="FP9" s="21"/>
      <c r="FQ9" s="21">
        <f t="shared" si="61"/>
        <v>0</v>
      </c>
      <c r="FR9" s="21"/>
      <c r="FS9" s="21"/>
      <c r="FT9" s="21">
        <f t="shared" si="62"/>
        <v>0</v>
      </c>
      <c r="FU9" s="21"/>
      <c r="FV9" s="21"/>
      <c r="FW9" s="21">
        <f t="shared" si="63"/>
        <v>0</v>
      </c>
      <c r="FX9" s="21"/>
      <c r="FY9" s="21"/>
      <c r="FZ9" s="21">
        <f t="shared" si="64"/>
        <v>0</v>
      </c>
      <c r="GA9" s="21"/>
      <c r="GB9" s="21"/>
      <c r="GC9" s="21">
        <f t="shared" si="65"/>
        <v>0</v>
      </c>
      <c r="GD9" s="21"/>
      <c r="GE9" s="21"/>
      <c r="GF9" s="21">
        <f t="shared" si="66"/>
        <v>0</v>
      </c>
      <c r="GG9" s="21"/>
      <c r="GH9" s="21"/>
      <c r="GI9" s="21">
        <f t="shared" si="67"/>
        <v>0</v>
      </c>
      <c r="GJ9" s="21"/>
      <c r="GK9" s="21"/>
      <c r="GL9" s="21">
        <f t="shared" si="68"/>
        <v>0</v>
      </c>
      <c r="GM9" s="21"/>
      <c r="GN9" s="21"/>
      <c r="GO9" s="21">
        <f t="shared" si="69"/>
        <v>0</v>
      </c>
      <c r="GP9" s="21" t="e">
        <f t="shared" si="70"/>
        <v>#DIV/0!</v>
      </c>
      <c r="GQ9" s="21" t="e">
        <f t="shared" si="71"/>
        <v>#DIV/0!</v>
      </c>
      <c r="GR9" s="45">
        <f t="shared" si="72"/>
        <v>0</v>
      </c>
    </row>
    <row r="10" spans="1:200">
      <c r="A10" s="1" t="s">
        <v>23</v>
      </c>
      <c r="B10" s="1" t="s">
        <v>24</v>
      </c>
      <c r="C10" s="1" t="s">
        <v>12</v>
      </c>
      <c r="D10" s="1" t="s">
        <v>13</v>
      </c>
      <c r="E10" s="2">
        <v>27750</v>
      </c>
      <c r="F10" s="2">
        <v>33</v>
      </c>
      <c r="G10" s="2">
        <v>58</v>
      </c>
      <c r="H10" s="2">
        <v>91</v>
      </c>
      <c r="I10" s="2">
        <v>20</v>
      </c>
      <c r="J10" s="2">
        <v>58</v>
      </c>
      <c r="K10" s="2">
        <v>78</v>
      </c>
      <c r="L10" s="42">
        <f>VLOOKUP(B10,'[2]1월'!$D$6:$AU$179,13,0)</f>
        <v>19.483870967741936</v>
      </c>
      <c r="M10" s="42">
        <f>VLOOKUP(B10,'[2]1월'!$D$6:$AU$179,28,0)</f>
        <v>53.451612903225808</v>
      </c>
      <c r="N10" s="42">
        <f t="shared" si="0"/>
        <v>72.935483870967744</v>
      </c>
      <c r="O10" s="42">
        <f>VLOOKUP(B10,'[2]2월'!$D$6:$AU$179,13,0)</f>
        <v>19.413793103448278</v>
      </c>
      <c r="P10" s="42">
        <f>VLOOKUP(B10,'[2]2월'!$D$6:$AU$179,28,0)</f>
        <v>50.96551724137931</v>
      </c>
      <c r="Q10" s="42">
        <f t="shared" si="1"/>
        <v>70.379310344827587</v>
      </c>
      <c r="R10" s="42">
        <f>VLOOKUP(B10,'[2]3월'!$D$6:$AU$179,13,0)</f>
        <v>19.451612903225808</v>
      </c>
      <c r="S10" s="42">
        <f>VLOOKUP(B10,'[2]3월'!$D$6:$AU$179,28,0)</f>
        <v>53.354838709677416</v>
      </c>
      <c r="T10" s="42">
        <f t="shared" si="2"/>
        <v>72.806451612903231</v>
      </c>
      <c r="U10" s="42">
        <f>VLOOKUP(B10,'[2]4월'!$D$6:$AU$179,13,0)</f>
        <v>19.233333333333334</v>
      </c>
      <c r="V10" s="42">
        <f>VLOOKUP(B10,'[2]4월'!$D$6:$AU$179,28,0)</f>
        <v>54</v>
      </c>
      <c r="W10" s="42">
        <f t="shared" si="3"/>
        <v>73.233333333333334</v>
      </c>
      <c r="X10" s="42">
        <f>VLOOKUP(B10,'[2]5월'!$D$6:$AU$179,13,0)</f>
        <v>19.774193548387096</v>
      </c>
      <c r="Y10" s="42">
        <f>VLOOKUP(B10,'[2]5월'!$D$6:$AU$179,28,0)</f>
        <v>55.032258064516128</v>
      </c>
      <c r="Z10" s="42">
        <f t="shared" si="4"/>
        <v>74.806451612903231</v>
      </c>
      <c r="AA10" s="42">
        <f>VLOOKUP(B10,'[2]6월'!$D$6:$AU$179,13,0)</f>
        <v>19.399999999999999</v>
      </c>
      <c r="AB10" s="42">
        <f>VLOOKUP(B10,'[2]6월'!$D$6:$AU$179,28,0)</f>
        <v>54.7</v>
      </c>
      <c r="AC10" s="42">
        <f t="shared" si="5"/>
        <v>74.099999999999994</v>
      </c>
      <c r="AD10" s="42">
        <f>VLOOKUP(B10,'[2]7월'!$D$6:$AU$179,13,0)</f>
        <v>19.322580645161292</v>
      </c>
      <c r="AE10" s="42">
        <f>VLOOKUP(B10,'[2]7월'!$D$6:$AU$179,28,0)</f>
        <v>56.064516129032256</v>
      </c>
      <c r="AF10" s="42">
        <f t="shared" si="6"/>
        <v>75.387096774193552</v>
      </c>
      <c r="AG10" s="42">
        <f>VLOOKUP(B10,'[2]8월'!$D$6:$AU$179,13,0)</f>
        <v>19.806451612903224</v>
      </c>
      <c r="AH10" s="42">
        <f>VLOOKUP(B10,'[2]8월'!$D$6:$AU$179,28,0)</f>
        <v>57.322580645161288</v>
      </c>
      <c r="AI10" s="42">
        <f t="shared" si="7"/>
        <v>77.129032258064512</v>
      </c>
      <c r="AJ10" s="42">
        <f>VLOOKUP(B10,'[2]9월'!$D$6:$AU$179,13,0)</f>
        <v>19.666666666666668</v>
      </c>
      <c r="AK10" s="42">
        <f>VLOOKUP(B10,'[2]9월'!$D$6:$AU$179,28,0)</f>
        <v>54.3</v>
      </c>
      <c r="AL10" s="42">
        <f t="shared" si="8"/>
        <v>73.966666666666669</v>
      </c>
      <c r="AM10" s="42">
        <f>VLOOKUP(B10,'[2]10월'!$D$6:$AU$179,13,0)</f>
        <v>18.06451612903226</v>
      </c>
      <c r="AN10" s="42">
        <f>VLOOKUP(B10,'[2]10월'!$D$6:$AU$179,28,0)</f>
        <v>55.483870967741936</v>
      </c>
      <c r="AO10" s="42">
        <f t="shared" si="9"/>
        <v>73.548387096774192</v>
      </c>
      <c r="AP10" s="42">
        <f>VLOOKUP(B10,'[3]11월'!$D$6:$P$179,13,0)</f>
        <v>17.233333333333334</v>
      </c>
      <c r="AQ10" s="42">
        <f>VLOOKUP(B10,'[3]11월'!$D$6:$AE$179,28,0)</f>
        <v>53.666666666666664</v>
      </c>
      <c r="AR10" s="42">
        <f t="shared" si="10"/>
        <v>70.900000000000006</v>
      </c>
      <c r="AS10" s="42">
        <f>VLOOKUP(B10,'[3]12월'!$D$6:$P$179,13,0)</f>
        <v>19.258064516129032</v>
      </c>
      <c r="AT10" s="42">
        <f>VLOOKUP(B10,'[3]12월'!$D$6:$AE$179,28,0)</f>
        <v>54.548387096774192</v>
      </c>
      <c r="AU10" s="42">
        <f t="shared" si="11"/>
        <v>73.806451612903231</v>
      </c>
      <c r="AV10" s="42">
        <f t="shared" si="12"/>
        <v>19.175701396613519</v>
      </c>
      <c r="AW10" s="42">
        <f t="shared" si="13"/>
        <v>54.40752070201458</v>
      </c>
      <c r="AX10" s="43">
        <f t="shared" si="14"/>
        <v>73.583222098628099</v>
      </c>
      <c r="AY10" s="47">
        <v>0.3736401668717273</v>
      </c>
      <c r="AZ10" s="47">
        <v>0.36475399505077322</v>
      </c>
      <c r="BA10" s="21">
        <f t="shared" si="15"/>
        <v>0.36706972100755753</v>
      </c>
      <c r="BB10" s="47">
        <v>0.37774449811025407</v>
      </c>
      <c r="BC10" s="47">
        <v>0.37883755851956541</v>
      </c>
      <c r="BD10" s="21">
        <f t="shared" si="16"/>
        <v>0.37855270825860077</v>
      </c>
      <c r="BE10" s="47">
        <v>0.38043168601508959</v>
      </c>
      <c r="BF10" s="47">
        <v>0.34789141259038359</v>
      </c>
      <c r="BG10" s="21">
        <f t="shared" si="17"/>
        <v>0.35637136968875527</v>
      </c>
      <c r="BH10" s="47">
        <v>0.37315660174912946</v>
      </c>
      <c r="BI10" s="47">
        <v>0.37032354466634843</v>
      </c>
      <c r="BJ10" s="21">
        <f t="shared" si="18"/>
        <v>0.37106183602013221</v>
      </c>
      <c r="BK10" s="47">
        <v>0.3725770113104992</v>
      </c>
      <c r="BL10" s="47">
        <v>0.38133849909173478</v>
      </c>
      <c r="BM10" s="21">
        <f t="shared" si="19"/>
        <v>0.37905526564949898</v>
      </c>
      <c r="BN10" s="47">
        <v>0.39426038998007401</v>
      </c>
      <c r="BO10" s="47">
        <v>0.42298726321533037</v>
      </c>
      <c r="BP10" s="21">
        <f t="shared" si="20"/>
        <v>0.4155010737348086</v>
      </c>
      <c r="BQ10" s="47">
        <v>0.4701457498481027</v>
      </c>
      <c r="BR10" s="47">
        <v>0.47798480591583797</v>
      </c>
      <c r="BS10" s="21">
        <f t="shared" si="21"/>
        <v>0.47594195709651443</v>
      </c>
      <c r="BT10" s="47">
        <v>0.4946521116100131</v>
      </c>
      <c r="BU10" s="47">
        <v>0.51662527349764065</v>
      </c>
      <c r="BV10" s="21">
        <f t="shared" si="22"/>
        <v>0.51089909327503724</v>
      </c>
      <c r="BW10" s="47">
        <v>0.38016668275540877</v>
      </c>
      <c r="BX10" s="47">
        <v>0.40675932718480784</v>
      </c>
      <c r="BY10" s="21">
        <f t="shared" si="23"/>
        <v>0.39982931522853632</v>
      </c>
      <c r="BZ10" s="47">
        <v>0.31194741883393956</v>
      </c>
      <c r="CA10" s="47">
        <v>0.33333522663910081</v>
      </c>
      <c r="CB10" s="21">
        <f t="shared" si="24"/>
        <v>0.32776158900401309</v>
      </c>
      <c r="CC10" s="47">
        <v>0.31857944065340726</v>
      </c>
      <c r="CD10" s="47">
        <v>0.35078972347738602</v>
      </c>
      <c r="CE10" s="21">
        <f t="shared" si="25"/>
        <v>0.34239576154262313</v>
      </c>
      <c r="CF10" s="47">
        <v>0.33535097271390318</v>
      </c>
      <c r="CG10" s="47">
        <v>0.34475247263855074</v>
      </c>
      <c r="CH10" s="21">
        <f t="shared" si="26"/>
        <v>0.34230245278220783</v>
      </c>
      <c r="CI10" s="44">
        <f t="shared" si="27"/>
        <v>0.38188772753762906</v>
      </c>
      <c r="CJ10" s="44">
        <f t="shared" si="28"/>
        <v>0.39136492520728833</v>
      </c>
      <c r="CK10" s="21">
        <f t="shared" si="29"/>
        <v>0.38889517860735712</v>
      </c>
      <c r="CL10" s="47">
        <v>0.13984013028312456</v>
      </c>
      <c r="CM10" s="47">
        <v>0.1563427636594073</v>
      </c>
      <c r="CN10" s="21">
        <f t="shared" si="30"/>
        <v>0.15204219675222255</v>
      </c>
      <c r="CO10" s="47">
        <v>0.15931502354888258</v>
      </c>
      <c r="CP10" s="47">
        <v>0.17857451327753637</v>
      </c>
      <c r="CQ10" s="21">
        <f t="shared" si="31"/>
        <v>0.17355551283756115</v>
      </c>
      <c r="CR10" s="47">
        <v>0.14121473894856143</v>
      </c>
      <c r="CS10" s="47">
        <v>0.15263631227933008</v>
      </c>
      <c r="CT10" s="21">
        <f t="shared" si="32"/>
        <v>0.14965986366205178</v>
      </c>
      <c r="CU10" s="47">
        <v>0.15376899643210806</v>
      </c>
      <c r="CV10" s="47">
        <v>0.17571137556990976</v>
      </c>
      <c r="CW10" s="21">
        <f t="shared" si="33"/>
        <v>0.16999321729581576</v>
      </c>
      <c r="CX10" s="47">
        <v>0.16432664945091022</v>
      </c>
      <c r="CY10" s="47">
        <v>0.19325457193176379</v>
      </c>
      <c r="CZ10" s="21">
        <f t="shared" si="34"/>
        <v>0.18571598925358593</v>
      </c>
      <c r="DA10" s="47">
        <v>0.17841475381834185</v>
      </c>
      <c r="DB10" s="47">
        <v>0.23418578113672542</v>
      </c>
      <c r="DC10" s="21">
        <f t="shared" si="35"/>
        <v>0.21965191681360227</v>
      </c>
      <c r="DD10" s="47">
        <v>0.22114250500799276</v>
      </c>
      <c r="DE10" s="47">
        <v>0.26518720019520736</v>
      </c>
      <c r="DF10" s="21">
        <f t="shared" si="36"/>
        <v>0.25370920427539245</v>
      </c>
      <c r="DG10" s="47">
        <v>0.25649494714439669</v>
      </c>
      <c r="DH10" s="47">
        <v>0.30669724124602077</v>
      </c>
      <c r="DI10" s="21">
        <f t="shared" si="37"/>
        <v>0.2936145822693943</v>
      </c>
      <c r="DJ10" s="47">
        <v>0.16810583459129627</v>
      </c>
      <c r="DK10" s="47">
        <v>0.21945616729579481</v>
      </c>
      <c r="DL10" s="21">
        <f t="shared" si="38"/>
        <v>0.20607433080542753</v>
      </c>
      <c r="DM10" s="47">
        <v>0.13990359297738542</v>
      </c>
      <c r="DN10" s="47">
        <v>0.1792910352199053</v>
      </c>
      <c r="DO10" s="21">
        <f t="shared" si="39"/>
        <v>0.16902671395647145</v>
      </c>
      <c r="DP10" s="47">
        <v>0.12388515002070566</v>
      </c>
      <c r="DQ10" s="47">
        <v>0.16806458963512</v>
      </c>
      <c r="DR10" s="21">
        <f t="shared" si="40"/>
        <v>0.1565514794755756</v>
      </c>
      <c r="DS10" s="47">
        <v>0.12197416281448543</v>
      </c>
      <c r="DT10" s="47">
        <v>0.15156138117881202</v>
      </c>
      <c r="DU10" s="21">
        <f t="shared" si="41"/>
        <v>0.14385098676647892</v>
      </c>
      <c r="DV10" s="21">
        <f t="shared" si="42"/>
        <v>0.16403220708651592</v>
      </c>
      <c r="DW10" s="21">
        <f t="shared" si="43"/>
        <v>0.19841357771879442</v>
      </c>
      <c r="DX10" s="45">
        <f t="shared" si="44"/>
        <v>0.18945383284696496</v>
      </c>
      <c r="DY10" s="47">
        <v>0.86620033112582773</v>
      </c>
      <c r="DZ10" s="47">
        <v>0.79225709112854559</v>
      </c>
      <c r="EA10" s="21">
        <f t="shared" si="45"/>
        <v>0.81152661276739824</v>
      </c>
      <c r="EB10" s="47">
        <v>0.87563055062166961</v>
      </c>
      <c r="EC10" s="47">
        <v>0.79329566982408661</v>
      </c>
      <c r="ED10" s="21">
        <f t="shared" si="46"/>
        <v>0.814752043215619</v>
      </c>
      <c r="EE10" s="47">
        <v>0.86515091210613604</v>
      </c>
      <c r="EF10" s="47">
        <v>0.7816723095525997</v>
      </c>
      <c r="EG10" s="21">
        <f t="shared" si="47"/>
        <v>0.803426735492627</v>
      </c>
      <c r="EH10" s="47">
        <v>0.86414558058925484</v>
      </c>
      <c r="EI10" s="47">
        <v>0.76734691358024698</v>
      </c>
      <c r="EJ10" s="21">
        <f t="shared" si="48"/>
        <v>0.79257253269851557</v>
      </c>
      <c r="EK10" s="47">
        <v>0.8872267536704731</v>
      </c>
      <c r="EL10" s="47">
        <v>0.80951582649472453</v>
      </c>
      <c r="EM10" s="21">
        <f t="shared" si="49"/>
        <v>0.82976720299436713</v>
      </c>
      <c r="EN10" s="47">
        <v>0.92510824742268039</v>
      </c>
      <c r="EO10" s="47">
        <v>0.84607739183424746</v>
      </c>
      <c r="EP10" s="21">
        <f t="shared" si="50"/>
        <v>0.86667274013051254</v>
      </c>
      <c r="EQ10" s="47">
        <v>0.89743906510851423</v>
      </c>
      <c r="ER10" s="47">
        <v>0.8551409666283083</v>
      </c>
      <c r="ES10" s="21">
        <f t="shared" si="51"/>
        <v>0.86616380149430283</v>
      </c>
      <c r="ET10" s="47">
        <v>0.95177524429967419</v>
      </c>
      <c r="EU10" s="47">
        <v>0.92493584693303321</v>
      </c>
      <c r="EV10" s="21">
        <f t="shared" si="52"/>
        <v>0.93193016241541216</v>
      </c>
      <c r="EW10" s="47">
        <v>0.86319661016949156</v>
      </c>
      <c r="EX10" s="47">
        <v>0.75809699201964398</v>
      </c>
      <c r="EY10" s="21">
        <f t="shared" si="53"/>
        <v>0.78548582927167776</v>
      </c>
      <c r="EZ10" s="47">
        <v>0.87358214285714286</v>
      </c>
      <c r="FA10" s="47">
        <v>0.807143023255814</v>
      </c>
      <c r="FB10" s="21">
        <f t="shared" si="54"/>
        <v>0.82445697991867029</v>
      </c>
      <c r="FC10" s="47">
        <v>0.84169825918762087</v>
      </c>
      <c r="FD10" s="47">
        <v>0.7714795031055901</v>
      </c>
      <c r="FE10" s="21">
        <f t="shared" si="55"/>
        <v>0.78977842860338732</v>
      </c>
      <c r="FF10" s="47">
        <v>0.83921273031825794</v>
      </c>
      <c r="FG10" s="47">
        <v>0.81092016558249558</v>
      </c>
      <c r="FH10" s="21">
        <f t="shared" si="56"/>
        <v>0.81829317477731101</v>
      </c>
      <c r="FI10" s="21">
        <f t="shared" si="57"/>
        <v>0.87919720228972853</v>
      </c>
      <c r="FJ10" s="21">
        <f t="shared" si="58"/>
        <v>0.80982347499494478</v>
      </c>
      <c r="FK10" s="45">
        <f t="shared" si="59"/>
        <v>0.82790218698165008</v>
      </c>
      <c r="FL10" s="21"/>
      <c r="FM10" s="21"/>
      <c r="FN10" s="21">
        <f t="shared" si="60"/>
        <v>0</v>
      </c>
      <c r="FO10" s="21"/>
      <c r="FP10" s="21"/>
      <c r="FQ10" s="21">
        <f t="shared" si="61"/>
        <v>0</v>
      </c>
      <c r="FR10" s="21"/>
      <c r="FS10" s="21"/>
      <c r="FT10" s="21">
        <f t="shared" si="62"/>
        <v>0</v>
      </c>
      <c r="FU10" s="21"/>
      <c r="FV10" s="21"/>
      <c r="FW10" s="21">
        <f t="shared" si="63"/>
        <v>0</v>
      </c>
      <c r="FX10" s="21"/>
      <c r="FY10" s="21"/>
      <c r="FZ10" s="21">
        <f t="shared" si="64"/>
        <v>0</v>
      </c>
      <c r="GA10" s="21"/>
      <c r="GB10" s="21"/>
      <c r="GC10" s="21">
        <f t="shared" si="65"/>
        <v>0</v>
      </c>
      <c r="GD10" s="21"/>
      <c r="GE10" s="21"/>
      <c r="GF10" s="21">
        <f t="shared" si="66"/>
        <v>0</v>
      </c>
      <c r="GG10" s="21"/>
      <c r="GH10" s="21"/>
      <c r="GI10" s="21">
        <f t="shared" si="67"/>
        <v>0</v>
      </c>
      <c r="GJ10" s="21"/>
      <c r="GK10" s="21"/>
      <c r="GL10" s="21">
        <f t="shared" si="68"/>
        <v>0</v>
      </c>
      <c r="GM10" s="21"/>
      <c r="GN10" s="21"/>
      <c r="GO10" s="21">
        <f t="shared" si="69"/>
        <v>0</v>
      </c>
      <c r="GP10" s="21" t="e">
        <f t="shared" si="70"/>
        <v>#DIV/0!</v>
      </c>
      <c r="GQ10" s="21" t="e">
        <f t="shared" si="71"/>
        <v>#DIV/0!</v>
      </c>
      <c r="GR10" s="45">
        <f t="shared" si="72"/>
        <v>0</v>
      </c>
    </row>
    <row r="11" spans="1:200">
      <c r="A11" s="1" t="s">
        <v>25</v>
      </c>
      <c r="B11" s="1" t="s">
        <v>26</v>
      </c>
      <c r="C11" s="1" t="s">
        <v>12</v>
      </c>
      <c r="D11" s="1" t="s">
        <v>13</v>
      </c>
      <c r="E11" s="2">
        <v>37480</v>
      </c>
      <c r="F11" s="2">
        <v>22</v>
      </c>
      <c r="G11" s="2">
        <v>83</v>
      </c>
      <c r="H11" s="2">
        <v>105</v>
      </c>
      <c r="I11" s="2">
        <v>22</v>
      </c>
      <c r="J11" s="2">
        <v>83</v>
      </c>
      <c r="K11" s="2">
        <v>105</v>
      </c>
      <c r="L11" s="42">
        <f>VLOOKUP(B11,'[2]1월'!$D$6:$AU$179,13,0)</f>
        <v>15.870967741935484</v>
      </c>
      <c r="M11" s="42">
        <f>VLOOKUP(B11,'[2]1월'!$D$6:$AU$179,28,0)</f>
        <v>52.193548387096776</v>
      </c>
      <c r="N11" s="42">
        <f t="shared" si="0"/>
        <v>68.064516129032256</v>
      </c>
      <c r="O11" s="42">
        <f>VLOOKUP(B11,'[2]2월'!$D$6:$AU$179,13,0)</f>
        <v>15.896551724137931</v>
      </c>
      <c r="P11" s="42">
        <f>VLOOKUP(B11,'[2]2월'!$D$6:$AU$179,28,0)</f>
        <v>51.482758620689658</v>
      </c>
      <c r="Q11" s="42">
        <f t="shared" si="1"/>
        <v>67.379310344827587</v>
      </c>
      <c r="R11" s="42">
        <f>VLOOKUP(B11,'[2]3월'!$D$6:$AU$179,13,0)</f>
        <v>15.161290322580646</v>
      </c>
      <c r="S11" s="42">
        <f>VLOOKUP(B11,'[2]3월'!$D$6:$AU$179,28,0)</f>
        <v>51.29032258064516</v>
      </c>
      <c r="T11" s="42">
        <f t="shared" si="2"/>
        <v>66.451612903225808</v>
      </c>
      <c r="U11" s="42">
        <f>VLOOKUP(B11,'[2]4월'!$D$6:$AU$179,13,0)</f>
        <v>14.933333333333334</v>
      </c>
      <c r="V11" s="42">
        <f>VLOOKUP(B11,'[2]4월'!$D$6:$AU$179,28,0)</f>
        <v>51.466666666666669</v>
      </c>
      <c r="W11" s="42">
        <f t="shared" si="3"/>
        <v>66.400000000000006</v>
      </c>
      <c r="X11" s="42">
        <f>VLOOKUP(B11,'[2]5월'!$D$6:$AU$179,13,0)</f>
        <v>14.35483870967742</v>
      </c>
      <c r="Y11" s="42">
        <f>VLOOKUP(B11,'[2]5월'!$D$6:$AU$179,28,0)</f>
        <v>51.032258064516128</v>
      </c>
      <c r="Z11" s="42">
        <f t="shared" si="4"/>
        <v>65.387096774193552</v>
      </c>
      <c r="AA11" s="42">
        <f>VLOOKUP(B11,'[2]6월'!$D$6:$AU$179,13,0)</f>
        <v>14.866666666666667</v>
      </c>
      <c r="AB11" s="42">
        <f>VLOOKUP(B11,'[2]6월'!$D$6:$AU$179,28,0)</f>
        <v>51.1</v>
      </c>
      <c r="AC11" s="42">
        <f t="shared" si="5"/>
        <v>65.966666666666669</v>
      </c>
      <c r="AD11" s="42">
        <f>VLOOKUP(B11,'[2]7월'!$D$6:$AU$179,13,0)</f>
        <v>14.161290322580646</v>
      </c>
      <c r="AE11" s="42">
        <f>VLOOKUP(B11,'[2]7월'!$D$6:$AU$179,28,0)</f>
        <v>66.677419354838705</v>
      </c>
      <c r="AF11" s="42">
        <f t="shared" si="6"/>
        <v>80.838709677419345</v>
      </c>
      <c r="AG11" s="42">
        <f>VLOOKUP(B11,'[2]8월'!$D$6:$AU$179,13,0)</f>
        <v>14.612903225806452</v>
      </c>
      <c r="AH11" s="42">
        <f>VLOOKUP(B11,'[2]8월'!$D$6:$AU$179,28,0)</f>
        <v>74.935483870967744</v>
      </c>
      <c r="AI11" s="42">
        <f t="shared" si="7"/>
        <v>89.548387096774192</v>
      </c>
      <c r="AJ11" s="42">
        <f>VLOOKUP(B11,'[2]9월'!$D$6:$AU$179,13,0)</f>
        <v>14.466666666666667</v>
      </c>
      <c r="AK11" s="42">
        <f>VLOOKUP(B11,'[2]9월'!$D$6:$AU$179,28,0)</f>
        <v>73.86666666666666</v>
      </c>
      <c r="AL11" s="42">
        <f t="shared" si="8"/>
        <v>88.333333333333329</v>
      </c>
      <c r="AM11" s="42">
        <f>VLOOKUP(B11,'[2]10월'!$D$6:$AU$179,13,0)</f>
        <v>14.03225806451613</v>
      </c>
      <c r="AN11" s="42">
        <f>VLOOKUP(B11,'[2]10월'!$D$6:$AU$179,28,0)</f>
        <v>75.064516129032256</v>
      </c>
      <c r="AO11" s="42">
        <f t="shared" si="9"/>
        <v>89.096774193548384</v>
      </c>
      <c r="AP11" s="42">
        <f>VLOOKUP(B11,'[3]11월'!$D$6:$P$179,13,0)</f>
        <v>14.266666666666667</v>
      </c>
      <c r="AQ11" s="42">
        <f>VLOOKUP(B11,'[3]11월'!$D$6:$AE$179,28,0)</f>
        <v>75.933333333333337</v>
      </c>
      <c r="AR11" s="42">
        <f t="shared" si="10"/>
        <v>90.2</v>
      </c>
      <c r="AS11" s="42">
        <f>VLOOKUP(B11,'[3]12월'!$D$6:$P$179,13,0)</f>
        <v>14.580645161290322</v>
      </c>
      <c r="AT11" s="42">
        <f>VLOOKUP(B11,'[3]12월'!$D$6:$AE$179,28,0)</f>
        <v>75.354838709677423</v>
      </c>
      <c r="AU11" s="42">
        <f t="shared" si="11"/>
        <v>89.935483870967744</v>
      </c>
      <c r="AV11" s="42">
        <f t="shared" si="12"/>
        <v>14.767006550488198</v>
      </c>
      <c r="AW11" s="42">
        <f t="shared" si="13"/>
        <v>62.533151032010885</v>
      </c>
      <c r="AX11" s="43">
        <f t="shared" si="14"/>
        <v>77.300157582499082</v>
      </c>
      <c r="AY11" s="47">
        <v>0.30170142124580263</v>
      </c>
      <c r="AZ11" s="47">
        <v>0.25529594921691018</v>
      </c>
      <c r="BA11" s="21">
        <f t="shared" si="15"/>
        <v>0.2641610011244408</v>
      </c>
      <c r="BB11" s="47">
        <v>0.31017765885464721</v>
      </c>
      <c r="BC11" s="47">
        <v>0.26933659188315595</v>
      </c>
      <c r="BD11" s="21">
        <f t="shared" si="16"/>
        <v>0.27713864976192903</v>
      </c>
      <c r="BE11" s="47">
        <v>0.29476200410027698</v>
      </c>
      <c r="BF11" s="47">
        <v>0.26945481491781614</v>
      </c>
      <c r="BG11" s="21">
        <f t="shared" si="17"/>
        <v>0.27428936429157386</v>
      </c>
      <c r="BH11" s="47">
        <v>0.31474179343474779</v>
      </c>
      <c r="BI11" s="47">
        <v>0.28207342244659112</v>
      </c>
      <c r="BJ11" s="21">
        <f t="shared" si="18"/>
        <v>0.2883142124198978</v>
      </c>
      <c r="BK11" s="47">
        <v>0.33340561307042604</v>
      </c>
      <c r="BL11" s="47">
        <v>0.26514591211379801</v>
      </c>
      <c r="BM11" s="21">
        <f t="shared" si="19"/>
        <v>0.27818587843062093</v>
      </c>
      <c r="BN11" s="47">
        <v>0.33206549884478231</v>
      </c>
      <c r="BO11" s="47">
        <v>0.26943180507467307</v>
      </c>
      <c r="BP11" s="21">
        <f t="shared" si="20"/>
        <v>0.28139700922315564</v>
      </c>
      <c r="BQ11" s="47">
        <v>0.14004001664500454</v>
      </c>
      <c r="BR11" s="47">
        <v>0.11468071163312517</v>
      </c>
      <c r="BS11" s="21">
        <f t="shared" si="21"/>
        <v>0.11952521693476809</v>
      </c>
      <c r="BT11" s="47">
        <v>0.18592451739299731</v>
      </c>
      <c r="BU11" s="47">
        <v>0.27775909714534497</v>
      </c>
      <c r="BV11" s="21">
        <f t="shared" si="22"/>
        <v>0.26021551271840615</v>
      </c>
      <c r="BW11" s="47">
        <v>0.17844532964531601</v>
      </c>
      <c r="BX11" s="47">
        <v>0.24315165590237844</v>
      </c>
      <c r="BY11" s="21">
        <f t="shared" si="23"/>
        <v>0.2307905071857502</v>
      </c>
      <c r="BZ11" s="47">
        <v>0.22681929049399724</v>
      </c>
      <c r="CA11" s="47">
        <v>0.26104105524124604</v>
      </c>
      <c r="CB11" s="21">
        <f t="shared" si="24"/>
        <v>0.25450351327501464</v>
      </c>
      <c r="CC11" s="47">
        <v>0.23482845312866665</v>
      </c>
      <c r="CD11" s="47">
        <v>0.23639692523908493</v>
      </c>
      <c r="CE11" s="21">
        <f t="shared" si="25"/>
        <v>0.23609729275898181</v>
      </c>
      <c r="CF11" s="47">
        <v>0.23281459501201718</v>
      </c>
      <c r="CG11" s="47">
        <v>0.22761356935341617</v>
      </c>
      <c r="CH11" s="21">
        <f t="shared" si="26"/>
        <v>0.22860714533530013</v>
      </c>
      <c r="CI11" s="44">
        <f t="shared" si="27"/>
        <v>0.25714384932239015</v>
      </c>
      <c r="CJ11" s="44">
        <f t="shared" si="28"/>
        <v>0.24761512584729498</v>
      </c>
      <c r="CK11" s="21">
        <f t="shared" si="29"/>
        <v>0.2494354419549866</v>
      </c>
      <c r="CL11" s="47">
        <v>0.15742911304871712</v>
      </c>
      <c r="CM11" s="47">
        <v>0.16457202286041719</v>
      </c>
      <c r="CN11" s="21">
        <f t="shared" si="30"/>
        <v>0.16320747976920358</v>
      </c>
      <c r="CO11" s="47">
        <v>0.16717163136482635</v>
      </c>
      <c r="CP11" s="47">
        <v>0.17653651029841119</v>
      </c>
      <c r="CQ11" s="21">
        <f t="shared" si="31"/>
        <v>0.17474749417112601</v>
      </c>
      <c r="CR11" s="47">
        <v>0.16487100686248674</v>
      </c>
      <c r="CS11" s="47">
        <v>0.1819476297688877</v>
      </c>
      <c r="CT11" s="21">
        <f t="shared" si="32"/>
        <v>0.17868540353021659</v>
      </c>
      <c r="CU11" s="47">
        <v>0.18585860086461753</v>
      </c>
      <c r="CV11" s="47">
        <v>0.20610770041670926</v>
      </c>
      <c r="CW11" s="21">
        <f t="shared" si="33"/>
        <v>0.20223942129440478</v>
      </c>
      <c r="CX11" s="47">
        <v>0.19756099890627568</v>
      </c>
      <c r="CY11" s="47">
        <v>0.19392919007680071</v>
      </c>
      <c r="CZ11" s="21">
        <f t="shared" si="34"/>
        <v>0.19462299131152316</v>
      </c>
      <c r="DA11" s="47">
        <v>0.1951644123396922</v>
      </c>
      <c r="DB11" s="47">
        <v>0.18956839200961575</v>
      </c>
      <c r="DC11" s="21">
        <f t="shared" si="35"/>
        <v>0.19063742565010619</v>
      </c>
      <c r="DD11" s="47">
        <v>8.5183803103426797E-2</v>
      </c>
      <c r="DE11" s="47">
        <v>7.347640612498671E-2</v>
      </c>
      <c r="DF11" s="21">
        <f t="shared" si="36"/>
        <v>7.5712924306534785E-2</v>
      </c>
      <c r="DG11" s="47">
        <v>0.1005308517932624</v>
      </c>
      <c r="DH11" s="47">
        <v>0.17840990564346679</v>
      </c>
      <c r="DI11" s="21">
        <f t="shared" si="37"/>
        <v>0.16353230986205583</v>
      </c>
      <c r="DJ11" s="47">
        <v>9.7794162917492322E-2</v>
      </c>
      <c r="DK11" s="47">
        <v>0.17391160362409375</v>
      </c>
      <c r="DL11" s="21">
        <f t="shared" si="38"/>
        <v>0.15937053694746819</v>
      </c>
      <c r="DM11" s="47">
        <v>0.13067859993014852</v>
      </c>
      <c r="DN11" s="47">
        <v>0.18967863390489609</v>
      </c>
      <c r="DO11" s="21">
        <f t="shared" si="39"/>
        <v>0.17840758458970843</v>
      </c>
      <c r="DP11" s="47">
        <v>0.12367970871253466</v>
      </c>
      <c r="DQ11" s="47">
        <v>0.17031955065527743</v>
      </c>
      <c r="DR11" s="21">
        <f t="shared" si="40"/>
        <v>0.16140972597934239</v>
      </c>
      <c r="DS11" s="47">
        <v>0.11781830794329633</v>
      </c>
      <c r="DT11" s="47">
        <v>0.16188301701580149</v>
      </c>
      <c r="DU11" s="21">
        <f t="shared" si="41"/>
        <v>0.15346513187986793</v>
      </c>
      <c r="DV11" s="21">
        <f t="shared" si="42"/>
        <v>0.14364509981556475</v>
      </c>
      <c r="DW11" s="21">
        <f t="shared" si="43"/>
        <v>0.17169504686661366</v>
      </c>
      <c r="DX11" s="45">
        <f t="shared" si="44"/>
        <v>0.1663365357742965</v>
      </c>
      <c r="DY11" s="47">
        <v>0.78153252032520326</v>
      </c>
      <c r="DZ11" s="47">
        <v>0.7867045735475896</v>
      </c>
      <c r="EA11" s="21">
        <f t="shared" si="45"/>
        <v>0.7857165323041686</v>
      </c>
      <c r="EB11" s="47">
        <v>0.82843600867678957</v>
      </c>
      <c r="EC11" s="47">
        <v>0.78742263898191567</v>
      </c>
      <c r="ED11" s="21">
        <f t="shared" si="46"/>
        <v>0.79525761264669015</v>
      </c>
      <c r="EE11" s="47">
        <v>0.80269574468085103</v>
      </c>
      <c r="EF11" s="47">
        <v>0.76360628930817609</v>
      </c>
      <c r="EG11" s="21">
        <f t="shared" si="47"/>
        <v>0.77107372872351287</v>
      </c>
      <c r="EH11" s="47">
        <v>0.82983258928571424</v>
      </c>
      <c r="EI11" s="47">
        <v>0.74881217616580309</v>
      </c>
      <c r="EJ11" s="21">
        <f t="shared" si="48"/>
        <v>0.76428988033462175</v>
      </c>
      <c r="EK11" s="47">
        <v>0.80048764044943821</v>
      </c>
      <c r="EL11" s="47">
        <v>0.77248798988622003</v>
      </c>
      <c r="EM11" s="21">
        <f t="shared" si="49"/>
        <v>0.77783689260788835</v>
      </c>
      <c r="EN11" s="47">
        <v>0.76955829596412562</v>
      </c>
      <c r="EO11" s="47">
        <v>0.75224657534246575</v>
      </c>
      <c r="EP11" s="21">
        <f t="shared" si="50"/>
        <v>0.7555537133848097</v>
      </c>
      <c r="EQ11" s="47">
        <v>0.76781776765375853</v>
      </c>
      <c r="ER11" s="47">
        <v>0.78972714078374451</v>
      </c>
      <c r="ES11" s="21">
        <f t="shared" si="51"/>
        <v>0.78554169192250134</v>
      </c>
      <c r="ET11" s="47">
        <v>0.83353421633554081</v>
      </c>
      <c r="EU11" s="47">
        <v>0.76160396039603961</v>
      </c>
      <c r="EV11" s="21">
        <f t="shared" si="52"/>
        <v>0.77534512980443659</v>
      </c>
      <c r="EW11" s="47">
        <v>0.81283640552995395</v>
      </c>
      <c r="EX11" s="47">
        <v>0.75705099277978338</v>
      </c>
      <c r="EY11" s="21">
        <f t="shared" si="53"/>
        <v>0.76770793813755012</v>
      </c>
      <c r="EZ11" s="47">
        <v>0.77291034482758625</v>
      </c>
      <c r="FA11" s="47">
        <v>0.75312720240653208</v>
      </c>
      <c r="FB11" s="21">
        <f t="shared" si="54"/>
        <v>0.75690646758343882</v>
      </c>
      <c r="FC11" s="47">
        <v>0.81429439252336455</v>
      </c>
      <c r="FD11" s="47">
        <v>0.78370237050043878</v>
      </c>
      <c r="FE11" s="21">
        <f t="shared" si="55"/>
        <v>0.78954650592956888</v>
      </c>
      <c r="FF11" s="47">
        <v>0.80644469026548682</v>
      </c>
      <c r="FG11" s="47">
        <v>0.80689340753424654</v>
      </c>
      <c r="FH11" s="21">
        <f t="shared" si="56"/>
        <v>0.80680768699945959</v>
      </c>
      <c r="FI11" s="21">
        <f t="shared" si="57"/>
        <v>0.8016983847098178</v>
      </c>
      <c r="FJ11" s="21">
        <f t="shared" si="58"/>
        <v>0.77194877646941296</v>
      </c>
      <c r="FK11" s="45">
        <f t="shared" si="59"/>
        <v>0.77763198169822045</v>
      </c>
      <c r="FL11" s="21"/>
      <c r="FM11" s="21"/>
      <c r="FN11" s="21">
        <f t="shared" si="60"/>
        <v>0</v>
      </c>
      <c r="FO11" s="21"/>
      <c r="FP11" s="21"/>
      <c r="FQ11" s="21">
        <f t="shared" si="61"/>
        <v>0</v>
      </c>
      <c r="FR11" s="21"/>
      <c r="FS11" s="21"/>
      <c r="FT11" s="21">
        <f t="shared" si="62"/>
        <v>0</v>
      </c>
      <c r="FU11" s="21"/>
      <c r="FV11" s="21"/>
      <c r="FW11" s="21">
        <f t="shared" si="63"/>
        <v>0</v>
      </c>
      <c r="FX11" s="21"/>
      <c r="FY11" s="21"/>
      <c r="FZ11" s="21">
        <f t="shared" si="64"/>
        <v>0</v>
      </c>
      <c r="GA11" s="21"/>
      <c r="GB11" s="21"/>
      <c r="GC11" s="21">
        <f t="shared" si="65"/>
        <v>0</v>
      </c>
      <c r="GD11" s="21"/>
      <c r="GE11" s="21"/>
      <c r="GF11" s="21">
        <f t="shared" si="66"/>
        <v>0</v>
      </c>
      <c r="GG11" s="21"/>
      <c r="GH11" s="21"/>
      <c r="GI11" s="21">
        <f t="shared" si="67"/>
        <v>0</v>
      </c>
      <c r="GJ11" s="21"/>
      <c r="GK11" s="21"/>
      <c r="GL11" s="21">
        <f t="shared" si="68"/>
        <v>0</v>
      </c>
      <c r="GM11" s="21"/>
      <c r="GN11" s="21"/>
      <c r="GO11" s="21">
        <f t="shared" si="69"/>
        <v>0</v>
      </c>
      <c r="GP11" s="21" t="e">
        <f t="shared" si="70"/>
        <v>#DIV/0!</v>
      </c>
      <c r="GQ11" s="21" t="e">
        <f t="shared" si="71"/>
        <v>#DIV/0!</v>
      </c>
      <c r="GR11" s="45">
        <f t="shared" si="72"/>
        <v>0</v>
      </c>
    </row>
    <row r="12" spans="1:200">
      <c r="A12" s="1" t="s">
        <v>27</v>
      </c>
      <c r="B12" s="1" t="s">
        <v>28</v>
      </c>
      <c r="C12" s="1" t="s">
        <v>8</v>
      </c>
      <c r="D12" s="1" t="s">
        <v>9</v>
      </c>
      <c r="E12" s="2">
        <v>361316</v>
      </c>
      <c r="F12" s="2">
        <v>629</v>
      </c>
      <c r="G12" s="2">
        <v>1235</v>
      </c>
      <c r="H12" s="2">
        <v>1864</v>
      </c>
      <c r="I12" s="2">
        <v>585</v>
      </c>
      <c r="J12" s="2">
        <v>1234</v>
      </c>
      <c r="K12" s="2">
        <v>1819</v>
      </c>
      <c r="L12" s="42">
        <f>VLOOKUP(B12,'[2]1월'!$D$6:$AU$179,13,0)</f>
        <v>535.61290322580646</v>
      </c>
      <c r="M12" s="42">
        <f>VLOOKUP(B12,'[2]1월'!$D$6:$AU$179,28,0)</f>
        <v>975.9677419354839</v>
      </c>
      <c r="N12" s="42">
        <f t="shared" si="0"/>
        <v>1511.5806451612902</v>
      </c>
      <c r="O12" s="42">
        <f>VLOOKUP(B12,'[2]2월'!$D$6:$AU$179,13,0)</f>
        <v>532.58620689655174</v>
      </c>
      <c r="P12" s="42">
        <f>VLOOKUP(B12,'[2]2월'!$D$6:$AU$179,28,0)</f>
        <v>1073.2758620689656</v>
      </c>
      <c r="Q12" s="42">
        <f t="shared" si="1"/>
        <v>1605.8620689655172</v>
      </c>
      <c r="R12" s="42">
        <f>VLOOKUP(B12,'[2]3월'!$D$6:$AU$179,13,0)</f>
        <v>534.51612903225805</v>
      </c>
      <c r="S12" s="42">
        <f>VLOOKUP(B12,'[2]3월'!$D$6:$AU$179,28,0)</f>
        <v>1087.3225806451612</v>
      </c>
      <c r="T12" s="42">
        <f t="shared" si="2"/>
        <v>1621.8387096774193</v>
      </c>
      <c r="U12" s="42">
        <f>VLOOKUP(B12,'[2]4월'!$D$6:$AU$179,13,0)</f>
        <v>531</v>
      </c>
      <c r="V12" s="42">
        <f>VLOOKUP(B12,'[2]4월'!$D$6:$AU$179,28,0)</f>
        <v>1095.2666666666667</v>
      </c>
      <c r="W12" s="42">
        <f t="shared" si="3"/>
        <v>1626.2666666666667</v>
      </c>
      <c r="X12" s="42">
        <f>VLOOKUP(B12,'[2]5월'!$D$6:$AU$179,13,0)</f>
        <v>536.61290322580646</v>
      </c>
      <c r="Y12" s="42">
        <f>VLOOKUP(B12,'[2]5월'!$D$6:$AU$179,28,0)</f>
        <v>1106.0967741935483</v>
      </c>
      <c r="Z12" s="42">
        <f t="shared" si="4"/>
        <v>1642.7096774193546</v>
      </c>
      <c r="AA12" s="42">
        <f>VLOOKUP(B12,'[2]6월'!$D$6:$AU$179,13,0)</f>
        <v>540.79999999999995</v>
      </c>
      <c r="AB12" s="42">
        <f>VLOOKUP(B12,'[2]6월'!$D$6:$AU$179,28,0)</f>
        <v>1112.9000000000001</v>
      </c>
      <c r="AC12" s="42">
        <f t="shared" si="5"/>
        <v>1653.7</v>
      </c>
      <c r="AD12" s="42">
        <f>VLOOKUP(B12,'[2]7월'!$D$6:$AU$179,13,0)</f>
        <v>546.19354838709683</v>
      </c>
      <c r="AE12" s="42">
        <f>VLOOKUP(B12,'[2]7월'!$D$6:$AU$179,28,0)</f>
        <v>1121</v>
      </c>
      <c r="AF12" s="42">
        <f t="shared" si="6"/>
        <v>1667.1935483870968</v>
      </c>
      <c r="AG12" s="42">
        <f>VLOOKUP(B12,'[2]8월'!$D$6:$AU$179,13,0)</f>
        <v>553.41935483870964</v>
      </c>
      <c r="AH12" s="42">
        <f>VLOOKUP(B12,'[2]8월'!$D$6:$AU$179,28,0)</f>
        <v>1122.0967741935483</v>
      </c>
      <c r="AI12" s="42">
        <f t="shared" si="7"/>
        <v>1675.516129032258</v>
      </c>
      <c r="AJ12" s="42">
        <f>VLOOKUP(B12,'[2]9월'!$D$6:$AU$179,13,0)</f>
        <v>546.66666666666663</v>
      </c>
      <c r="AK12" s="42">
        <f>VLOOKUP(B12,'[2]9월'!$D$6:$AU$179,28,0)</f>
        <v>1123.4333333333334</v>
      </c>
      <c r="AL12" s="42">
        <f t="shared" si="8"/>
        <v>1670.1</v>
      </c>
      <c r="AM12" s="42">
        <f>VLOOKUP(B12,'[2]10월'!$D$6:$AU$179,13,0)</f>
        <v>550.12903225806451</v>
      </c>
      <c r="AN12" s="42">
        <f>VLOOKUP(B12,'[2]10월'!$D$6:$AU$179,28,0)</f>
        <v>1125.5483870967741</v>
      </c>
      <c r="AO12" s="42">
        <f t="shared" si="9"/>
        <v>1675.6774193548385</v>
      </c>
      <c r="AP12" s="42">
        <f>VLOOKUP(B12,'[3]11월'!$D$6:$P$179,13,0)</f>
        <v>554.29999999999995</v>
      </c>
      <c r="AQ12" s="42">
        <f>VLOOKUP(B12,'[3]11월'!$D$6:$AE$179,28,0)</f>
        <v>1126.3333333333333</v>
      </c>
      <c r="AR12" s="42">
        <f t="shared" si="10"/>
        <v>1680.6333333333332</v>
      </c>
      <c r="AS12" s="42">
        <f>VLOOKUP(B12,'[3]12월'!$D$6:$P$179,13,0)</f>
        <v>559.16129032258061</v>
      </c>
      <c r="AT12" s="42">
        <f>VLOOKUP(B12,'[3]12월'!$D$6:$AE$179,28,0)</f>
        <v>1123.4193548387098</v>
      </c>
      <c r="AU12" s="42">
        <f t="shared" si="11"/>
        <v>1682.5806451612902</v>
      </c>
      <c r="AV12" s="42">
        <f t="shared" si="12"/>
        <v>543.41650290446171</v>
      </c>
      <c r="AW12" s="42">
        <f t="shared" si="13"/>
        <v>1099.3884006921273</v>
      </c>
      <c r="AX12" s="43">
        <f t="shared" si="14"/>
        <v>1642.8049035965889</v>
      </c>
      <c r="AY12" s="47">
        <v>0.51239899437223901</v>
      </c>
      <c r="AZ12" s="47">
        <v>0.12450071826642067</v>
      </c>
      <c r="BA12" s="21">
        <f t="shared" si="15"/>
        <v>0.25281195243829974</v>
      </c>
      <c r="BB12" s="47">
        <v>0.52484108791355555</v>
      </c>
      <c r="BC12" s="47">
        <v>0.43949990757629342</v>
      </c>
      <c r="BD12" s="21">
        <f t="shared" si="16"/>
        <v>0.4677295565571819</v>
      </c>
      <c r="BE12" s="47">
        <v>0.52909895492862857</v>
      </c>
      <c r="BF12" s="47">
        <v>0.45232701143504944</v>
      </c>
      <c r="BG12" s="21">
        <f t="shared" si="17"/>
        <v>0.47772207871487321</v>
      </c>
      <c r="BH12" s="47">
        <v>0.53186900115289837</v>
      </c>
      <c r="BI12" s="47">
        <v>0.46569080789649925</v>
      </c>
      <c r="BJ12" s="21">
        <f t="shared" si="18"/>
        <v>0.48758161323144555</v>
      </c>
      <c r="BK12" s="47">
        <v>0.53188919323218209</v>
      </c>
      <c r="BL12" s="47">
        <v>0.48140256328347564</v>
      </c>
      <c r="BM12" s="21">
        <f t="shared" si="19"/>
        <v>0.4981028225961267</v>
      </c>
      <c r="BN12" s="47">
        <v>0.53582048604242505</v>
      </c>
      <c r="BO12" s="47">
        <v>0.48587687475832131</v>
      </c>
      <c r="BP12" s="21">
        <f t="shared" si="20"/>
        <v>0.50239751121795784</v>
      </c>
      <c r="BQ12" s="47">
        <v>0.52930627826115828</v>
      </c>
      <c r="BR12" s="47">
        <v>0.48225355201947234</v>
      </c>
      <c r="BS12" s="21">
        <f t="shared" si="21"/>
        <v>0.49781792481285719</v>
      </c>
      <c r="BT12" s="47">
        <v>0.51560111645295847</v>
      </c>
      <c r="BU12" s="47">
        <v>0.46493919270131912</v>
      </c>
      <c r="BV12" s="21">
        <f t="shared" si="22"/>
        <v>0.48169743671146048</v>
      </c>
      <c r="BW12" s="47">
        <v>0.528158800286192</v>
      </c>
      <c r="BX12" s="47">
        <v>0.46150372429581765</v>
      </c>
      <c r="BY12" s="21">
        <f t="shared" si="23"/>
        <v>0.48355227565832021</v>
      </c>
      <c r="BZ12" s="47">
        <v>0.52854692718525365</v>
      </c>
      <c r="CA12" s="47">
        <v>0.45708268261345508</v>
      </c>
      <c r="CB12" s="21">
        <f t="shared" si="24"/>
        <v>0.48072203856064932</v>
      </c>
      <c r="CC12" s="47">
        <v>0.53002369564147878</v>
      </c>
      <c r="CD12" s="47">
        <v>0.45923318169975064</v>
      </c>
      <c r="CE12" s="21">
        <f t="shared" si="25"/>
        <v>0.48264967713436008</v>
      </c>
      <c r="CF12" s="47">
        <v>0.52882390127065393</v>
      </c>
      <c r="CG12" s="47">
        <v>0.46284973726634682</v>
      </c>
      <c r="CH12" s="21">
        <f t="shared" si="26"/>
        <v>0.48467305262581317</v>
      </c>
      <c r="CI12" s="44">
        <f t="shared" si="27"/>
        <v>0.52719820306163523</v>
      </c>
      <c r="CJ12" s="44">
        <f t="shared" si="28"/>
        <v>0.43642999615101846</v>
      </c>
      <c r="CK12" s="21">
        <f t="shared" si="29"/>
        <v>0.46645482835494545</v>
      </c>
      <c r="CL12" s="47">
        <v>0.33747288851830365</v>
      </c>
      <c r="CM12" s="47">
        <v>8.6491227268132881E-2</v>
      </c>
      <c r="CN12" s="21">
        <f t="shared" si="30"/>
        <v>0.16951239207664243</v>
      </c>
      <c r="CO12" s="47">
        <v>0.35069966198731484</v>
      </c>
      <c r="CP12" s="47">
        <v>0.3137803121525447</v>
      </c>
      <c r="CQ12" s="21">
        <f t="shared" si="31"/>
        <v>0.32599270811800252</v>
      </c>
      <c r="CR12" s="47">
        <v>0.35432471347513</v>
      </c>
      <c r="CS12" s="47">
        <v>0.32610416649411345</v>
      </c>
      <c r="CT12" s="21">
        <f t="shared" si="32"/>
        <v>0.33543912216468708</v>
      </c>
      <c r="CU12" s="47">
        <v>0.3614962473991763</v>
      </c>
      <c r="CV12" s="47">
        <v>0.33704965817287058</v>
      </c>
      <c r="CW12" s="21">
        <f t="shared" si="33"/>
        <v>0.34513624228046413</v>
      </c>
      <c r="CX12" s="47">
        <v>0.36427426531054857</v>
      </c>
      <c r="CY12" s="47">
        <v>0.33285208144361167</v>
      </c>
      <c r="CZ12" s="21">
        <f t="shared" si="34"/>
        <v>0.34324609307165643</v>
      </c>
      <c r="DA12" s="47">
        <v>0.36249500077150909</v>
      </c>
      <c r="DB12" s="47">
        <v>0.32956182452308463</v>
      </c>
      <c r="DC12" s="21">
        <f t="shared" si="35"/>
        <v>0.34045565094597546</v>
      </c>
      <c r="DD12" s="47">
        <v>0.35246299560039929</v>
      </c>
      <c r="DE12" s="47">
        <v>0.3235737019155242</v>
      </c>
      <c r="DF12" s="21">
        <f t="shared" si="36"/>
        <v>0.33312986948675877</v>
      </c>
      <c r="DG12" s="47">
        <v>0.32433021577009208</v>
      </c>
      <c r="DH12" s="47">
        <v>0.30057703884405107</v>
      </c>
      <c r="DI12" s="21">
        <f t="shared" si="37"/>
        <v>0.30843425202241515</v>
      </c>
      <c r="DJ12" s="47">
        <v>0.35022261439914759</v>
      </c>
      <c r="DK12" s="47">
        <v>0.31562212970191034</v>
      </c>
      <c r="DL12" s="21">
        <f t="shared" si="38"/>
        <v>0.32706747805204484</v>
      </c>
      <c r="DM12" s="47">
        <v>0.34934595281634906</v>
      </c>
      <c r="DN12" s="47">
        <v>0.31327267218584559</v>
      </c>
      <c r="DO12" s="21">
        <f t="shared" si="39"/>
        <v>0.32520520048887358</v>
      </c>
      <c r="DP12" s="47">
        <v>0.35643767093922885</v>
      </c>
      <c r="DQ12" s="47">
        <v>0.31983619560828408</v>
      </c>
      <c r="DR12" s="21">
        <f t="shared" si="40"/>
        <v>0.33194344320776537</v>
      </c>
      <c r="DS12" s="47">
        <v>0.35707067029729278</v>
      </c>
      <c r="DT12" s="47">
        <v>0.32085552415718593</v>
      </c>
      <c r="DU12" s="21">
        <f t="shared" si="41"/>
        <v>0.33283497955359098</v>
      </c>
      <c r="DV12" s="21">
        <f t="shared" si="42"/>
        <v>0.351719408107041</v>
      </c>
      <c r="DW12" s="21">
        <f t="shared" si="43"/>
        <v>0.30163137770559661</v>
      </c>
      <c r="DX12" s="45">
        <f t="shared" si="44"/>
        <v>0.31819978595573972</v>
      </c>
      <c r="DY12" s="47">
        <v>0.81125554083353402</v>
      </c>
      <c r="DZ12" s="47">
        <v>0.74119695918030082</v>
      </c>
      <c r="EA12" s="21">
        <f t="shared" si="45"/>
        <v>0.76437134182129363</v>
      </c>
      <c r="EB12" s="47">
        <v>0.80959378439624474</v>
      </c>
      <c r="EC12" s="47">
        <v>0.72019055421686751</v>
      </c>
      <c r="ED12" s="21">
        <f t="shared" si="46"/>
        <v>0.74976387152683954</v>
      </c>
      <c r="EE12" s="47">
        <v>0.82462347616173814</v>
      </c>
      <c r="EF12" s="47">
        <v>0.72634078974693683</v>
      </c>
      <c r="EG12" s="21">
        <f t="shared" si="47"/>
        <v>0.75885130492172126</v>
      </c>
      <c r="EH12" s="47">
        <v>0.82305850596359076</v>
      </c>
      <c r="EI12" s="47">
        <v>0.72388806378964021</v>
      </c>
      <c r="EJ12" s="21">
        <f t="shared" si="48"/>
        <v>0.7566922359464644</v>
      </c>
      <c r="EK12" s="47">
        <v>0.82534848211602052</v>
      </c>
      <c r="EL12" s="47">
        <v>0.74661031234506692</v>
      </c>
      <c r="EM12" s="21">
        <f t="shared" si="49"/>
        <v>0.77265577931948037</v>
      </c>
      <c r="EN12" s="47">
        <v>0.82250591715976329</v>
      </c>
      <c r="EO12" s="47">
        <v>0.73834258843262357</v>
      </c>
      <c r="EP12" s="21">
        <f t="shared" si="50"/>
        <v>0.76618262084887201</v>
      </c>
      <c r="EQ12" s="47">
        <v>0.82403254193243569</v>
      </c>
      <c r="ER12" s="47">
        <v>0.7498570976374781</v>
      </c>
      <c r="ES12" s="21">
        <f t="shared" si="51"/>
        <v>0.77439327990227658</v>
      </c>
      <c r="ET12" s="47">
        <v>0.84430461646071342</v>
      </c>
      <c r="EU12" s="47">
        <v>0.75989363231277851</v>
      </c>
      <c r="EV12" s="21">
        <f t="shared" si="52"/>
        <v>0.78781558562078913</v>
      </c>
      <c r="EW12" s="47">
        <v>0.83768731707317079</v>
      </c>
      <c r="EX12" s="47">
        <v>0.76277969320238559</v>
      </c>
      <c r="EY12" s="21">
        <f t="shared" si="53"/>
        <v>0.78755807005993406</v>
      </c>
      <c r="EZ12" s="47">
        <v>0.82775014659317458</v>
      </c>
      <c r="FA12" s="47">
        <v>0.75966714433107874</v>
      </c>
      <c r="FB12" s="21">
        <f t="shared" si="54"/>
        <v>0.78218803340044185</v>
      </c>
      <c r="FC12" s="47">
        <v>0.83606061699440748</v>
      </c>
      <c r="FD12" s="47">
        <v>0.76300195324060371</v>
      </c>
      <c r="FE12" s="21">
        <f t="shared" si="55"/>
        <v>0.78716872038200147</v>
      </c>
      <c r="FF12" s="47">
        <v>0.82175914387908156</v>
      </c>
      <c r="FG12" s="47">
        <v>0.7691963475564233</v>
      </c>
      <c r="FH12" s="21">
        <f t="shared" si="56"/>
        <v>0.78658337318436278</v>
      </c>
      <c r="FI12" s="21">
        <f t="shared" si="57"/>
        <v>0.82566500746365634</v>
      </c>
      <c r="FJ12" s="21">
        <f t="shared" si="58"/>
        <v>0.74674709466601541</v>
      </c>
      <c r="FK12" s="45">
        <f t="shared" si="59"/>
        <v>0.77285201807787318</v>
      </c>
      <c r="FL12" s="21"/>
      <c r="FM12" s="21"/>
      <c r="FN12" s="21">
        <f t="shared" si="60"/>
        <v>0</v>
      </c>
      <c r="FO12" s="21"/>
      <c r="FP12" s="21"/>
      <c r="FQ12" s="21">
        <f t="shared" si="61"/>
        <v>0</v>
      </c>
      <c r="FR12" s="21"/>
      <c r="FS12" s="21"/>
      <c r="FT12" s="21">
        <f t="shared" si="62"/>
        <v>0</v>
      </c>
      <c r="FU12" s="21"/>
      <c r="FV12" s="21"/>
      <c r="FW12" s="21">
        <f t="shared" si="63"/>
        <v>0</v>
      </c>
      <c r="FX12" s="21"/>
      <c r="FY12" s="21"/>
      <c r="FZ12" s="21">
        <f t="shared" si="64"/>
        <v>0</v>
      </c>
      <c r="GA12" s="21"/>
      <c r="GB12" s="21"/>
      <c r="GC12" s="21">
        <f t="shared" si="65"/>
        <v>0</v>
      </c>
      <c r="GD12" s="21"/>
      <c r="GE12" s="21"/>
      <c r="GF12" s="21">
        <f t="shared" si="66"/>
        <v>0</v>
      </c>
      <c r="GG12" s="21"/>
      <c r="GH12" s="21"/>
      <c r="GI12" s="21">
        <f t="shared" si="67"/>
        <v>0</v>
      </c>
      <c r="GJ12" s="21"/>
      <c r="GK12" s="21"/>
      <c r="GL12" s="21">
        <f t="shared" si="68"/>
        <v>0</v>
      </c>
      <c r="GM12" s="21"/>
      <c r="GN12" s="21"/>
      <c r="GO12" s="21">
        <f t="shared" si="69"/>
        <v>0</v>
      </c>
      <c r="GP12" s="21" t="e">
        <f t="shared" si="70"/>
        <v>#DIV/0!</v>
      </c>
      <c r="GQ12" s="21" t="e">
        <f t="shared" si="71"/>
        <v>#DIV/0!</v>
      </c>
      <c r="GR12" s="45">
        <f t="shared" si="72"/>
        <v>0</v>
      </c>
    </row>
    <row r="13" spans="1:200">
      <c r="A13" s="1" t="s">
        <v>29</v>
      </c>
      <c r="B13" s="1" t="s">
        <v>30</v>
      </c>
      <c r="C13" s="1" t="s">
        <v>12</v>
      </c>
      <c r="D13" s="1" t="s">
        <v>13</v>
      </c>
      <c r="E13" s="2">
        <v>32097</v>
      </c>
      <c r="F13" s="2">
        <v>3</v>
      </c>
      <c r="G13" s="2">
        <v>41</v>
      </c>
      <c r="H13" s="2">
        <v>44</v>
      </c>
      <c r="I13" s="2">
        <v>3</v>
      </c>
      <c r="J13" s="2">
        <v>41</v>
      </c>
      <c r="K13" s="2">
        <v>44</v>
      </c>
      <c r="L13" s="42">
        <f>VLOOKUP(B13,'[2]1월'!$D$6:$AU$179,13,0)</f>
        <v>1</v>
      </c>
      <c r="M13" s="42">
        <f>VLOOKUP(B13,'[2]1월'!$D$6:$AU$179,28,0)</f>
        <v>38.838709677419352</v>
      </c>
      <c r="N13" s="42">
        <f t="shared" si="0"/>
        <v>39.838709677419352</v>
      </c>
      <c r="O13" s="42">
        <f>VLOOKUP(B13,'[2]2월'!$D$6:$AU$179,13,0)</f>
        <v>1</v>
      </c>
      <c r="P13" s="42">
        <f>VLOOKUP(B13,'[2]2월'!$D$6:$AU$179,28,0)</f>
        <v>38.310344827586206</v>
      </c>
      <c r="Q13" s="42">
        <f t="shared" si="1"/>
        <v>39.310344827586206</v>
      </c>
      <c r="R13" s="42">
        <f>VLOOKUP(B13,'[2]3월'!$D$6:$AU$179,13,0)</f>
        <v>0.93548387096774188</v>
      </c>
      <c r="S13" s="42">
        <f>VLOOKUP(B13,'[2]3월'!$D$6:$AU$179,28,0)</f>
        <v>39.225806451612904</v>
      </c>
      <c r="T13" s="42">
        <f t="shared" si="2"/>
        <v>40.161290322580648</v>
      </c>
      <c r="U13" s="42">
        <f>VLOOKUP(B13,'[2]4월'!$D$6:$AU$179,13,0)</f>
        <v>0.96666666666666667</v>
      </c>
      <c r="V13" s="42">
        <f>VLOOKUP(B13,'[2]4월'!$D$6:$AU$179,28,0)</f>
        <v>39.266666666666666</v>
      </c>
      <c r="W13" s="42">
        <f t="shared" si="3"/>
        <v>40.233333333333334</v>
      </c>
      <c r="X13" s="42">
        <f>VLOOKUP(B13,'[2]5월'!$D$6:$AU$179,13,0)</f>
        <v>1.4516129032258065</v>
      </c>
      <c r="Y13" s="42">
        <f>VLOOKUP(B13,'[2]5월'!$D$6:$AU$179,28,0)</f>
        <v>38.903225806451616</v>
      </c>
      <c r="Z13" s="42">
        <f t="shared" si="4"/>
        <v>40.354838709677423</v>
      </c>
      <c r="AA13" s="42">
        <f>VLOOKUP(B13,'[2]6월'!$D$6:$AU$179,13,0)</f>
        <v>2</v>
      </c>
      <c r="AB13" s="42">
        <f>VLOOKUP(B13,'[2]6월'!$D$6:$AU$179,28,0)</f>
        <v>38.033333333333331</v>
      </c>
      <c r="AC13" s="42">
        <f t="shared" si="5"/>
        <v>40.033333333333331</v>
      </c>
      <c r="AD13" s="42">
        <f>VLOOKUP(B13,'[2]7월'!$D$6:$AU$179,13,0)</f>
        <v>2.2580645161290325</v>
      </c>
      <c r="AE13" s="42">
        <f>VLOOKUP(B13,'[2]7월'!$D$6:$AU$179,28,0)</f>
        <v>38.967741935483872</v>
      </c>
      <c r="AF13" s="42">
        <f t="shared" si="6"/>
        <v>41.225806451612904</v>
      </c>
      <c r="AG13" s="42">
        <f>VLOOKUP(B13,'[2]8월'!$D$6:$AU$179,13,0)</f>
        <v>3</v>
      </c>
      <c r="AH13" s="42">
        <f>VLOOKUP(B13,'[2]8월'!$D$6:$AU$179,28,0)</f>
        <v>38.838709677419352</v>
      </c>
      <c r="AI13" s="42">
        <f t="shared" si="7"/>
        <v>41.838709677419352</v>
      </c>
      <c r="AJ13" s="42">
        <f>VLOOKUP(B13,'[2]9월'!$D$6:$AU$179,13,0)</f>
        <v>2.9333333333333331</v>
      </c>
      <c r="AK13" s="42">
        <f>VLOOKUP(B13,'[2]9월'!$D$6:$AU$179,28,0)</f>
        <v>39.93333333333333</v>
      </c>
      <c r="AL13" s="42">
        <f t="shared" si="8"/>
        <v>42.86666666666666</v>
      </c>
      <c r="AM13" s="42">
        <f>VLOOKUP(B13,'[2]10월'!$D$6:$AU$179,13,0)</f>
        <v>2.806451612903226</v>
      </c>
      <c r="AN13" s="42">
        <f>VLOOKUP(B13,'[2]10월'!$D$6:$AU$179,28,0)</f>
        <v>39.193548387096776</v>
      </c>
      <c r="AO13" s="42">
        <f t="shared" si="9"/>
        <v>42</v>
      </c>
      <c r="AP13" s="42">
        <f>VLOOKUP(B13,'[3]11월'!$D$6:$P$179,13,0)</f>
        <v>2.7</v>
      </c>
      <c r="AQ13" s="42">
        <f>VLOOKUP(B13,'[3]11월'!$D$6:$AE$179,28,0)</f>
        <v>38.233333333333334</v>
      </c>
      <c r="AR13" s="42">
        <f t="shared" si="10"/>
        <v>40.933333333333337</v>
      </c>
      <c r="AS13" s="42">
        <f>VLOOKUP(B13,'[3]12월'!$D$6:$P$179,13,0)</f>
        <v>2.967741935483871</v>
      </c>
      <c r="AT13" s="42">
        <f>VLOOKUP(B13,'[3]12월'!$D$6:$AE$179,28,0)</f>
        <v>37.741935483870968</v>
      </c>
      <c r="AU13" s="42">
        <f t="shared" si="11"/>
        <v>40.70967741935484</v>
      </c>
      <c r="AV13" s="42">
        <f t="shared" si="12"/>
        <v>2.0016129032258063</v>
      </c>
      <c r="AW13" s="42">
        <f t="shared" si="13"/>
        <v>38.790557409467304</v>
      </c>
      <c r="AX13" s="43">
        <f t="shared" si="14"/>
        <v>40.792170312693109</v>
      </c>
      <c r="AY13" s="47">
        <v>0.41459969418960246</v>
      </c>
      <c r="AZ13" s="47">
        <v>0.40016004851729475</v>
      </c>
      <c r="BA13" s="21">
        <f t="shared" si="15"/>
        <v>0.40086858108308243</v>
      </c>
      <c r="BB13" s="47">
        <v>0.35249794299147813</v>
      </c>
      <c r="BC13" s="47">
        <v>0.40028079593065941</v>
      </c>
      <c r="BD13" s="21">
        <f t="shared" si="16"/>
        <v>0.39793616032380508</v>
      </c>
      <c r="BE13" s="47">
        <v>0.30900399533877143</v>
      </c>
      <c r="BF13" s="47">
        <v>0.40359724630066346</v>
      </c>
      <c r="BG13" s="21">
        <f t="shared" si="17"/>
        <v>0.39895569204571657</v>
      </c>
      <c r="BH13" s="47">
        <v>0.36262370466321242</v>
      </c>
      <c r="BI13" s="47">
        <v>0.39462507238673955</v>
      </c>
      <c r="BJ13" s="21">
        <f t="shared" si="18"/>
        <v>0.39305481147477345</v>
      </c>
      <c r="BK13" s="47">
        <v>0.39018530861514139</v>
      </c>
      <c r="BL13" s="47">
        <v>0.41783495503584678</v>
      </c>
      <c r="BM13" s="21">
        <f t="shared" si="19"/>
        <v>0.41647822680537816</v>
      </c>
      <c r="BN13" s="47">
        <v>0.41342436143971811</v>
      </c>
      <c r="BO13" s="47">
        <v>0.40421785659928</v>
      </c>
      <c r="BP13" s="21">
        <f t="shared" si="20"/>
        <v>0.40466960649983624</v>
      </c>
      <c r="BQ13" s="47">
        <v>0.37643924111430749</v>
      </c>
      <c r="BR13" s="47">
        <v>0.4009654498892059</v>
      </c>
      <c r="BS13" s="21">
        <f t="shared" si="21"/>
        <v>0.3997619842345293</v>
      </c>
      <c r="BT13" s="47">
        <v>0.3552611882011994</v>
      </c>
      <c r="BU13" s="47">
        <v>0.39712945087668799</v>
      </c>
      <c r="BV13" s="21">
        <f t="shared" si="22"/>
        <v>0.39507503567483665</v>
      </c>
      <c r="BW13" s="47">
        <v>0.39164203881063847</v>
      </c>
      <c r="BX13" s="47">
        <v>0.41940473611593543</v>
      </c>
      <c r="BY13" s="21">
        <f t="shared" si="23"/>
        <v>0.41804246064177802</v>
      </c>
      <c r="BZ13" s="47">
        <v>0.34615529355011615</v>
      </c>
      <c r="CA13" s="47">
        <v>0.41022407309301112</v>
      </c>
      <c r="CB13" s="21">
        <f t="shared" si="24"/>
        <v>0.40708031058064775</v>
      </c>
      <c r="CC13" s="47">
        <v>0.37500416281637156</v>
      </c>
      <c r="CD13" s="47">
        <v>0.41176854054478595</v>
      </c>
      <c r="CE13" s="21">
        <f t="shared" si="25"/>
        <v>0.40996456560851341</v>
      </c>
      <c r="CF13" s="47">
        <v>0.42490693105625238</v>
      </c>
      <c r="CG13" s="47">
        <v>0.41346902998170842</v>
      </c>
      <c r="CH13" s="21">
        <f t="shared" si="26"/>
        <v>0.41403027127387626</v>
      </c>
      <c r="CI13" s="44">
        <f t="shared" si="27"/>
        <v>0.37597865523223412</v>
      </c>
      <c r="CJ13" s="44">
        <f t="shared" si="28"/>
        <v>0.40613977127265155</v>
      </c>
      <c r="CK13" s="21">
        <f t="shared" si="29"/>
        <v>0.4046598088538978</v>
      </c>
      <c r="CL13" s="47">
        <v>0.27821348807185536</v>
      </c>
      <c r="CM13" s="47">
        <v>0.20217614366734768</v>
      </c>
      <c r="CN13" s="21">
        <f t="shared" si="30"/>
        <v>0.20590718637776037</v>
      </c>
      <c r="CO13" s="47">
        <v>0.24705557391178173</v>
      </c>
      <c r="CP13" s="47">
        <v>0.20642987400730894</v>
      </c>
      <c r="CQ13" s="21">
        <f t="shared" si="31"/>
        <v>0.20842331844794634</v>
      </c>
      <c r="CR13" s="47">
        <v>0.25178973378238867</v>
      </c>
      <c r="CS13" s="47">
        <v>0.21110386601997119</v>
      </c>
      <c r="CT13" s="21">
        <f t="shared" si="32"/>
        <v>0.21310026281053013</v>
      </c>
      <c r="CU13" s="47">
        <v>0.26664301078269748</v>
      </c>
      <c r="CV13" s="47">
        <v>0.22058924360309728</v>
      </c>
      <c r="CW13" s="21">
        <f t="shared" si="33"/>
        <v>0.22284903546811019</v>
      </c>
      <c r="CX13" s="47">
        <v>0.25296875212053721</v>
      </c>
      <c r="CY13" s="47">
        <v>0.22968929462411281</v>
      </c>
      <c r="CZ13" s="21">
        <f t="shared" si="34"/>
        <v>0.23083158399356174</v>
      </c>
      <c r="DA13" s="47">
        <v>0.24712786299970527</v>
      </c>
      <c r="DB13" s="47">
        <v>0.21384103861356746</v>
      </c>
      <c r="DC13" s="21">
        <f t="shared" si="35"/>
        <v>0.21547437502807965</v>
      </c>
      <c r="DD13" s="47">
        <v>0.22739429317018442</v>
      </c>
      <c r="DE13" s="47">
        <v>0.20783746932049463</v>
      </c>
      <c r="DF13" s="21">
        <f t="shared" si="36"/>
        <v>0.20879709443148003</v>
      </c>
      <c r="DG13" s="47">
        <v>0.23895507982468631</v>
      </c>
      <c r="DH13" s="47">
        <v>0.214013292781944</v>
      </c>
      <c r="DI13" s="21">
        <f t="shared" si="37"/>
        <v>0.21523715026222934</v>
      </c>
      <c r="DJ13" s="47">
        <v>0.28811164741002782</v>
      </c>
      <c r="DK13" s="47">
        <v>0.23249000999886457</v>
      </c>
      <c r="DL13" s="21">
        <f t="shared" si="38"/>
        <v>0.23521928344245208</v>
      </c>
      <c r="DM13" s="47">
        <v>0.25221691090039966</v>
      </c>
      <c r="DN13" s="47">
        <v>0.22868562400875925</v>
      </c>
      <c r="DO13" s="21">
        <f t="shared" si="39"/>
        <v>0.22984027028305076</v>
      </c>
      <c r="DP13" s="47">
        <v>0.25707941803638296</v>
      </c>
      <c r="DQ13" s="47">
        <v>0.21783647296675834</v>
      </c>
      <c r="DR13" s="21">
        <f t="shared" si="40"/>
        <v>0.21976206762401296</v>
      </c>
      <c r="DS13" s="47">
        <v>0.28951391223214595</v>
      </c>
      <c r="DT13" s="47">
        <v>0.21580974298578956</v>
      </c>
      <c r="DU13" s="21">
        <f t="shared" si="41"/>
        <v>0.21942630015973186</v>
      </c>
      <c r="DV13" s="21">
        <f t="shared" si="42"/>
        <v>0.25808914027023278</v>
      </c>
      <c r="DW13" s="21">
        <f t="shared" si="43"/>
        <v>0.2167085060498346</v>
      </c>
      <c r="DX13" s="45">
        <f t="shared" si="44"/>
        <v>0.21873899402741212</v>
      </c>
      <c r="DY13" s="47">
        <v>0.56812903225806444</v>
      </c>
      <c r="DZ13" s="47">
        <v>0.73642275747508312</v>
      </c>
      <c r="EA13" s="21">
        <f t="shared" si="45"/>
        <v>0.72816482735407895</v>
      </c>
      <c r="EB13" s="47">
        <v>0.58486206896551718</v>
      </c>
      <c r="EC13" s="47">
        <v>0.75770297029702971</v>
      </c>
      <c r="ED13" s="21">
        <f t="shared" si="46"/>
        <v>0.74922191680910866</v>
      </c>
      <c r="EE13" s="47">
        <v>0.46299999999999997</v>
      </c>
      <c r="EF13" s="47">
        <v>0.72918749999999999</v>
      </c>
      <c r="EG13" s="21">
        <f t="shared" si="47"/>
        <v>0.71612606368530529</v>
      </c>
      <c r="EH13" s="47">
        <v>0.48262068965517241</v>
      </c>
      <c r="EI13" s="47">
        <v>0.72923684210526318</v>
      </c>
      <c r="EJ13" s="21">
        <f t="shared" si="48"/>
        <v>0.71713574355855503</v>
      </c>
      <c r="EK13" s="47">
        <v>0.74426666666666663</v>
      </c>
      <c r="EL13" s="47">
        <v>0.71549502487562189</v>
      </c>
      <c r="EM13" s="21">
        <f t="shared" si="49"/>
        <v>0.71690680779902349</v>
      </c>
      <c r="EN13" s="47">
        <v>0.79810000000000003</v>
      </c>
      <c r="EO13" s="47">
        <v>0.77572743207712536</v>
      </c>
      <c r="EP13" s="21">
        <f t="shared" si="50"/>
        <v>0.77682522168452917</v>
      </c>
      <c r="EQ13" s="47">
        <v>0.80174285714285709</v>
      </c>
      <c r="ER13" s="47">
        <v>0.77408774834437077</v>
      </c>
      <c r="ES13" s="21">
        <f t="shared" si="51"/>
        <v>0.77544474460583079</v>
      </c>
      <c r="ET13" s="47">
        <v>0.88590322580645153</v>
      </c>
      <c r="EU13" s="47">
        <v>0.82937209302325576</v>
      </c>
      <c r="EV13" s="21">
        <f t="shared" si="52"/>
        <v>0.83214599409165779</v>
      </c>
      <c r="EW13" s="47">
        <v>0.81748863636363633</v>
      </c>
      <c r="EX13" s="47">
        <v>0.75136811352253752</v>
      </c>
      <c r="EY13" s="21">
        <f t="shared" si="53"/>
        <v>0.75461255211632317</v>
      </c>
      <c r="EZ13" s="47">
        <v>0.76109195402298857</v>
      </c>
      <c r="FA13" s="47">
        <v>0.7706683127572016</v>
      </c>
      <c r="FB13" s="21">
        <f t="shared" si="54"/>
        <v>0.77019841466005734</v>
      </c>
      <c r="FC13" s="47">
        <v>0.71192592592592585</v>
      </c>
      <c r="FD13" s="47">
        <v>0.74917872711421096</v>
      </c>
      <c r="FE13" s="21">
        <f t="shared" si="55"/>
        <v>0.74735078594392779</v>
      </c>
      <c r="FF13" s="47">
        <v>0.85067391304347817</v>
      </c>
      <c r="FG13" s="47">
        <v>0.74622222222222223</v>
      </c>
      <c r="FH13" s="21">
        <f t="shared" si="56"/>
        <v>0.75134751588786775</v>
      </c>
      <c r="FI13" s="21">
        <f t="shared" si="57"/>
        <v>0.70581708082089667</v>
      </c>
      <c r="FJ13" s="21">
        <f t="shared" si="58"/>
        <v>0.75538914531782686</v>
      </c>
      <c r="FK13" s="45">
        <f t="shared" si="59"/>
        <v>0.75295671568302225</v>
      </c>
      <c r="FL13" s="21"/>
      <c r="FM13" s="21"/>
      <c r="FN13" s="21">
        <f t="shared" si="60"/>
        <v>0</v>
      </c>
      <c r="FO13" s="21"/>
      <c r="FP13" s="21"/>
      <c r="FQ13" s="21">
        <f t="shared" si="61"/>
        <v>0</v>
      </c>
      <c r="FR13" s="21"/>
      <c r="FS13" s="21"/>
      <c r="FT13" s="21">
        <f t="shared" si="62"/>
        <v>0</v>
      </c>
      <c r="FU13" s="21"/>
      <c r="FV13" s="21"/>
      <c r="FW13" s="21">
        <f t="shared" si="63"/>
        <v>0</v>
      </c>
      <c r="FX13" s="21"/>
      <c r="FY13" s="21"/>
      <c r="FZ13" s="21">
        <f t="shared" si="64"/>
        <v>0</v>
      </c>
      <c r="GA13" s="21"/>
      <c r="GB13" s="21"/>
      <c r="GC13" s="21">
        <f t="shared" si="65"/>
        <v>0</v>
      </c>
      <c r="GD13" s="21"/>
      <c r="GE13" s="21"/>
      <c r="GF13" s="21">
        <f t="shared" si="66"/>
        <v>0</v>
      </c>
      <c r="GG13" s="21"/>
      <c r="GH13" s="21"/>
      <c r="GI13" s="21">
        <f t="shared" si="67"/>
        <v>0</v>
      </c>
      <c r="GJ13" s="21"/>
      <c r="GK13" s="21"/>
      <c r="GL13" s="21">
        <f t="shared" si="68"/>
        <v>0</v>
      </c>
      <c r="GM13" s="21"/>
      <c r="GN13" s="21"/>
      <c r="GO13" s="21">
        <f t="shared" si="69"/>
        <v>0</v>
      </c>
      <c r="GP13" s="21" t="e">
        <f t="shared" si="70"/>
        <v>#DIV/0!</v>
      </c>
      <c r="GQ13" s="21" t="e">
        <f t="shared" si="71"/>
        <v>#DIV/0!</v>
      </c>
      <c r="GR13" s="45">
        <f t="shared" si="72"/>
        <v>0</v>
      </c>
    </row>
    <row r="14" spans="1:200">
      <c r="A14" s="1" t="s">
        <v>31</v>
      </c>
      <c r="B14" s="1" t="s">
        <v>32</v>
      </c>
      <c r="C14" s="1" t="s">
        <v>12</v>
      </c>
      <c r="D14" s="1" t="s">
        <v>13</v>
      </c>
      <c r="E14" s="2">
        <v>34465</v>
      </c>
      <c r="F14" s="2">
        <v>86</v>
      </c>
      <c r="G14" s="2">
        <v>108</v>
      </c>
      <c r="H14" s="2">
        <v>194</v>
      </c>
      <c r="I14" s="2">
        <v>86</v>
      </c>
      <c r="J14" s="2">
        <v>108</v>
      </c>
      <c r="K14" s="2">
        <v>194</v>
      </c>
      <c r="L14" s="42">
        <f>VLOOKUP(B14,'[2]1월'!$D$6:$AU$179,13,0)</f>
        <v>79.129032258064512</v>
      </c>
      <c r="M14" s="42">
        <f>VLOOKUP(B14,'[2]1월'!$D$6:$AU$179,28,0)</f>
        <v>95.645161290322577</v>
      </c>
      <c r="N14" s="42">
        <f t="shared" si="0"/>
        <v>174.77419354838707</v>
      </c>
      <c r="O14" s="42">
        <f>VLOOKUP(B14,'[2]2월'!$D$6:$AU$179,13,0)</f>
        <v>77.793103448275858</v>
      </c>
      <c r="P14" s="42">
        <f>VLOOKUP(B14,'[2]2월'!$D$6:$AU$179,28,0)</f>
        <v>94.275862068965523</v>
      </c>
      <c r="Q14" s="42">
        <f t="shared" si="1"/>
        <v>172.06896551724139</v>
      </c>
      <c r="R14" s="42">
        <f>VLOOKUP(B14,'[2]3월'!$D$6:$AU$179,13,0)</f>
        <v>72.838709677419359</v>
      </c>
      <c r="S14" s="42">
        <f>VLOOKUP(B14,'[2]3월'!$D$6:$AU$179,28,0)</f>
        <v>96.225806451612897</v>
      </c>
      <c r="T14" s="42">
        <f t="shared" si="2"/>
        <v>169.06451612903226</v>
      </c>
      <c r="U14" s="42">
        <f>VLOOKUP(B14,'[2]4월'!$D$6:$AU$179,13,0)</f>
        <v>69.7</v>
      </c>
      <c r="V14" s="42">
        <f>VLOOKUP(B14,'[2]4월'!$D$6:$AU$179,28,0)</f>
        <v>96.266666666666666</v>
      </c>
      <c r="W14" s="42">
        <f t="shared" si="3"/>
        <v>165.96666666666667</v>
      </c>
      <c r="X14" s="42">
        <f>VLOOKUP(B14,'[2]5월'!$D$6:$AU$179,13,0)</f>
        <v>75.290322580645167</v>
      </c>
      <c r="Y14" s="42">
        <f>VLOOKUP(B14,'[2]5월'!$D$6:$AU$179,28,0)</f>
        <v>97.516129032258064</v>
      </c>
      <c r="Z14" s="42">
        <f t="shared" si="4"/>
        <v>172.80645161290323</v>
      </c>
      <c r="AA14" s="42">
        <f>VLOOKUP(B14,'[2]6월'!$D$6:$AU$179,13,0)</f>
        <v>78.233333333333334</v>
      </c>
      <c r="AB14" s="42">
        <f>VLOOKUP(B14,'[2]6월'!$D$6:$AU$179,28,0)</f>
        <v>96.333333333333329</v>
      </c>
      <c r="AC14" s="42">
        <f t="shared" si="5"/>
        <v>174.56666666666666</v>
      </c>
      <c r="AD14" s="42">
        <f>VLOOKUP(B14,'[2]7월'!$D$6:$AU$179,13,0)</f>
        <v>79.387096774193552</v>
      </c>
      <c r="AE14" s="42">
        <f>VLOOKUP(B14,'[2]7월'!$D$6:$AU$179,28,0)</f>
        <v>96</v>
      </c>
      <c r="AF14" s="42">
        <f t="shared" si="6"/>
        <v>175.38709677419354</v>
      </c>
      <c r="AG14" s="42">
        <f>VLOOKUP(B14,'[2]8월'!$D$6:$AU$179,13,0)</f>
        <v>78.903225806451616</v>
      </c>
      <c r="AH14" s="42">
        <f>VLOOKUP(B14,'[2]8월'!$D$6:$AU$179,28,0)</f>
        <v>95.838709677419359</v>
      </c>
      <c r="AI14" s="42">
        <f t="shared" si="7"/>
        <v>174.74193548387098</v>
      </c>
      <c r="AJ14" s="42">
        <f>VLOOKUP(B14,'[2]9월'!$D$6:$AU$179,13,0)</f>
        <v>80.900000000000006</v>
      </c>
      <c r="AK14" s="42">
        <f>VLOOKUP(B14,'[2]9월'!$D$6:$AU$179,28,0)</f>
        <v>95.7</v>
      </c>
      <c r="AL14" s="42">
        <f t="shared" si="8"/>
        <v>176.60000000000002</v>
      </c>
      <c r="AM14" s="42">
        <f>VLOOKUP(B14,'[2]10월'!$D$6:$AU$179,13,0)</f>
        <v>80.58064516129032</v>
      </c>
      <c r="AN14" s="42">
        <f>VLOOKUP(B14,'[2]10월'!$D$6:$AU$179,28,0)</f>
        <v>94.225806451612897</v>
      </c>
      <c r="AO14" s="42">
        <f t="shared" si="9"/>
        <v>174.80645161290323</v>
      </c>
      <c r="AP14" s="42">
        <f>VLOOKUP(B14,'[3]11월'!$D$6:$P$179,13,0)</f>
        <v>80.099999999999994</v>
      </c>
      <c r="AQ14" s="42">
        <f>VLOOKUP(B14,'[3]11월'!$D$6:$AE$179,28,0)</f>
        <v>92.266666666666666</v>
      </c>
      <c r="AR14" s="42">
        <f t="shared" si="10"/>
        <v>172.36666666666667</v>
      </c>
      <c r="AS14" s="42">
        <f>VLOOKUP(B14,'[3]12월'!$D$6:$P$179,13,0)</f>
        <v>81.225806451612897</v>
      </c>
      <c r="AT14" s="42">
        <f>VLOOKUP(B14,'[3]12월'!$D$6:$AE$179,28,0)</f>
        <v>93.032258064516128</v>
      </c>
      <c r="AU14" s="42">
        <f t="shared" si="11"/>
        <v>174.25806451612902</v>
      </c>
      <c r="AV14" s="42">
        <f t="shared" si="12"/>
        <v>77.840106290940568</v>
      </c>
      <c r="AW14" s="42">
        <f t="shared" si="13"/>
        <v>95.277199975281178</v>
      </c>
      <c r="AX14" s="43">
        <f t="shared" si="14"/>
        <v>173.1173062662217</v>
      </c>
      <c r="AY14" s="47">
        <v>0.35914850127550269</v>
      </c>
      <c r="AZ14" s="47">
        <v>0.29921743505857634</v>
      </c>
      <c r="BA14" s="21">
        <f t="shared" si="15"/>
        <v>0.32616471528763102</v>
      </c>
      <c r="BB14" s="47">
        <v>0.36513677591217353</v>
      </c>
      <c r="BC14" s="47">
        <v>0.30871052785472963</v>
      </c>
      <c r="BD14" s="21">
        <f t="shared" si="16"/>
        <v>0.3340819089206758</v>
      </c>
      <c r="BE14" s="47">
        <v>0.35674130771151685</v>
      </c>
      <c r="BF14" s="47">
        <v>0.30713030575689232</v>
      </c>
      <c r="BG14" s="21">
        <f t="shared" si="17"/>
        <v>0.3294372937099595</v>
      </c>
      <c r="BH14" s="47">
        <v>0.34663349030424606</v>
      </c>
      <c r="BI14" s="47">
        <v>0.31561553897704342</v>
      </c>
      <c r="BJ14" s="21">
        <f t="shared" si="18"/>
        <v>0.32956238623518952</v>
      </c>
      <c r="BK14" s="47">
        <v>0.33970198315217182</v>
      </c>
      <c r="BL14" s="47">
        <v>0.30819216282523049</v>
      </c>
      <c r="BM14" s="21">
        <f t="shared" si="19"/>
        <v>0.32236017303956305</v>
      </c>
      <c r="BN14" s="47">
        <v>0.34583228997552873</v>
      </c>
      <c r="BO14" s="47">
        <v>0.30376935093287993</v>
      </c>
      <c r="BP14" s="21">
        <f t="shared" si="20"/>
        <v>0.32268244354393338</v>
      </c>
      <c r="BQ14" s="47">
        <v>0.36806000852163745</v>
      </c>
      <c r="BR14" s="47">
        <v>0.29621503837551239</v>
      </c>
      <c r="BS14" s="21">
        <f t="shared" si="21"/>
        <v>0.32851926164042244</v>
      </c>
      <c r="BT14" s="47">
        <v>0.33678480146831524</v>
      </c>
      <c r="BU14" s="47">
        <v>0.30063976405648468</v>
      </c>
      <c r="BV14" s="21">
        <f t="shared" si="22"/>
        <v>0.31689194366064422</v>
      </c>
      <c r="BW14" s="47">
        <v>0.32666601980690174</v>
      </c>
      <c r="BX14" s="47">
        <v>0.29548886745097919</v>
      </c>
      <c r="BY14" s="21">
        <f t="shared" si="23"/>
        <v>0.30950729752926298</v>
      </c>
      <c r="BZ14" s="47">
        <v>0.3273185450769992</v>
      </c>
      <c r="CA14" s="47">
        <v>0.29894880779042171</v>
      </c>
      <c r="CB14" s="21">
        <f t="shared" si="24"/>
        <v>0.31170491758361196</v>
      </c>
      <c r="CC14" s="47">
        <v>0.32998789890897817</v>
      </c>
      <c r="CD14" s="47">
        <v>0.28592405852952846</v>
      </c>
      <c r="CE14" s="21">
        <f t="shared" si="25"/>
        <v>0.30573683226486392</v>
      </c>
      <c r="CF14" s="47">
        <v>0.38314186220257812</v>
      </c>
      <c r="CG14" s="47">
        <v>0.35698005667595623</v>
      </c>
      <c r="CH14" s="21">
        <f t="shared" si="26"/>
        <v>0.36874339661508126</v>
      </c>
      <c r="CI14" s="44">
        <f t="shared" si="27"/>
        <v>0.34876279035971242</v>
      </c>
      <c r="CJ14" s="44">
        <f t="shared" si="28"/>
        <v>0.30640265952368623</v>
      </c>
      <c r="CK14" s="21">
        <f t="shared" si="29"/>
        <v>0.3254493808359033</v>
      </c>
      <c r="CL14" s="47">
        <v>0.22660740520484979</v>
      </c>
      <c r="CM14" s="47">
        <v>0.20895377104764762</v>
      </c>
      <c r="CN14" s="21">
        <f t="shared" si="30"/>
        <v>0.21689151447062352</v>
      </c>
      <c r="CO14" s="47">
        <v>0.24368650647207282</v>
      </c>
      <c r="CP14" s="47">
        <v>0.22313299369053877</v>
      </c>
      <c r="CQ14" s="21">
        <f t="shared" si="31"/>
        <v>0.2323746325195678</v>
      </c>
      <c r="CR14" s="47">
        <v>0.2066053962600993</v>
      </c>
      <c r="CS14" s="47">
        <v>0.20150583449401593</v>
      </c>
      <c r="CT14" s="21">
        <f t="shared" si="32"/>
        <v>0.2037987908625648</v>
      </c>
      <c r="CU14" s="47">
        <v>0.2026980918115798</v>
      </c>
      <c r="CV14" s="47">
        <v>0.20597245712945905</v>
      </c>
      <c r="CW14" s="21">
        <f t="shared" si="33"/>
        <v>0.20450017830375269</v>
      </c>
      <c r="CX14" s="47">
        <v>0.20295355584879926</v>
      </c>
      <c r="CY14" s="47">
        <v>0.20893165426902668</v>
      </c>
      <c r="CZ14" s="21">
        <f t="shared" si="34"/>
        <v>0.20624367450267914</v>
      </c>
      <c r="DA14" s="47">
        <v>0.19481070937880837</v>
      </c>
      <c r="DB14" s="47">
        <v>0.19602585023503322</v>
      </c>
      <c r="DC14" s="21">
        <f t="shared" si="35"/>
        <v>0.19547947682242051</v>
      </c>
      <c r="DD14" s="47">
        <v>0.21489793353150949</v>
      </c>
      <c r="DE14" s="47">
        <v>0.19668624338141355</v>
      </c>
      <c r="DF14" s="21">
        <f t="shared" si="36"/>
        <v>0.20487490994280949</v>
      </c>
      <c r="DG14" s="47">
        <v>0.21472476830318052</v>
      </c>
      <c r="DH14" s="47">
        <v>0.21032816139861452</v>
      </c>
      <c r="DI14" s="21">
        <f t="shared" si="37"/>
        <v>0.21230504260218769</v>
      </c>
      <c r="DJ14" s="47">
        <v>0.19148564148064204</v>
      </c>
      <c r="DK14" s="47">
        <v>0.1962480670777281</v>
      </c>
      <c r="DL14" s="21">
        <f t="shared" si="38"/>
        <v>0.1941066999164936</v>
      </c>
      <c r="DM14" s="47">
        <v>0.19498509080644061</v>
      </c>
      <c r="DN14" s="47">
        <v>0.19891568405027996</v>
      </c>
      <c r="DO14" s="21">
        <f t="shared" si="39"/>
        <v>0.19714834026192185</v>
      </c>
      <c r="DP14" s="47">
        <v>0.19147719756991916</v>
      </c>
      <c r="DQ14" s="47">
        <v>0.18916764158132285</v>
      </c>
      <c r="DR14" s="21">
        <f t="shared" si="40"/>
        <v>0.19020610554263681</v>
      </c>
      <c r="DS14" s="47">
        <v>0.20539852539089223</v>
      </c>
      <c r="DT14" s="47">
        <v>0.21276385985144958</v>
      </c>
      <c r="DU14" s="21">
        <f t="shared" si="41"/>
        <v>0.20945212615108549</v>
      </c>
      <c r="DV14" s="21">
        <f t="shared" si="42"/>
        <v>0.20752756850489948</v>
      </c>
      <c r="DW14" s="21">
        <f t="shared" si="43"/>
        <v>0.20405268485054417</v>
      </c>
      <c r="DX14" s="45">
        <f t="shared" si="44"/>
        <v>0.20561512432489526</v>
      </c>
      <c r="DY14" s="47">
        <v>0.87475050958010592</v>
      </c>
      <c r="DZ14" s="47">
        <v>0.75439999999999996</v>
      </c>
      <c r="EA14" s="21">
        <f t="shared" si="45"/>
        <v>0.80851415334454191</v>
      </c>
      <c r="EB14" s="47">
        <v>0.86438918439716306</v>
      </c>
      <c r="EC14" s="47">
        <v>0.72655669348939278</v>
      </c>
      <c r="ED14" s="21">
        <f t="shared" si="46"/>
        <v>0.78853140863489624</v>
      </c>
      <c r="EE14" s="47">
        <v>0.85585562444641272</v>
      </c>
      <c r="EF14" s="47">
        <v>0.74497888032182369</v>
      </c>
      <c r="EG14" s="21">
        <f t="shared" si="47"/>
        <v>0.7948332694293988</v>
      </c>
      <c r="EH14" s="47">
        <v>0.85282018173122909</v>
      </c>
      <c r="EI14" s="47">
        <v>0.74157998614958454</v>
      </c>
      <c r="EJ14" s="21">
        <f t="shared" si="48"/>
        <v>0.79159779681597997</v>
      </c>
      <c r="EK14" s="47">
        <v>0.84040488431876614</v>
      </c>
      <c r="EL14" s="47">
        <v>0.71027257691035395</v>
      </c>
      <c r="EM14" s="21">
        <f t="shared" si="49"/>
        <v>0.76878499752865381</v>
      </c>
      <c r="EN14" s="47">
        <v>0.87065658287175118</v>
      </c>
      <c r="EO14" s="47">
        <v>0.74141695501730109</v>
      </c>
      <c r="EP14" s="21">
        <f t="shared" si="50"/>
        <v>0.79952799305368094</v>
      </c>
      <c r="EQ14" s="47">
        <v>0.85578870377895166</v>
      </c>
      <c r="ER14" s="47">
        <v>0.75300302419354836</v>
      </c>
      <c r="ES14" s="21">
        <f t="shared" si="51"/>
        <v>0.79921936383443093</v>
      </c>
      <c r="ET14" s="47">
        <v>0.84930294358135727</v>
      </c>
      <c r="EU14" s="47">
        <v>0.76164456411982495</v>
      </c>
      <c r="EV14" s="21">
        <f t="shared" si="52"/>
        <v>0.80105909592916524</v>
      </c>
      <c r="EW14" s="47">
        <v>0.85475978574371647</v>
      </c>
      <c r="EX14" s="47">
        <v>0.73764123998606757</v>
      </c>
      <c r="EY14" s="21">
        <f t="shared" si="53"/>
        <v>0.79030217982530193</v>
      </c>
      <c r="EZ14" s="47">
        <v>0.8604251401120897</v>
      </c>
      <c r="FA14" s="47">
        <v>0.72941526874358087</v>
      </c>
      <c r="FB14" s="21">
        <f t="shared" si="54"/>
        <v>0.7883222753995468</v>
      </c>
      <c r="FC14" s="47">
        <v>0.88504910528506042</v>
      </c>
      <c r="FD14" s="47">
        <v>0.72354841040462436</v>
      </c>
      <c r="FE14" s="21">
        <f t="shared" si="55"/>
        <v>0.79616524766191021</v>
      </c>
      <c r="FF14" s="47">
        <v>0.90264694201747409</v>
      </c>
      <c r="FG14" s="47">
        <v>0.75709431345353684</v>
      </c>
      <c r="FH14" s="21">
        <f t="shared" si="56"/>
        <v>0.82254029527189743</v>
      </c>
      <c r="FI14" s="21">
        <f t="shared" si="57"/>
        <v>0.86390413232200658</v>
      </c>
      <c r="FJ14" s="21">
        <f t="shared" si="58"/>
        <v>0.74012932606580328</v>
      </c>
      <c r="FK14" s="45">
        <f t="shared" si="59"/>
        <v>0.79578317306078372</v>
      </c>
      <c r="FL14" s="21"/>
      <c r="FM14" s="21"/>
      <c r="FN14" s="21">
        <f t="shared" si="60"/>
        <v>0</v>
      </c>
      <c r="FO14" s="21"/>
      <c r="FP14" s="21"/>
      <c r="FQ14" s="21">
        <f t="shared" si="61"/>
        <v>0</v>
      </c>
      <c r="FR14" s="21"/>
      <c r="FS14" s="21"/>
      <c r="FT14" s="21">
        <f t="shared" si="62"/>
        <v>0</v>
      </c>
      <c r="FU14" s="21"/>
      <c r="FV14" s="21"/>
      <c r="FW14" s="21">
        <f t="shared" si="63"/>
        <v>0</v>
      </c>
      <c r="FX14" s="21"/>
      <c r="FY14" s="21"/>
      <c r="FZ14" s="21">
        <f t="shared" si="64"/>
        <v>0</v>
      </c>
      <c r="GA14" s="21"/>
      <c r="GB14" s="21"/>
      <c r="GC14" s="21">
        <f t="shared" si="65"/>
        <v>0</v>
      </c>
      <c r="GD14" s="21"/>
      <c r="GE14" s="21"/>
      <c r="GF14" s="21">
        <f t="shared" si="66"/>
        <v>0</v>
      </c>
      <c r="GG14" s="21"/>
      <c r="GH14" s="21"/>
      <c r="GI14" s="21">
        <f t="shared" si="67"/>
        <v>0</v>
      </c>
      <c r="GJ14" s="21"/>
      <c r="GK14" s="21"/>
      <c r="GL14" s="21">
        <f t="shared" si="68"/>
        <v>0</v>
      </c>
      <c r="GM14" s="21"/>
      <c r="GN14" s="21"/>
      <c r="GO14" s="21">
        <f t="shared" si="69"/>
        <v>0</v>
      </c>
      <c r="GP14" s="21" t="e">
        <f t="shared" si="70"/>
        <v>#DIV/0!</v>
      </c>
      <c r="GQ14" s="21" t="e">
        <f t="shared" si="71"/>
        <v>#DIV/0!</v>
      </c>
      <c r="GR14" s="45">
        <f t="shared" si="72"/>
        <v>0</v>
      </c>
    </row>
    <row r="15" spans="1:200">
      <c r="A15" s="1" t="s">
        <v>33</v>
      </c>
      <c r="B15" s="1" t="s">
        <v>34</v>
      </c>
      <c r="C15" s="1" t="s">
        <v>12</v>
      </c>
      <c r="D15" s="1" t="s">
        <v>13</v>
      </c>
      <c r="E15" s="2">
        <v>41507</v>
      </c>
      <c r="F15" s="2">
        <v>31</v>
      </c>
      <c r="G15" s="2">
        <v>72</v>
      </c>
      <c r="H15" s="2">
        <v>103</v>
      </c>
      <c r="I15" s="2">
        <v>31</v>
      </c>
      <c r="J15" s="2">
        <v>72</v>
      </c>
      <c r="K15" s="2">
        <v>103</v>
      </c>
      <c r="L15" s="42">
        <f>VLOOKUP(B15,'[2]1월'!$D$6:$AU$179,13,0)</f>
        <v>26.35483870967742</v>
      </c>
      <c r="M15" s="42">
        <f>VLOOKUP(B15,'[2]1월'!$D$6:$AU$179,28,0)</f>
        <v>64.161290322580641</v>
      </c>
      <c r="N15" s="42">
        <f t="shared" si="0"/>
        <v>90.516129032258064</v>
      </c>
      <c r="O15" s="42">
        <f>VLOOKUP(B15,'[2]2월'!$D$6:$AU$179,13,0)</f>
        <v>25.448275862068964</v>
      </c>
      <c r="P15" s="42">
        <f>VLOOKUP(B15,'[2]2월'!$D$6:$AU$179,28,0)</f>
        <v>65.206896551724142</v>
      </c>
      <c r="Q15" s="42">
        <f t="shared" si="1"/>
        <v>90.65517241379311</v>
      </c>
      <c r="R15" s="42">
        <f>VLOOKUP(B15,'[2]3월'!$D$6:$AU$179,13,0)</f>
        <v>25.193548387096776</v>
      </c>
      <c r="S15" s="42">
        <f>VLOOKUP(B15,'[2]3월'!$D$6:$AU$179,28,0)</f>
        <v>64.645161290322577</v>
      </c>
      <c r="T15" s="42">
        <f t="shared" si="2"/>
        <v>89.838709677419359</v>
      </c>
      <c r="U15" s="42">
        <f>VLOOKUP(B15,'[2]4월'!$D$6:$AU$179,13,0)</f>
        <v>25.3</v>
      </c>
      <c r="V15" s="42">
        <f>VLOOKUP(B15,'[2]4월'!$D$6:$AU$179,28,0)</f>
        <v>64.36666666666666</v>
      </c>
      <c r="W15" s="42">
        <f t="shared" si="3"/>
        <v>89.666666666666657</v>
      </c>
      <c r="X15" s="42">
        <f>VLOOKUP(B15,'[2]5월'!$D$6:$AU$179,13,0)</f>
        <v>26.806451612903224</v>
      </c>
      <c r="Y15" s="42">
        <f>VLOOKUP(B15,'[2]5월'!$D$6:$AU$179,28,0)</f>
        <v>66.290322580645167</v>
      </c>
      <c r="Z15" s="42">
        <f t="shared" si="4"/>
        <v>93.096774193548384</v>
      </c>
      <c r="AA15" s="42">
        <f>VLOOKUP(B15,'[2]6월'!$D$6:$AU$179,13,0)</f>
        <v>27.8</v>
      </c>
      <c r="AB15" s="42">
        <f>VLOOKUP(B15,'[2]6월'!$D$6:$AU$179,28,0)</f>
        <v>68.033333333333331</v>
      </c>
      <c r="AC15" s="42">
        <f t="shared" si="5"/>
        <v>95.833333333333329</v>
      </c>
      <c r="AD15" s="42">
        <f>VLOOKUP(B15,'[2]7월'!$D$6:$AU$179,13,0)</f>
        <v>27.806451612903224</v>
      </c>
      <c r="AE15" s="42">
        <f>VLOOKUP(B15,'[2]7월'!$D$6:$AU$179,28,0)</f>
        <v>67.193548387096769</v>
      </c>
      <c r="AF15" s="42">
        <f t="shared" si="6"/>
        <v>95</v>
      </c>
      <c r="AG15" s="42">
        <f>VLOOKUP(B15,'[2]8월'!$D$6:$AU$179,13,0)</f>
        <v>28.129032258064516</v>
      </c>
      <c r="AH15" s="42">
        <f>VLOOKUP(B15,'[2]8월'!$D$6:$AU$179,28,0)</f>
        <v>67</v>
      </c>
      <c r="AI15" s="42">
        <f t="shared" si="7"/>
        <v>95.129032258064512</v>
      </c>
      <c r="AJ15" s="42">
        <f>VLOOKUP(B15,'[2]9월'!$D$6:$AU$179,13,0)</f>
        <v>27.8</v>
      </c>
      <c r="AK15" s="42">
        <f>VLOOKUP(B15,'[2]9월'!$D$6:$AU$179,28,0)</f>
        <v>66.5</v>
      </c>
      <c r="AL15" s="42">
        <f t="shared" si="8"/>
        <v>94.3</v>
      </c>
      <c r="AM15" s="42">
        <f>VLOOKUP(B15,'[2]10월'!$D$6:$AU$179,13,0)</f>
        <v>28.677419354838708</v>
      </c>
      <c r="AN15" s="42">
        <f>VLOOKUP(B15,'[2]10월'!$D$6:$AU$179,28,0)</f>
        <v>67.806451612903231</v>
      </c>
      <c r="AO15" s="42">
        <f t="shared" si="9"/>
        <v>96.483870967741936</v>
      </c>
      <c r="AP15" s="42">
        <f>VLOOKUP(B15,'[3]11월'!$D$6:$P$179,13,0)</f>
        <v>28.433333333333334</v>
      </c>
      <c r="AQ15" s="42">
        <f>VLOOKUP(B15,'[3]11월'!$D$6:$AE$179,28,0)</f>
        <v>66.533333333333331</v>
      </c>
      <c r="AR15" s="42">
        <f t="shared" si="10"/>
        <v>94.966666666666669</v>
      </c>
      <c r="AS15" s="42">
        <f>VLOOKUP(B15,'[3]12월'!$D$6:$P$179,13,0)</f>
        <v>28.129032258064516</v>
      </c>
      <c r="AT15" s="42">
        <f>VLOOKUP(B15,'[3]12월'!$D$6:$AE$179,28,0)</f>
        <v>66.322580645161295</v>
      </c>
      <c r="AU15" s="42">
        <f t="shared" si="11"/>
        <v>94.451612903225808</v>
      </c>
      <c r="AV15" s="42">
        <f t="shared" si="12"/>
        <v>27.156531949079223</v>
      </c>
      <c r="AW15" s="42">
        <f t="shared" si="13"/>
        <v>66.171632060313939</v>
      </c>
      <c r="AX15" s="43">
        <f t="shared" si="14"/>
        <v>93.328164009393163</v>
      </c>
      <c r="AY15" s="47">
        <v>0.48038069191044719</v>
      </c>
      <c r="AZ15" s="47">
        <v>0.41319358052831789</v>
      </c>
      <c r="BA15" s="21">
        <f t="shared" si="15"/>
        <v>0.432743616213489</v>
      </c>
      <c r="BB15" s="47">
        <v>0.48517443114442765</v>
      </c>
      <c r="BC15" s="47">
        <v>0.42345063969345076</v>
      </c>
      <c r="BD15" s="21">
        <f t="shared" si="16"/>
        <v>0.44141096423586923</v>
      </c>
      <c r="BE15" s="47">
        <v>0.47892282145653353</v>
      </c>
      <c r="BF15" s="47">
        <v>0.4140448622400425</v>
      </c>
      <c r="BG15" s="21">
        <f t="shared" si="17"/>
        <v>0.43292298323336209</v>
      </c>
      <c r="BH15" s="47">
        <v>0.43615236005210972</v>
      </c>
      <c r="BI15" s="47">
        <v>0.41333122219849311</v>
      </c>
      <c r="BJ15" s="21">
        <f t="shared" si="18"/>
        <v>0.41997169311972227</v>
      </c>
      <c r="BK15" s="47">
        <v>0.36204016232675057</v>
      </c>
      <c r="BL15" s="47">
        <v>0.42887816349854602</v>
      </c>
      <c r="BM15" s="21">
        <f t="shared" si="19"/>
        <v>0.40942971153873059</v>
      </c>
      <c r="BN15" s="47">
        <v>0.36049695170234441</v>
      </c>
      <c r="BO15" s="47">
        <v>0.40876115713297861</v>
      </c>
      <c r="BP15" s="21">
        <f t="shared" si="20"/>
        <v>0.39471728891071267</v>
      </c>
      <c r="BQ15" s="47">
        <v>0.34989828848809801</v>
      </c>
      <c r="BR15" s="47">
        <v>0.39935807179448141</v>
      </c>
      <c r="BS15" s="21">
        <f t="shared" si="21"/>
        <v>0.38496631556729205</v>
      </c>
      <c r="BT15" s="47">
        <v>0.38447787804272804</v>
      </c>
      <c r="BU15" s="47">
        <v>0.40016027287185857</v>
      </c>
      <c r="BV15" s="21">
        <f t="shared" si="22"/>
        <v>0.39559702595989216</v>
      </c>
      <c r="BW15" s="47">
        <v>0.38527387997909129</v>
      </c>
      <c r="BX15" s="47">
        <v>0.39679910436513366</v>
      </c>
      <c r="BY15" s="21">
        <f t="shared" si="23"/>
        <v>0.39344550657842092</v>
      </c>
      <c r="BZ15" s="47">
        <v>0.41319093935253015</v>
      </c>
      <c r="CA15" s="47">
        <v>0.42525455808098578</v>
      </c>
      <c r="CB15" s="21">
        <f t="shared" si="24"/>
        <v>0.42174429886933085</v>
      </c>
      <c r="CC15" s="47">
        <v>0.40803729428457297</v>
      </c>
      <c r="CD15" s="47">
        <v>0.41890417745671582</v>
      </c>
      <c r="CE15" s="21">
        <f t="shared" si="25"/>
        <v>0.41574214311066882</v>
      </c>
      <c r="CF15" s="47">
        <v>0.3957027191042613</v>
      </c>
      <c r="CG15" s="47">
        <v>0.40475048785522688</v>
      </c>
      <c r="CH15" s="21">
        <f t="shared" si="26"/>
        <v>0.40211777752859118</v>
      </c>
      <c r="CI15" s="44">
        <f t="shared" si="27"/>
        <v>0.4116457014869912</v>
      </c>
      <c r="CJ15" s="44">
        <f t="shared" si="28"/>
        <v>0.41224052480968593</v>
      </c>
      <c r="CK15" s="21">
        <f t="shared" si="29"/>
        <v>0.41206744373884013</v>
      </c>
      <c r="CL15" s="47">
        <v>0.26548017165460258</v>
      </c>
      <c r="CM15" s="47">
        <v>0.22611734469630726</v>
      </c>
      <c r="CN15" s="21">
        <f t="shared" si="30"/>
        <v>0.23757109908272631</v>
      </c>
      <c r="CO15" s="47">
        <v>0.28193704344756715</v>
      </c>
      <c r="CP15" s="47">
        <v>0.23087342657784671</v>
      </c>
      <c r="CQ15" s="21">
        <f t="shared" si="31"/>
        <v>0.24573186462467828</v>
      </c>
      <c r="CR15" s="47">
        <v>0.2839934470762252</v>
      </c>
      <c r="CS15" s="47">
        <v>0.22340839826550291</v>
      </c>
      <c r="CT15" s="21">
        <f t="shared" si="32"/>
        <v>0.24103737266062025</v>
      </c>
      <c r="CU15" s="47">
        <v>0.2442234208239677</v>
      </c>
      <c r="CV15" s="47">
        <v>0.23357318513409339</v>
      </c>
      <c r="CW15" s="21">
        <f t="shared" si="33"/>
        <v>0.23667217962141862</v>
      </c>
      <c r="CX15" s="47">
        <v>0.19729625344047658</v>
      </c>
      <c r="CY15" s="47">
        <v>0.23008090464822523</v>
      </c>
      <c r="CZ15" s="21">
        <f t="shared" si="34"/>
        <v>0.22054126098960747</v>
      </c>
      <c r="DA15" s="47">
        <v>0.19956475413197469</v>
      </c>
      <c r="DB15" s="47">
        <v>0.21258935671619789</v>
      </c>
      <c r="DC15" s="21">
        <f t="shared" si="35"/>
        <v>0.20879947142319116</v>
      </c>
      <c r="DD15" s="47">
        <v>0.18739271597059223</v>
      </c>
      <c r="DE15" s="47">
        <v>0.20083686038899437</v>
      </c>
      <c r="DF15" s="21">
        <f t="shared" si="36"/>
        <v>0.19692489725008994</v>
      </c>
      <c r="DG15" s="47">
        <v>0.20336384018025336</v>
      </c>
      <c r="DH15" s="47">
        <v>0.20831333819426795</v>
      </c>
      <c r="DI15" s="21">
        <f t="shared" si="37"/>
        <v>0.20687313841774643</v>
      </c>
      <c r="DJ15" s="47">
        <v>0.21525696456703755</v>
      </c>
      <c r="DK15" s="47">
        <v>0.22373853142627487</v>
      </c>
      <c r="DL15" s="21">
        <f t="shared" si="38"/>
        <v>0.22127057393631558</v>
      </c>
      <c r="DM15" s="47">
        <v>0.24028293156243813</v>
      </c>
      <c r="DN15" s="47">
        <v>0.24337197947837727</v>
      </c>
      <c r="DO15" s="21">
        <f t="shared" si="39"/>
        <v>0.242473131533474</v>
      </c>
      <c r="DP15" s="47">
        <v>0.22633430881731997</v>
      </c>
      <c r="DQ15" s="47">
        <v>0.22921423330997276</v>
      </c>
      <c r="DR15" s="21">
        <f t="shared" si="40"/>
        <v>0.22837623588094599</v>
      </c>
      <c r="DS15" s="47">
        <v>0.20704832877547821</v>
      </c>
      <c r="DT15" s="47">
        <v>0.21376183713095628</v>
      </c>
      <c r="DU15" s="21">
        <f t="shared" si="41"/>
        <v>0.21180834746273994</v>
      </c>
      <c r="DV15" s="21">
        <f t="shared" si="42"/>
        <v>0.22934784837066111</v>
      </c>
      <c r="DW15" s="21">
        <f t="shared" si="43"/>
        <v>0.22298994966391808</v>
      </c>
      <c r="DX15" s="45">
        <f t="shared" si="44"/>
        <v>0.22483996440696277</v>
      </c>
      <c r="DY15" s="47">
        <v>0.57189351285189727</v>
      </c>
      <c r="DZ15" s="47">
        <v>0.72373353443941679</v>
      </c>
      <c r="EA15" s="21">
        <f t="shared" si="45"/>
        <v>0.67955128312056146</v>
      </c>
      <c r="EB15" s="47">
        <v>0.54172357723577236</v>
      </c>
      <c r="EC15" s="47">
        <v>0.71356107879428876</v>
      </c>
      <c r="ED15" s="21">
        <f t="shared" si="46"/>
        <v>0.66355998158365326</v>
      </c>
      <c r="EE15" s="47">
        <v>0.53413060179257366</v>
      </c>
      <c r="EF15" s="47">
        <v>0.71784281437125752</v>
      </c>
      <c r="EG15" s="21">
        <f t="shared" si="47"/>
        <v>0.66438642611715082</v>
      </c>
      <c r="EH15" s="47">
        <v>0.64367457180500653</v>
      </c>
      <c r="EI15" s="47">
        <v>0.69881253236664942</v>
      </c>
      <c r="EJ15" s="21">
        <f t="shared" si="48"/>
        <v>0.68276854603634274</v>
      </c>
      <c r="EK15" s="47">
        <v>0.77277496991576422</v>
      </c>
      <c r="EL15" s="47">
        <v>0.68424476885644769</v>
      </c>
      <c r="EM15" s="21">
        <f t="shared" si="49"/>
        <v>0.71000519454406508</v>
      </c>
      <c r="EN15" s="47">
        <v>0.77758752997601921</v>
      </c>
      <c r="EO15" s="47">
        <v>0.73680156785889261</v>
      </c>
      <c r="EP15" s="21">
        <f t="shared" si="50"/>
        <v>0.7486694246314336</v>
      </c>
      <c r="EQ15" s="47">
        <v>0.69963573085846864</v>
      </c>
      <c r="ER15" s="47">
        <v>0.72360489678348539</v>
      </c>
      <c r="ES15" s="21">
        <f t="shared" si="51"/>
        <v>0.71663037384987249</v>
      </c>
      <c r="ET15" s="47">
        <v>0.71283600917431189</v>
      </c>
      <c r="EU15" s="47">
        <v>0.74768030813673569</v>
      </c>
      <c r="EV15" s="21">
        <f t="shared" si="52"/>
        <v>0.73754135031987456</v>
      </c>
      <c r="EW15" s="47">
        <v>0.7412865707434052</v>
      </c>
      <c r="EX15" s="47">
        <v>0.71787669172932334</v>
      </c>
      <c r="EY15" s="21">
        <f t="shared" si="53"/>
        <v>0.72468847394016822</v>
      </c>
      <c r="EZ15" s="47">
        <v>0.72868278965129352</v>
      </c>
      <c r="FA15" s="47">
        <v>0.73168648905804001</v>
      </c>
      <c r="FB15" s="21">
        <f t="shared" si="54"/>
        <v>0.7308124757334391</v>
      </c>
      <c r="FC15" s="47">
        <v>0.7756694021101993</v>
      </c>
      <c r="FD15" s="47">
        <v>0.72565931863727462</v>
      </c>
      <c r="FE15" s="21">
        <f t="shared" si="55"/>
        <v>0.74021120063370938</v>
      </c>
      <c r="FF15" s="47">
        <v>0.75255389908256876</v>
      </c>
      <c r="FG15" s="47">
        <v>0.71810068093385215</v>
      </c>
      <c r="FH15" s="21">
        <f t="shared" si="56"/>
        <v>0.72812584246290624</v>
      </c>
      <c r="FI15" s="21">
        <f t="shared" si="57"/>
        <v>0.68770409709977331</v>
      </c>
      <c r="FJ15" s="21">
        <f t="shared" si="58"/>
        <v>0.71996705683047202</v>
      </c>
      <c r="FK15" s="45">
        <f t="shared" si="59"/>
        <v>0.7105792144144315</v>
      </c>
      <c r="FL15" s="21"/>
      <c r="FM15" s="21"/>
      <c r="FN15" s="21">
        <f t="shared" si="60"/>
        <v>0</v>
      </c>
      <c r="FO15" s="21"/>
      <c r="FP15" s="21"/>
      <c r="FQ15" s="21">
        <f t="shared" si="61"/>
        <v>0</v>
      </c>
      <c r="FR15" s="21"/>
      <c r="FS15" s="21"/>
      <c r="FT15" s="21">
        <f t="shared" si="62"/>
        <v>0</v>
      </c>
      <c r="FU15" s="21"/>
      <c r="FV15" s="21"/>
      <c r="FW15" s="21">
        <f t="shared" si="63"/>
        <v>0</v>
      </c>
      <c r="FX15" s="21"/>
      <c r="FY15" s="21"/>
      <c r="FZ15" s="21">
        <f t="shared" si="64"/>
        <v>0</v>
      </c>
      <c r="GA15" s="21"/>
      <c r="GB15" s="21"/>
      <c r="GC15" s="21">
        <f t="shared" si="65"/>
        <v>0</v>
      </c>
      <c r="GD15" s="21"/>
      <c r="GE15" s="21"/>
      <c r="GF15" s="21">
        <f t="shared" si="66"/>
        <v>0</v>
      </c>
      <c r="GG15" s="21"/>
      <c r="GH15" s="21"/>
      <c r="GI15" s="21">
        <f t="shared" si="67"/>
        <v>0</v>
      </c>
      <c r="GJ15" s="21"/>
      <c r="GK15" s="21"/>
      <c r="GL15" s="21">
        <f t="shared" si="68"/>
        <v>0</v>
      </c>
      <c r="GM15" s="21"/>
      <c r="GN15" s="21"/>
      <c r="GO15" s="21">
        <f t="shared" si="69"/>
        <v>0</v>
      </c>
      <c r="GP15" s="21" t="e">
        <f t="shared" si="70"/>
        <v>#DIV/0!</v>
      </c>
      <c r="GQ15" s="21" t="e">
        <f t="shared" si="71"/>
        <v>#DIV/0!</v>
      </c>
      <c r="GR15" s="45">
        <f t="shared" si="72"/>
        <v>0</v>
      </c>
    </row>
    <row r="16" spans="1:200">
      <c r="A16" s="1" t="s">
        <v>35</v>
      </c>
      <c r="B16" s="1" t="s">
        <v>36</v>
      </c>
      <c r="C16" s="1" t="s">
        <v>8</v>
      </c>
      <c r="D16" s="1" t="s">
        <v>9</v>
      </c>
      <c r="E16" s="2">
        <v>286906</v>
      </c>
      <c r="F16" s="2">
        <v>662</v>
      </c>
      <c r="G16" s="2">
        <v>1031</v>
      </c>
      <c r="H16" s="2">
        <v>1693</v>
      </c>
      <c r="I16" s="2">
        <v>601</v>
      </c>
      <c r="J16" s="2">
        <v>1029</v>
      </c>
      <c r="K16" s="2">
        <v>1630</v>
      </c>
      <c r="L16" s="42">
        <f>VLOOKUP(B16,'[2]1월'!$D$6:$AU$179,13,0)</f>
        <v>524.06451612903231</v>
      </c>
      <c r="M16" s="42">
        <f>VLOOKUP(B16,'[2]1월'!$D$6:$AU$179,28,0)</f>
        <v>871.80645161290317</v>
      </c>
      <c r="N16" s="42">
        <f t="shared" si="0"/>
        <v>1395.8709677419356</v>
      </c>
      <c r="O16" s="42">
        <f>VLOOKUP(B16,'[2]2월'!$D$6:$AU$179,13,0)</f>
        <v>521.89655172413791</v>
      </c>
      <c r="P16" s="42">
        <f>VLOOKUP(B16,'[2]2월'!$D$6:$AU$179,28,0)</f>
        <v>871.06896551724139</v>
      </c>
      <c r="Q16" s="42">
        <f t="shared" si="1"/>
        <v>1392.9655172413793</v>
      </c>
      <c r="R16" s="42">
        <f>VLOOKUP(B16,'[2]3월'!$D$6:$AU$179,13,0)</f>
        <v>511.45161290322579</v>
      </c>
      <c r="S16" s="42">
        <f>VLOOKUP(B16,'[2]3월'!$D$6:$AU$179,28,0)</f>
        <v>881.51612903225805</v>
      </c>
      <c r="T16" s="42">
        <f t="shared" si="2"/>
        <v>1392.9677419354839</v>
      </c>
      <c r="U16" s="42">
        <f>VLOOKUP(B16,'[2]4월'!$D$6:$AU$179,13,0)</f>
        <v>499.1</v>
      </c>
      <c r="V16" s="42">
        <f>VLOOKUP(B16,'[2]4월'!$D$6:$AU$179,28,0)</f>
        <v>889.83333333333337</v>
      </c>
      <c r="W16" s="42">
        <f t="shared" si="3"/>
        <v>1388.9333333333334</v>
      </c>
      <c r="X16" s="42">
        <f>VLOOKUP(B16,'[2]5월'!$D$6:$AU$179,13,0)</f>
        <v>508.41935483870969</v>
      </c>
      <c r="Y16" s="42">
        <f>VLOOKUP(B16,'[2]5월'!$D$6:$AU$179,28,0)</f>
        <v>890.80645161290317</v>
      </c>
      <c r="Z16" s="42">
        <f t="shared" si="4"/>
        <v>1399.2258064516129</v>
      </c>
      <c r="AA16" s="42">
        <f>VLOOKUP(B16,'[2]6월'!$D$6:$AU$179,13,0)</f>
        <v>514.29999999999995</v>
      </c>
      <c r="AB16" s="42">
        <f>VLOOKUP(B16,'[2]6월'!$D$6:$AU$179,28,0)</f>
        <v>883.76666666666665</v>
      </c>
      <c r="AC16" s="42">
        <f t="shared" si="5"/>
        <v>1398.0666666666666</v>
      </c>
      <c r="AD16" s="42">
        <f>VLOOKUP(B16,'[2]7월'!$D$6:$AU$179,13,0)</f>
        <v>519.54838709677415</v>
      </c>
      <c r="AE16" s="42">
        <f>VLOOKUP(B16,'[2]7월'!$D$6:$AU$179,28,0)</f>
        <v>886.41935483870964</v>
      </c>
      <c r="AF16" s="42">
        <f t="shared" si="6"/>
        <v>1405.9677419354839</v>
      </c>
      <c r="AG16" s="42">
        <f>VLOOKUP(B16,'[2]8월'!$D$6:$AU$179,13,0)</f>
        <v>517.9677419354839</v>
      </c>
      <c r="AH16" s="42">
        <f>VLOOKUP(B16,'[2]8월'!$D$6:$AU$179,28,0)</f>
        <v>901.16129032258061</v>
      </c>
      <c r="AI16" s="42">
        <f t="shared" si="7"/>
        <v>1419.1290322580644</v>
      </c>
      <c r="AJ16" s="42">
        <f>VLOOKUP(B16,'[2]9월'!$D$6:$AU$179,13,0)</f>
        <v>521.79999999999995</v>
      </c>
      <c r="AK16" s="42">
        <f>VLOOKUP(B16,'[2]9월'!$D$6:$AU$179,28,0)</f>
        <v>891.83333333333337</v>
      </c>
      <c r="AL16" s="42">
        <f t="shared" si="8"/>
        <v>1413.6333333333332</v>
      </c>
      <c r="AM16" s="42">
        <f>VLOOKUP(B16,'[2]10월'!$D$6:$AU$179,13,0)</f>
        <v>522.90322580645159</v>
      </c>
      <c r="AN16" s="42">
        <f>VLOOKUP(B16,'[2]10월'!$D$6:$AU$179,28,0)</f>
        <v>886.25806451612902</v>
      </c>
      <c r="AO16" s="42">
        <f t="shared" si="9"/>
        <v>1409.1612903225805</v>
      </c>
      <c r="AP16" s="42">
        <f>VLOOKUP(B16,'[3]11월'!$D$6:$P$179,13,0)</f>
        <v>530.5333333333333</v>
      </c>
      <c r="AQ16" s="42">
        <f>VLOOKUP(B16,'[3]11월'!$D$6:$AE$179,28,0)</f>
        <v>899.93333333333328</v>
      </c>
      <c r="AR16" s="42">
        <f t="shared" si="10"/>
        <v>1430.4666666666667</v>
      </c>
      <c r="AS16" s="42">
        <f>VLOOKUP(B16,'[3]12월'!$D$6:$P$179,13,0)</f>
        <v>526.16129032258061</v>
      </c>
      <c r="AT16" s="42">
        <f>VLOOKUP(B16,'[3]12월'!$D$6:$AE$179,28,0)</f>
        <v>904.61290322580646</v>
      </c>
      <c r="AU16" s="42">
        <f t="shared" si="11"/>
        <v>1430.7741935483871</v>
      </c>
      <c r="AV16" s="42">
        <f t="shared" si="12"/>
        <v>518.17883450747752</v>
      </c>
      <c r="AW16" s="42">
        <f t="shared" si="13"/>
        <v>888.25135644543309</v>
      </c>
      <c r="AX16" s="43">
        <f t="shared" si="14"/>
        <v>1406.4301909529106</v>
      </c>
      <c r="AY16" s="47">
        <v>0.42788203972273775</v>
      </c>
      <c r="AZ16" s="47">
        <v>0.38698947506970688</v>
      </c>
      <c r="BA16" s="21">
        <f t="shared" si="15"/>
        <v>0.40205574826850132</v>
      </c>
      <c r="BB16" s="47">
        <v>0.45529596948282192</v>
      </c>
      <c r="BC16" s="47">
        <v>0.42096352439359885</v>
      </c>
      <c r="BD16" s="21">
        <f t="shared" si="16"/>
        <v>0.43361281654941636</v>
      </c>
      <c r="BE16" s="47">
        <v>0.46806821084582734</v>
      </c>
      <c r="BF16" s="47">
        <v>0.43674927385234108</v>
      </c>
      <c r="BG16" s="21">
        <f t="shared" si="17"/>
        <v>0.44828828259496639</v>
      </c>
      <c r="BH16" s="47">
        <v>0.47659122931890707</v>
      </c>
      <c r="BI16" s="47">
        <v>0.46566328328233203</v>
      </c>
      <c r="BJ16" s="21">
        <f t="shared" si="18"/>
        <v>0.46968952672990505</v>
      </c>
      <c r="BK16" s="47">
        <v>0.48207715841468068</v>
      </c>
      <c r="BL16" s="47">
        <v>0.4790477898285106</v>
      </c>
      <c r="BM16" s="21">
        <f t="shared" si="19"/>
        <v>0.48016391680969517</v>
      </c>
      <c r="BN16" s="47">
        <v>0.47527594628472003</v>
      </c>
      <c r="BO16" s="47">
        <v>0.48183451673635697</v>
      </c>
      <c r="BP16" s="21">
        <f t="shared" si="20"/>
        <v>0.47941810644132354</v>
      </c>
      <c r="BQ16" s="47">
        <v>0.47077130756947783</v>
      </c>
      <c r="BR16" s="47">
        <v>0.47760557261690195</v>
      </c>
      <c r="BS16" s="21">
        <f t="shared" si="21"/>
        <v>0.47508758664093964</v>
      </c>
      <c r="BT16" s="47">
        <v>0.45410250551147963</v>
      </c>
      <c r="BU16" s="47">
        <v>0.45864859173079436</v>
      </c>
      <c r="BV16" s="21">
        <f t="shared" si="22"/>
        <v>0.45697365210432139</v>
      </c>
      <c r="BW16" s="47">
        <v>0.46219247905802413</v>
      </c>
      <c r="BX16" s="47">
        <v>0.46500175400801691</v>
      </c>
      <c r="BY16" s="21">
        <f t="shared" si="23"/>
        <v>0.46396671733946249</v>
      </c>
      <c r="BZ16" s="47">
        <v>0.46239474452389567</v>
      </c>
      <c r="CA16" s="47">
        <v>0.45715916884461638</v>
      </c>
      <c r="CB16" s="21">
        <f t="shared" si="24"/>
        <v>0.45908814087672734</v>
      </c>
      <c r="CC16" s="47">
        <v>0.4587141813409723</v>
      </c>
      <c r="CD16" s="47">
        <v>0.45690845954161624</v>
      </c>
      <c r="CE16" s="21">
        <f t="shared" si="25"/>
        <v>0.45757375158629365</v>
      </c>
      <c r="CF16" s="47">
        <v>0.46098993500663143</v>
      </c>
      <c r="CG16" s="47">
        <v>0.46027697501256043</v>
      </c>
      <c r="CH16" s="21">
        <f t="shared" si="26"/>
        <v>0.46053965479656578</v>
      </c>
      <c r="CI16" s="44">
        <f t="shared" si="27"/>
        <v>0.46286297559001466</v>
      </c>
      <c r="CJ16" s="44">
        <f t="shared" si="28"/>
        <v>0.45390403207644608</v>
      </c>
      <c r="CK16" s="21">
        <f t="shared" si="29"/>
        <v>0.45720482506150989</v>
      </c>
      <c r="CL16" s="47">
        <v>0.30636910495968517</v>
      </c>
      <c r="CM16" s="47">
        <v>0.29604579870423964</v>
      </c>
      <c r="CN16" s="21">
        <f t="shared" si="30"/>
        <v>0.29984927138146233</v>
      </c>
      <c r="CO16" s="47">
        <v>0.33006806382506404</v>
      </c>
      <c r="CP16" s="47">
        <v>0.32881346042945964</v>
      </c>
      <c r="CQ16" s="21">
        <f t="shared" si="31"/>
        <v>0.32927570088013064</v>
      </c>
      <c r="CR16" s="47">
        <v>0.35158302155182725</v>
      </c>
      <c r="CS16" s="47">
        <v>0.34983349696989324</v>
      </c>
      <c r="CT16" s="21">
        <f t="shared" si="32"/>
        <v>0.3504780839637166</v>
      </c>
      <c r="CU16" s="47">
        <v>0.36437148600514296</v>
      </c>
      <c r="CV16" s="47">
        <v>0.36289894911006088</v>
      </c>
      <c r="CW16" s="21">
        <f t="shared" si="33"/>
        <v>0.36344148400228038</v>
      </c>
      <c r="CX16" s="47">
        <v>0.36915503686702245</v>
      </c>
      <c r="CY16" s="47">
        <v>0.37718445331986533</v>
      </c>
      <c r="CZ16" s="21">
        <f t="shared" si="34"/>
        <v>0.37422613111797182</v>
      </c>
      <c r="DA16" s="47">
        <v>0.36160937756174338</v>
      </c>
      <c r="DB16" s="47">
        <v>0.3770632922753519</v>
      </c>
      <c r="DC16" s="21">
        <f t="shared" si="35"/>
        <v>0.37136952121839673</v>
      </c>
      <c r="DD16" s="47">
        <v>0.35036525749478453</v>
      </c>
      <c r="DE16" s="47">
        <v>0.36553855492922982</v>
      </c>
      <c r="DF16" s="21">
        <f t="shared" si="36"/>
        <v>0.35994817324459816</v>
      </c>
      <c r="DG16" s="47">
        <v>0.32823535382962477</v>
      </c>
      <c r="DH16" s="47">
        <v>0.34317829681298556</v>
      </c>
      <c r="DI16" s="21">
        <f t="shared" si="37"/>
        <v>0.33767278588962907</v>
      </c>
      <c r="DJ16" s="47">
        <v>0.3476334561456314</v>
      </c>
      <c r="DK16" s="47">
        <v>0.36646500449659458</v>
      </c>
      <c r="DL16" s="21">
        <f t="shared" si="38"/>
        <v>0.35952679324427367</v>
      </c>
      <c r="DM16" s="47">
        <v>0.34575367562274373</v>
      </c>
      <c r="DN16" s="47">
        <v>0.36226869264290246</v>
      </c>
      <c r="DO16" s="21">
        <f t="shared" si="39"/>
        <v>0.35618397380905914</v>
      </c>
      <c r="DP16" s="47">
        <v>0.34641605817997634</v>
      </c>
      <c r="DQ16" s="47">
        <v>0.36331796744695521</v>
      </c>
      <c r="DR16" s="21">
        <f t="shared" si="40"/>
        <v>0.35709070376813712</v>
      </c>
      <c r="DS16" s="47">
        <v>0.34213731046096407</v>
      </c>
      <c r="DT16" s="47">
        <v>0.35982571552299203</v>
      </c>
      <c r="DU16" s="21">
        <f t="shared" si="41"/>
        <v>0.35330867885931827</v>
      </c>
      <c r="DV16" s="21">
        <f t="shared" si="42"/>
        <v>0.34530810020868419</v>
      </c>
      <c r="DW16" s="21">
        <f t="shared" si="43"/>
        <v>0.35436947355504422</v>
      </c>
      <c r="DX16" s="45">
        <f t="shared" si="44"/>
        <v>0.35103094178158117</v>
      </c>
      <c r="DY16" s="47">
        <v>0.74207798842792072</v>
      </c>
      <c r="DZ16" s="47">
        <v>0.7289069784651816</v>
      </c>
      <c r="EA16" s="21">
        <f t="shared" si="45"/>
        <v>0.733759646330022</v>
      </c>
      <c r="EB16" s="47">
        <v>0.76062477700693765</v>
      </c>
      <c r="EC16" s="47">
        <v>0.72727196072997891</v>
      </c>
      <c r="ED16" s="21">
        <f t="shared" si="46"/>
        <v>0.73956032283789597</v>
      </c>
      <c r="EE16" s="47">
        <v>0.76267776726584668</v>
      </c>
      <c r="EF16" s="47">
        <v>0.74329311669777154</v>
      </c>
      <c r="EG16" s="21">
        <f t="shared" si="47"/>
        <v>0.75043511045139977</v>
      </c>
      <c r="EH16" s="47">
        <v>0.75966459627329197</v>
      </c>
      <c r="EI16" s="47">
        <v>0.74495647124929765</v>
      </c>
      <c r="EJ16" s="21">
        <f t="shared" si="48"/>
        <v>0.75037546689639756</v>
      </c>
      <c r="EK16" s="47">
        <v>0.74928278662521408</v>
      </c>
      <c r="EL16" s="47">
        <v>0.73705066087271409</v>
      </c>
      <c r="EM16" s="21">
        <f t="shared" si="49"/>
        <v>0.7415574104481657</v>
      </c>
      <c r="EN16" s="47">
        <v>0.74826631667638865</v>
      </c>
      <c r="EO16" s="47">
        <v>0.73421257496322556</v>
      </c>
      <c r="EP16" s="21">
        <f t="shared" si="50"/>
        <v>0.73939047255689272</v>
      </c>
      <c r="EQ16" s="47">
        <v>0.74254731156090903</v>
      </c>
      <c r="ER16" s="47">
        <v>0.73368961752611084</v>
      </c>
      <c r="ES16" s="21">
        <f t="shared" si="51"/>
        <v>0.73695310660711932</v>
      </c>
      <c r="ET16" s="47">
        <v>0.75417226131905091</v>
      </c>
      <c r="EU16" s="47">
        <v>0.73659600515463908</v>
      </c>
      <c r="EV16" s="21">
        <f t="shared" si="52"/>
        <v>0.74307172218124018</v>
      </c>
      <c r="EW16" s="47">
        <v>0.7538897406413696</v>
      </c>
      <c r="EX16" s="47">
        <v>0.7297506634273967</v>
      </c>
      <c r="EY16" s="21">
        <f t="shared" si="53"/>
        <v>0.73864435682027496</v>
      </c>
      <c r="EZ16" s="47">
        <v>0.73800049352251695</v>
      </c>
      <c r="FA16" s="47">
        <v>0.72455707214093323</v>
      </c>
      <c r="FB16" s="21">
        <f t="shared" si="54"/>
        <v>0.72951010604770827</v>
      </c>
      <c r="FC16" s="47">
        <v>0.74809286252827345</v>
      </c>
      <c r="FD16" s="47">
        <v>0.73645655233721019</v>
      </c>
      <c r="FE16" s="21">
        <f t="shared" si="55"/>
        <v>0.74074378229825588</v>
      </c>
      <c r="FF16" s="47">
        <v>0.74236147385200169</v>
      </c>
      <c r="FG16" s="47">
        <v>0.73366276789216556</v>
      </c>
      <c r="FH16" s="21">
        <f t="shared" si="56"/>
        <v>0.73686768011958081</v>
      </c>
      <c r="FI16" s="21">
        <f t="shared" si="57"/>
        <v>0.75013819797497672</v>
      </c>
      <c r="FJ16" s="21">
        <f t="shared" si="58"/>
        <v>0.73420037012138539</v>
      </c>
      <c r="FK16" s="45">
        <f t="shared" si="59"/>
        <v>0.74007243196624628</v>
      </c>
      <c r="FL16" s="21"/>
      <c r="FM16" s="21"/>
      <c r="FN16" s="21">
        <f t="shared" si="60"/>
        <v>0</v>
      </c>
      <c r="FO16" s="21"/>
      <c r="FP16" s="21"/>
      <c r="FQ16" s="21">
        <f t="shared" si="61"/>
        <v>0</v>
      </c>
      <c r="FR16" s="21"/>
      <c r="FS16" s="21"/>
      <c r="FT16" s="21">
        <f t="shared" si="62"/>
        <v>0</v>
      </c>
      <c r="FU16" s="21"/>
      <c r="FV16" s="21"/>
      <c r="FW16" s="21">
        <f t="shared" si="63"/>
        <v>0</v>
      </c>
      <c r="FX16" s="21"/>
      <c r="FY16" s="21"/>
      <c r="FZ16" s="21">
        <f t="shared" si="64"/>
        <v>0</v>
      </c>
      <c r="GA16" s="21"/>
      <c r="GB16" s="21"/>
      <c r="GC16" s="21">
        <f t="shared" si="65"/>
        <v>0</v>
      </c>
      <c r="GD16" s="21"/>
      <c r="GE16" s="21"/>
      <c r="GF16" s="21">
        <f t="shared" si="66"/>
        <v>0</v>
      </c>
      <c r="GG16" s="21"/>
      <c r="GH16" s="21"/>
      <c r="GI16" s="21">
        <f t="shared" si="67"/>
        <v>0</v>
      </c>
      <c r="GJ16" s="21"/>
      <c r="GK16" s="21"/>
      <c r="GL16" s="21">
        <f t="shared" si="68"/>
        <v>0</v>
      </c>
      <c r="GM16" s="21"/>
      <c r="GN16" s="21"/>
      <c r="GO16" s="21">
        <f t="shared" si="69"/>
        <v>0</v>
      </c>
      <c r="GP16" s="21" t="e">
        <f t="shared" si="70"/>
        <v>#DIV/0!</v>
      </c>
      <c r="GQ16" s="21" t="e">
        <f t="shared" si="71"/>
        <v>#DIV/0!</v>
      </c>
      <c r="GR16" s="45">
        <f t="shared" si="72"/>
        <v>0</v>
      </c>
    </row>
    <row r="17" spans="1:200">
      <c r="A17" s="1" t="s">
        <v>37</v>
      </c>
      <c r="B17" s="1" t="s">
        <v>38</v>
      </c>
      <c r="C17" s="1" t="s">
        <v>8</v>
      </c>
      <c r="D17" s="1" t="s">
        <v>16</v>
      </c>
      <c r="E17" s="2">
        <v>38729</v>
      </c>
      <c r="F17" s="2">
        <v>104</v>
      </c>
      <c r="G17" s="2">
        <v>186</v>
      </c>
      <c r="H17" s="2">
        <v>290</v>
      </c>
      <c r="I17" s="2">
        <v>104</v>
      </c>
      <c r="J17" s="2">
        <v>186</v>
      </c>
      <c r="K17" s="2">
        <v>290</v>
      </c>
      <c r="L17" s="42">
        <f>VLOOKUP(B17,'[2]1월'!$D$6:$AU$179,13,0)</f>
        <v>66.41935483870968</v>
      </c>
      <c r="M17" s="42">
        <f>VLOOKUP(B17,'[2]1월'!$D$6:$AU$179,28,0)</f>
        <v>142.12903225806451</v>
      </c>
      <c r="N17" s="42">
        <f t="shared" si="0"/>
        <v>208.54838709677421</v>
      </c>
      <c r="O17" s="42">
        <f>VLOOKUP(B17,'[2]2월'!$D$6:$AU$179,13,0)</f>
        <v>63.724137931034484</v>
      </c>
      <c r="P17" s="42">
        <f>VLOOKUP(B17,'[2]2월'!$D$6:$AU$179,28,0)</f>
        <v>138.0344827586207</v>
      </c>
      <c r="Q17" s="42">
        <f t="shared" si="1"/>
        <v>201.75862068965517</v>
      </c>
      <c r="R17" s="42">
        <f>VLOOKUP(B17,'[2]3월'!$D$6:$AU$179,13,0)</f>
        <v>62.774193548387096</v>
      </c>
      <c r="S17" s="42">
        <f>VLOOKUP(B17,'[2]3월'!$D$6:$AU$179,28,0)</f>
        <v>144.70967741935485</v>
      </c>
      <c r="T17" s="42">
        <f t="shared" si="2"/>
        <v>207.48387096774195</v>
      </c>
      <c r="U17" s="42">
        <f>VLOOKUP(B17,'[2]4월'!$D$6:$AU$179,13,0)</f>
        <v>62.033333333333331</v>
      </c>
      <c r="V17" s="42">
        <f>VLOOKUP(B17,'[2]4월'!$D$6:$AU$179,28,0)</f>
        <v>145.86666666666667</v>
      </c>
      <c r="W17" s="42">
        <f t="shared" si="3"/>
        <v>207.9</v>
      </c>
      <c r="X17" s="42">
        <f>VLOOKUP(B17,'[2]5월'!$D$6:$AU$179,13,0)</f>
        <v>60.451612903225808</v>
      </c>
      <c r="Y17" s="42">
        <f>VLOOKUP(B17,'[2]5월'!$D$6:$AU$179,28,0)</f>
        <v>147.80645161290323</v>
      </c>
      <c r="Z17" s="42">
        <f t="shared" si="4"/>
        <v>208.25806451612902</v>
      </c>
      <c r="AA17" s="42">
        <f>VLOOKUP(B17,'[2]6월'!$D$6:$AU$179,13,0)</f>
        <v>61</v>
      </c>
      <c r="AB17" s="42">
        <f>VLOOKUP(B17,'[2]6월'!$D$6:$AU$179,28,0)</f>
        <v>152.03333333333333</v>
      </c>
      <c r="AC17" s="42">
        <f t="shared" si="5"/>
        <v>213.03333333333333</v>
      </c>
      <c r="AD17" s="42">
        <f>VLOOKUP(B17,'[2]7월'!$D$6:$AU$179,13,0)</f>
        <v>59.12903225806452</v>
      </c>
      <c r="AE17" s="42">
        <f>VLOOKUP(B17,'[2]7월'!$D$6:$AU$179,28,0)</f>
        <v>155.41935483870967</v>
      </c>
      <c r="AF17" s="42">
        <f t="shared" si="6"/>
        <v>214.54838709677418</v>
      </c>
      <c r="AG17" s="42">
        <f>VLOOKUP(B17,'[2]8월'!$D$6:$AU$179,13,0)</f>
        <v>57.838709677419352</v>
      </c>
      <c r="AH17" s="42">
        <f>VLOOKUP(B17,'[2]8월'!$D$6:$AU$179,28,0)</f>
        <v>156.90322580645162</v>
      </c>
      <c r="AI17" s="42">
        <f t="shared" si="7"/>
        <v>214.74193548387098</v>
      </c>
      <c r="AJ17" s="42">
        <f>VLOOKUP(B17,'[2]9월'!$D$6:$AU$179,13,0)</f>
        <v>55.966666666666669</v>
      </c>
      <c r="AK17" s="42">
        <f>VLOOKUP(B17,'[2]9월'!$D$6:$AU$179,28,0)</f>
        <v>156</v>
      </c>
      <c r="AL17" s="42">
        <f t="shared" si="8"/>
        <v>211.96666666666667</v>
      </c>
      <c r="AM17" s="42">
        <f>VLOOKUP(B17,'[2]10월'!$D$6:$AU$179,13,0)</f>
        <v>57.70967741935484</v>
      </c>
      <c r="AN17" s="42">
        <f>VLOOKUP(B17,'[2]10월'!$D$6:$AU$179,28,0)</f>
        <v>155.80645161290323</v>
      </c>
      <c r="AO17" s="42">
        <f t="shared" si="9"/>
        <v>213.51612903225808</v>
      </c>
      <c r="AP17" s="42">
        <f>VLOOKUP(B17,'[3]11월'!$D$6:$P$179,13,0)</f>
        <v>59.666666666666664</v>
      </c>
      <c r="AQ17" s="42">
        <f>VLOOKUP(B17,'[3]11월'!$D$6:$AE$179,28,0)</f>
        <v>153.66666666666666</v>
      </c>
      <c r="AR17" s="42">
        <f t="shared" si="10"/>
        <v>213.33333333333331</v>
      </c>
      <c r="AS17" s="42">
        <f>VLOOKUP(B17,'[3]12월'!$D$6:$P$179,13,0)</f>
        <v>58.516129032258064</v>
      </c>
      <c r="AT17" s="42">
        <f>VLOOKUP(B17,'[3]12월'!$D$6:$AE$179,28,0)</f>
        <v>152.96774193548387</v>
      </c>
      <c r="AU17" s="42">
        <f t="shared" si="11"/>
        <v>211.48387096774195</v>
      </c>
      <c r="AV17" s="42">
        <f t="shared" si="12"/>
        <v>60.435792856260036</v>
      </c>
      <c r="AW17" s="42">
        <f t="shared" si="13"/>
        <v>150.11192374242987</v>
      </c>
      <c r="AX17" s="43">
        <f t="shared" si="14"/>
        <v>210.54771659868993</v>
      </c>
      <c r="AY17" s="47">
        <v>0.34937441755586968</v>
      </c>
      <c r="AZ17" s="47">
        <v>0.41021799243464657</v>
      </c>
      <c r="BA17" s="21">
        <f t="shared" si="15"/>
        <v>0.39275340175938012</v>
      </c>
      <c r="BB17" s="47">
        <v>0.37753033692527532</v>
      </c>
      <c r="BC17" s="47">
        <v>0.44998927167704789</v>
      </c>
      <c r="BD17" s="21">
        <f t="shared" si="16"/>
        <v>0.42919059837872797</v>
      </c>
      <c r="BE17" s="47">
        <v>0.31992598965393665</v>
      </c>
      <c r="BF17" s="47">
        <v>0.41088198064427989</v>
      </c>
      <c r="BG17" s="21">
        <f t="shared" si="17"/>
        <v>0.38477389683634344</v>
      </c>
      <c r="BH17" s="47">
        <v>0.32615076288372757</v>
      </c>
      <c r="BI17" s="47">
        <v>0.41325981554100949</v>
      </c>
      <c r="BJ17" s="21">
        <f t="shared" si="18"/>
        <v>0.38825596013309338</v>
      </c>
      <c r="BK17" s="47">
        <v>0.324986683826606</v>
      </c>
      <c r="BL17" s="47">
        <v>0.42259862650146518</v>
      </c>
      <c r="BM17" s="21">
        <f t="shared" si="19"/>
        <v>0.3945800127492245</v>
      </c>
      <c r="BN17" s="47">
        <v>0.30836378771800604</v>
      </c>
      <c r="BO17" s="47">
        <v>0.42500730503933321</v>
      </c>
      <c r="BP17" s="21">
        <f t="shared" si="20"/>
        <v>0.39152585216614072</v>
      </c>
      <c r="BQ17" s="47">
        <v>0.33026683866538015</v>
      </c>
      <c r="BR17" s="47">
        <v>0.4364985331960991</v>
      </c>
      <c r="BS17" s="21">
        <f t="shared" si="21"/>
        <v>0.40600569865415481</v>
      </c>
      <c r="BT17" s="47">
        <v>0.30002472024427335</v>
      </c>
      <c r="BU17" s="47">
        <v>0.42016903548017004</v>
      </c>
      <c r="BV17" s="21">
        <f t="shared" si="22"/>
        <v>0.38568271064249166</v>
      </c>
      <c r="BW17" s="47">
        <v>0.27097493172909459</v>
      </c>
      <c r="BX17" s="47">
        <v>0.42296539434173608</v>
      </c>
      <c r="BY17" s="21">
        <f t="shared" si="23"/>
        <v>0.37933792469744215</v>
      </c>
      <c r="BZ17" s="47">
        <v>0.2627749282873269</v>
      </c>
      <c r="CA17" s="47">
        <v>0.40112545434349683</v>
      </c>
      <c r="CB17" s="21">
        <f t="shared" si="24"/>
        <v>0.36141320350858402</v>
      </c>
      <c r="CC17" s="47">
        <v>0.30020276340193341</v>
      </c>
      <c r="CD17" s="47">
        <v>0.40004445902614422</v>
      </c>
      <c r="CE17" s="21">
        <f t="shared" si="25"/>
        <v>0.37138581512043245</v>
      </c>
      <c r="CF17" s="47">
        <v>0.30852785826116286</v>
      </c>
      <c r="CG17" s="47">
        <v>0.4055145001272295</v>
      </c>
      <c r="CH17" s="21">
        <f t="shared" si="26"/>
        <v>0.37767537324268574</v>
      </c>
      <c r="CI17" s="44">
        <f t="shared" si="27"/>
        <v>0.31492533492938268</v>
      </c>
      <c r="CJ17" s="44">
        <f t="shared" si="28"/>
        <v>0.41818936402938817</v>
      </c>
      <c r="CK17" s="21">
        <f t="shared" si="29"/>
        <v>0.38854837065739173</v>
      </c>
      <c r="CL17" s="47">
        <v>0.21507679576083538</v>
      </c>
      <c r="CM17" s="47">
        <v>0.24512223544377362</v>
      </c>
      <c r="CN17" s="21">
        <f t="shared" si="30"/>
        <v>0.23649796728125386</v>
      </c>
      <c r="CO17" s="47">
        <v>0.24473260208612546</v>
      </c>
      <c r="CP17" s="47">
        <v>0.28575094904001108</v>
      </c>
      <c r="CQ17" s="21">
        <f t="shared" si="31"/>
        <v>0.27397700838723144</v>
      </c>
      <c r="CR17" s="47">
        <v>0.19515605873357164</v>
      </c>
      <c r="CS17" s="47">
        <v>0.24145072486918207</v>
      </c>
      <c r="CT17" s="21">
        <f t="shared" si="32"/>
        <v>0.22816226514081434</v>
      </c>
      <c r="CU17" s="47">
        <v>0.202235887575346</v>
      </c>
      <c r="CV17" s="47">
        <v>0.24889040370038906</v>
      </c>
      <c r="CW17" s="21">
        <f t="shared" si="33"/>
        <v>0.23549865232976558</v>
      </c>
      <c r="CX17" s="47">
        <v>0.20766194209668309</v>
      </c>
      <c r="CY17" s="47">
        <v>0.26164061714717074</v>
      </c>
      <c r="CZ17" s="21">
        <f t="shared" si="34"/>
        <v>0.24614653306634179</v>
      </c>
      <c r="DA17" s="47">
        <v>0.19313655609497107</v>
      </c>
      <c r="DB17" s="47">
        <v>0.2541635960011302</v>
      </c>
      <c r="DC17" s="21">
        <f t="shared" si="35"/>
        <v>0.23664634337079554</v>
      </c>
      <c r="DD17" s="47">
        <v>0.21071505415368344</v>
      </c>
      <c r="DE17" s="47">
        <v>0.26633730261600785</v>
      </c>
      <c r="DF17" s="21">
        <f t="shared" si="36"/>
        <v>0.25037144584694238</v>
      </c>
      <c r="DG17" s="47">
        <v>0.18431476027227828</v>
      </c>
      <c r="DH17" s="47">
        <v>0.2513729443267268</v>
      </c>
      <c r="DI17" s="21">
        <f t="shared" si="37"/>
        <v>0.23212450703041448</v>
      </c>
      <c r="DJ17" s="47">
        <v>0.17177468057872111</v>
      </c>
      <c r="DK17" s="47">
        <v>0.25358851870684851</v>
      </c>
      <c r="DL17" s="21">
        <f t="shared" si="38"/>
        <v>0.23010460611086708</v>
      </c>
      <c r="DM17" s="47">
        <v>0.16581101405860904</v>
      </c>
      <c r="DN17" s="47">
        <v>0.24074969887235309</v>
      </c>
      <c r="DO17" s="21">
        <f t="shared" si="39"/>
        <v>0.21923923604004242</v>
      </c>
      <c r="DP17" s="47">
        <v>0.18739093223457981</v>
      </c>
      <c r="DQ17" s="47">
        <v>0.23826108192855794</v>
      </c>
      <c r="DR17" s="21">
        <f t="shared" si="40"/>
        <v>0.22365927156871415</v>
      </c>
      <c r="DS17" s="47">
        <v>0.18784535968651259</v>
      </c>
      <c r="DT17" s="47">
        <v>0.23829601106750398</v>
      </c>
      <c r="DU17" s="21">
        <f t="shared" si="41"/>
        <v>0.22381461385465024</v>
      </c>
      <c r="DV17" s="21">
        <f t="shared" si="42"/>
        <v>0.19715430361099306</v>
      </c>
      <c r="DW17" s="21">
        <f t="shared" si="43"/>
        <v>0.2521353403099712</v>
      </c>
      <c r="DX17" s="45">
        <f t="shared" si="44"/>
        <v>0.23635353750231944</v>
      </c>
      <c r="DY17" s="47">
        <v>0.84088052452646922</v>
      </c>
      <c r="DZ17" s="47">
        <v>0.81706831593281892</v>
      </c>
      <c r="EA17" s="21">
        <f t="shared" si="45"/>
        <v>0.82390339222461684</v>
      </c>
      <c r="EB17" s="47">
        <v>0.84996266233766238</v>
      </c>
      <c r="EC17" s="47">
        <v>0.81705196102922806</v>
      </c>
      <c r="ED17" s="21">
        <f t="shared" si="46"/>
        <v>0.82649867628770712</v>
      </c>
      <c r="EE17" s="47">
        <v>0.82139260020554983</v>
      </c>
      <c r="EF17" s="47">
        <v>0.80881542576905929</v>
      </c>
      <c r="EG17" s="21">
        <f t="shared" si="47"/>
        <v>0.8124255884497098</v>
      </c>
      <c r="EH17" s="47">
        <v>0.83561526061257385</v>
      </c>
      <c r="EI17" s="47">
        <v>0.80391476234003656</v>
      </c>
      <c r="EJ17" s="21">
        <f t="shared" si="48"/>
        <v>0.81301409990583373</v>
      </c>
      <c r="EK17" s="47">
        <v>0.80040715048025612</v>
      </c>
      <c r="EL17" s="47">
        <v>0.7832376691401135</v>
      </c>
      <c r="EM17" s="21">
        <f t="shared" si="49"/>
        <v>0.78816601143935616</v>
      </c>
      <c r="EN17" s="47">
        <v>0.8328710382513661</v>
      </c>
      <c r="EO17" s="47">
        <v>0.79449418987064246</v>
      </c>
      <c r="EP17" s="21">
        <f t="shared" si="50"/>
        <v>0.80550991256135307</v>
      </c>
      <c r="EQ17" s="47">
        <v>0.83614238952536823</v>
      </c>
      <c r="ER17" s="47">
        <v>0.81948982980489837</v>
      </c>
      <c r="ES17" s="21">
        <f t="shared" si="51"/>
        <v>0.82426979448963078</v>
      </c>
      <c r="ET17" s="47">
        <v>0.83382710540992744</v>
      </c>
      <c r="EU17" s="47">
        <v>0.82309601151315792</v>
      </c>
      <c r="EV17" s="21">
        <f t="shared" si="52"/>
        <v>0.82617627369003244</v>
      </c>
      <c r="EW17" s="47">
        <v>0.82152590827873739</v>
      </c>
      <c r="EX17" s="47">
        <v>0.80243525641025637</v>
      </c>
      <c r="EY17" s="21">
        <f t="shared" si="53"/>
        <v>0.80791505310647782</v>
      </c>
      <c r="EZ17" s="47">
        <v>0.81423644494130809</v>
      </c>
      <c r="FA17" s="47">
        <v>0.79916645962732924</v>
      </c>
      <c r="FB17" s="21">
        <f t="shared" si="54"/>
        <v>0.8034921608293919</v>
      </c>
      <c r="FC17" s="47">
        <v>0.81579217877094978</v>
      </c>
      <c r="FD17" s="47">
        <v>0.80507180043383941</v>
      </c>
      <c r="FE17" s="21">
        <f t="shared" si="55"/>
        <v>0.80814898680749758</v>
      </c>
      <c r="FF17" s="47">
        <v>0.83861962513781707</v>
      </c>
      <c r="FG17" s="47">
        <v>0.81526549978911855</v>
      </c>
      <c r="FH17" s="21">
        <f t="shared" si="56"/>
        <v>0.82196908748274944</v>
      </c>
      <c r="FI17" s="21">
        <f t="shared" si="57"/>
        <v>0.82843940737316546</v>
      </c>
      <c r="FJ17" s="21">
        <f t="shared" si="58"/>
        <v>0.80742559847170836</v>
      </c>
      <c r="FK17" s="45">
        <f t="shared" si="59"/>
        <v>0.81345741977286312</v>
      </c>
      <c r="FL17" s="21"/>
      <c r="FM17" s="21"/>
      <c r="FN17" s="21">
        <f t="shared" si="60"/>
        <v>0</v>
      </c>
      <c r="FO17" s="21"/>
      <c r="FP17" s="21"/>
      <c r="FQ17" s="21">
        <f t="shared" si="61"/>
        <v>0</v>
      </c>
      <c r="FR17" s="21"/>
      <c r="FS17" s="21"/>
      <c r="FT17" s="21">
        <f t="shared" si="62"/>
        <v>0</v>
      </c>
      <c r="FU17" s="21"/>
      <c r="FV17" s="21"/>
      <c r="FW17" s="21">
        <f t="shared" si="63"/>
        <v>0</v>
      </c>
      <c r="FX17" s="21"/>
      <c r="FY17" s="21"/>
      <c r="FZ17" s="21">
        <f t="shared" si="64"/>
        <v>0</v>
      </c>
      <c r="GA17" s="21"/>
      <c r="GB17" s="21"/>
      <c r="GC17" s="21">
        <f t="shared" si="65"/>
        <v>0</v>
      </c>
      <c r="GD17" s="21"/>
      <c r="GE17" s="21"/>
      <c r="GF17" s="21">
        <f t="shared" si="66"/>
        <v>0</v>
      </c>
      <c r="GG17" s="21"/>
      <c r="GH17" s="21"/>
      <c r="GI17" s="21">
        <f t="shared" si="67"/>
        <v>0</v>
      </c>
      <c r="GJ17" s="21"/>
      <c r="GK17" s="21"/>
      <c r="GL17" s="21">
        <f t="shared" si="68"/>
        <v>0</v>
      </c>
      <c r="GM17" s="21"/>
      <c r="GN17" s="21"/>
      <c r="GO17" s="21">
        <f t="shared" si="69"/>
        <v>0</v>
      </c>
      <c r="GP17" s="21" t="e">
        <f t="shared" si="70"/>
        <v>#DIV/0!</v>
      </c>
      <c r="GQ17" s="21" t="e">
        <f t="shared" si="71"/>
        <v>#DIV/0!</v>
      </c>
      <c r="GR17" s="45">
        <f t="shared" si="72"/>
        <v>0</v>
      </c>
    </row>
    <row r="18" spans="1:200">
      <c r="A18" s="1" t="s">
        <v>39</v>
      </c>
      <c r="B18" s="1" t="s">
        <v>40</v>
      </c>
      <c r="C18" s="1" t="s">
        <v>12</v>
      </c>
      <c r="D18" s="1" t="s">
        <v>13</v>
      </c>
      <c r="E18" s="2">
        <v>40664</v>
      </c>
      <c r="F18" s="2">
        <v>45</v>
      </c>
      <c r="G18" s="2">
        <v>59</v>
      </c>
      <c r="H18" s="2">
        <v>104</v>
      </c>
      <c r="I18" s="2">
        <v>45</v>
      </c>
      <c r="J18" s="2">
        <v>59</v>
      </c>
      <c r="K18" s="2">
        <v>104</v>
      </c>
      <c r="L18" s="42">
        <f>VLOOKUP(B18,'[2]1월'!$D$6:$AU$179,13,0)</f>
        <v>38.451612903225808</v>
      </c>
      <c r="M18" s="42">
        <f>VLOOKUP(B18,'[2]1월'!$D$6:$AU$179,28,0)</f>
        <v>53.838709677419352</v>
      </c>
      <c r="N18" s="42">
        <f t="shared" si="0"/>
        <v>92.290322580645153</v>
      </c>
      <c r="O18" s="42">
        <f>VLOOKUP(B18,'[2]2월'!$D$6:$AU$179,13,0)</f>
        <v>38.793103448275865</v>
      </c>
      <c r="P18" s="42">
        <f>VLOOKUP(B18,'[2]2월'!$D$6:$AU$179,28,0)</f>
        <v>53.620689655172413</v>
      </c>
      <c r="Q18" s="42">
        <f t="shared" si="1"/>
        <v>92.413793103448285</v>
      </c>
      <c r="R18" s="42">
        <f>VLOOKUP(B18,'[2]3월'!$D$6:$AU$179,13,0)</f>
        <v>37.451612903225808</v>
      </c>
      <c r="S18" s="42">
        <f>VLOOKUP(B18,'[2]3월'!$D$6:$AU$179,28,0)</f>
        <v>51.677419354838712</v>
      </c>
      <c r="T18" s="42">
        <f t="shared" si="2"/>
        <v>89.129032258064512</v>
      </c>
      <c r="U18" s="42">
        <f>VLOOKUP(B18,'[2]4월'!$D$6:$AU$179,13,0)</f>
        <v>36.200000000000003</v>
      </c>
      <c r="V18" s="42">
        <f>VLOOKUP(B18,'[2]4월'!$D$6:$AU$179,28,0)</f>
        <v>53.266666666666666</v>
      </c>
      <c r="W18" s="42">
        <f t="shared" si="3"/>
        <v>89.466666666666669</v>
      </c>
      <c r="X18" s="42">
        <f>VLOOKUP(B18,'[2]5월'!$D$6:$AU$179,13,0)</f>
        <v>37.29032258064516</v>
      </c>
      <c r="Y18" s="42">
        <f>VLOOKUP(B18,'[2]5월'!$D$6:$AU$179,28,0)</f>
        <v>54.096774193548384</v>
      </c>
      <c r="Z18" s="42">
        <f t="shared" si="4"/>
        <v>91.387096774193537</v>
      </c>
      <c r="AA18" s="42">
        <f>VLOOKUP(B18,'[2]6월'!$D$6:$AU$179,13,0)</f>
        <v>36.93333333333333</v>
      </c>
      <c r="AB18" s="42">
        <f>VLOOKUP(B18,'[2]6월'!$D$6:$AU$179,28,0)</f>
        <v>53.366666666666667</v>
      </c>
      <c r="AC18" s="42">
        <f t="shared" si="5"/>
        <v>90.3</v>
      </c>
      <c r="AD18" s="42">
        <f>VLOOKUP(B18,'[2]7월'!$D$6:$AU$179,13,0)</f>
        <v>36.935483870967744</v>
      </c>
      <c r="AE18" s="42">
        <f>VLOOKUP(B18,'[2]7월'!$D$6:$AU$179,28,0)</f>
        <v>53.806451612903224</v>
      </c>
      <c r="AF18" s="42">
        <f t="shared" si="6"/>
        <v>90.741935483870975</v>
      </c>
      <c r="AG18" s="42">
        <f>VLOOKUP(B18,'[2]8월'!$D$6:$AU$179,13,0)</f>
        <v>32.741935483870968</v>
      </c>
      <c r="AH18" s="42">
        <f>VLOOKUP(B18,'[2]8월'!$D$6:$AU$179,28,0)</f>
        <v>53.516129032258064</v>
      </c>
      <c r="AI18" s="42">
        <f t="shared" si="7"/>
        <v>86.258064516129025</v>
      </c>
      <c r="AJ18" s="42">
        <f>VLOOKUP(B18,'[2]9월'!$D$6:$AU$179,13,0)</f>
        <v>33.06666666666667</v>
      </c>
      <c r="AK18" s="42">
        <f>VLOOKUP(B18,'[2]9월'!$D$6:$AU$179,28,0)</f>
        <v>53.766666666666666</v>
      </c>
      <c r="AL18" s="42">
        <f t="shared" si="8"/>
        <v>86.833333333333343</v>
      </c>
      <c r="AM18" s="42">
        <f>VLOOKUP(B18,'[2]10월'!$D$6:$AU$179,13,0)</f>
        <v>32.516129032258064</v>
      </c>
      <c r="AN18" s="42">
        <f>VLOOKUP(B18,'[2]10월'!$D$6:$AU$179,28,0)</f>
        <v>53.70967741935484</v>
      </c>
      <c r="AO18" s="42">
        <f t="shared" si="9"/>
        <v>86.225806451612897</v>
      </c>
      <c r="AP18" s="42">
        <f>VLOOKUP(B18,'[3]11월'!$D$6:$P$179,13,0)</f>
        <v>31.1</v>
      </c>
      <c r="AQ18" s="42">
        <f>VLOOKUP(B18,'[3]11월'!$D$6:$AE$179,28,0)</f>
        <v>54.466666666666669</v>
      </c>
      <c r="AR18" s="42">
        <f t="shared" si="10"/>
        <v>85.566666666666663</v>
      </c>
      <c r="AS18" s="42">
        <f>VLOOKUP(B18,'[3]12월'!$D$6:$P$179,13,0)</f>
        <v>37.483870967741936</v>
      </c>
      <c r="AT18" s="42">
        <f>VLOOKUP(B18,'[3]12월'!$D$6:$AE$179,28,0)</f>
        <v>54.483870967741936</v>
      </c>
      <c r="AU18" s="42">
        <f t="shared" si="11"/>
        <v>91.967741935483872</v>
      </c>
      <c r="AV18" s="42">
        <f t="shared" si="12"/>
        <v>35.747005932517617</v>
      </c>
      <c r="AW18" s="42">
        <f t="shared" si="13"/>
        <v>53.634699048325302</v>
      </c>
      <c r="AX18" s="43">
        <f t="shared" si="14"/>
        <v>89.381704980842912</v>
      </c>
      <c r="AY18" s="47">
        <v>0.40551988961038959</v>
      </c>
      <c r="AZ18" s="47">
        <v>0.40636048270609526</v>
      </c>
      <c r="BA18" s="21">
        <f t="shared" si="15"/>
        <v>0.40602429884849867</v>
      </c>
      <c r="BB18" s="47">
        <v>0.40541906102872544</v>
      </c>
      <c r="BC18" s="47">
        <v>0.4098121459391274</v>
      </c>
      <c r="BD18" s="21">
        <f t="shared" si="16"/>
        <v>0.40805519095166271</v>
      </c>
      <c r="BE18" s="47">
        <v>0.34428093809071914</v>
      </c>
      <c r="BF18" s="47">
        <v>0.34204165382426632</v>
      </c>
      <c r="BG18" s="21">
        <f t="shared" si="17"/>
        <v>0.34293722532824067</v>
      </c>
      <c r="BH18" s="47">
        <v>0.32418380409303255</v>
      </c>
      <c r="BI18" s="47">
        <v>0.32742798722541622</v>
      </c>
      <c r="BJ18" s="21">
        <f t="shared" si="18"/>
        <v>0.32613051998976272</v>
      </c>
      <c r="BK18" s="47">
        <v>0.33220397904576326</v>
      </c>
      <c r="BL18" s="47">
        <v>0.35440234983853264</v>
      </c>
      <c r="BM18" s="21">
        <f t="shared" si="19"/>
        <v>0.34552441119782951</v>
      </c>
      <c r="BN18" s="47">
        <v>0.36915008849288639</v>
      </c>
      <c r="BO18" s="47">
        <v>0.37207681229769124</v>
      </c>
      <c r="BP18" s="21">
        <f t="shared" si="20"/>
        <v>0.37090630863325991</v>
      </c>
      <c r="BQ18" s="47">
        <v>0.34907122202086205</v>
      </c>
      <c r="BR18" s="47">
        <v>0.353674490627372</v>
      </c>
      <c r="BS18" s="21">
        <f t="shared" si="21"/>
        <v>0.35183347550888494</v>
      </c>
      <c r="BT18" s="47">
        <v>0.36764024579342364</v>
      </c>
      <c r="BU18" s="47">
        <v>0.37337202928914565</v>
      </c>
      <c r="BV18" s="21">
        <f t="shared" si="22"/>
        <v>0.37107967987972912</v>
      </c>
      <c r="BW18" s="47">
        <v>0.34926621966006632</v>
      </c>
      <c r="BX18" s="47">
        <v>0.36665218325057991</v>
      </c>
      <c r="BY18" s="21">
        <f t="shared" si="23"/>
        <v>0.35969890188560905</v>
      </c>
      <c r="BZ18" s="47">
        <v>0.34522702302834363</v>
      </c>
      <c r="CA18" s="47">
        <v>0.36320125673450643</v>
      </c>
      <c r="CB18" s="21">
        <f t="shared" si="24"/>
        <v>0.35601270468054447</v>
      </c>
      <c r="CC18" s="47">
        <v>0.34623381072959147</v>
      </c>
      <c r="CD18" s="47">
        <v>0.35439617484565</v>
      </c>
      <c r="CE18" s="21">
        <f t="shared" si="25"/>
        <v>0.35113174753871235</v>
      </c>
      <c r="CF18" s="47">
        <v>9.7093485675828622E-3</v>
      </c>
      <c r="CG18" s="47">
        <v>8.68934539962056E-2</v>
      </c>
      <c r="CH18" s="21">
        <f t="shared" si="26"/>
        <v>5.6024713293123272E-2</v>
      </c>
      <c r="CI18" s="44">
        <f t="shared" si="27"/>
        <v>0.32899213584678216</v>
      </c>
      <c r="CJ18" s="44">
        <f t="shared" si="28"/>
        <v>0.34252591838121577</v>
      </c>
      <c r="CK18" s="21">
        <f t="shared" si="29"/>
        <v>0.33711326481132137</v>
      </c>
      <c r="CL18" s="47">
        <v>0.27000998227753015</v>
      </c>
      <c r="CM18" s="47">
        <v>0.31080118705959503</v>
      </c>
      <c r="CN18" s="21">
        <f t="shared" si="30"/>
        <v>0.29448729553502029</v>
      </c>
      <c r="CO18" s="47">
        <v>0.28134805153649073</v>
      </c>
      <c r="CP18" s="47">
        <v>0.31549082821924324</v>
      </c>
      <c r="CQ18" s="21">
        <f t="shared" si="31"/>
        <v>0.30183588573529124</v>
      </c>
      <c r="CR18" s="47">
        <v>0.21895173577618554</v>
      </c>
      <c r="CS18" s="47">
        <v>0.25849155871535073</v>
      </c>
      <c r="CT18" s="21">
        <f t="shared" si="32"/>
        <v>0.24267814046068695</v>
      </c>
      <c r="CU18" s="47">
        <v>0.24329361525845042</v>
      </c>
      <c r="CV18" s="47">
        <v>0.26972603699142628</v>
      </c>
      <c r="CW18" s="21">
        <f t="shared" si="33"/>
        <v>0.25915474685210738</v>
      </c>
      <c r="CX18" s="47">
        <v>0.24648896071891299</v>
      </c>
      <c r="CY18" s="47">
        <v>0.28985703808520535</v>
      </c>
      <c r="CZ18" s="21">
        <f t="shared" si="34"/>
        <v>0.27251256116761913</v>
      </c>
      <c r="DA18" s="47">
        <v>0.27596053740319398</v>
      </c>
      <c r="DB18" s="47">
        <v>0.30024720092177676</v>
      </c>
      <c r="DC18" s="21">
        <f t="shared" si="35"/>
        <v>0.29053407780484908</v>
      </c>
      <c r="DD18" s="47">
        <v>0.25429969625452631</v>
      </c>
      <c r="DE18" s="47">
        <v>0.28073142241592497</v>
      </c>
      <c r="DF18" s="21">
        <f t="shared" si="36"/>
        <v>0.27016041046106565</v>
      </c>
      <c r="DG18" s="47">
        <v>0.26361387369191502</v>
      </c>
      <c r="DH18" s="47">
        <v>0.29663362830741907</v>
      </c>
      <c r="DI18" s="21">
        <f t="shared" si="37"/>
        <v>0.28342782333442507</v>
      </c>
      <c r="DJ18" s="47">
        <v>0.25115059131840578</v>
      </c>
      <c r="DK18" s="47">
        <v>0.29413307572169972</v>
      </c>
      <c r="DL18" s="21">
        <f t="shared" si="38"/>
        <v>0.2769428115027725</v>
      </c>
      <c r="DM18" s="47">
        <v>0.25424686874694741</v>
      </c>
      <c r="DN18" s="47">
        <v>0.29555845872581321</v>
      </c>
      <c r="DO18" s="21">
        <f t="shared" si="39"/>
        <v>0.27903644616885021</v>
      </c>
      <c r="DP18" s="47">
        <v>0.23344072097122875</v>
      </c>
      <c r="DQ18" s="47">
        <v>0.2692421554576287</v>
      </c>
      <c r="DR18" s="21">
        <f t="shared" si="40"/>
        <v>0.25492385518295529</v>
      </c>
      <c r="DS18" s="48">
        <v>0.18734266186537091</v>
      </c>
      <c r="DT18" s="48">
        <v>0.19714536337305658</v>
      </c>
      <c r="DU18" s="21">
        <f t="shared" si="41"/>
        <v>0.19322490527679356</v>
      </c>
      <c r="DV18" s="21">
        <f t="shared" si="42"/>
        <v>0.24834560798492986</v>
      </c>
      <c r="DW18" s="21">
        <f t="shared" si="43"/>
        <v>0.28150482949951156</v>
      </c>
      <c r="DX18" s="45">
        <f t="shared" si="44"/>
        <v>0.26824324662353638</v>
      </c>
      <c r="DY18" s="47">
        <v>0.79829614093959733</v>
      </c>
      <c r="DZ18" s="47">
        <v>0.71296105452366687</v>
      </c>
      <c r="EA18" s="21">
        <f t="shared" si="45"/>
        <v>0.74708967000505622</v>
      </c>
      <c r="EB18" s="47">
        <v>0.75608355555555562</v>
      </c>
      <c r="EC18" s="47">
        <v>0.70841093247588416</v>
      </c>
      <c r="ED18" s="21">
        <f t="shared" si="46"/>
        <v>0.72747695432468362</v>
      </c>
      <c r="EE18" s="47">
        <v>0.56975366063738164</v>
      </c>
      <c r="EF18" s="47">
        <v>0.51427153558052441</v>
      </c>
      <c r="EG18" s="21">
        <f t="shared" si="47"/>
        <v>0.53646086228872769</v>
      </c>
      <c r="EH18" s="47">
        <v>0.50055801104972375</v>
      </c>
      <c r="EI18" s="47">
        <v>0.49642052565707134</v>
      </c>
      <c r="EJ18" s="21">
        <f t="shared" si="48"/>
        <v>0.49807525706892519</v>
      </c>
      <c r="EK18" s="47">
        <v>0.55165570934256059</v>
      </c>
      <c r="EL18" s="47">
        <v>0.53913476446034592</v>
      </c>
      <c r="EM18" s="21">
        <f t="shared" si="49"/>
        <v>0.54414234728818733</v>
      </c>
      <c r="EN18" s="47">
        <v>0.62907671480144411</v>
      </c>
      <c r="EO18" s="47">
        <v>0.61936477201748907</v>
      </c>
      <c r="EP18" s="21">
        <f t="shared" si="50"/>
        <v>0.62324893238776535</v>
      </c>
      <c r="EQ18" s="47">
        <v>0.58996331877729258</v>
      </c>
      <c r="ER18" s="47">
        <v>0.5747254196642686</v>
      </c>
      <c r="ES18" s="21">
        <f t="shared" si="51"/>
        <v>0.58081961164806573</v>
      </c>
      <c r="ET18" s="47">
        <v>0.67577832512315272</v>
      </c>
      <c r="EU18" s="47">
        <v>0.66898854731766133</v>
      </c>
      <c r="EV18" s="21">
        <f t="shared" si="52"/>
        <v>0.67170402726454093</v>
      </c>
      <c r="EW18" s="47">
        <v>0.62021874999999993</v>
      </c>
      <c r="EX18" s="47">
        <v>0.59469683818970864</v>
      </c>
      <c r="EY18" s="21">
        <f t="shared" si="53"/>
        <v>0.60490398218060937</v>
      </c>
      <c r="EZ18" s="47">
        <v>0.64868353174603177</v>
      </c>
      <c r="FA18" s="47">
        <v>0.63169009009009003</v>
      </c>
      <c r="FB18" s="21">
        <f t="shared" si="54"/>
        <v>0.63848638760778731</v>
      </c>
      <c r="FC18" s="47">
        <v>0.59027116827438364</v>
      </c>
      <c r="FD18" s="47">
        <v>0.5818812729498164</v>
      </c>
      <c r="FE18" s="21">
        <f t="shared" si="55"/>
        <v>0.58523669829110736</v>
      </c>
      <c r="FF18" s="47">
        <v>0.70536058519793476</v>
      </c>
      <c r="FG18" s="47">
        <v>0.66512078152753107</v>
      </c>
      <c r="FH18" s="21">
        <f t="shared" si="56"/>
        <v>0.68121414762339572</v>
      </c>
      <c r="FI18" s="21">
        <f t="shared" si="57"/>
        <v>0.63630828928708816</v>
      </c>
      <c r="FJ18" s="21">
        <f t="shared" si="58"/>
        <v>0.60897221120450473</v>
      </c>
      <c r="FK18" s="45">
        <f t="shared" si="59"/>
        <v>0.61990490649823771</v>
      </c>
      <c r="FL18" s="21"/>
      <c r="FM18" s="21"/>
      <c r="FN18" s="21">
        <f t="shared" si="60"/>
        <v>0</v>
      </c>
      <c r="FO18" s="21"/>
      <c r="FP18" s="21"/>
      <c r="FQ18" s="21">
        <f t="shared" si="61"/>
        <v>0</v>
      </c>
      <c r="FR18" s="21"/>
      <c r="FS18" s="21"/>
      <c r="FT18" s="21">
        <f t="shared" si="62"/>
        <v>0</v>
      </c>
      <c r="FU18" s="21"/>
      <c r="FV18" s="21"/>
      <c r="FW18" s="21">
        <f t="shared" si="63"/>
        <v>0</v>
      </c>
      <c r="FX18" s="21"/>
      <c r="FY18" s="21"/>
      <c r="FZ18" s="21">
        <f t="shared" si="64"/>
        <v>0</v>
      </c>
      <c r="GA18" s="21"/>
      <c r="GB18" s="21"/>
      <c r="GC18" s="21">
        <f t="shared" si="65"/>
        <v>0</v>
      </c>
      <c r="GD18" s="21"/>
      <c r="GE18" s="21"/>
      <c r="GF18" s="21">
        <f t="shared" si="66"/>
        <v>0</v>
      </c>
      <c r="GG18" s="21"/>
      <c r="GH18" s="21"/>
      <c r="GI18" s="21">
        <f t="shared" si="67"/>
        <v>0</v>
      </c>
      <c r="GJ18" s="21"/>
      <c r="GK18" s="21"/>
      <c r="GL18" s="21">
        <f t="shared" si="68"/>
        <v>0</v>
      </c>
      <c r="GM18" s="21"/>
      <c r="GN18" s="21"/>
      <c r="GO18" s="21">
        <f t="shared" si="69"/>
        <v>0</v>
      </c>
      <c r="GP18" s="21" t="e">
        <f t="shared" si="70"/>
        <v>#DIV/0!</v>
      </c>
      <c r="GQ18" s="21" t="e">
        <f t="shared" si="71"/>
        <v>#DIV/0!</v>
      </c>
      <c r="GR18" s="45">
        <f t="shared" si="72"/>
        <v>0</v>
      </c>
    </row>
    <row r="19" spans="1:200">
      <c r="A19" s="1" t="s">
        <v>41</v>
      </c>
      <c r="B19" s="1" t="s">
        <v>42</v>
      </c>
      <c r="C19" s="1" t="s">
        <v>12</v>
      </c>
      <c r="D19" s="1" t="s">
        <v>13</v>
      </c>
      <c r="E19" s="2">
        <v>67504</v>
      </c>
      <c r="F19" s="2">
        <v>72</v>
      </c>
      <c r="G19" s="2">
        <v>76</v>
      </c>
      <c r="H19" s="2">
        <v>148</v>
      </c>
      <c r="I19" s="2">
        <v>72</v>
      </c>
      <c r="J19" s="2">
        <v>76</v>
      </c>
      <c r="K19" s="2">
        <v>148</v>
      </c>
      <c r="L19" s="42">
        <f>VLOOKUP(B19,'[2]1월'!$D$6:$AU$179,13,0)</f>
        <v>67.870967741935488</v>
      </c>
      <c r="M19" s="42">
        <f>VLOOKUP(B19,'[2]1월'!$D$6:$AU$179,28,0)</f>
        <v>69.903225806451616</v>
      </c>
      <c r="N19" s="42">
        <f t="shared" si="0"/>
        <v>137.7741935483871</v>
      </c>
      <c r="O19" s="42">
        <f>VLOOKUP(B19,'[2]2월'!$D$6:$AU$179,13,0)</f>
        <v>66.103448275862064</v>
      </c>
      <c r="P19" s="42">
        <f>VLOOKUP(B19,'[2]2월'!$D$6:$AU$179,28,0)</f>
        <v>68.310344827586206</v>
      </c>
      <c r="Q19" s="42">
        <f t="shared" si="1"/>
        <v>134.41379310344826</v>
      </c>
      <c r="R19" s="42">
        <f>VLOOKUP(B19,'[2]3월'!$D$6:$AU$179,13,0)</f>
        <v>65.483870967741936</v>
      </c>
      <c r="S19" s="42">
        <f>VLOOKUP(B19,'[2]3월'!$D$6:$AU$179,28,0)</f>
        <v>69.258064516129039</v>
      </c>
      <c r="T19" s="42">
        <f t="shared" si="2"/>
        <v>134.74193548387098</v>
      </c>
      <c r="U19" s="42">
        <f>VLOOKUP(B19,'[2]4월'!$D$6:$AU$179,13,0)</f>
        <v>65.433333333333337</v>
      </c>
      <c r="V19" s="42">
        <f>VLOOKUP(B19,'[2]4월'!$D$6:$AU$179,28,0)</f>
        <v>69.433333333333337</v>
      </c>
      <c r="W19" s="42">
        <f t="shared" si="3"/>
        <v>134.86666666666667</v>
      </c>
      <c r="X19" s="42">
        <f>VLOOKUP(B19,'[2]5월'!$D$6:$AU$179,13,0)</f>
        <v>67.193548387096769</v>
      </c>
      <c r="Y19" s="42">
        <f>VLOOKUP(B19,'[2]5월'!$D$6:$AU$179,28,0)</f>
        <v>70.41935483870968</v>
      </c>
      <c r="Z19" s="42">
        <f t="shared" si="4"/>
        <v>137.61290322580646</v>
      </c>
      <c r="AA19" s="42">
        <f>VLOOKUP(B19,'[2]6월'!$D$6:$AU$179,13,0)</f>
        <v>68</v>
      </c>
      <c r="AB19" s="42">
        <f>VLOOKUP(B19,'[2]6월'!$D$6:$AU$179,28,0)</f>
        <v>70.2</v>
      </c>
      <c r="AC19" s="42">
        <f t="shared" si="5"/>
        <v>138.19999999999999</v>
      </c>
      <c r="AD19" s="42">
        <f>VLOOKUP(B19,'[2]7월'!$D$6:$AU$179,13,0)</f>
        <v>69.193548387096769</v>
      </c>
      <c r="AE19" s="42">
        <f>VLOOKUP(B19,'[2]7월'!$D$6:$AU$179,28,0)</f>
        <v>71.41935483870968</v>
      </c>
      <c r="AF19" s="42">
        <f t="shared" si="6"/>
        <v>140.61290322580646</v>
      </c>
      <c r="AG19" s="42">
        <f>VLOOKUP(B19,'[2]8월'!$D$6:$AU$179,13,0)</f>
        <v>69.903225806451616</v>
      </c>
      <c r="AH19" s="42">
        <f>VLOOKUP(B19,'[2]8월'!$D$6:$AU$179,28,0)</f>
        <v>70.645161290322577</v>
      </c>
      <c r="AI19" s="42">
        <f t="shared" si="7"/>
        <v>140.54838709677421</v>
      </c>
      <c r="AJ19" s="42">
        <f>VLOOKUP(B19,'[2]9월'!$D$6:$AU$179,13,0)</f>
        <v>68.033333333333331</v>
      </c>
      <c r="AK19" s="42">
        <f>VLOOKUP(B19,'[2]9월'!$D$6:$AU$179,28,0)</f>
        <v>69.233333333333334</v>
      </c>
      <c r="AL19" s="42">
        <f t="shared" si="8"/>
        <v>137.26666666666665</v>
      </c>
      <c r="AM19" s="42">
        <f>VLOOKUP(B19,'[2]10월'!$D$6:$AU$179,13,0)</f>
        <v>66.935483870967744</v>
      </c>
      <c r="AN19" s="42">
        <f>VLOOKUP(B19,'[2]10월'!$D$6:$AU$179,28,0)</f>
        <v>69.193548387096769</v>
      </c>
      <c r="AO19" s="42">
        <f t="shared" si="9"/>
        <v>136.12903225806451</v>
      </c>
      <c r="AP19" s="42">
        <f>VLOOKUP(B19,'[3]11월'!$D$6:$P$179,13,0)</f>
        <v>67.566666666666663</v>
      </c>
      <c r="AQ19" s="42">
        <f>VLOOKUP(B19,'[3]11월'!$D$6:$AE$179,28,0)</f>
        <v>70.2</v>
      </c>
      <c r="AR19" s="42">
        <f t="shared" si="10"/>
        <v>137.76666666666665</v>
      </c>
      <c r="AS19" s="42">
        <f>VLOOKUP(B19,'[3]12월'!$D$6:$P$179,13,0)</f>
        <v>68.612903225806448</v>
      </c>
      <c r="AT19" s="42">
        <f>VLOOKUP(B19,'[3]12월'!$D$6:$AE$179,28,0)</f>
        <v>70.193548387096769</v>
      </c>
      <c r="AU19" s="42">
        <f t="shared" si="11"/>
        <v>138.80645161290323</v>
      </c>
      <c r="AV19" s="42">
        <f t="shared" si="12"/>
        <v>67.527527499691004</v>
      </c>
      <c r="AW19" s="42">
        <f t="shared" si="13"/>
        <v>69.867439129897434</v>
      </c>
      <c r="AX19" s="43">
        <f t="shared" si="14"/>
        <v>137.39496662958842</v>
      </c>
      <c r="AY19" s="47">
        <v>0.37416932314604451</v>
      </c>
      <c r="AZ19" s="47">
        <v>0.39194913759429928</v>
      </c>
      <c r="BA19" s="21">
        <f t="shared" si="15"/>
        <v>0.38321063036549546</v>
      </c>
      <c r="BB19" s="47">
        <v>0.38706069445028346</v>
      </c>
      <c r="BC19" s="47">
        <v>0.41314152465453624</v>
      </c>
      <c r="BD19" s="21">
        <f t="shared" si="16"/>
        <v>0.40032319497306762</v>
      </c>
      <c r="BE19" s="47">
        <v>0.38520458299884264</v>
      </c>
      <c r="BF19" s="47">
        <v>0.40028213261500201</v>
      </c>
      <c r="BG19" s="21">
        <f t="shared" si="17"/>
        <v>0.3928717472762287</v>
      </c>
      <c r="BH19" s="47">
        <v>0.40086330975478551</v>
      </c>
      <c r="BI19" s="47">
        <v>0.39332438126548208</v>
      </c>
      <c r="BJ19" s="21">
        <f t="shared" si="18"/>
        <v>0.39702964946684294</v>
      </c>
      <c r="BK19" s="47">
        <v>0.39308147569935836</v>
      </c>
      <c r="BL19" s="47">
        <v>0.39015326776405163</v>
      </c>
      <c r="BM19" s="21">
        <f t="shared" si="19"/>
        <v>0.39159243723820952</v>
      </c>
      <c r="BN19" s="47">
        <v>0.40428896337401754</v>
      </c>
      <c r="BO19" s="47">
        <v>0.39687617206201176</v>
      </c>
      <c r="BP19" s="21">
        <f t="shared" si="20"/>
        <v>0.4005194457673758</v>
      </c>
      <c r="BQ19" s="47">
        <v>0.40827807232685842</v>
      </c>
      <c r="BR19" s="47">
        <v>0.40241037683274417</v>
      </c>
      <c r="BS19" s="21">
        <f t="shared" si="21"/>
        <v>0.40529425954372328</v>
      </c>
      <c r="BT19" s="47">
        <v>0.40951830804578904</v>
      </c>
      <c r="BU19" s="47">
        <v>0.40464907230730002</v>
      </c>
      <c r="BV19" s="21">
        <f t="shared" si="22"/>
        <v>0.40704222729906736</v>
      </c>
      <c r="BW19" s="47">
        <v>0.40662918244774571</v>
      </c>
      <c r="BX19" s="47">
        <v>0.39741047405929858</v>
      </c>
      <c r="BY19" s="21">
        <f t="shared" si="23"/>
        <v>0.40194132842378771</v>
      </c>
      <c r="BZ19" s="47">
        <v>0.40928269570592596</v>
      </c>
      <c r="CA19" s="47">
        <v>0.39807340530175567</v>
      </c>
      <c r="CB19" s="21">
        <f t="shared" si="24"/>
        <v>0.40358260032241688</v>
      </c>
      <c r="CC19" s="47">
        <v>0.41048138011721397</v>
      </c>
      <c r="CD19" s="47">
        <v>0.39337918337873801</v>
      </c>
      <c r="CE19" s="21">
        <f t="shared" si="25"/>
        <v>0.40178465185325685</v>
      </c>
      <c r="CF19" s="47">
        <v>0.40812053918728108</v>
      </c>
      <c r="CG19" s="47">
        <v>0.40108861561135106</v>
      </c>
      <c r="CH19" s="21">
        <f t="shared" si="26"/>
        <v>0.40454469864188536</v>
      </c>
      <c r="CI19" s="44">
        <f t="shared" si="27"/>
        <v>0.39974821060451221</v>
      </c>
      <c r="CJ19" s="44">
        <f t="shared" si="28"/>
        <v>0.39856147862054758</v>
      </c>
      <c r="CK19" s="21">
        <f t="shared" si="29"/>
        <v>0.39914473926427974</v>
      </c>
      <c r="CL19" s="47">
        <v>0.21542130691833003</v>
      </c>
      <c r="CM19" s="47">
        <v>0.19996262630805411</v>
      </c>
      <c r="CN19" s="21">
        <f t="shared" si="30"/>
        <v>0.20756033170896324</v>
      </c>
      <c r="CO19" s="47">
        <v>0.2257997883095228</v>
      </c>
      <c r="CP19" s="47">
        <v>0.2135606978977061</v>
      </c>
      <c r="CQ19" s="21">
        <f t="shared" si="31"/>
        <v>0.21957602389275005</v>
      </c>
      <c r="CR19" s="47">
        <v>0.21790757344366787</v>
      </c>
      <c r="CS19" s="47">
        <v>0.19617947396832583</v>
      </c>
      <c r="CT19" s="21">
        <f t="shared" si="32"/>
        <v>0.20685850298103209</v>
      </c>
      <c r="CU19" s="47">
        <v>0.22626034536937567</v>
      </c>
      <c r="CV19" s="47">
        <v>0.20433071286591606</v>
      </c>
      <c r="CW19" s="21">
        <f t="shared" si="33"/>
        <v>0.21510879228368554</v>
      </c>
      <c r="CX19" s="47">
        <v>0.21979119462614391</v>
      </c>
      <c r="CY19" s="47">
        <v>0.20001090383158188</v>
      </c>
      <c r="CZ19" s="21">
        <f t="shared" si="34"/>
        <v>0.20973261462891196</v>
      </c>
      <c r="DA19" s="47">
        <v>0.22291187558224154</v>
      </c>
      <c r="DB19" s="47">
        <v>0.2065886726905119</v>
      </c>
      <c r="DC19" s="21">
        <f t="shared" si="35"/>
        <v>0.21461127758786583</v>
      </c>
      <c r="DD19" s="47">
        <v>0.23554807615162218</v>
      </c>
      <c r="DE19" s="47">
        <v>0.20816505907288638</v>
      </c>
      <c r="DF19" s="21">
        <f t="shared" si="36"/>
        <v>0.22162339371329551</v>
      </c>
      <c r="DG19" s="47">
        <v>0.23158093394719359</v>
      </c>
      <c r="DH19" s="47">
        <v>0.21562323317395976</v>
      </c>
      <c r="DI19" s="21">
        <f t="shared" si="37"/>
        <v>0.22346619936282691</v>
      </c>
      <c r="DJ19" s="47">
        <v>0.23753198288406108</v>
      </c>
      <c r="DK19" s="47">
        <v>0.20445324787829536</v>
      </c>
      <c r="DL19" s="21">
        <f t="shared" si="38"/>
        <v>0.22071094088228202</v>
      </c>
      <c r="DM19" s="47">
        <v>0.23407074809016995</v>
      </c>
      <c r="DN19" s="47">
        <v>0.20593643591065375</v>
      </c>
      <c r="DO19" s="21">
        <f t="shared" si="39"/>
        <v>0.21976402061766179</v>
      </c>
      <c r="DP19" s="47">
        <v>0.2392908968439113</v>
      </c>
      <c r="DQ19" s="47">
        <v>0.2001644658157879</v>
      </c>
      <c r="DR19" s="21">
        <f t="shared" si="40"/>
        <v>0.21939450904102048</v>
      </c>
      <c r="DS19" s="47">
        <v>0.23229548773038033</v>
      </c>
      <c r="DT19" s="47">
        <v>0.20145722105753708</v>
      </c>
      <c r="DU19" s="21">
        <f t="shared" si="41"/>
        <v>0.21661375809726274</v>
      </c>
      <c r="DV19" s="21">
        <f t="shared" si="42"/>
        <v>0.2282008508247183</v>
      </c>
      <c r="DW19" s="21">
        <f t="shared" si="43"/>
        <v>0.20470272920593469</v>
      </c>
      <c r="DX19" s="45">
        <f t="shared" si="44"/>
        <v>0.21625169706646316</v>
      </c>
      <c r="DY19" s="47">
        <v>0.82407176806083648</v>
      </c>
      <c r="DZ19" s="47">
        <v>0.84877388094139361</v>
      </c>
      <c r="EA19" s="21">
        <f t="shared" si="45"/>
        <v>0.83663316976571178</v>
      </c>
      <c r="EB19" s="47">
        <v>0.83531246739697451</v>
      </c>
      <c r="EC19" s="47">
        <v>0.84296971226653206</v>
      </c>
      <c r="ED19" s="21">
        <f t="shared" si="46"/>
        <v>0.83920629337146502</v>
      </c>
      <c r="EE19" s="47">
        <v>0.82684827586206899</v>
      </c>
      <c r="EF19" s="47">
        <v>0.8344578481602235</v>
      </c>
      <c r="EG19" s="21">
        <f t="shared" si="47"/>
        <v>0.83071785960584044</v>
      </c>
      <c r="EH19" s="47">
        <v>0.83979368313805403</v>
      </c>
      <c r="EI19" s="47">
        <v>0.83920547287566016</v>
      </c>
      <c r="EJ19" s="21">
        <f t="shared" si="48"/>
        <v>0.8394945692351834</v>
      </c>
      <c r="EK19" s="47">
        <v>0.87649207873259716</v>
      </c>
      <c r="EL19" s="47">
        <v>0.85511039853412729</v>
      </c>
      <c r="EM19" s="21">
        <f t="shared" si="49"/>
        <v>0.86561916776352965</v>
      </c>
      <c r="EN19" s="47">
        <v>0.89069117647058826</v>
      </c>
      <c r="EO19" s="47">
        <v>0.8705660018993352</v>
      </c>
      <c r="EP19" s="21">
        <f t="shared" si="50"/>
        <v>0.8804572178050839</v>
      </c>
      <c r="EQ19" s="47">
        <v>0.88609743589743595</v>
      </c>
      <c r="ER19" s="47">
        <v>0.88015401987353215</v>
      </c>
      <c r="ES19" s="21">
        <f t="shared" si="51"/>
        <v>0.88307511806833205</v>
      </c>
      <c r="ET19" s="47">
        <v>0.87978034148592521</v>
      </c>
      <c r="EU19" s="47">
        <v>0.86603698630136994</v>
      </c>
      <c r="EV19" s="21">
        <f t="shared" si="52"/>
        <v>0.87279163545576799</v>
      </c>
      <c r="EW19" s="47">
        <v>0.85307300342969139</v>
      </c>
      <c r="EX19" s="47">
        <v>0.86147472315840146</v>
      </c>
      <c r="EY19" s="21">
        <f t="shared" si="53"/>
        <v>0.85734540624132194</v>
      </c>
      <c r="EZ19" s="47">
        <v>0.83848915662650603</v>
      </c>
      <c r="FA19" s="47">
        <v>0.85073240093240088</v>
      </c>
      <c r="FB19" s="21">
        <f t="shared" si="54"/>
        <v>0.84471503336186515</v>
      </c>
      <c r="FC19" s="47">
        <v>0.85159496793290568</v>
      </c>
      <c r="FD19" s="47">
        <v>0.87196866096866099</v>
      </c>
      <c r="FE19" s="21">
        <f t="shared" si="55"/>
        <v>0.86195530203353155</v>
      </c>
      <c r="FF19" s="47">
        <v>0.86900470145745179</v>
      </c>
      <c r="FG19" s="47">
        <v>0.88722012867647049</v>
      </c>
      <c r="FH19" s="21">
        <f t="shared" si="56"/>
        <v>0.87826752442447464</v>
      </c>
      <c r="FI19" s="21">
        <f t="shared" si="57"/>
        <v>0.85593742137425288</v>
      </c>
      <c r="FJ19" s="21">
        <f t="shared" si="58"/>
        <v>0.85905585288234221</v>
      </c>
      <c r="FK19" s="45">
        <f t="shared" si="59"/>
        <v>0.85752319142767586</v>
      </c>
      <c r="FL19" s="21"/>
      <c r="FM19" s="21"/>
      <c r="FN19" s="21">
        <f t="shared" si="60"/>
        <v>0</v>
      </c>
      <c r="FO19" s="21"/>
      <c r="FP19" s="21"/>
      <c r="FQ19" s="21">
        <f t="shared" si="61"/>
        <v>0</v>
      </c>
      <c r="FR19" s="21"/>
      <c r="FS19" s="21"/>
      <c r="FT19" s="21">
        <f t="shared" si="62"/>
        <v>0</v>
      </c>
      <c r="FU19" s="21"/>
      <c r="FV19" s="21"/>
      <c r="FW19" s="21">
        <f t="shared" si="63"/>
        <v>0</v>
      </c>
      <c r="FX19" s="21"/>
      <c r="FY19" s="21"/>
      <c r="FZ19" s="21">
        <f t="shared" si="64"/>
        <v>0</v>
      </c>
      <c r="GA19" s="21"/>
      <c r="GB19" s="21"/>
      <c r="GC19" s="21">
        <f t="shared" si="65"/>
        <v>0</v>
      </c>
      <c r="GD19" s="21"/>
      <c r="GE19" s="21"/>
      <c r="GF19" s="21">
        <f t="shared" si="66"/>
        <v>0</v>
      </c>
      <c r="GG19" s="21"/>
      <c r="GH19" s="21"/>
      <c r="GI19" s="21">
        <f t="shared" si="67"/>
        <v>0</v>
      </c>
      <c r="GJ19" s="21"/>
      <c r="GK19" s="21"/>
      <c r="GL19" s="21">
        <f t="shared" si="68"/>
        <v>0</v>
      </c>
      <c r="GM19" s="21"/>
      <c r="GN19" s="21"/>
      <c r="GO19" s="21">
        <f t="shared" si="69"/>
        <v>0</v>
      </c>
      <c r="GP19" s="21" t="e">
        <f t="shared" si="70"/>
        <v>#DIV/0!</v>
      </c>
      <c r="GQ19" s="21" t="e">
        <f t="shared" si="71"/>
        <v>#DIV/0!</v>
      </c>
      <c r="GR19" s="45">
        <f t="shared" si="72"/>
        <v>0</v>
      </c>
    </row>
    <row r="20" spans="1:200">
      <c r="A20" s="1" t="s">
        <v>43</v>
      </c>
      <c r="B20" s="1" t="s">
        <v>44</v>
      </c>
      <c r="C20" s="1" t="s">
        <v>12</v>
      </c>
      <c r="D20" s="1" t="s">
        <v>13</v>
      </c>
      <c r="E20" s="2">
        <v>23104</v>
      </c>
      <c r="F20" s="2">
        <v>19</v>
      </c>
      <c r="G20" s="2">
        <v>35</v>
      </c>
      <c r="H20" s="2">
        <v>54</v>
      </c>
      <c r="I20" s="2">
        <v>19</v>
      </c>
      <c r="J20" s="2">
        <v>35</v>
      </c>
      <c r="K20" s="2">
        <v>54</v>
      </c>
      <c r="L20" s="42">
        <f>VLOOKUP(B20,'[2]1월'!$D$6:$AU$179,13,0)</f>
        <v>14.903225806451612</v>
      </c>
      <c r="M20" s="42">
        <f>VLOOKUP(B20,'[2]1월'!$D$6:$AU$179,28,0)</f>
        <v>30.967741935483872</v>
      </c>
      <c r="N20" s="42">
        <f t="shared" si="0"/>
        <v>45.870967741935488</v>
      </c>
      <c r="O20" s="42">
        <f>VLOOKUP(B20,'[2]2월'!$D$6:$AU$179,13,0)</f>
        <v>15.172413793103448</v>
      </c>
      <c r="P20" s="42">
        <f>VLOOKUP(B20,'[2]2월'!$D$6:$AU$179,28,0)</f>
        <v>31.517241379310345</v>
      </c>
      <c r="Q20" s="42">
        <f t="shared" si="1"/>
        <v>46.689655172413794</v>
      </c>
      <c r="R20" s="42">
        <f>VLOOKUP(B20,'[2]3월'!$D$6:$AU$179,13,0)</f>
        <v>14.580645161290322</v>
      </c>
      <c r="S20" s="42">
        <f>VLOOKUP(B20,'[2]3월'!$D$6:$AU$179,28,0)</f>
        <v>31.580645161290324</v>
      </c>
      <c r="T20" s="42">
        <f t="shared" si="2"/>
        <v>46.161290322580648</v>
      </c>
      <c r="U20" s="42">
        <f>VLOOKUP(B20,'[2]4월'!$D$6:$AU$179,13,0)</f>
        <v>14.266666666666667</v>
      </c>
      <c r="V20" s="42">
        <f>VLOOKUP(B20,'[2]4월'!$D$6:$AU$179,28,0)</f>
        <v>31.1</v>
      </c>
      <c r="W20" s="42">
        <f t="shared" si="3"/>
        <v>45.366666666666667</v>
      </c>
      <c r="X20" s="42">
        <f>VLOOKUP(B20,'[2]5월'!$D$6:$AU$179,13,0)</f>
        <v>12.580645161290322</v>
      </c>
      <c r="Y20" s="42">
        <f>VLOOKUP(B20,'[2]5월'!$D$6:$AU$179,28,0)</f>
        <v>30.870967741935484</v>
      </c>
      <c r="Z20" s="42">
        <f t="shared" si="4"/>
        <v>43.451612903225808</v>
      </c>
      <c r="AA20" s="42">
        <f>VLOOKUP(B20,'[2]6월'!$D$6:$AU$179,13,0)</f>
        <v>12.466666666666667</v>
      </c>
      <c r="AB20" s="42">
        <f>VLOOKUP(B20,'[2]6월'!$D$6:$AU$179,28,0)</f>
        <v>33.56666666666667</v>
      </c>
      <c r="AC20" s="42">
        <f t="shared" si="5"/>
        <v>46.033333333333339</v>
      </c>
      <c r="AD20" s="42">
        <f>VLOOKUP(B20,'[2]7월'!$D$6:$AU$179,13,0)</f>
        <v>13.32258064516129</v>
      </c>
      <c r="AE20" s="42">
        <f>VLOOKUP(B20,'[2]7월'!$D$6:$AU$179,28,0)</f>
        <v>34.032258064516128</v>
      </c>
      <c r="AF20" s="42">
        <f t="shared" si="6"/>
        <v>47.354838709677416</v>
      </c>
      <c r="AG20" s="42">
        <f>VLOOKUP(B20,'[2]8월'!$D$6:$AU$179,13,0)</f>
        <v>13.161290322580646</v>
      </c>
      <c r="AH20" s="42">
        <f>VLOOKUP(B20,'[2]8월'!$D$6:$AU$179,28,0)</f>
        <v>34</v>
      </c>
      <c r="AI20" s="42">
        <f t="shared" si="7"/>
        <v>47.161290322580648</v>
      </c>
      <c r="AJ20" s="42">
        <f>VLOOKUP(B20,'[2]9월'!$D$6:$AU$179,13,0)</f>
        <v>13.8</v>
      </c>
      <c r="AK20" s="42">
        <f>VLOOKUP(B20,'[2]9월'!$D$6:$AU$179,28,0)</f>
        <v>33.1</v>
      </c>
      <c r="AL20" s="42">
        <f t="shared" si="8"/>
        <v>46.900000000000006</v>
      </c>
      <c r="AM20" s="42">
        <f>VLOOKUP(B20,'[2]10월'!$D$6:$AU$179,13,0)</f>
        <v>12.709677419354838</v>
      </c>
      <c r="AN20" s="42">
        <f>VLOOKUP(B20,'[2]10월'!$D$6:$AU$179,28,0)</f>
        <v>32.612903225806448</v>
      </c>
      <c r="AO20" s="42">
        <f t="shared" si="9"/>
        <v>45.322580645161288</v>
      </c>
      <c r="AP20" s="42">
        <f>VLOOKUP(B20,'[3]11월'!$D$6:$P$179,13,0)</f>
        <v>12.433333333333334</v>
      </c>
      <c r="AQ20" s="42">
        <f>VLOOKUP(B20,'[3]11월'!$D$6:$AE$179,28,0)</f>
        <v>33.366666666666667</v>
      </c>
      <c r="AR20" s="42">
        <f t="shared" si="10"/>
        <v>45.8</v>
      </c>
      <c r="AS20" s="42">
        <f>VLOOKUP(B20,'[3]12월'!$D$6:$P$179,13,0)</f>
        <v>13.612903225806452</v>
      </c>
      <c r="AT20" s="42">
        <f>VLOOKUP(B20,'[3]12월'!$D$6:$AE$179,28,0)</f>
        <v>33.741935483870968</v>
      </c>
      <c r="AU20" s="42">
        <f t="shared" si="11"/>
        <v>47.354838709677423</v>
      </c>
      <c r="AV20" s="42">
        <f t="shared" si="12"/>
        <v>13.584170683475469</v>
      </c>
      <c r="AW20" s="42">
        <f t="shared" si="13"/>
        <v>32.538085527128914</v>
      </c>
      <c r="AX20" s="43">
        <f t="shared" si="14"/>
        <v>46.122256210604384</v>
      </c>
      <c r="AY20" s="47">
        <v>0.36859910213507535</v>
      </c>
      <c r="AZ20" s="47">
        <v>0.39852272357999086</v>
      </c>
      <c r="BA20" s="21">
        <f t="shared" si="15"/>
        <v>0.3897094604273964</v>
      </c>
      <c r="BB20" s="47">
        <v>0.35795348159640122</v>
      </c>
      <c r="BC20" s="47">
        <v>0.40183365266157967</v>
      </c>
      <c r="BD20" s="21">
        <f t="shared" si="16"/>
        <v>0.38890983274592605</v>
      </c>
      <c r="BE20" s="47">
        <v>0.37669694405907361</v>
      </c>
      <c r="BF20" s="47">
        <v>0.40396584496683863</v>
      </c>
      <c r="BG20" s="21">
        <f t="shared" si="17"/>
        <v>0.39593446413866717</v>
      </c>
      <c r="BH20" s="47">
        <v>0.36643350581916107</v>
      </c>
      <c r="BI20" s="47">
        <v>0.41934556551910612</v>
      </c>
      <c r="BJ20" s="21">
        <f t="shared" si="18"/>
        <v>0.40376162602368659</v>
      </c>
      <c r="BK20" s="47">
        <v>0.31296431837668759</v>
      </c>
      <c r="BL20" s="47">
        <v>0.42537239353954887</v>
      </c>
      <c r="BM20" s="21">
        <f t="shared" si="19"/>
        <v>0.39226537309716714</v>
      </c>
      <c r="BN20" s="47">
        <v>0.30565566982424786</v>
      </c>
      <c r="BO20" s="47">
        <v>0.4148682578896008</v>
      </c>
      <c r="BP20" s="21">
        <f t="shared" si="20"/>
        <v>0.38270238919728061</v>
      </c>
      <c r="BQ20" s="47">
        <v>0.29908119597853267</v>
      </c>
      <c r="BR20" s="47">
        <v>0.41702334623657267</v>
      </c>
      <c r="BS20" s="21">
        <f t="shared" si="21"/>
        <v>0.38228640074618786</v>
      </c>
      <c r="BT20" s="47">
        <v>0.34452230907836512</v>
      </c>
      <c r="BU20" s="47">
        <v>0.42415252014531712</v>
      </c>
      <c r="BV20" s="21">
        <f t="shared" si="22"/>
        <v>0.40069940948751831</v>
      </c>
      <c r="BW20" s="47">
        <v>0.31664211795397068</v>
      </c>
      <c r="BX20" s="47">
        <v>0.41212879006132591</v>
      </c>
      <c r="BY20" s="21">
        <f t="shared" si="23"/>
        <v>0.38400555068681452</v>
      </c>
      <c r="BZ20" s="47">
        <v>0.30957331521537551</v>
      </c>
      <c r="CA20" s="47">
        <v>0.41469616383244085</v>
      </c>
      <c r="CB20" s="21">
        <f t="shared" si="24"/>
        <v>0.38373482681920423</v>
      </c>
      <c r="CC20" s="47">
        <v>0.27126992624385837</v>
      </c>
      <c r="CD20" s="47">
        <v>0.41587992822220576</v>
      </c>
      <c r="CE20" s="21">
        <f t="shared" si="25"/>
        <v>0.37328862608725205</v>
      </c>
      <c r="CF20" s="47">
        <v>0.27668975342779917</v>
      </c>
      <c r="CG20" s="47">
        <v>0.42890925006061598</v>
      </c>
      <c r="CH20" s="21">
        <f t="shared" si="26"/>
        <v>0.38407675933919544</v>
      </c>
      <c r="CI20" s="44">
        <f t="shared" si="27"/>
        <v>0.32550680330904569</v>
      </c>
      <c r="CJ20" s="44">
        <f t="shared" si="28"/>
        <v>0.41472486972626194</v>
      </c>
      <c r="CK20" s="21">
        <f t="shared" si="29"/>
        <v>0.3884478932330247</v>
      </c>
      <c r="CL20" s="47">
        <v>0.17519586347142643</v>
      </c>
      <c r="CM20" s="47">
        <v>0.20326360627880471</v>
      </c>
      <c r="CN20" s="21">
        <f t="shared" si="30"/>
        <v>0.19499694631199124</v>
      </c>
      <c r="CO20" s="47">
        <v>0.18132840617944915</v>
      </c>
      <c r="CP20" s="47">
        <v>0.20247892631168785</v>
      </c>
      <c r="CQ20" s="21">
        <f t="shared" si="31"/>
        <v>0.19624956332890825</v>
      </c>
      <c r="CR20" s="47">
        <v>0.17215668605361342</v>
      </c>
      <c r="CS20" s="47">
        <v>0.19860186798722437</v>
      </c>
      <c r="CT20" s="21">
        <f t="shared" si="32"/>
        <v>0.19081309322517931</v>
      </c>
      <c r="CU20" s="47">
        <v>0.18931781655799282</v>
      </c>
      <c r="CV20" s="47">
        <v>0.2319418052029667</v>
      </c>
      <c r="CW20" s="21">
        <f t="shared" si="33"/>
        <v>0.21938796277340403</v>
      </c>
      <c r="CX20" s="47">
        <v>0.17259330611730586</v>
      </c>
      <c r="CY20" s="47">
        <v>0.2337991319277587</v>
      </c>
      <c r="CZ20" s="21">
        <f t="shared" si="34"/>
        <v>0.21577246859984678</v>
      </c>
      <c r="DA20" s="47">
        <v>0.16113031987256746</v>
      </c>
      <c r="DB20" s="47">
        <v>0.22417379488961556</v>
      </c>
      <c r="DC20" s="21">
        <f t="shared" si="35"/>
        <v>0.2056058974042774</v>
      </c>
      <c r="DD20" s="47">
        <v>0.16010173472621983</v>
      </c>
      <c r="DE20" s="47">
        <v>0.23066127652745744</v>
      </c>
      <c r="DF20" s="21">
        <f t="shared" si="36"/>
        <v>0.20987970732583069</v>
      </c>
      <c r="DG20" s="47">
        <v>0.18646792167245899</v>
      </c>
      <c r="DH20" s="47">
        <v>0.23687196323736029</v>
      </c>
      <c r="DI20" s="21">
        <f t="shared" si="37"/>
        <v>0.22202669849948334</v>
      </c>
      <c r="DJ20" s="47">
        <v>0.173846268317285</v>
      </c>
      <c r="DK20" s="47">
        <v>0.23736172281167914</v>
      </c>
      <c r="DL20" s="21">
        <f t="shared" si="38"/>
        <v>0.21865481543597287</v>
      </c>
      <c r="DM20" s="47">
        <v>0.17665274440354456</v>
      </c>
      <c r="DN20" s="47">
        <v>0.24082362487874753</v>
      </c>
      <c r="DO20" s="21">
        <f t="shared" si="39"/>
        <v>0.22192367797884635</v>
      </c>
      <c r="DP20" s="47">
        <v>0.14823361049482839</v>
      </c>
      <c r="DQ20" s="47">
        <v>0.24363090070290197</v>
      </c>
      <c r="DR20" s="21">
        <f t="shared" si="40"/>
        <v>0.21553398655780506</v>
      </c>
      <c r="DS20" s="47">
        <v>0.14361162378233477</v>
      </c>
      <c r="DT20" s="47">
        <v>0.22735762187025166</v>
      </c>
      <c r="DU20" s="21">
        <f t="shared" si="41"/>
        <v>0.20269230786458703</v>
      </c>
      <c r="DV20" s="21">
        <f t="shared" si="42"/>
        <v>0.17005302513741891</v>
      </c>
      <c r="DW20" s="21">
        <f t="shared" si="43"/>
        <v>0.2259138535522047</v>
      </c>
      <c r="DX20" s="45">
        <f t="shared" si="44"/>
        <v>0.20946142710884438</v>
      </c>
      <c r="DY20" s="47">
        <v>0.83498917748917745</v>
      </c>
      <c r="DZ20" s="47">
        <v>0.79567291666666662</v>
      </c>
      <c r="EA20" s="21">
        <f t="shared" si="45"/>
        <v>0.80725254961459325</v>
      </c>
      <c r="EB20" s="47">
        <v>0.80854545454545457</v>
      </c>
      <c r="EC20" s="47">
        <v>0.7556455142231947</v>
      </c>
      <c r="ED20" s="21">
        <f t="shared" si="46"/>
        <v>0.77122588425544003</v>
      </c>
      <c r="EE20" s="47">
        <v>0.83332964601769921</v>
      </c>
      <c r="EF20" s="47">
        <v>0.77681001021450458</v>
      </c>
      <c r="EG20" s="21">
        <f t="shared" si="47"/>
        <v>0.79345647209209902</v>
      </c>
      <c r="EH20" s="47">
        <v>0.83314485981308417</v>
      </c>
      <c r="EI20" s="47">
        <v>0.71554448017148975</v>
      </c>
      <c r="EJ20" s="21">
        <f t="shared" si="48"/>
        <v>0.75018076557345226</v>
      </c>
      <c r="EK20" s="47">
        <v>0.83108205128205137</v>
      </c>
      <c r="EL20" s="47">
        <v>0.71984221525600833</v>
      </c>
      <c r="EM20" s="21">
        <f t="shared" si="49"/>
        <v>0.75260515973295616</v>
      </c>
      <c r="EN20" s="47">
        <v>0.8824197860962566</v>
      </c>
      <c r="EO20" s="47">
        <v>0.75327408142999008</v>
      </c>
      <c r="EP20" s="21">
        <f t="shared" si="50"/>
        <v>0.79131075698232189</v>
      </c>
      <c r="EQ20" s="47">
        <v>0.86086198547215498</v>
      </c>
      <c r="ER20" s="47">
        <v>0.77501137440758283</v>
      </c>
      <c r="ES20" s="21">
        <f t="shared" si="51"/>
        <v>0.80029655015129852</v>
      </c>
      <c r="ET20" s="47">
        <v>0.8628480392156862</v>
      </c>
      <c r="EU20" s="47">
        <v>0.79053605313092978</v>
      </c>
      <c r="EV20" s="21">
        <f t="shared" si="52"/>
        <v>0.8118337614856781</v>
      </c>
      <c r="EW20" s="47">
        <v>0.85380917874396134</v>
      </c>
      <c r="EX20" s="47">
        <v>0.74050352467270897</v>
      </c>
      <c r="EY20" s="21">
        <f t="shared" si="53"/>
        <v>0.77387490479944343</v>
      </c>
      <c r="EZ20" s="47">
        <v>0.80385532994923858</v>
      </c>
      <c r="FA20" s="47">
        <v>0.73062017804154311</v>
      </c>
      <c r="FB20" s="21">
        <f t="shared" si="54"/>
        <v>0.75218978207395937</v>
      </c>
      <c r="FC20" s="47">
        <v>0.84754691689008044</v>
      </c>
      <c r="FD20" s="47">
        <v>0.76505694305694305</v>
      </c>
      <c r="FE20" s="21">
        <f t="shared" si="55"/>
        <v>0.78935232616023376</v>
      </c>
      <c r="FF20" s="47">
        <v>0.82377725118483414</v>
      </c>
      <c r="FG20" s="47">
        <v>0.78753441682600378</v>
      </c>
      <c r="FH20" s="21">
        <f t="shared" si="56"/>
        <v>0.79820884796690894</v>
      </c>
      <c r="FI20" s="21">
        <f t="shared" si="57"/>
        <v>0.83968413972497336</v>
      </c>
      <c r="FJ20" s="21">
        <f t="shared" si="58"/>
        <v>0.75883764234146389</v>
      </c>
      <c r="FK20" s="45">
        <f t="shared" si="59"/>
        <v>0.78264898007403205</v>
      </c>
      <c r="FL20" s="21"/>
      <c r="FM20" s="21"/>
      <c r="FN20" s="21">
        <f t="shared" si="60"/>
        <v>0</v>
      </c>
      <c r="FO20" s="21"/>
      <c r="FP20" s="21"/>
      <c r="FQ20" s="21">
        <f t="shared" si="61"/>
        <v>0</v>
      </c>
      <c r="FR20" s="21"/>
      <c r="FS20" s="21"/>
      <c r="FT20" s="21">
        <f t="shared" si="62"/>
        <v>0</v>
      </c>
      <c r="FU20" s="21"/>
      <c r="FV20" s="21"/>
      <c r="FW20" s="21">
        <f t="shared" si="63"/>
        <v>0</v>
      </c>
      <c r="FX20" s="21"/>
      <c r="FY20" s="21"/>
      <c r="FZ20" s="21">
        <f t="shared" si="64"/>
        <v>0</v>
      </c>
      <c r="GA20" s="21"/>
      <c r="GB20" s="21"/>
      <c r="GC20" s="21">
        <f t="shared" si="65"/>
        <v>0</v>
      </c>
      <c r="GD20" s="21"/>
      <c r="GE20" s="21"/>
      <c r="GF20" s="21">
        <f t="shared" si="66"/>
        <v>0</v>
      </c>
      <c r="GG20" s="21"/>
      <c r="GH20" s="21"/>
      <c r="GI20" s="21">
        <f t="shared" si="67"/>
        <v>0</v>
      </c>
      <c r="GJ20" s="21"/>
      <c r="GK20" s="21"/>
      <c r="GL20" s="21">
        <f t="shared" si="68"/>
        <v>0</v>
      </c>
      <c r="GM20" s="21"/>
      <c r="GN20" s="21"/>
      <c r="GO20" s="21">
        <f t="shared" si="69"/>
        <v>0</v>
      </c>
      <c r="GP20" s="21" t="e">
        <f t="shared" si="70"/>
        <v>#DIV/0!</v>
      </c>
      <c r="GQ20" s="21" t="e">
        <f t="shared" si="71"/>
        <v>#DIV/0!</v>
      </c>
      <c r="GR20" s="45">
        <f t="shared" si="72"/>
        <v>0</v>
      </c>
    </row>
    <row r="21" spans="1:200">
      <c r="A21" s="1" t="s">
        <v>45</v>
      </c>
      <c r="B21" s="1" t="s">
        <v>46</v>
      </c>
      <c r="C21" s="1" t="s">
        <v>12</v>
      </c>
      <c r="D21" s="1" t="s">
        <v>13</v>
      </c>
      <c r="E21" s="2">
        <v>46449</v>
      </c>
      <c r="F21" s="2">
        <v>37</v>
      </c>
      <c r="G21" s="2">
        <v>48</v>
      </c>
      <c r="H21" s="2">
        <v>85</v>
      </c>
      <c r="I21" s="2">
        <v>37</v>
      </c>
      <c r="J21" s="2">
        <v>48</v>
      </c>
      <c r="K21" s="2">
        <v>85</v>
      </c>
      <c r="L21" s="42">
        <f>VLOOKUP(B21,'[2]1월'!$D$6:$AU$179,13,0)</f>
        <v>8.870967741935484</v>
      </c>
      <c r="M21" s="42">
        <f>VLOOKUP(B21,'[2]1월'!$D$6:$AU$179,28,0)</f>
        <v>30.129032258064516</v>
      </c>
      <c r="N21" s="42">
        <f t="shared" si="0"/>
        <v>39</v>
      </c>
      <c r="O21" s="42">
        <f>VLOOKUP(B21,'[2]2월'!$D$6:$AU$179,13,0)</f>
        <v>8.7931034482758612</v>
      </c>
      <c r="P21" s="42">
        <f>VLOOKUP(B21,'[2]2월'!$D$6:$AU$179,28,0)</f>
        <v>30.137931034482758</v>
      </c>
      <c r="Q21" s="42">
        <f t="shared" si="1"/>
        <v>38.931034482758619</v>
      </c>
      <c r="R21" s="42">
        <f>VLOOKUP(B21,'[2]3월'!$D$6:$AU$179,13,0)</f>
        <v>8.741935483870968</v>
      </c>
      <c r="S21" s="42">
        <f>VLOOKUP(B21,'[2]3월'!$D$6:$AU$179,28,0)</f>
        <v>29.93548387096774</v>
      </c>
      <c r="T21" s="42">
        <f t="shared" si="2"/>
        <v>38.677419354838705</v>
      </c>
      <c r="U21" s="42">
        <f>VLOOKUP(B21,'[2]4월'!$D$6:$AU$179,13,0)</f>
        <v>8.9333333333333336</v>
      </c>
      <c r="V21" s="42">
        <f>VLOOKUP(B21,'[2]4월'!$D$6:$AU$179,28,0)</f>
        <v>29.366666666666667</v>
      </c>
      <c r="W21" s="42">
        <f t="shared" si="3"/>
        <v>38.299999999999997</v>
      </c>
      <c r="X21" s="42">
        <f>VLOOKUP(B21,'[2]5월'!$D$6:$AU$179,13,0)</f>
        <v>8.935483870967742</v>
      </c>
      <c r="Y21" s="42">
        <f>VLOOKUP(B21,'[2]5월'!$D$6:$AU$179,28,0)</f>
        <v>29.612903225806452</v>
      </c>
      <c r="Z21" s="42">
        <f t="shared" si="4"/>
        <v>38.548387096774192</v>
      </c>
      <c r="AA21" s="42">
        <f>VLOOKUP(B21,'[2]6월'!$D$6:$AU$179,13,0)</f>
        <v>8.9</v>
      </c>
      <c r="AB21" s="42">
        <f>VLOOKUP(B21,'[2]6월'!$D$6:$AU$179,28,0)</f>
        <v>32.266666666666666</v>
      </c>
      <c r="AC21" s="42">
        <f t="shared" si="5"/>
        <v>41.166666666666664</v>
      </c>
      <c r="AD21" s="42">
        <f>VLOOKUP(B21,'[2]7월'!$D$6:$AU$179,13,0)</f>
        <v>12.03225806451613</v>
      </c>
      <c r="AE21" s="42">
        <f>VLOOKUP(B21,'[2]7월'!$D$6:$AU$179,28,0)</f>
        <v>31.903225806451612</v>
      </c>
      <c r="AF21" s="42">
        <f t="shared" si="6"/>
        <v>43.935483870967744</v>
      </c>
      <c r="AG21" s="42">
        <f>VLOOKUP(B21,'[2]8월'!$D$6:$AU$179,13,0)</f>
        <v>26.193548387096776</v>
      </c>
      <c r="AH21" s="42">
        <f>VLOOKUP(B21,'[2]8월'!$D$6:$AU$179,28,0)</f>
        <v>40.774193548387096</v>
      </c>
      <c r="AI21" s="42">
        <f t="shared" si="7"/>
        <v>66.967741935483872</v>
      </c>
      <c r="AJ21" s="42">
        <f>VLOOKUP(B21,'[2]9월'!$D$6:$AU$179,13,0)</f>
        <v>27.466666666666665</v>
      </c>
      <c r="AK21" s="42">
        <f>VLOOKUP(B21,'[2]9월'!$D$6:$AU$179,28,0)</f>
        <v>45.93333333333333</v>
      </c>
      <c r="AL21" s="42">
        <f t="shared" si="8"/>
        <v>73.399999999999991</v>
      </c>
      <c r="AM21" s="42">
        <f>VLOOKUP(B21,'[2]10월'!$D$6:$AU$179,13,0)</f>
        <v>28.225806451612904</v>
      </c>
      <c r="AN21" s="42">
        <f>VLOOKUP(B21,'[2]10월'!$D$6:$AU$179,28,0)</f>
        <v>46.161290322580648</v>
      </c>
      <c r="AO21" s="42">
        <f t="shared" si="9"/>
        <v>74.387096774193552</v>
      </c>
      <c r="AP21" s="42">
        <f>VLOOKUP(B21,'[3]11월'!$D$6:$P$179,13,0)</f>
        <v>28.233333333333334</v>
      </c>
      <c r="AQ21" s="42">
        <f>VLOOKUP(B21,'[3]11월'!$D$6:$AE$179,28,0)</f>
        <v>45.93333333333333</v>
      </c>
      <c r="AR21" s="42">
        <f t="shared" si="10"/>
        <v>74.166666666666657</v>
      </c>
      <c r="AS21" s="42">
        <f>VLOOKUP(B21,'[3]12월'!$D$6:$P$179,13,0)</f>
        <v>27.903225806451612</v>
      </c>
      <c r="AT21" s="42">
        <f>VLOOKUP(B21,'[3]12월'!$D$6:$AE$179,28,0)</f>
        <v>45.935483870967744</v>
      </c>
      <c r="AU21" s="42">
        <f t="shared" si="11"/>
        <v>73.838709677419359</v>
      </c>
      <c r="AV21" s="42">
        <f t="shared" si="12"/>
        <v>16.935805215671731</v>
      </c>
      <c r="AW21" s="42">
        <f t="shared" si="13"/>
        <v>36.507461994809056</v>
      </c>
      <c r="AX21" s="43">
        <f t="shared" si="14"/>
        <v>53.443267210480776</v>
      </c>
      <c r="AY21" s="47">
        <v>0.28862313798204131</v>
      </c>
      <c r="AZ21" s="47">
        <v>0.34868448352107939</v>
      </c>
      <c r="BA21" s="21">
        <f t="shared" si="15"/>
        <v>0.3296514546264534</v>
      </c>
      <c r="BB21" s="47">
        <v>0.2929242273840249</v>
      </c>
      <c r="BC21" s="47">
        <v>0.34572357054226183</v>
      </c>
      <c r="BD21" s="21">
        <f t="shared" si="16"/>
        <v>0.32899182044693936</v>
      </c>
      <c r="BE21" s="47">
        <v>0.3231493591252434</v>
      </c>
      <c r="BF21" s="47">
        <v>0.32973973234220716</v>
      </c>
      <c r="BG21" s="21">
        <f t="shared" si="17"/>
        <v>0.32765128822329698</v>
      </c>
      <c r="BH21" s="47">
        <v>0.33363185069032775</v>
      </c>
      <c r="BI21" s="47">
        <v>0.33469542195316271</v>
      </c>
      <c r="BJ21" s="21">
        <f t="shared" si="18"/>
        <v>0.3343583835069649</v>
      </c>
      <c r="BK21" s="47">
        <v>0.33085423831500915</v>
      </c>
      <c r="BL21" s="47">
        <v>0.34303580839711195</v>
      </c>
      <c r="BM21" s="21">
        <f t="shared" si="19"/>
        <v>0.33917555229938812</v>
      </c>
      <c r="BN21" s="47">
        <v>0.35601258581235695</v>
      </c>
      <c r="BO21" s="47">
        <v>0.28912993223836481</v>
      </c>
      <c r="BP21" s="21">
        <f t="shared" si="20"/>
        <v>0.3103245869134863</v>
      </c>
      <c r="BQ21" s="47">
        <v>0.20586855520711025</v>
      </c>
      <c r="BR21" s="47">
        <v>0.25120653675570859</v>
      </c>
      <c r="BS21" s="21">
        <f t="shared" si="21"/>
        <v>0.23683924103341042</v>
      </c>
      <c r="BT21" s="47">
        <v>0.2994114986226975</v>
      </c>
      <c r="BU21" s="47">
        <v>8.5605674952247773E-2</v>
      </c>
      <c r="BV21" s="21">
        <f t="shared" si="22"/>
        <v>0.15335927559567708</v>
      </c>
      <c r="BW21" s="47">
        <v>0.28675561117491544</v>
      </c>
      <c r="BX21" s="47">
        <v>0.31474232033056421</v>
      </c>
      <c r="BY21" s="21">
        <f t="shared" si="23"/>
        <v>0.30587352394839301</v>
      </c>
      <c r="BZ21" s="47">
        <v>0.28992961275307538</v>
      </c>
      <c r="CA21" s="47">
        <v>0.32704695070941053</v>
      </c>
      <c r="CB21" s="21">
        <f t="shared" si="24"/>
        <v>0.31528472061825563</v>
      </c>
      <c r="CC21" s="47">
        <v>0.32049248260934021</v>
      </c>
      <c r="CD21" s="47">
        <v>0.33418674275881977</v>
      </c>
      <c r="CE21" s="21">
        <f t="shared" si="25"/>
        <v>0.32984712554284923</v>
      </c>
      <c r="CF21" s="47">
        <v>0.31771439940027746</v>
      </c>
      <c r="CG21" s="47">
        <v>0.36754694219843292</v>
      </c>
      <c r="CH21" s="21">
        <f t="shared" si="26"/>
        <v>0.35175535081036613</v>
      </c>
      <c r="CI21" s="44">
        <f t="shared" si="27"/>
        <v>0.30378062992303495</v>
      </c>
      <c r="CJ21" s="44">
        <f t="shared" si="28"/>
        <v>0.30594534305828092</v>
      </c>
      <c r="CK21" s="21">
        <f t="shared" si="29"/>
        <v>0.30525936029712336</v>
      </c>
      <c r="CL21" s="47">
        <v>0.14897660995387027</v>
      </c>
      <c r="CM21" s="47">
        <v>0.1797688043395165</v>
      </c>
      <c r="CN21" s="21">
        <f t="shared" si="30"/>
        <v>0.17001096890957232</v>
      </c>
      <c r="CO21" s="47">
        <v>0.14696856075851936</v>
      </c>
      <c r="CP21" s="47">
        <v>0.18208180309277827</v>
      </c>
      <c r="CQ21" s="21">
        <f t="shared" si="31"/>
        <v>0.17095465717331876</v>
      </c>
      <c r="CR21" s="47">
        <v>0.1538192303056381</v>
      </c>
      <c r="CS21" s="47">
        <v>0.17988359250478367</v>
      </c>
      <c r="CT21" s="21">
        <f t="shared" si="32"/>
        <v>0.1716239747022838</v>
      </c>
      <c r="CU21" s="47">
        <v>0.18345573118398328</v>
      </c>
      <c r="CV21" s="47">
        <v>0.19330106125697144</v>
      </c>
      <c r="CW21" s="21">
        <f t="shared" si="33"/>
        <v>0.19018114361152813</v>
      </c>
      <c r="CX21" s="47">
        <v>0.18074329665870917</v>
      </c>
      <c r="CY21" s="47">
        <v>0.21210863434067964</v>
      </c>
      <c r="CZ21" s="21">
        <f t="shared" si="34"/>
        <v>0.20216917372698714</v>
      </c>
      <c r="DA21" s="47">
        <v>0.18751854384293148</v>
      </c>
      <c r="DB21" s="47">
        <v>0.17822310550002546</v>
      </c>
      <c r="DC21" s="21">
        <f t="shared" si="35"/>
        <v>0.18116876622375591</v>
      </c>
      <c r="DD21" s="47">
        <v>9.6959390059455489E-2</v>
      </c>
      <c r="DE21" s="47">
        <v>0.15068487599620134</v>
      </c>
      <c r="DF21" s="21">
        <f t="shared" si="36"/>
        <v>0.13365963759978086</v>
      </c>
      <c r="DG21" s="47">
        <v>0.12807809545625642</v>
      </c>
      <c r="DH21" s="47">
        <v>5.2020083038900794E-2</v>
      </c>
      <c r="DI21" s="21">
        <f t="shared" si="37"/>
        <v>7.6122346067065111E-2</v>
      </c>
      <c r="DJ21" s="47">
        <v>0.13966387232798896</v>
      </c>
      <c r="DK21" s="47">
        <v>0.20310808629669286</v>
      </c>
      <c r="DL21" s="21">
        <f t="shared" si="38"/>
        <v>0.18300304957422522</v>
      </c>
      <c r="DM21" s="47">
        <v>0.14838865252112726</v>
      </c>
      <c r="DN21" s="47">
        <v>0.22504434901540926</v>
      </c>
      <c r="DO21" s="21">
        <f t="shared" si="39"/>
        <v>0.20075268399826354</v>
      </c>
      <c r="DP21" s="47">
        <v>0.15905101228311463</v>
      </c>
      <c r="DQ21" s="47">
        <v>0.21441638700017063</v>
      </c>
      <c r="DR21" s="21">
        <f t="shared" si="40"/>
        <v>0.19687147908486918</v>
      </c>
      <c r="DS21" s="47">
        <v>0.15947156524372683</v>
      </c>
      <c r="DT21" s="47">
        <v>0.2096444302735895</v>
      </c>
      <c r="DU21" s="21">
        <f t="shared" si="41"/>
        <v>0.19374499310199195</v>
      </c>
      <c r="DV21" s="21">
        <f t="shared" si="42"/>
        <v>0.15275788004961011</v>
      </c>
      <c r="DW21" s="21">
        <f t="shared" si="43"/>
        <v>0.18169043438797663</v>
      </c>
      <c r="DX21" s="45">
        <f t="shared" si="44"/>
        <v>0.17252190614780349</v>
      </c>
      <c r="DY21" s="47">
        <v>0.88196363636363628</v>
      </c>
      <c r="DZ21" s="47">
        <v>0.89519164882226987</v>
      </c>
      <c r="EA21" s="21">
        <f t="shared" si="45"/>
        <v>0.89099978230506061</v>
      </c>
      <c r="EB21" s="47">
        <v>0.8584196078431372</v>
      </c>
      <c r="EC21" s="47">
        <v>0.87726430205949657</v>
      </c>
      <c r="ED21" s="21">
        <f t="shared" si="46"/>
        <v>0.87129254757562102</v>
      </c>
      <c r="EE21" s="47">
        <v>0.85829520295202955</v>
      </c>
      <c r="EF21" s="47">
        <v>0.86639870689655174</v>
      </c>
      <c r="EG21" s="21">
        <f t="shared" si="47"/>
        <v>0.86383076201720255</v>
      </c>
      <c r="EH21" s="47">
        <v>0.85442910447761189</v>
      </c>
      <c r="EI21" s="47">
        <v>0.87395232690124858</v>
      </c>
      <c r="EJ21" s="21">
        <f t="shared" si="48"/>
        <v>0.86776555147738199</v>
      </c>
      <c r="EK21" s="47">
        <v>0.84972924187725629</v>
      </c>
      <c r="EL21" s="47">
        <v>0.851260348583878</v>
      </c>
      <c r="EM21" s="21">
        <f t="shared" si="49"/>
        <v>0.8507751513588353</v>
      </c>
      <c r="EN21" s="47">
        <v>0.87577528089887635</v>
      </c>
      <c r="EO21" s="47">
        <v>0.85615805785123966</v>
      </c>
      <c r="EP21" s="21">
        <f t="shared" si="50"/>
        <v>0.8623746214288126</v>
      </c>
      <c r="EQ21" s="47">
        <v>0.86236997319034847</v>
      </c>
      <c r="ER21" s="47">
        <v>0.84676339737108186</v>
      </c>
      <c r="ES21" s="21">
        <f t="shared" si="51"/>
        <v>0.85170901432069246</v>
      </c>
      <c r="ET21" s="47">
        <v>0.90525862068965524</v>
      </c>
      <c r="EU21" s="47">
        <v>0.86679984177215186</v>
      </c>
      <c r="EV21" s="21">
        <f t="shared" si="52"/>
        <v>0.87898716531309917</v>
      </c>
      <c r="EW21" s="47">
        <v>0.88532645631067963</v>
      </c>
      <c r="EX21" s="47">
        <v>0.83733164005805516</v>
      </c>
      <c r="EY21" s="21">
        <f t="shared" si="53"/>
        <v>0.85254086849491639</v>
      </c>
      <c r="EZ21" s="47">
        <v>0.83202628571428572</v>
      </c>
      <c r="FA21" s="47">
        <v>0.79529629629629628</v>
      </c>
      <c r="FB21" s="21">
        <f t="shared" si="54"/>
        <v>0.80693577828954488</v>
      </c>
      <c r="FC21" s="47">
        <v>0.81967296340023621</v>
      </c>
      <c r="FD21" s="47">
        <v>0.81090420899854854</v>
      </c>
      <c r="FE21" s="21">
        <f t="shared" si="55"/>
        <v>0.81368296718985045</v>
      </c>
      <c r="FF21" s="47">
        <v>0.82328323699421968</v>
      </c>
      <c r="FG21" s="47">
        <v>0.83599157303370786</v>
      </c>
      <c r="FH21" s="21">
        <f t="shared" si="56"/>
        <v>0.83196438841319398</v>
      </c>
      <c r="FI21" s="21">
        <f t="shared" si="57"/>
        <v>0.85887913422599771</v>
      </c>
      <c r="FJ21" s="21">
        <f t="shared" si="58"/>
        <v>0.85110936238704393</v>
      </c>
      <c r="FK21" s="45">
        <f t="shared" si="59"/>
        <v>0.85357154984868411</v>
      </c>
      <c r="FL21" s="21"/>
      <c r="FM21" s="21"/>
      <c r="FN21" s="21">
        <f t="shared" si="60"/>
        <v>0</v>
      </c>
      <c r="FO21" s="21"/>
      <c r="FP21" s="21"/>
      <c r="FQ21" s="21">
        <f t="shared" si="61"/>
        <v>0</v>
      </c>
      <c r="FR21" s="21"/>
      <c r="FS21" s="21"/>
      <c r="FT21" s="21">
        <f t="shared" si="62"/>
        <v>0</v>
      </c>
      <c r="FU21" s="21"/>
      <c r="FV21" s="21"/>
      <c r="FW21" s="21">
        <f t="shared" si="63"/>
        <v>0</v>
      </c>
      <c r="FX21" s="21"/>
      <c r="FY21" s="21"/>
      <c r="FZ21" s="21">
        <f t="shared" si="64"/>
        <v>0</v>
      </c>
      <c r="GA21" s="21"/>
      <c r="GB21" s="21"/>
      <c r="GC21" s="21">
        <f t="shared" si="65"/>
        <v>0</v>
      </c>
      <c r="GD21" s="21"/>
      <c r="GE21" s="21"/>
      <c r="GF21" s="21">
        <f t="shared" si="66"/>
        <v>0</v>
      </c>
      <c r="GG21" s="21"/>
      <c r="GH21" s="21"/>
      <c r="GI21" s="21">
        <f t="shared" si="67"/>
        <v>0</v>
      </c>
      <c r="GJ21" s="21"/>
      <c r="GK21" s="21"/>
      <c r="GL21" s="21">
        <f t="shared" si="68"/>
        <v>0</v>
      </c>
      <c r="GM21" s="21"/>
      <c r="GN21" s="21"/>
      <c r="GO21" s="21">
        <f t="shared" si="69"/>
        <v>0</v>
      </c>
      <c r="GP21" s="21" t="e">
        <f t="shared" si="70"/>
        <v>#DIV/0!</v>
      </c>
      <c r="GQ21" s="21" t="e">
        <f t="shared" si="71"/>
        <v>#DIV/0!</v>
      </c>
      <c r="GR21" s="45">
        <f t="shared" si="72"/>
        <v>0</v>
      </c>
    </row>
    <row r="22" spans="1:200">
      <c r="A22" s="1" t="s">
        <v>47</v>
      </c>
      <c r="B22" s="1" t="s">
        <v>48</v>
      </c>
      <c r="C22" s="1" t="s">
        <v>12</v>
      </c>
      <c r="D22" s="1" t="s">
        <v>13</v>
      </c>
      <c r="E22" s="2">
        <v>61976</v>
      </c>
      <c r="F22" s="2">
        <v>44</v>
      </c>
      <c r="G22" s="2">
        <v>112</v>
      </c>
      <c r="H22" s="2">
        <v>156</v>
      </c>
      <c r="I22" s="2">
        <v>36</v>
      </c>
      <c r="J22" s="2">
        <v>112</v>
      </c>
      <c r="K22" s="2">
        <v>148</v>
      </c>
      <c r="L22" s="42">
        <f>VLOOKUP(B22,'[2]1월'!$D$6:$AU$179,13,0)</f>
        <v>32.387096774193552</v>
      </c>
      <c r="M22" s="42">
        <f>VLOOKUP(B22,'[2]1월'!$D$6:$AU$179,28,0)</f>
        <v>106.19354838709677</v>
      </c>
      <c r="N22" s="42">
        <f t="shared" si="0"/>
        <v>138.58064516129031</v>
      </c>
      <c r="O22" s="42">
        <f>VLOOKUP(B22,'[2]2월'!$D$6:$AU$179,13,0)</f>
        <v>32.482758620689658</v>
      </c>
      <c r="P22" s="42">
        <f>VLOOKUP(B22,'[2]2월'!$D$6:$AU$179,28,0)</f>
        <v>105.75862068965517</v>
      </c>
      <c r="Q22" s="42">
        <f t="shared" si="1"/>
        <v>138.24137931034483</v>
      </c>
      <c r="R22" s="42">
        <f>VLOOKUP(B22,'[2]3월'!$D$6:$AU$179,13,0)</f>
        <v>34.064516129032256</v>
      </c>
      <c r="S22" s="42">
        <f>VLOOKUP(B22,'[2]3월'!$D$6:$AU$179,28,0)</f>
        <v>106.83870967741936</v>
      </c>
      <c r="T22" s="42">
        <f t="shared" si="2"/>
        <v>140.90322580645162</v>
      </c>
      <c r="U22" s="42">
        <f>VLOOKUP(B22,'[2]4월'!$D$6:$AU$179,13,0)</f>
        <v>33.4</v>
      </c>
      <c r="V22" s="42">
        <f>VLOOKUP(B22,'[2]4월'!$D$6:$AU$179,28,0)</f>
        <v>106.43333333333334</v>
      </c>
      <c r="W22" s="42">
        <f t="shared" si="3"/>
        <v>139.83333333333334</v>
      </c>
      <c r="X22" s="42">
        <f>VLOOKUP(B22,'[2]5월'!$D$6:$AU$179,13,0)</f>
        <v>33.096774193548384</v>
      </c>
      <c r="Y22" s="42">
        <f>VLOOKUP(B22,'[2]5월'!$D$6:$AU$179,28,0)</f>
        <v>105.93548387096774</v>
      </c>
      <c r="Z22" s="42">
        <f t="shared" si="4"/>
        <v>139.03225806451613</v>
      </c>
      <c r="AA22" s="42">
        <f>VLOOKUP(B22,'[2]6월'!$D$6:$AU$179,13,0)</f>
        <v>33.466666666666669</v>
      </c>
      <c r="AB22" s="42">
        <f>VLOOKUP(B22,'[2]6월'!$D$6:$AU$179,28,0)</f>
        <v>104.3</v>
      </c>
      <c r="AC22" s="42">
        <f t="shared" si="5"/>
        <v>137.76666666666665</v>
      </c>
      <c r="AD22" s="42">
        <f>VLOOKUP(B22,'[2]7월'!$D$6:$AU$179,13,0)</f>
        <v>33.096774193548384</v>
      </c>
      <c r="AE22" s="42">
        <f>VLOOKUP(B22,'[2]7월'!$D$6:$AU$179,28,0)</f>
        <v>105.70967741935483</v>
      </c>
      <c r="AF22" s="42">
        <f t="shared" si="6"/>
        <v>138.80645161290323</v>
      </c>
      <c r="AG22" s="42">
        <f>VLOOKUP(B22,'[2]8월'!$D$6:$AU$179,13,0)</f>
        <v>33.258064516129032</v>
      </c>
      <c r="AH22" s="42">
        <f>VLOOKUP(B22,'[2]8월'!$D$6:$AU$179,28,0)</f>
        <v>106.7741935483871</v>
      </c>
      <c r="AI22" s="42">
        <f t="shared" si="7"/>
        <v>140.03225806451613</v>
      </c>
      <c r="AJ22" s="42">
        <f>VLOOKUP(B22,'[2]9월'!$D$6:$AU$179,13,0)</f>
        <v>33.06666666666667</v>
      </c>
      <c r="AK22" s="42">
        <f>VLOOKUP(B22,'[2]9월'!$D$6:$AU$179,28,0)</f>
        <v>105.23333333333333</v>
      </c>
      <c r="AL22" s="42">
        <f t="shared" si="8"/>
        <v>138.30000000000001</v>
      </c>
      <c r="AM22" s="42">
        <f>VLOOKUP(B22,'[2]10월'!$D$6:$AU$179,13,0)</f>
        <v>32.258064516129032</v>
      </c>
      <c r="AN22" s="42">
        <f>VLOOKUP(B22,'[2]10월'!$D$6:$AU$179,28,0)</f>
        <v>104.74193548387096</v>
      </c>
      <c r="AO22" s="42">
        <f t="shared" si="9"/>
        <v>137</v>
      </c>
      <c r="AP22" s="42">
        <f>VLOOKUP(B22,'[3]11월'!$D$6:$P$179,13,0)</f>
        <v>32</v>
      </c>
      <c r="AQ22" s="42">
        <f>VLOOKUP(B22,'[3]11월'!$D$6:$AE$179,28,0)</f>
        <v>105.06666666666666</v>
      </c>
      <c r="AR22" s="42">
        <f t="shared" si="10"/>
        <v>137.06666666666666</v>
      </c>
      <c r="AS22" s="42">
        <f>VLOOKUP(B22,'[3]12월'!$D$6:$P$179,13,0)</f>
        <v>32.516129032258064</v>
      </c>
      <c r="AT22" s="42">
        <f>VLOOKUP(B22,'[3]12월'!$D$6:$AE$179,28,0)</f>
        <v>105.06451612903226</v>
      </c>
      <c r="AU22" s="42">
        <f t="shared" si="11"/>
        <v>137.58064516129031</v>
      </c>
      <c r="AV22" s="42">
        <f t="shared" si="12"/>
        <v>32.924459275738478</v>
      </c>
      <c r="AW22" s="42">
        <f t="shared" si="13"/>
        <v>105.67083487825978</v>
      </c>
      <c r="AX22" s="43">
        <f t="shared" si="14"/>
        <v>138.59529415399825</v>
      </c>
      <c r="AY22" s="47">
        <v>0.43847661424928364</v>
      </c>
      <c r="AZ22" s="47">
        <v>0.4172652114674642</v>
      </c>
      <c r="BA22" s="21">
        <f t="shared" si="15"/>
        <v>0.42230415576448566</v>
      </c>
      <c r="BB22" s="47">
        <v>0.44548450410982671</v>
      </c>
      <c r="BC22" s="47">
        <v>0.4180300339497045</v>
      </c>
      <c r="BD22" s="21">
        <f t="shared" si="16"/>
        <v>0.42455207057613958</v>
      </c>
      <c r="BE22" s="47">
        <v>0.44015453115702946</v>
      </c>
      <c r="BF22" s="47">
        <v>0.41367139070551562</v>
      </c>
      <c r="BG22" s="21">
        <f t="shared" si="17"/>
        <v>0.41996267992000136</v>
      </c>
      <c r="BH22" s="47">
        <v>0.44259865709462387</v>
      </c>
      <c r="BI22" s="47">
        <v>0.42405620284194662</v>
      </c>
      <c r="BJ22" s="21">
        <f t="shared" si="18"/>
        <v>0.42846111632505646</v>
      </c>
      <c r="BK22" s="47">
        <v>0.4445955618453622</v>
      </c>
      <c r="BL22" s="47">
        <v>0.42743134047454495</v>
      </c>
      <c r="BM22" s="21">
        <f t="shared" si="19"/>
        <v>0.4315088433289731</v>
      </c>
      <c r="BN22" s="47">
        <v>0.46366958181776968</v>
      </c>
      <c r="BO22" s="47">
        <v>0.43585568344468928</v>
      </c>
      <c r="BP22" s="21">
        <f t="shared" si="20"/>
        <v>0.44246310521809007</v>
      </c>
      <c r="BQ22" s="47">
        <v>0.46224664080991945</v>
      </c>
      <c r="BR22" s="47">
        <v>0.44485743049272397</v>
      </c>
      <c r="BS22" s="21">
        <f t="shared" si="21"/>
        <v>0.44898838133359165</v>
      </c>
      <c r="BT22" s="47">
        <v>0.50179504885444082</v>
      </c>
      <c r="BU22" s="47">
        <v>0.48069469093662398</v>
      </c>
      <c r="BV22" s="21">
        <f t="shared" si="22"/>
        <v>0.48570725560708633</v>
      </c>
      <c r="BW22" s="47">
        <v>0.49411230652915705</v>
      </c>
      <c r="BX22" s="47">
        <v>0.46075597918853312</v>
      </c>
      <c r="BY22" s="21">
        <f t="shared" si="23"/>
        <v>0.46868005083770675</v>
      </c>
      <c r="BZ22" s="47">
        <v>0.47656720407054853</v>
      </c>
      <c r="CA22" s="47">
        <v>0.45678123404667137</v>
      </c>
      <c r="CB22" s="21">
        <f t="shared" si="24"/>
        <v>0.46148155499377574</v>
      </c>
      <c r="CC22" s="47">
        <v>0.46758313982875321</v>
      </c>
      <c r="CD22" s="47">
        <v>0.45833790390159218</v>
      </c>
      <c r="CE22" s="21">
        <f t="shared" si="25"/>
        <v>0.46053418621865405</v>
      </c>
      <c r="CF22" s="47">
        <v>0.45903567802107131</v>
      </c>
      <c r="CG22" s="47">
        <v>0.44860975063878283</v>
      </c>
      <c r="CH22" s="21">
        <f t="shared" si="26"/>
        <v>0.45108651598356109</v>
      </c>
      <c r="CI22" s="44">
        <f t="shared" si="27"/>
        <v>0.46135995569898219</v>
      </c>
      <c r="CJ22" s="44">
        <f t="shared" si="28"/>
        <v>0.44052890434073272</v>
      </c>
      <c r="CK22" s="21">
        <f t="shared" si="29"/>
        <v>0.44547749300892675</v>
      </c>
      <c r="CL22" s="47">
        <v>0.28183886491205501</v>
      </c>
      <c r="CM22" s="47">
        <v>0.23948231687469282</v>
      </c>
      <c r="CN22" s="21">
        <f t="shared" si="30"/>
        <v>0.24954446544495698</v>
      </c>
      <c r="CO22" s="47">
        <v>0.29039594892750642</v>
      </c>
      <c r="CP22" s="47">
        <v>0.24941405772220304</v>
      </c>
      <c r="CQ22" s="21">
        <f t="shared" si="31"/>
        <v>0.25914964518401468</v>
      </c>
      <c r="CR22" s="47">
        <v>0.27580466385611463</v>
      </c>
      <c r="CS22" s="47">
        <v>0.2310519948559846</v>
      </c>
      <c r="CT22" s="21">
        <f t="shared" si="32"/>
        <v>0.24168336179358188</v>
      </c>
      <c r="CU22" s="47">
        <v>0.3005917057806885</v>
      </c>
      <c r="CV22" s="47">
        <v>0.26610761239522762</v>
      </c>
      <c r="CW22" s="21">
        <f t="shared" si="33"/>
        <v>0.27429959420284095</v>
      </c>
      <c r="CX22" s="47">
        <v>0.31445704008381342</v>
      </c>
      <c r="CY22" s="47">
        <v>0.28074289377240852</v>
      </c>
      <c r="CZ22" s="21">
        <f t="shared" si="34"/>
        <v>0.28875196827974897</v>
      </c>
      <c r="DA22" s="47">
        <v>0.33803053367165303</v>
      </c>
      <c r="DB22" s="47">
        <v>0.28860555012897138</v>
      </c>
      <c r="DC22" s="21">
        <f t="shared" si="35"/>
        <v>0.30034686405877137</v>
      </c>
      <c r="DD22" s="47">
        <v>0.33761332659120968</v>
      </c>
      <c r="DE22" s="47">
        <v>0.29984672131540629</v>
      </c>
      <c r="DF22" s="21">
        <f t="shared" si="36"/>
        <v>0.30881849099183156</v>
      </c>
      <c r="DG22" s="47">
        <v>0.39306448605788014</v>
      </c>
      <c r="DH22" s="47">
        <v>0.34809923445507263</v>
      </c>
      <c r="DI22" s="21">
        <f t="shared" si="37"/>
        <v>0.35878110214947628</v>
      </c>
      <c r="DJ22" s="47">
        <v>0.34861128648469919</v>
      </c>
      <c r="DK22" s="47">
        <v>0.29820275317109973</v>
      </c>
      <c r="DL22" s="21">
        <f t="shared" si="38"/>
        <v>0.31017771748979578</v>
      </c>
      <c r="DM22" s="47">
        <v>0.35188754487275348</v>
      </c>
      <c r="DN22" s="47">
        <v>0.31569216512535303</v>
      </c>
      <c r="DO22" s="21">
        <f t="shared" si="39"/>
        <v>0.32429067717251547</v>
      </c>
      <c r="DP22" s="47">
        <v>0.34880027713918033</v>
      </c>
      <c r="DQ22" s="47">
        <v>0.31531387194062693</v>
      </c>
      <c r="DR22" s="21">
        <f t="shared" si="40"/>
        <v>0.32326884466160255</v>
      </c>
      <c r="DS22" s="47">
        <v>0.30741973093429287</v>
      </c>
      <c r="DT22" s="47">
        <v>0.27056439662165799</v>
      </c>
      <c r="DU22" s="21">
        <f t="shared" si="41"/>
        <v>0.27931968633821774</v>
      </c>
      <c r="DV22" s="21">
        <f t="shared" si="42"/>
        <v>0.32404295077598727</v>
      </c>
      <c r="DW22" s="21">
        <f t="shared" si="43"/>
        <v>0.28359363069822535</v>
      </c>
      <c r="DX22" s="45">
        <f t="shared" si="44"/>
        <v>0.29320270148061289</v>
      </c>
      <c r="DY22" s="47">
        <v>0.89566434262948202</v>
      </c>
      <c r="DZ22" s="47">
        <v>0.82254708383961117</v>
      </c>
      <c r="EA22" s="21">
        <f t="shared" si="45"/>
        <v>0.8399166938546947</v>
      </c>
      <c r="EB22" s="47">
        <v>0.91437473460721874</v>
      </c>
      <c r="EC22" s="47">
        <v>0.81031170524942941</v>
      </c>
      <c r="ED22" s="21">
        <f t="shared" si="46"/>
        <v>0.83503273920021792</v>
      </c>
      <c r="EE22" s="47">
        <v>0.88520075757575767</v>
      </c>
      <c r="EF22" s="47">
        <v>0.81043719806763292</v>
      </c>
      <c r="EG22" s="21">
        <f t="shared" si="47"/>
        <v>0.82819790044472363</v>
      </c>
      <c r="EH22" s="47">
        <v>0.90984031936127741</v>
      </c>
      <c r="EI22" s="47">
        <v>0.82512590040714062</v>
      </c>
      <c r="EJ22" s="21">
        <f t="shared" si="48"/>
        <v>0.84525051180862276</v>
      </c>
      <c r="EK22" s="47">
        <v>0.90891228070175434</v>
      </c>
      <c r="EL22" s="47">
        <v>0.81094488428745437</v>
      </c>
      <c r="EM22" s="21">
        <f t="shared" si="49"/>
        <v>0.83421785017912997</v>
      </c>
      <c r="EN22" s="47">
        <v>0.91036952191235054</v>
      </c>
      <c r="EO22" s="47">
        <v>0.85010961968680088</v>
      </c>
      <c r="EP22" s="21">
        <f t="shared" si="50"/>
        <v>0.86442485823004156</v>
      </c>
      <c r="EQ22" s="47">
        <v>0.9094444444444445</v>
      </c>
      <c r="ER22" s="47">
        <v>0.86598352151357949</v>
      </c>
      <c r="ES22" s="21">
        <f t="shared" si="51"/>
        <v>0.87630802348067605</v>
      </c>
      <c r="ET22" s="47">
        <v>0.91871968962172657</v>
      </c>
      <c r="EU22" s="47">
        <v>0.87569607250755288</v>
      </c>
      <c r="EV22" s="21">
        <f t="shared" si="52"/>
        <v>0.88591668885832608</v>
      </c>
      <c r="EW22" s="47">
        <v>0.88746774193548394</v>
      </c>
      <c r="EX22" s="47">
        <v>0.8186838770985112</v>
      </c>
      <c r="EY22" s="21">
        <f t="shared" si="53"/>
        <v>0.83502405351270059</v>
      </c>
      <c r="EZ22" s="47">
        <v>0.89296799999999998</v>
      </c>
      <c r="FA22" s="47">
        <v>0.81158700338774248</v>
      </c>
      <c r="FB22" s="21">
        <f t="shared" si="54"/>
        <v>0.83091973272126574</v>
      </c>
      <c r="FC22" s="47">
        <v>0.87377499999999997</v>
      </c>
      <c r="FD22" s="47">
        <v>0.80785564720812175</v>
      </c>
      <c r="FE22" s="21">
        <f t="shared" si="55"/>
        <v>0.8235153350765112</v>
      </c>
      <c r="FF22" s="47">
        <v>0.87568353174603175</v>
      </c>
      <c r="FG22" s="47">
        <v>0.80449892539146461</v>
      </c>
      <c r="FH22" s="21">
        <f t="shared" si="56"/>
        <v>0.82140941782403043</v>
      </c>
      <c r="FI22" s="21">
        <f t="shared" si="57"/>
        <v>0.89853503037796079</v>
      </c>
      <c r="FJ22" s="21">
        <f t="shared" si="58"/>
        <v>0.8261484532204203</v>
      </c>
      <c r="FK22" s="45">
        <f t="shared" si="59"/>
        <v>0.84334448376591176</v>
      </c>
      <c r="FL22" s="21"/>
      <c r="FM22" s="21"/>
      <c r="FN22" s="21">
        <f t="shared" si="60"/>
        <v>0</v>
      </c>
      <c r="FO22" s="21"/>
      <c r="FP22" s="21"/>
      <c r="FQ22" s="21">
        <f t="shared" si="61"/>
        <v>0</v>
      </c>
      <c r="FR22" s="21"/>
      <c r="FS22" s="21"/>
      <c r="FT22" s="21">
        <f t="shared" si="62"/>
        <v>0</v>
      </c>
      <c r="FU22" s="21"/>
      <c r="FV22" s="21"/>
      <c r="FW22" s="21">
        <f t="shared" si="63"/>
        <v>0</v>
      </c>
      <c r="FX22" s="21"/>
      <c r="FY22" s="21"/>
      <c r="FZ22" s="21">
        <f t="shared" si="64"/>
        <v>0</v>
      </c>
      <c r="GA22" s="21"/>
      <c r="GB22" s="21"/>
      <c r="GC22" s="21">
        <f t="shared" si="65"/>
        <v>0</v>
      </c>
      <c r="GD22" s="21"/>
      <c r="GE22" s="21"/>
      <c r="GF22" s="21">
        <f t="shared" si="66"/>
        <v>0</v>
      </c>
      <c r="GG22" s="21"/>
      <c r="GH22" s="21"/>
      <c r="GI22" s="21">
        <f t="shared" si="67"/>
        <v>0</v>
      </c>
      <c r="GJ22" s="21"/>
      <c r="GK22" s="21"/>
      <c r="GL22" s="21">
        <f t="shared" si="68"/>
        <v>0</v>
      </c>
      <c r="GM22" s="21"/>
      <c r="GN22" s="21"/>
      <c r="GO22" s="21">
        <f t="shared" si="69"/>
        <v>0</v>
      </c>
      <c r="GP22" s="21" t="e">
        <f t="shared" si="70"/>
        <v>#DIV/0!</v>
      </c>
      <c r="GQ22" s="21" t="e">
        <f t="shared" si="71"/>
        <v>#DIV/0!</v>
      </c>
      <c r="GR22" s="45">
        <f t="shared" si="72"/>
        <v>0</v>
      </c>
    </row>
    <row r="23" spans="1:200">
      <c r="A23" s="1" t="s">
        <v>49</v>
      </c>
      <c r="B23" s="1" t="s">
        <v>50</v>
      </c>
      <c r="C23" s="1" t="s">
        <v>8</v>
      </c>
      <c r="D23" s="1" t="s">
        <v>51</v>
      </c>
      <c r="E23" s="2">
        <v>1076376</v>
      </c>
      <c r="F23" s="2">
        <v>717</v>
      </c>
      <c r="G23" s="2">
        <v>2119</v>
      </c>
      <c r="H23" s="2">
        <v>2836</v>
      </c>
      <c r="I23" s="2">
        <v>522</v>
      </c>
      <c r="J23" s="2">
        <v>2118</v>
      </c>
      <c r="K23" s="2">
        <v>2640</v>
      </c>
      <c r="L23" s="42">
        <f>VLOOKUP(B23,'[2]1월'!$D$6:$AU$179,13,0)</f>
        <v>469.93548387096774</v>
      </c>
      <c r="M23" s="42">
        <f>VLOOKUP(B23,'[2]1월'!$D$6:$AU$179,28,0)</f>
        <v>1847.3548387096773</v>
      </c>
      <c r="N23" s="42">
        <f t="shared" si="0"/>
        <v>2317.2903225806449</v>
      </c>
      <c r="O23" s="42">
        <f>VLOOKUP(B23,'[2]2월'!$D$6:$AU$179,13,0)</f>
        <v>456.51724137931035</v>
      </c>
      <c r="P23" s="42">
        <f>VLOOKUP(B23,'[2]2월'!$D$6:$AU$179,28,0)</f>
        <v>1839.1034482758621</v>
      </c>
      <c r="Q23" s="42">
        <f t="shared" si="1"/>
        <v>2295.6206896551726</v>
      </c>
      <c r="R23" s="42">
        <f>VLOOKUP(B23,'[2]3월'!$D$6:$AU$179,13,0)</f>
        <v>468.48387096774195</v>
      </c>
      <c r="S23" s="42">
        <f>VLOOKUP(B23,'[2]3월'!$D$6:$AU$179,28,0)</f>
        <v>1866.0322580645161</v>
      </c>
      <c r="T23" s="42">
        <f t="shared" si="2"/>
        <v>2334.516129032258</v>
      </c>
      <c r="U23" s="42">
        <f>VLOOKUP(B23,'[2]4월'!$D$6:$AU$179,13,0)</f>
        <v>467.43333333333334</v>
      </c>
      <c r="V23" s="42">
        <f>VLOOKUP(B23,'[2]4월'!$D$6:$AU$179,28,0)</f>
        <v>1878.1666666666667</v>
      </c>
      <c r="W23" s="42">
        <f t="shared" si="3"/>
        <v>2345.6</v>
      </c>
      <c r="X23" s="42">
        <f>VLOOKUP(B23,'[2]5월'!$D$6:$AU$179,13,0)</f>
        <v>458.25806451612902</v>
      </c>
      <c r="Y23" s="42">
        <f>VLOOKUP(B23,'[2]5월'!$D$6:$AU$179,28,0)</f>
        <v>1869.741935483871</v>
      </c>
      <c r="Z23" s="42">
        <f t="shared" si="4"/>
        <v>2328</v>
      </c>
      <c r="AA23" s="42">
        <f>VLOOKUP(B23,'[2]6월'!$D$6:$AU$179,13,0)</f>
        <v>466.13333333333333</v>
      </c>
      <c r="AB23" s="42">
        <f>VLOOKUP(B23,'[2]6월'!$D$6:$AU$179,28,0)</f>
        <v>1872.0666666666666</v>
      </c>
      <c r="AC23" s="42">
        <f t="shared" si="5"/>
        <v>2338.1999999999998</v>
      </c>
      <c r="AD23" s="42">
        <f>VLOOKUP(B23,'[2]7월'!$D$6:$AU$179,13,0)</f>
        <v>472.54838709677421</v>
      </c>
      <c r="AE23" s="42">
        <f>VLOOKUP(B23,'[2]7월'!$D$6:$AU$179,28,0)</f>
        <v>1883.7741935483871</v>
      </c>
      <c r="AF23" s="42">
        <f t="shared" si="6"/>
        <v>2356.3225806451615</v>
      </c>
      <c r="AG23" s="42">
        <f>VLOOKUP(B23,'[2]8월'!$D$6:$AU$179,13,0)</f>
        <v>467.80645161290323</v>
      </c>
      <c r="AH23" s="42">
        <f>VLOOKUP(B23,'[2]8월'!$D$6:$AU$179,28,0)</f>
        <v>1880.8387096774193</v>
      </c>
      <c r="AI23" s="42">
        <f t="shared" si="7"/>
        <v>2348.6451612903224</v>
      </c>
      <c r="AJ23" s="42">
        <f>VLOOKUP(B23,'[2]9월'!$D$6:$AU$179,13,0)</f>
        <v>460.86666666666667</v>
      </c>
      <c r="AK23" s="42">
        <f>VLOOKUP(B23,'[2]9월'!$D$6:$AU$179,28,0)</f>
        <v>1863.4333333333334</v>
      </c>
      <c r="AL23" s="42">
        <f t="shared" si="8"/>
        <v>2324.3000000000002</v>
      </c>
      <c r="AM23" s="42">
        <f>VLOOKUP(B23,'[2]10월'!$D$6:$AU$179,13,0)</f>
        <v>460.35483870967744</v>
      </c>
      <c r="AN23" s="42">
        <f>VLOOKUP(B23,'[2]10월'!$D$6:$AU$179,28,0)</f>
        <v>1875.2258064516129</v>
      </c>
      <c r="AO23" s="42">
        <f t="shared" si="9"/>
        <v>2335.5806451612902</v>
      </c>
      <c r="AP23" s="42">
        <f>VLOOKUP(B23,'[3]11월'!$D$6:$P$179,13,0)</f>
        <v>478.86666666666667</v>
      </c>
      <c r="AQ23" s="42">
        <f>VLOOKUP(B23,'[3]11월'!$D$6:$AE$179,28,0)</f>
        <v>1866.6666666666667</v>
      </c>
      <c r="AR23" s="42">
        <f t="shared" si="10"/>
        <v>2345.5333333333333</v>
      </c>
      <c r="AS23" s="42">
        <f>VLOOKUP(B23,'[3]12월'!$D$6:$P$179,13,0)</f>
        <v>486.22580645161293</v>
      </c>
      <c r="AT23" s="42">
        <f>VLOOKUP(B23,'[3]12월'!$D$6:$AE$179,28,0)</f>
        <v>1862.516129032258</v>
      </c>
      <c r="AU23" s="42">
        <f t="shared" si="11"/>
        <v>2348.7419354838712</v>
      </c>
      <c r="AV23" s="42">
        <f t="shared" si="12"/>
        <v>467.78584538375964</v>
      </c>
      <c r="AW23" s="42">
        <f t="shared" si="13"/>
        <v>1867.0767210480781</v>
      </c>
      <c r="AX23" s="43">
        <f t="shared" si="14"/>
        <v>2334.8625664318379</v>
      </c>
      <c r="AY23" s="47">
        <v>0.72316422872271413</v>
      </c>
      <c r="AZ23" s="47">
        <v>0.5182349611410848</v>
      </c>
      <c r="BA23" s="21">
        <f t="shared" si="15"/>
        <v>0.55929220025132753</v>
      </c>
      <c r="BB23" s="47">
        <v>0.73979317168047176</v>
      </c>
      <c r="BC23" s="47">
        <v>0.52261568003711023</v>
      </c>
      <c r="BD23" s="21">
        <f t="shared" si="16"/>
        <v>0.56612683053791635</v>
      </c>
      <c r="BE23" s="47">
        <v>0.73779747162032516</v>
      </c>
      <c r="BF23" s="47">
        <v>0.5105884210573185</v>
      </c>
      <c r="BG23" s="21">
        <f t="shared" si="17"/>
        <v>0.55610937776137126</v>
      </c>
      <c r="BH23" s="47">
        <v>0.73946364027281841</v>
      </c>
      <c r="BI23" s="47">
        <v>0.51002186498245894</v>
      </c>
      <c r="BJ23" s="21">
        <f t="shared" si="18"/>
        <v>0.55599014438511929</v>
      </c>
      <c r="BK23" s="47">
        <v>0.74603121160174457</v>
      </c>
      <c r="BL23" s="47">
        <v>0.51924246325541468</v>
      </c>
      <c r="BM23" s="21">
        <f t="shared" si="19"/>
        <v>0.56467921310696512</v>
      </c>
      <c r="BN23" s="47">
        <v>0.75511711120351277</v>
      </c>
      <c r="BO23" s="47">
        <v>0.52136047845487432</v>
      </c>
      <c r="BP23" s="21">
        <f t="shared" si="20"/>
        <v>0.56819323239785668</v>
      </c>
      <c r="BQ23" s="47">
        <v>0.76600240007173126</v>
      </c>
      <c r="BR23" s="47">
        <v>0.52878892061628124</v>
      </c>
      <c r="BS23" s="21">
        <f t="shared" si="21"/>
        <v>0.57631424806759624</v>
      </c>
      <c r="BT23" s="47">
        <v>0.76804071924315009</v>
      </c>
      <c r="BU23" s="47">
        <v>0.5343605236056399</v>
      </c>
      <c r="BV23" s="21">
        <f t="shared" si="22"/>
        <v>0.58117796350009465</v>
      </c>
      <c r="BW23" s="47">
        <v>0.76839904716364416</v>
      </c>
      <c r="BX23" s="47">
        <v>0.53552288741812981</v>
      </c>
      <c r="BY23" s="21">
        <f t="shared" si="23"/>
        <v>0.58217924005423216</v>
      </c>
      <c r="BZ23" s="47">
        <v>0.75262843953037484</v>
      </c>
      <c r="CA23" s="47">
        <v>0.53395837998520501</v>
      </c>
      <c r="CB23" s="21">
        <f t="shared" si="24"/>
        <v>0.57776856399135657</v>
      </c>
      <c r="CC23" s="47">
        <v>0.67038384771755699</v>
      </c>
      <c r="CD23" s="47">
        <v>0.53664741423333062</v>
      </c>
      <c r="CE23" s="21">
        <f t="shared" si="25"/>
        <v>0.56344128702715102</v>
      </c>
      <c r="CF23" s="47">
        <v>0.56242311282343482</v>
      </c>
      <c r="CG23" s="47">
        <v>0.54762012890764544</v>
      </c>
      <c r="CH23" s="21">
        <f t="shared" si="26"/>
        <v>0.55058588220071047</v>
      </c>
      <c r="CI23" s="44">
        <f t="shared" si="27"/>
        <v>0.72743703347095667</v>
      </c>
      <c r="CJ23" s="44">
        <f t="shared" si="28"/>
        <v>0.52658017697454118</v>
      </c>
      <c r="CK23" s="21">
        <f t="shared" si="29"/>
        <v>0.56682151527347491</v>
      </c>
      <c r="CL23" s="47">
        <v>0.52772531918379473</v>
      </c>
      <c r="CM23" s="47">
        <v>0.33296647155803</v>
      </c>
      <c r="CN23" s="21">
        <f t="shared" si="30"/>
        <v>0.37198608388656773</v>
      </c>
      <c r="CO23" s="47">
        <v>0.55771013070629172</v>
      </c>
      <c r="CP23" s="47">
        <v>0.34825737362826825</v>
      </c>
      <c r="CQ23" s="21">
        <f t="shared" si="31"/>
        <v>0.39022088636188279</v>
      </c>
      <c r="CR23" s="47">
        <v>0.55332580007722532</v>
      </c>
      <c r="CS23" s="47">
        <v>0.33591735492804176</v>
      </c>
      <c r="CT23" s="21">
        <f t="shared" si="32"/>
        <v>0.37947477658095702</v>
      </c>
      <c r="CU23" s="47">
        <v>0.56023709082515927</v>
      </c>
      <c r="CV23" s="47">
        <v>0.34151125109165736</v>
      </c>
      <c r="CW23" s="21">
        <f t="shared" si="33"/>
        <v>0.38533261056609125</v>
      </c>
      <c r="CX23" s="47">
        <v>0.56840105146587061</v>
      </c>
      <c r="CY23" s="47">
        <v>0.34935137968814378</v>
      </c>
      <c r="CZ23" s="21">
        <f t="shared" si="34"/>
        <v>0.39323761837591897</v>
      </c>
      <c r="DA23" s="47">
        <v>0.57952820135146588</v>
      </c>
      <c r="DB23" s="47">
        <v>0.34965896278407943</v>
      </c>
      <c r="DC23" s="21">
        <f t="shared" si="35"/>
        <v>0.39571288374581454</v>
      </c>
      <c r="DD23" s="47">
        <v>0.59547416407238163</v>
      </c>
      <c r="DE23" s="47">
        <v>0.35458767017950416</v>
      </c>
      <c r="DF23" s="21">
        <f t="shared" si="36"/>
        <v>0.40284887998570412</v>
      </c>
      <c r="DG23" s="47">
        <v>0.6038032164043744</v>
      </c>
      <c r="DH23" s="47">
        <v>0.36102164545486409</v>
      </c>
      <c r="DI23" s="21">
        <f t="shared" si="37"/>
        <v>0.40966253080846005</v>
      </c>
      <c r="DJ23" s="47">
        <v>0.60692808007425569</v>
      </c>
      <c r="DK23" s="47">
        <v>0.3674146616183141</v>
      </c>
      <c r="DL23" s="21">
        <f t="shared" si="38"/>
        <v>0.41540077803645903</v>
      </c>
      <c r="DM23" s="47">
        <v>0.58851606979364657</v>
      </c>
      <c r="DN23" s="47">
        <v>0.3661081059312194</v>
      </c>
      <c r="DO23" s="21">
        <f t="shared" si="39"/>
        <v>0.4106671728721315</v>
      </c>
      <c r="DP23" s="47">
        <v>0.50248604254029949</v>
      </c>
      <c r="DQ23" s="47">
        <v>0.36934684880602731</v>
      </c>
      <c r="DR23" s="21">
        <f t="shared" si="40"/>
        <v>0.39602106560580946</v>
      </c>
      <c r="DS23" s="47">
        <v>0.39630078997615031</v>
      </c>
      <c r="DT23" s="47">
        <v>0.37552365173238533</v>
      </c>
      <c r="DU23" s="21">
        <f t="shared" si="41"/>
        <v>0.37968631694349791</v>
      </c>
      <c r="DV23" s="21">
        <f t="shared" si="42"/>
        <v>0.55336966303924295</v>
      </c>
      <c r="DW23" s="21">
        <f t="shared" si="43"/>
        <v>0.35430544811671133</v>
      </c>
      <c r="DX23" s="45">
        <f t="shared" si="44"/>
        <v>0.39418763364744119</v>
      </c>
      <c r="DY23" s="47">
        <v>0.75931967325645255</v>
      </c>
      <c r="DZ23" s="47">
        <v>0.78167067123000633</v>
      </c>
      <c r="EA23" s="21">
        <f t="shared" si="45"/>
        <v>0.77719268583054535</v>
      </c>
      <c r="EB23" s="47">
        <v>0.77054649142684484</v>
      </c>
      <c r="EC23" s="47">
        <v>0.77703943075711557</v>
      </c>
      <c r="ED23" s="21">
        <f t="shared" si="46"/>
        <v>0.77573858112369243</v>
      </c>
      <c r="EE23" s="47">
        <v>0.76151208428010742</v>
      </c>
      <c r="EF23" s="47">
        <v>0.78141727315158949</v>
      </c>
      <c r="EG23" s="21">
        <f t="shared" si="47"/>
        <v>0.77742930155204504</v>
      </c>
      <c r="EH23" s="47">
        <v>0.76908621550310208</v>
      </c>
      <c r="EI23" s="47">
        <v>0.7739607951016062</v>
      </c>
      <c r="EJ23" s="21">
        <f t="shared" si="48"/>
        <v>0.77298418115817324</v>
      </c>
      <c r="EK23" s="47">
        <v>0.75427593974377027</v>
      </c>
      <c r="EL23" s="47">
        <v>0.77436827576688172</v>
      </c>
      <c r="EM23" s="21">
        <f t="shared" si="49"/>
        <v>0.7703428095456859</v>
      </c>
      <c r="EN23" s="47">
        <v>0.75897661613272316</v>
      </c>
      <c r="EO23" s="47">
        <v>0.77371877782130261</v>
      </c>
      <c r="EP23" s="21">
        <f t="shared" si="50"/>
        <v>0.77076521016065214</v>
      </c>
      <c r="EQ23" s="47">
        <v>0.75266338999249094</v>
      </c>
      <c r="ER23" s="47">
        <v>0.78628427830196745</v>
      </c>
      <c r="ES23" s="21">
        <f t="shared" si="51"/>
        <v>0.77954838905241886</v>
      </c>
      <c r="ET23" s="47">
        <v>0.74419755895738515</v>
      </c>
      <c r="EU23" s="47">
        <v>0.78446039858676642</v>
      </c>
      <c r="EV23" s="21">
        <f t="shared" si="52"/>
        <v>0.776393805398644</v>
      </c>
      <c r="EW23" s="47">
        <v>0.76054744683928832</v>
      </c>
      <c r="EX23" s="47">
        <v>0.76650110011985051</v>
      </c>
      <c r="EY23" s="21">
        <f t="shared" si="53"/>
        <v>0.76530829555267388</v>
      </c>
      <c r="EZ23" s="47">
        <v>0.75099348328778637</v>
      </c>
      <c r="FA23" s="47">
        <v>0.76930040253216814</v>
      </c>
      <c r="FB23" s="21">
        <f t="shared" si="54"/>
        <v>0.76563264160344136</v>
      </c>
      <c r="FC23" s="47">
        <v>0.82063845190032014</v>
      </c>
      <c r="FD23" s="47">
        <v>0.77355533928571429</v>
      </c>
      <c r="FE23" s="21">
        <f t="shared" si="55"/>
        <v>0.78298836286250695</v>
      </c>
      <c r="FF23" s="47">
        <v>0.90649611888807802</v>
      </c>
      <c r="FG23" s="47">
        <v>0.77535685337212923</v>
      </c>
      <c r="FH23" s="21">
        <f t="shared" si="56"/>
        <v>0.80163038786805096</v>
      </c>
      <c r="FI23" s="21">
        <f t="shared" si="57"/>
        <v>0.77577112251736235</v>
      </c>
      <c r="FJ23" s="21">
        <f t="shared" si="58"/>
        <v>0.77646946633559155</v>
      </c>
      <c r="FK23" s="45">
        <f t="shared" si="59"/>
        <v>0.77632955430904438</v>
      </c>
      <c r="FL23" s="21"/>
      <c r="FM23" s="21"/>
      <c r="FN23" s="21">
        <f t="shared" si="60"/>
        <v>0</v>
      </c>
      <c r="FO23" s="21"/>
      <c r="FP23" s="21"/>
      <c r="FQ23" s="21">
        <f t="shared" si="61"/>
        <v>0</v>
      </c>
      <c r="FR23" s="21"/>
      <c r="FS23" s="21"/>
      <c r="FT23" s="21">
        <f t="shared" si="62"/>
        <v>0</v>
      </c>
      <c r="FU23" s="21"/>
      <c r="FV23" s="21"/>
      <c r="FW23" s="21">
        <f t="shared" si="63"/>
        <v>0</v>
      </c>
      <c r="FX23" s="21"/>
      <c r="FY23" s="21"/>
      <c r="FZ23" s="21">
        <f t="shared" si="64"/>
        <v>0</v>
      </c>
      <c r="GA23" s="21"/>
      <c r="GB23" s="21"/>
      <c r="GC23" s="21">
        <f t="shared" si="65"/>
        <v>0</v>
      </c>
      <c r="GD23" s="21"/>
      <c r="GE23" s="21"/>
      <c r="GF23" s="21">
        <f t="shared" si="66"/>
        <v>0</v>
      </c>
      <c r="GG23" s="21"/>
      <c r="GH23" s="21"/>
      <c r="GI23" s="21">
        <f t="shared" si="67"/>
        <v>0</v>
      </c>
      <c r="GJ23" s="21"/>
      <c r="GK23" s="21"/>
      <c r="GL23" s="21">
        <f t="shared" si="68"/>
        <v>0</v>
      </c>
      <c r="GM23" s="21"/>
      <c r="GN23" s="21"/>
      <c r="GO23" s="21">
        <f t="shared" si="69"/>
        <v>0</v>
      </c>
      <c r="GP23" s="21" t="e">
        <f t="shared" si="70"/>
        <v>#DIV/0!</v>
      </c>
      <c r="GQ23" s="21" t="e">
        <f t="shared" si="71"/>
        <v>#DIV/0!</v>
      </c>
      <c r="GR23" s="45">
        <f t="shared" si="72"/>
        <v>0</v>
      </c>
    </row>
    <row r="24" spans="1:200">
      <c r="A24" s="1" t="s">
        <v>52</v>
      </c>
      <c r="B24" s="1" t="s">
        <v>53</v>
      </c>
      <c r="C24" s="1" t="s">
        <v>8</v>
      </c>
      <c r="D24" s="1" t="s">
        <v>51</v>
      </c>
      <c r="E24" s="2">
        <v>1166969</v>
      </c>
      <c r="F24" s="2">
        <v>390</v>
      </c>
      <c r="G24" s="2">
        <v>1609</v>
      </c>
      <c r="H24" s="2">
        <v>1999</v>
      </c>
      <c r="I24" s="2">
        <v>363</v>
      </c>
      <c r="J24" s="2">
        <v>1533</v>
      </c>
      <c r="K24" s="2">
        <v>1896</v>
      </c>
      <c r="L24" s="42">
        <f>VLOOKUP(B24,'[2]1월'!$D$6:$AU$179,13,0)</f>
        <v>339.12903225806451</v>
      </c>
      <c r="M24" s="42">
        <f>VLOOKUP(B24,'[2]1월'!$D$6:$AU$179,28,0)</f>
        <v>1356.741935483871</v>
      </c>
      <c r="N24" s="42">
        <f t="shared" si="0"/>
        <v>1695.8709677419356</v>
      </c>
      <c r="O24" s="42">
        <f>VLOOKUP(B24,'[2]2월'!$D$6:$AU$179,13,0)</f>
        <v>333.27586206896552</v>
      </c>
      <c r="P24" s="42">
        <f>VLOOKUP(B24,'[2]2월'!$D$6:$AU$179,28,0)</f>
        <v>1354.0689655172414</v>
      </c>
      <c r="Q24" s="42">
        <f t="shared" si="1"/>
        <v>1687.344827586207</v>
      </c>
      <c r="R24" s="42">
        <f>VLOOKUP(B24,'[2]3월'!$D$6:$AU$179,13,0)</f>
        <v>345.9677419354839</v>
      </c>
      <c r="S24" s="42">
        <f>VLOOKUP(B24,'[2]3월'!$D$6:$AU$179,28,0)</f>
        <v>1365.9677419354839</v>
      </c>
      <c r="T24" s="42">
        <f t="shared" si="2"/>
        <v>1711.9354838709678</v>
      </c>
      <c r="U24" s="42">
        <f>VLOOKUP(B24,'[2]4월'!$D$6:$AU$179,13,0)</f>
        <v>345.0333333333333</v>
      </c>
      <c r="V24" s="42">
        <f>VLOOKUP(B24,'[2]4월'!$D$6:$AU$179,28,0)</f>
        <v>1363.4333333333334</v>
      </c>
      <c r="W24" s="42">
        <f t="shared" si="3"/>
        <v>1708.4666666666667</v>
      </c>
      <c r="X24" s="42">
        <f>VLOOKUP(B24,'[2]5월'!$D$6:$AU$179,13,0)</f>
        <v>338.58064516129031</v>
      </c>
      <c r="Y24" s="42">
        <f>VLOOKUP(B24,'[2]5월'!$D$6:$AU$179,28,0)</f>
        <v>1401.2903225806451</v>
      </c>
      <c r="Z24" s="42">
        <f t="shared" si="4"/>
        <v>1739.8709677419354</v>
      </c>
      <c r="AA24" s="42">
        <f>VLOOKUP(B24,'[2]6월'!$D$6:$AU$179,13,0)</f>
        <v>347.1</v>
      </c>
      <c r="AB24" s="42">
        <f>VLOOKUP(B24,'[2]6월'!$D$6:$AU$179,28,0)</f>
        <v>1439.5333333333333</v>
      </c>
      <c r="AC24" s="42">
        <f t="shared" si="5"/>
        <v>1786.6333333333332</v>
      </c>
      <c r="AD24" s="42">
        <f>VLOOKUP(B24,'[2]7월'!$D$6:$AU$179,13,0)</f>
        <v>352.48387096774195</v>
      </c>
      <c r="AE24" s="42">
        <f>VLOOKUP(B24,'[2]7월'!$D$6:$AU$179,28,0)</f>
        <v>1449.3870967741937</v>
      </c>
      <c r="AF24" s="42">
        <f t="shared" si="6"/>
        <v>1801.8709677419356</v>
      </c>
      <c r="AG24" s="42">
        <f>VLOOKUP(B24,'[2]8월'!$D$6:$AU$179,13,0)</f>
        <v>348.54838709677421</v>
      </c>
      <c r="AH24" s="42">
        <f>VLOOKUP(B24,'[2]8월'!$D$6:$AU$179,28,0)</f>
        <v>1445.4516129032259</v>
      </c>
      <c r="AI24" s="42">
        <f t="shared" si="7"/>
        <v>1794</v>
      </c>
      <c r="AJ24" s="42">
        <f>VLOOKUP(B24,'[2]9월'!$D$6:$AU$179,13,0)</f>
        <v>341.9</v>
      </c>
      <c r="AK24" s="42">
        <f>VLOOKUP(B24,'[2]9월'!$D$6:$AU$179,28,0)</f>
        <v>1429.9</v>
      </c>
      <c r="AL24" s="42">
        <f t="shared" si="8"/>
        <v>1771.8000000000002</v>
      </c>
      <c r="AM24" s="42">
        <f>VLOOKUP(B24,'[2]10월'!$D$6:$AU$179,13,0)</f>
        <v>336.51612903225805</v>
      </c>
      <c r="AN24" s="42">
        <f>VLOOKUP(B24,'[2]10월'!$D$6:$AU$179,28,0)</f>
        <v>1426.7096774193549</v>
      </c>
      <c r="AO24" s="42">
        <f t="shared" si="9"/>
        <v>1763.2258064516129</v>
      </c>
      <c r="AP24" s="42">
        <f>VLOOKUP(B24,'[3]11월'!$D$6:$P$179,13,0)</f>
        <v>339.53333333333336</v>
      </c>
      <c r="AQ24" s="42">
        <f>VLOOKUP(B24,'[3]11월'!$D$6:$AE$179,28,0)</f>
        <v>1410.2666666666667</v>
      </c>
      <c r="AR24" s="42">
        <f t="shared" si="10"/>
        <v>1749.8</v>
      </c>
      <c r="AS24" s="42">
        <f>VLOOKUP(B24,'[3]12월'!$D$6:$P$179,13,0)</f>
        <v>337.25806451612902</v>
      </c>
      <c r="AT24" s="42">
        <f>VLOOKUP(B24,'[3]12월'!$D$6:$AE$179,28,0)</f>
        <v>1440.5483870967741</v>
      </c>
      <c r="AU24" s="42">
        <f t="shared" si="11"/>
        <v>1777.8064516129032</v>
      </c>
      <c r="AV24" s="42">
        <f t="shared" si="12"/>
        <v>342.11053330861449</v>
      </c>
      <c r="AW24" s="42">
        <f t="shared" si="13"/>
        <v>1406.9415894203432</v>
      </c>
      <c r="AX24" s="43">
        <f t="shared" si="14"/>
        <v>1749.052122728958</v>
      </c>
      <c r="AY24" s="47">
        <v>0.54066301505904757</v>
      </c>
      <c r="AZ24" s="47">
        <v>0.50399679257999241</v>
      </c>
      <c r="BA24" s="21">
        <f t="shared" si="15"/>
        <v>0.51116862054538781</v>
      </c>
      <c r="BB24" s="47">
        <v>0.55837737324598014</v>
      </c>
      <c r="BC24" s="47">
        <v>0.5099992173461676</v>
      </c>
      <c r="BD24" s="21">
        <f t="shared" si="16"/>
        <v>0.51946187228954843</v>
      </c>
      <c r="BE24" s="47">
        <v>0.5582167528756723</v>
      </c>
      <c r="BF24" s="47">
        <v>0.50543555126776252</v>
      </c>
      <c r="BG24" s="21">
        <f t="shared" si="17"/>
        <v>0.51575943172626937</v>
      </c>
      <c r="BH24" s="47">
        <v>0.54758431666454621</v>
      </c>
      <c r="BI24" s="47">
        <v>0.50105227630028348</v>
      </c>
      <c r="BJ24" s="21">
        <f t="shared" si="18"/>
        <v>0.51015383533222247</v>
      </c>
      <c r="BK24" s="47">
        <v>0.53764315465577417</v>
      </c>
      <c r="BL24" s="47">
        <v>0.49893885723378167</v>
      </c>
      <c r="BM24" s="21">
        <f t="shared" si="19"/>
        <v>0.50650932792490855</v>
      </c>
      <c r="BN24" s="47">
        <v>0.54099444143802644</v>
      </c>
      <c r="BO24" s="47">
        <v>0.4926008875193934</v>
      </c>
      <c r="BP24" s="21">
        <f t="shared" si="20"/>
        <v>0.50206655427949609</v>
      </c>
      <c r="BQ24" s="47">
        <v>0.53778082610388767</v>
      </c>
      <c r="BR24" s="47">
        <v>0.49624308273582984</v>
      </c>
      <c r="BS24" s="21">
        <f t="shared" si="21"/>
        <v>0.50436776887377666</v>
      </c>
      <c r="BT24" s="47">
        <v>0.53663220862624617</v>
      </c>
      <c r="BU24" s="47">
        <v>0.50070246744784164</v>
      </c>
      <c r="BV24" s="21">
        <f t="shared" si="22"/>
        <v>0.50773024138119116</v>
      </c>
      <c r="BW24" s="47">
        <v>0.55337271812620614</v>
      </c>
      <c r="BX24" s="47">
        <v>0.5032475399117442</v>
      </c>
      <c r="BY24" s="21">
        <f t="shared" si="23"/>
        <v>0.51305190836268721</v>
      </c>
      <c r="BZ24" s="47">
        <v>0.56263329834511211</v>
      </c>
      <c r="CA24" s="47">
        <v>0.50150965601171671</v>
      </c>
      <c r="CB24" s="21">
        <f t="shared" si="24"/>
        <v>0.51346529850212819</v>
      </c>
      <c r="CC24" s="47">
        <v>0.5664819095068987</v>
      </c>
      <c r="CD24" s="47">
        <v>0.50202624822344466</v>
      </c>
      <c r="CE24" s="21">
        <f t="shared" si="25"/>
        <v>0.51463362588240014</v>
      </c>
      <c r="CF24" s="47">
        <v>0.56538247248004381</v>
      </c>
      <c r="CG24" s="47">
        <v>0.51095215045478481</v>
      </c>
      <c r="CH24" s="21">
        <f t="shared" si="26"/>
        <v>0.5215985950371036</v>
      </c>
      <c r="CI24" s="44">
        <f t="shared" si="27"/>
        <v>0.55048020726062019</v>
      </c>
      <c r="CJ24" s="44">
        <f t="shared" si="28"/>
        <v>0.50222539391939525</v>
      </c>
      <c r="CK24" s="21">
        <f t="shared" si="29"/>
        <v>0.51166392334475985</v>
      </c>
      <c r="CL24" s="47">
        <v>0.37543331512953321</v>
      </c>
      <c r="CM24" s="47">
        <v>0.38151587891784539</v>
      </c>
      <c r="CN24" s="21">
        <f t="shared" si="30"/>
        <v>0.38032614356664463</v>
      </c>
      <c r="CO24" s="47">
        <v>0.39878461761918133</v>
      </c>
      <c r="CP24" s="47">
        <v>0.39860118130663419</v>
      </c>
      <c r="CQ24" s="21">
        <f t="shared" si="31"/>
        <v>0.39863706102336649</v>
      </c>
      <c r="CR24" s="47">
        <v>0.39987573531430282</v>
      </c>
      <c r="CS24" s="47">
        <v>0.39900307894450837</v>
      </c>
      <c r="CT24" s="21">
        <f t="shared" si="32"/>
        <v>0.39917376850383357</v>
      </c>
      <c r="CU24" s="47">
        <v>0.39656541907197795</v>
      </c>
      <c r="CV24" s="47">
        <v>0.40155818030553692</v>
      </c>
      <c r="CW24" s="21">
        <f t="shared" si="33"/>
        <v>0.40058160780315166</v>
      </c>
      <c r="CX24" s="47">
        <v>0.38977796345208454</v>
      </c>
      <c r="CY24" s="47">
        <v>0.39793309223612677</v>
      </c>
      <c r="CZ24" s="21">
        <f t="shared" si="34"/>
        <v>0.39633796798496601</v>
      </c>
      <c r="DA24" s="47">
        <v>0.38558066796027224</v>
      </c>
      <c r="DB24" s="47">
        <v>0.39229481170374059</v>
      </c>
      <c r="DC24" s="21">
        <f t="shared" si="35"/>
        <v>0.39098154078005598</v>
      </c>
      <c r="DD24" s="47">
        <v>0.38177240809641061</v>
      </c>
      <c r="DE24" s="47">
        <v>0.39430157534130561</v>
      </c>
      <c r="DF24" s="21">
        <f t="shared" si="36"/>
        <v>0.39185089932521516</v>
      </c>
      <c r="DG24" s="47">
        <v>0.38119207415133483</v>
      </c>
      <c r="DH24" s="47">
        <v>0.39945029593812481</v>
      </c>
      <c r="DI24" s="21">
        <f t="shared" si="37"/>
        <v>0.39587903015846354</v>
      </c>
      <c r="DJ24" s="47">
        <v>0.39945161681528263</v>
      </c>
      <c r="DK24" s="47">
        <v>0.41082329638584497</v>
      </c>
      <c r="DL24" s="21">
        <f t="shared" si="38"/>
        <v>0.40859902227077172</v>
      </c>
      <c r="DM24" s="47">
        <v>0.4072543272706492</v>
      </c>
      <c r="DN24" s="47">
        <v>0.41136034398473864</v>
      </c>
      <c r="DO24" s="21">
        <f t="shared" si="39"/>
        <v>0.41055721665103762</v>
      </c>
      <c r="DP24" s="47">
        <v>0.40975937494477682</v>
      </c>
      <c r="DQ24" s="47">
        <v>0.41989509500609834</v>
      </c>
      <c r="DR24" s="21">
        <f t="shared" si="40"/>
        <v>0.41791257170071194</v>
      </c>
      <c r="DS24" s="47">
        <v>0.4026711783043892</v>
      </c>
      <c r="DT24" s="47">
        <v>0.41481009733668101</v>
      </c>
      <c r="DU24" s="21">
        <f t="shared" si="41"/>
        <v>0.41243575296468588</v>
      </c>
      <c r="DV24" s="21">
        <f t="shared" si="42"/>
        <v>0.39400989151084964</v>
      </c>
      <c r="DW24" s="21">
        <f t="shared" si="43"/>
        <v>0.40179557728393217</v>
      </c>
      <c r="DX24" s="45">
        <f t="shared" si="44"/>
        <v>0.40027271522774194</v>
      </c>
      <c r="DY24" s="47">
        <v>0.8596021116712641</v>
      </c>
      <c r="DZ24" s="47">
        <v>0.78716120212083018</v>
      </c>
      <c r="EA24" s="21">
        <f t="shared" si="45"/>
        <v>0.80133047579632966</v>
      </c>
      <c r="EB24" s="47">
        <v>0.85660600103466111</v>
      </c>
      <c r="EC24" s="47">
        <v>0.78108510746663951</v>
      </c>
      <c r="ED24" s="21">
        <f t="shared" si="46"/>
        <v>0.79585681886320292</v>
      </c>
      <c r="EE24" s="47">
        <v>0.85735627039627049</v>
      </c>
      <c r="EF24" s="47">
        <v>0.78849417876963046</v>
      </c>
      <c r="EG24" s="21">
        <f t="shared" si="47"/>
        <v>0.80196344397047492</v>
      </c>
      <c r="EH24" s="47">
        <v>0.85595555984928984</v>
      </c>
      <c r="EI24" s="47">
        <v>0.78507182847223911</v>
      </c>
      <c r="EJ24" s="21">
        <f t="shared" si="48"/>
        <v>0.79893652171332508</v>
      </c>
      <c r="EK24" s="47">
        <v>0.84289072027439027</v>
      </c>
      <c r="EL24" s="47">
        <v>0.78557654235727437</v>
      </c>
      <c r="EM24" s="21">
        <f t="shared" si="49"/>
        <v>0.79678706245474062</v>
      </c>
      <c r="EN24" s="47">
        <v>0.87626572553538851</v>
      </c>
      <c r="EO24" s="47">
        <v>0.78166264530171814</v>
      </c>
      <c r="EP24" s="21">
        <f t="shared" si="50"/>
        <v>0.80016678809471931</v>
      </c>
      <c r="EQ24" s="47">
        <v>0.86896037338702303</v>
      </c>
      <c r="ER24" s="47">
        <v>0.7945030602479356</v>
      </c>
      <c r="ES24" s="21">
        <f t="shared" si="51"/>
        <v>0.80906673778259686</v>
      </c>
      <c r="ET24" s="47">
        <v>0.86606654326700605</v>
      </c>
      <c r="EU24" s="47">
        <v>0.80149949786873176</v>
      </c>
      <c r="EV24" s="21">
        <f t="shared" si="52"/>
        <v>0.81412866200187406</v>
      </c>
      <c r="EW24" s="47">
        <v>0.866055181827045</v>
      </c>
      <c r="EX24" s="47">
        <v>0.79138697344802666</v>
      </c>
      <c r="EY24" s="21">
        <f t="shared" si="53"/>
        <v>0.80599190160184764</v>
      </c>
      <c r="EZ24" s="47">
        <v>0.85761388036809827</v>
      </c>
      <c r="FA24" s="47">
        <v>0.7836599665370354</v>
      </c>
      <c r="FB24" s="21">
        <f t="shared" si="54"/>
        <v>0.79812518033611246</v>
      </c>
      <c r="FC24" s="47">
        <v>0.88068486157471026</v>
      </c>
      <c r="FD24" s="47">
        <v>0.76750905266143521</v>
      </c>
      <c r="FE24" s="21">
        <f t="shared" si="55"/>
        <v>0.78964597805193948</v>
      </c>
      <c r="FF24" s="47">
        <v>0.8992078431372551</v>
      </c>
      <c r="FG24" s="47">
        <v>0.78430205790805463</v>
      </c>
      <c r="FH24" s="21">
        <f t="shared" si="56"/>
        <v>0.80677736264835731</v>
      </c>
      <c r="FI24" s="21">
        <f t="shared" si="57"/>
        <v>0.86560542269353358</v>
      </c>
      <c r="FJ24" s="21">
        <f t="shared" si="58"/>
        <v>0.78599267609662926</v>
      </c>
      <c r="FK24" s="45">
        <f t="shared" si="59"/>
        <v>0.80156474444296022</v>
      </c>
      <c r="FL24" s="21"/>
      <c r="FM24" s="21"/>
      <c r="FN24" s="21">
        <f t="shared" si="60"/>
        <v>0</v>
      </c>
      <c r="FO24" s="21"/>
      <c r="FP24" s="21"/>
      <c r="FQ24" s="21">
        <f t="shared" si="61"/>
        <v>0</v>
      </c>
      <c r="FR24" s="21"/>
      <c r="FS24" s="21"/>
      <c r="FT24" s="21">
        <f t="shared" si="62"/>
        <v>0</v>
      </c>
      <c r="FU24" s="21"/>
      <c r="FV24" s="21"/>
      <c r="FW24" s="21">
        <f t="shared" si="63"/>
        <v>0</v>
      </c>
      <c r="FX24" s="21"/>
      <c r="FY24" s="21"/>
      <c r="FZ24" s="21">
        <f t="shared" si="64"/>
        <v>0</v>
      </c>
      <c r="GA24" s="21"/>
      <c r="GB24" s="21"/>
      <c r="GC24" s="21">
        <f t="shared" si="65"/>
        <v>0</v>
      </c>
      <c r="GD24" s="21"/>
      <c r="GE24" s="21"/>
      <c r="GF24" s="21">
        <f t="shared" si="66"/>
        <v>0</v>
      </c>
      <c r="GG24" s="21"/>
      <c r="GH24" s="21"/>
      <c r="GI24" s="21">
        <f t="shared" si="67"/>
        <v>0</v>
      </c>
      <c r="GJ24" s="21"/>
      <c r="GK24" s="21"/>
      <c r="GL24" s="21">
        <f t="shared" si="68"/>
        <v>0</v>
      </c>
      <c r="GM24" s="21"/>
      <c r="GN24" s="21"/>
      <c r="GO24" s="21">
        <f t="shared" si="69"/>
        <v>0</v>
      </c>
      <c r="GP24" s="21" t="e">
        <f t="shared" si="70"/>
        <v>#DIV/0!</v>
      </c>
      <c r="GQ24" s="21" t="e">
        <f t="shared" si="71"/>
        <v>#DIV/0!</v>
      </c>
      <c r="GR24" s="45">
        <f t="shared" si="72"/>
        <v>0</v>
      </c>
    </row>
    <row r="25" spans="1:200">
      <c r="A25" s="1" t="s">
        <v>54</v>
      </c>
      <c r="B25" s="1" t="s">
        <v>55</v>
      </c>
      <c r="C25" s="1" t="s">
        <v>8</v>
      </c>
      <c r="D25" s="1" t="s">
        <v>9</v>
      </c>
      <c r="E25" s="2">
        <v>280129</v>
      </c>
      <c r="F25" s="2">
        <v>415</v>
      </c>
      <c r="G25" s="2">
        <v>846</v>
      </c>
      <c r="H25" s="2">
        <v>1261</v>
      </c>
      <c r="I25" s="2">
        <v>250</v>
      </c>
      <c r="J25" s="2">
        <v>842</v>
      </c>
      <c r="K25" s="2">
        <v>1092</v>
      </c>
      <c r="L25" s="42">
        <f>VLOOKUP(B25,'[2]1월'!$D$6:$AU$179,13,0)</f>
        <v>212.96774193548387</v>
      </c>
      <c r="M25" s="42">
        <f>VLOOKUP(B25,'[2]1월'!$D$6:$AU$179,28,0)</f>
        <v>708.80645161290317</v>
      </c>
      <c r="N25" s="42">
        <f t="shared" si="0"/>
        <v>921.77419354838707</v>
      </c>
      <c r="O25" s="42">
        <f>VLOOKUP(B25,'[2]2월'!$D$6:$AU$179,13,0)</f>
        <v>212.10344827586206</v>
      </c>
      <c r="P25" s="42">
        <f>VLOOKUP(B25,'[2]2월'!$D$6:$AU$179,28,0)</f>
        <v>705</v>
      </c>
      <c r="Q25" s="42">
        <f t="shared" si="1"/>
        <v>917.10344827586209</v>
      </c>
      <c r="R25" s="42">
        <f>VLOOKUP(B25,'[2]3월'!$D$6:$AU$179,13,0)</f>
        <v>219</v>
      </c>
      <c r="S25" s="42">
        <f>VLOOKUP(B25,'[2]3월'!$D$6:$AU$179,28,0)</f>
        <v>720.16129032258061</v>
      </c>
      <c r="T25" s="42">
        <f t="shared" si="2"/>
        <v>939.16129032258061</v>
      </c>
      <c r="U25" s="42">
        <f>VLOOKUP(B25,'[2]4월'!$D$6:$AU$179,13,0)</f>
        <v>224.6</v>
      </c>
      <c r="V25" s="42">
        <f>VLOOKUP(B25,'[2]4월'!$D$6:$AU$179,28,0)</f>
        <v>729.2</v>
      </c>
      <c r="W25" s="42">
        <f t="shared" si="3"/>
        <v>953.80000000000007</v>
      </c>
      <c r="X25" s="42">
        <f>VLOOKUP(B25,'[2]5월'!$D$6:$AU$179,13,0)</f>
        <v>232.2258064516129</v>
      </c>
      <c r="Y25" s="42">
        <f>VLOOKUP(B25,'[2]5월'!$D$6:$AU$179,28,0)</f>
        <v>730.25806451612902</v>
      </c>
      <c r="Z25" s="42">
        <f t="shared" si="4"/>
        <v>962.48387096774195</v>
      </c>
      <c r="AA25" s="42">
        <f>VLOOKUP(B25,'[2]6월'!$D$6:$AU$179,13,0)</f>
        <v>221.46666666666667</v>
      </c>
      <c r="AB25" s="42">
        <f>VLOOKUP(B25,'[2]6월'!$D$6:$AU$179,28,0)</f>
        <v>723.43333333333328</v>
      </c>
      <c r="AC25" s="42">
        <f t="shared" si="5"/>
        <v>944.9</v>
      </c>
      <c r="AD25" s="42">
        <f>VLOOKUP(B25,'[2]7월'!$D$6:$AU$179,13,0)</f>
        <v>222.54838709677421</v>
      </c>
      <c r="AE25" s="42">
        <f>VLOOKUP(B25,'[2]7월'!$D$6:$AU$179,28,0)</f>
        <v>717.41935483870964</v>
      </c>
      <c r="AF25" s="42">
        <f t="shared" si="6"/>
        <v>939.9677419354839</v>
      </c>
      <c r="AG25" s="42">
        <f>VLOOKUP(B25,'[2]8월'!$D$6:$AU$179,13,0)</f>
        <v>224.12903225806451</v>
      </c>
      <c r="AH25" s="42">
        <f>VLOOKUP(B25,'[2]8월'!$D$6:$AU$179,28,0)</f>
        <v>719.58064516129036</v>
      </c>
      <c r="AI25" s="42">
        <f t="shared" si="7"/>
        <v>943.70967741935488</v>
      </c>
      <c r="AJ25" s="42">
        <f>VLOOKUP(B25,'[2]9월'!$D$6:$AU$179,13,0)</f>
        <v>223.6</v>
      </c>
      <c r="AK25" s="42">
        <f>VLOOKUP(B25,'[2]9월'!$D$6:$AU$179,28,0)</f>
        <v>714.5</v>
      </c>
      <c r="AL25" s="42">
        <f t="shared" si="8"/>
        <v>938.1</v>
      </c>
      <c r="AM25" s="42">
        <f>VLOOKUP(B25,'[2]10월'!$D$6:$AU$179,13,0)</f>
        <v>233.19354838709677</v>
      </c>
      <c r="AN25" s="42">
        <f>VLOOKUP(B25,'[2]10월'!$D$6:$AU$179,28,0)</f>
        <v>720.19354838709683</v>
      </c>
      <c r="AO25" s="42">
        <f t="shared" si="9"/>
        <v>953.38709677419365</v>
      </c>
      <c r="AP25" s="42">
        <f>VLOOKUP(B25,'[3]11월'!$D$6:$P$179,13,0)</f>
        <v>232.2</v>
      </c>
      <c r="AQ25" s="42">
        <f>VLOOKUP(B25,'[3]11월'!$D$6:$AE$179,28,0)</f>
        <v>715.06666666666672</v>
      </c>
      <c r="AR25" s="42">
        <f t="shared" si="10"/>
        <v>947.26666666666665</v>
      </c>
      <c r="AS25" s="42">
        <f>VLOOKUP(B25,'[3]12월'!$D$6:$P$179,13,0)</f>
        <v>232.58064516129033</v>
      </c>
      <c r="AT25" s="42">
        <f>VLOOKUP(B25,'[3]12월'!$D$6:$AE$179,28,0)</f>
        <v>719.61290322580646</v>
      </c>
      <c r="AU25" s="42">
        <f t="shared" si="11"/>
        <v>952.19354838709683</v>
      </c>
      <c r="AV25" s="42">
        <f t="shared" si="12"/>
        <v>224.21793968607088</v>
      </c>
      <c r="AW25" s="42">
        <f t="shared" si="13"/>
        <v>718.60268817204303</v>
      </c>
      <c r="AX25" s="43">
        <f t="shared" si="14"/>
        <v>942.82062785811388</v>
      </c>
      <c r="AY25" s="47">
        <v>0.54000875956270178</v>
      </c>
      <c r="AZ25" s="47">
        <v>0.45744421915274536</v>
      </c>
      <c r="BA25" s="21">
        <f t="shared" si="15"/>
        <v>0.47707939746222305</v>
      </c>
      <c r="BB25" s="47">
        <v>0.55032732335414514</v>
      </c>
      <c r="BC25" s="47">
        <v>0.47854500659293547</v>
      </c>
      <c r="BD25" s="21">
        <f t="shared" si="16"/>
        <v>0.49561599835374948</v>
      </c>
      <c r="BE25" s="47">
        <v>0.5567698221934787</v>
      </c>
      <c r="BF25" s="47">
        <v>0.47219839122886292</v>
      </c>
      <c r="BG25" s="21">
        <f t="shared" si="17"/>
        <v>0.49231084045504026</v>
      </c>
      <c r="BH25" s="47">
        <v>0.53218185565042075</v>
      </c>
      <c r="BI25" s="47">
        <v>0.47289358409514914</v>
      </c>
      <c r="BJ25" s="21">
        <f t="shared" si="18"/>
        <v>0.4869932905534935</v>
      </c>
      <c r="BK25" s="47">
        <v>0.51041572803800406</v>
      </c>
      <c r="BL25" s="47">
        <v>0.48212857955827831</v>
      </c>
      <c r="BM25" s="21">
        <f t="shared" si="19"/>
        <v>0.48885571933896688</v>
      </c>
      <c r="BN25" s="47">
        <v>0.51462536330114672</v>
      </c>
      <c r="BO25" s="47">
        <v>0.48738200519251229</v>
      </c>
      <c r="BP25" s="21">
        <f t="shared" si="20"/>
        <v>0.49386091480135796</v>
      </c>
      <c r="BQ25" s="47">
        <v>0.50822612424391711</v>
      </c>
      <c r="BR25" s="47">
        <v>0.48436601932767781</v>
      </c>
      <c r="BS25" s="21">
        <f t="shared" si="21"/>
        <v>0.49004033680327908</v>
      </c>
      <c r="BT25" s="47">
        <v>0.50333358963313679</v>
      </c>
      <c r="BU25" s="47">
        <v>0.47833933501971493</v>
      </c>
      <c r="BV25" s="21">
        <f t="shared" si="22"/>
        <v>0.48428337157112344</v>
      </c>
      <c r="BW25" s="47">
        <v>0.51797633621104922</v>
      </c>
      <c r="BX25" s="47">
        <v>0.47202914400514184</v>
      </c>
      <c r="BY25" s="21">
        <f t="shared" si="23"/>
        <v>0.48295612679101152</v>
      </c>
      <c r="BZ25" s="47">
        <v>0.50483068658031194</v>
      </c>
      <c r="CA25" s="47">
        <v>0.45677645635095387</v>
      </c>
      <c r="CB25" s="21">
        <f t="shared" si="24"/>
        <v>0.46820452673556601</v>
      </c>
      <c r="CC25" s="47">
        <v>0.49289993263329085</v>
      </c>
      <c r="CD25" s="47">
        <v>0.45701272860324094</v>
      </c>
      <c r="CE25" s="21">
        <f t="shared" si="25"/>
        <v>0.46554728407535817</v>
      </c>
      <c r="CF25" s="47">
        <v>0.48817371692243666</v>
      </c>
      <c r="CG25" s="47">
        <v>0.47076907786339101</v>
      </c>
      <c r="CH25" s="21">
        <f t="shared" si="26"/>
        <v>0.47490818152265696</v>
      </c>
      <c r="CI25" s="44">
        <f t="shared" si="27"/>
        <v>0.51831410319366999</v>
      </c>
      <c r="CJ25" s="44">
        <f t="shared" si="28"/>
        <v>0.47249037891588364</v>
      </c>
      <c r="CK25" s="21">
        <f t="shared" si="29"/>
        <v>0.48338799903865209</v>
      </c>
      <c r="CL25" s="47">
        <v>0.36679981984969867</v>
      </c>
      <c r="CM25" s="47">
        <v>0.31271315597679472</v>
      </c>
      <c r="CN25" s="21">
        <f t="shared" si="30"/>
        <v>0.32557583629980164</v>
      </c>
      <c r="CO25" s="47">
        <v>0.38300033171402775</v>
      </c>
      <c r="CP25" s="47">
        <v>0.3406530351041227</v>
      </c>
      <c r="CQ25" s="21">
        <f t="shared" si="31"/>
        <v>0.35072390470178783</v>
      </c>
      <c r="CR25" s="47">
        <v>0.38594327943369372</v>
      </c>
      <c r="CS25" s="47">
        <v>0.33486972427625206</v>
      </c>
      <c r="CT25" s="21">
        <f t="shared" si="32"/>
        <v>0.34701583878783215</v>
      </c>
      <c r="CU25" s="47">
        <v>0.3760217669804074</v>
      </c>
      <c r="CV25" s="47">
        <v>0.33917394540042967</v>
      </c>
      <c r="CW25" s="21">
        <f t="shared" si="33"/>
        <v>0.34793695120711415</v>
      </c>
      <c r="CX25" s="47">
        <v>0.36005858509334643</v>
      </c>
      <c r="CY25" s="47">
        <v>0.33341746282538531</v>
      </c>
      <c r="CZ25" s="21">
        <f t="shared" si="34"/>
        <v>0.33975315104576004</v>
      </c>
      <c r="DA25" s="47">
        <v>0.36043548578653467</v>
      </c>
      <c r="DB25" s="47">
        <v>0.33936605269063358</v>
      </c>
      <c r="DC25" s="21">
        <f t="shared" si="35"/>
        <v>0.34437670343323423</v>
      </c>
      <c r="DD25" s="47">
        <v>0.35338373246973898</v>
      </c>
      <c r="DE25" s="47">
        <v>0.33977149455901651</v>
      </c>
      <c r="DF25" s="21">
        <f t="shared" si="36"/>
        <v>0.34300870410734019</v>
      </c>
      <c r="DG25" s="47">
        <v>0.35735412803677452</v>
      </c>
      <c r="DH25" s="47">
        <v>0.34208979858344368</v>
      </c>
      <c r="DI25" s="21">
        <f t="shared" si="37"/>
        <v>0.34571990212550396</v>
      </c>
      <c r="DJ25" s="47">
        <v>0.37731464354993349</v>
      </c>
      <c r="DK25" s="47">
        <v>0.34701812759505968</v>
      </c>
      <c r="DL25" s="21">
        <f t="shared" si="38"/>
        <v>0.35422312734405781</v>
      </c>
      <c r="DM25" s="47">
        <v>0.3667891912569104</v>
      </c>
      <c r="DN25" s="47">
        <v>0.33642184222803312</v>
      </c>
      <c r="DO25" s="21">
        <f t="shared" si="39"/>
        <v>0.34364368722356636</v>
      </c>
      <c r="DP25" s="47">
        <v>0.34613016642183014</v>
      </c>
      <c r="DQ25" s="47">
        <v>0.35018743730595731</v>
      </c>
      <c r="DR25" s="21">
        <f t="shared" si="40"/>
        <v>0.34922255290323279</v>
      </c>
      <c r="DS25" s="47">
        <v>0.33398121807623726</v>
      </c>
      <c r="DT25" s="47">
        <v>0.35625737715430511</v>
      </c>
      <c r="DU25" s="21">
        <f t="shared" si="41"/>
        <v>0.35095974752569753</v>
      </c>
      <c r="DV25" s="21">
        <f t="shared" si="42"/>
        <v>0.36393436238909449</v>
      </c>
      <c r="DW25" s="21">
        <f t="shared" si="43"/>
        <v>0.33932828780828617</v>
      </c>
      <c r="DX25" s="45">
        <f t="shared" si="44"/>
        <v>0.34518000889207734</v>
      </c>
      <c r="DY25" s="47">
        <v>0.69233292941532876</v>
      </c>
      <c r="DZ25" s="47">
        <v>0.73671965594138267</v>
      </c>
      <c r="EA25" s="21">
        <f t="shared" si="45"/>
        <v>0.72616377704245538</v>
      </c>
      <c r="EB25" s="47">
        <v>0.69899626077060639</v>
      </c>
      <c r="EC25" s="47">
        <v>0.73292570310589378</v>
      </c>
      <c r="ED25" s="21">
        <f t="shared" si="46"/>
        <v>0.72485673491583802</v>
      </c>
      <c r="EE25" s="47">
        <v>0.69724186183532177</v>
      </c>
      <c r="EF25" s="47">
        <v>0.73424232922732358</v>
      </c>
      <c r="EG25" s="21">
        <f t="shared" si="47"/>
        <v>0.72544302178651865</v>
      </c>
      <c r="EH25" s="47">
        <v>0.7143162659542891</v>
      </c>
      <c r="EI25" s="47">
        <v>0.72616204973486931</v>
      </c>
      <c r="EJ25" s="21">
        <f t="shared" si="48"/>
        <v>0.72334493144665113</v>
      </c>
      <c r="EK25" s="47">
        <v>0.73175593832476737</v>
      </c>
      <c r="EL25" s="47">
        <v>0.74240639632476368</v>
      </c>
      <c r="EM25" s="21">
        <f t="shared" si="49"/>
        <v>0.73987354577089182</v>
      </c>
      <c r="EN25" s="47">
        <v>0.7470425948223961</v>
      </c>
      <c r="EO25" s="47">
        <v>0.74399212090494404</v>
      </c>
      <c r="EP25" s="21">
        <f t="shared" si="50"/>
        <v>0.74471757276357708</v>
      </c>
      <c r="EQ25" s="47">
        <v>0.74158530221771268</v>
      </c>
      <c r="ER25" s="47">
        <v>0.75516465827338131</v>
      </c>
      <c r="ES25" s="21">
        <f t="shared" si="51"/>
        <v>0.75193526856010939</v>
      </c>
      <c r="ET25" s="47">
        <v>0.757362262521589</v>
      </c>
      <c r="EU25" s="47">
        <v>0.77031694087057867</v>
      </c>
      <c r="EV25" s="21">
        <f t="shared" si="52"/>
        <v>0.76723610958318411</v>
      </c>
      <c r="EW25" s="47">
        <v>0.75885718545020864</v>
      </c>
      <c r="EX25" s="47">
        <v>0.77112255656636342</v>
      </c>
      <c r="EY25" s="21">
        <f t="shared" si="53"/>
        <v>0.76820565364772775</v>
      </c>
      <c r="EZ25" s="47">
        <v>0.75919988933462446</v>
      </c>
      <c r="FA25" s="47">
        <v>0.75925812953507121</v>
      </c>
      <c r="FB25" s="21">
        <f t="shared" si="54"/>
        <v>0.75924427907681302</v>
      </c>
      <c r="FC25" s="47">
        <v>0.80488458225667525</v>
      </c>
      <c r="FD25" s="47">
        <v>0.76616986761141148</v>
      </c>
      <c r="FE25" s="21">
        <f t="shared" si="55"/>
        <v>0.77537685067564033</v>
      </c>
      <c r="FF25" s="47">
        <v>0.83308460471567269</v>
      </c>
      <c r="FG25" s="47">
        <v>0.76880621301775132</v>
      </c>
      <c r="FH25" s="21">
        <f t="shared" si="56"/>
        <v>0.78409265046618093</v>
      </c>
      <c r="FI25" s="21">
        <f t="shared" si="57"/>
        <v>0.74472163980159944</v>
      </c>
      <c r="FJ25" s="21">
        <f t="shared" si="58"/>
        <v>0.75060721842614442</v>
      </c>
      <c r="FK25" s="45">
        <f t="shared" si="59"/>
        <v>0.74920753297796561</v>
      </c>
      <c r="FL25" s="21"/>
      <c r="FM25" s="21"/>
      <c r="FN25" s="21">
        <f t="shared" si="60"/>
        <v>0</v>
      </c>
      <c r="FO25" s="21"/>
      <c r="FP25" s="21"/>
      <c r="FQ25" s="21">
        <f t="shared" si="61"/>
        <v>0</v>
      </c>
      <c r="FR25" s="21"/>
      <c r="FS25" s="21"/>
      <c r="FT25" s="21">
        <f t="shared" si="62"/>
        <v>0</v>
      </c>
      <c r="FU25" s="21"/>
      <c r="FV25" s="21"/>
      <c r="FW25" s="21">
        <f t="shared" si="63"/>
        <v>0</v>
      </c>
      <c r="FX25" s="21"/>
      <c r="FY25" s="21"/>
      <c r="FZ25" s="21">
        <f t="shared" si="64"/>
        <v>0</v>
      </c>
      <c r="GA25" s="21"/>
      <c r="GB25" s="21"/>
      <c r="GC25" s="21">
        <f t="shared" si="65"/>
        <v>0</v>
      </c>
      <c r="GD25" s="21"/>
      <c r="GE25" s="21"/>
      <c r="GF25" s="21">
        <f t="shared" si="66"/>
        <v>0</v>
      </c>
      <c r="GG25" s="21"/>
      <c r="GH25" s="21"/>
      <c r="GI25" s="21">
        <f t="shared" si="67"/>
        <v>0</v>
      </c>
      <c r="GJ25" s="21"/>
      <c r="GK25" s="21"/>
      <c r="GL25" s="21">
        <f t="shared" si="68"/>
        <v>0</v>
      </c>
      <c r="GM25" s="21"/>
      <c r="GN25" s="21"/>
      <c r="GO25" s="21">
        <f t="shared" si="69"/>
        <v>0</v>
      </c>
      <c r="GP25" s="21" t="e">
        <f t="shared" si="70"/>
        <v>#DIV/0!</v>
      </c>
      <c r="GQ25" s="21" t="e">
        <f t="shared" si="71"/>
        <v>#DIV/0!</v>
      </c>
      <c r="GR25" s="45">
        <f t="shared" si="72"/>
        <v>0</v>
      </c>
    </row>
    <row r="26" spans="1:200">
      <c r="A26" s="1" t="s">
        <v>56</v>
      </c>
      <c r="B26" s="1" t="s">
        <v>57</v>
      </c>
      <c r="C26" s="1" t="s">
        <v>8</v>
      </c>
      <c r="D26" s="1" t="s">
        <v>9</v>
      </c>
      <c r="E26" s="2">
        <v>485943</v>
      </c>
      <c r="F26" s="2">
        <v>143</v>
      </c>
      <c r="G26" s="2">
        <v>486</v>
      </c>
      <c r="H26" s="2">
        <v>629</v>
      </c>
      <c r="I26" s="2">
        <v>139</v>
      </c>
      <c r="J26" s="2">
        <v>481</v>
      </c>
      <c r="K26" s="2">
        <v>620</v>
      </c>
      <c r="L26" s="42">
        <f>VLOOKUP(B26,'[2]1월'!$D$6:$AU$179,13,0)</f>
        <v>134</v>
      </c>
      <c r="M26" s="42">
        <f>VLOOKUP(B26,'[2]1월'!$D$6:$AU$179,28,0)</f>
        <v>427.67741935483872</v>
      </c>
      <c r="N26" s="42">
        <f t="shared" si="0"/>
        <v>561.67741935483878</v>
      </c>
      <c r="O26" s="42">
        <f>VLOOKUP(B26,'[2]2월'!$D$6:$AU$179,13,0)</f>
        <v>134.0344827586207</v>
      </c>
      <c r="P26" s="42">
        <f>VLOOKUP(B26,'[2]2월'!$D$6:$AU$179,28,0)</f>
        <v>423.06896551724139</v>
      </c>
      <c r="Q26" s="42">
        <f t="shared" si="1"/>
        <v>557.10344827586209</v>
      </c>
      <c r="R26" s="42">
        <f>VLOOKUP(B26,'[2]3월'!$D$6:$AU$179,13,0)</f>
        <v>137.80645161290323</v>
      </c>
      <c r="S26" s="42">
        <f>VLOOKUP(B26,'[2]3월'!$D$6:$AU$179,28,0)</f>
        <v>427.29032258064518</v>
      </c>
      <c r="T26" s="42">
        <f t="shared" si="2"/>
        <v>565.09677419354841</v>
      </c>
      <c r="U26" s="42">
        <f>VLOOKUP(B26,'[2]4월'!$D$6:$AU$179,13,0)</f>
        <v>139.30000000000001</v>
      </c>
      <c r="V26" s="42">
        <f>VLOOKUP(B26,'[2]4월'!$D$6:$AU$179,28,0)</f>
        <v>431.56666666666666</v>
      </c>
      <c r="W26" s="42">
        <f t="shared" si="3"/>
        <v>570.86666666666667</v>
      </c>
      <c r="X26" s="42">
        <f>VLOOKUP(B26,'[2]5월'!$D$6:$AU$179,13,0)</f>
        <v>138.51612903225808</v>
      </c>
      <c r="Y26" s="42">
        <f>VLOOKUP(B26,'[2]5월'!$D$6:$AU$179,28,0)</f>
        <v>431.67741935483872</v>
      </c>
      <c r="Z26" s="42">
        <f t="shared" si="4"/>
        <v>570.19354838709683</v>
      </c>
      <c r="AA26" s="42">
        <f>VLOOKUP(B26,'[2]6월'!$D$6:$AU$179,13,0)</f>
        <v>137.1</v>
      </c>
      <c r="AB26" s="42">
        <f>VLOOKUP(B26,'[2]6월'!$D$6:$AU$179,28,0)</f>
        <v>432.9</v>
      </c>
      <c r="AC26" s="42">
        <f t="shared" si="5"/>
        <v>570</v>
      </c>
      <c r="AD26" s="42">
        <f>VLOOKUP(B26,'[2]7월'!$D$6:$AU$179,13,0)</f>
        <v>137.29032258064515</v>
      </c>
      <c r="AE26" s="42">
        <f>VLOOKUP(B26,'[2]7월'!$D$6:$AU$179,28,0)</f>
        <v>436</v>
      </c>
      <c r="AF26" s="42">
        <f t="shared" si="6"/>
        <v>573.29032258064512</v>
      </c>
      <c r="AG26" s="42">
        <f>VLOOKUP(B26,'[2]8월'!$D$6:$AU$179,13,0)</f>
        <v>138.32258064516128</v>
      </c>
      <c r="AH26" s="42">
        <f>VLOOKUP(B26,'[2]8월'!$D$6:$AU$179,28,0)</f>
        <v>437.03225806451616</v>
      </c>
      <c r="AI26" s="42">
        <f t="shared" si="7"/>
        <v>575.35483870967744</v>
      </c>
      <c r="AJ26" s="42">
        <f>VLOOKUP(B26,'[2]9월'!$D$6:$AU$179,13,0)</f>
        <v>136.96666666666667</v>
      </c>
      <c r="AK26" s="42">
        <f>VLOOKUP(B26,'[2]9월'!$D$6:$AU$179,28,0)</f>
        <v>435.86666666666667</v>
      </c>
      <c r="AL26" s="42">
        <f t="shared" si="8"/>
        <v>572.83333333333337</v>
      </c>
      <c r="AM26" s="42">
        <f>VLOOKUP(B26,'[2]10월'!$D$6:$AU$179,13,0)</f>
        <v>136.83870967741936</v>
      </c>
      <c r="AN26" s="42">
        <f>VLOOKUP(B26,'[2]10월'!$D$6:$AU$179,28,0)</f>
        <v>436.51612903225805</v>
      </c>
      <c r="AO26" s="42">
        <f t="shared" si="9"/>
        <v>573.35483870967744</v>
      </c>
      <c r="AP26" s="42">
        <f>VLOOKUP(B26,'[3]11월'!$D$6:$P$179,13,0)</f>
        <v>138.86666666666667</v>
      </c>
      <c r="AQ26" s="42">
        <f>VLOOKUP(B26,'[3]11월'!$D$6:$AE$179,28,0)</f>
        <v>433.2</v>
      </c>
      <c r="AR26" s="42">
        <f t="shared" si="10"/>
        <v>572.06666666666661</v>
      </c>
      <c r="AS26" s="42">
        <f>VLOOKUP(B26,'[3]12월'!$D$6:$P$179,13,0)</f>
        <v>136.93548387096774</v>
      </c>
      <c r="AT26" s="42">
        <f>VLOOKUP(B26,'[3]12월'!$D$6:$AE$179,28,0)</f>
        <v>438.48387096774195</v>
      </c>
      <c r="AU26" s="42">
        <f t="shared" si="11"/>
        <v>575.41935483870975</v>
      </c>
      <c r="AV26" s="42">
        <f t="shared" si="12"/>
        <v>137.1647911259424</v>
      </c>
      <c r="AW26" s="42">
        <f t="shared" si="13"/>
        <v>432.6066431837844</v>
      </c>
      <c r="AX26" s="43">
        <f t="shared" si="14"/>
        <v>569.77143430972683</v>
      </c>
      <c r="AY26" s="47">
        <v>0.61497080248745239</v>
      </c>
      <c r="AZ26" s="47">
        <v>0.47016987911279767</v>
      </c>
      <c r="BA26" s="21">
        <f t="shared" si="15"/>
        <v>0.50502874920267893</v>
      </c>
      <c r="BB26" s="47">
        <v>0.68148682326046672</v>
      </c>
      <c r="BC26" s="47">
        <v>0.46947794670438836</v>
      </c>
      <c r="BD26" s="21">
        <f t="shared" si="16"/>
        <v>0.52051622542204734</v>
      </c>
      <c r="BE26" s="47">
        <v>0.68467135448286043</v>
      </c>
      <c r="BF26" s="47">
        <v>0.46895346505166935</v>
      </c>
      <c r="BG26" s="21">
        <f t="shared" si="17"/>
        <v>0.52088463861393319</v>
      </c>
      <c r="BH26" s="47">
        <v>0.6571262874192858</v>
      </c>
      <c r="BI26" s="47">
        <v>0.4775004320607924</v>
      </c>
      <c r="BJ26" s="21">
        <f t="shared" si="18"/>
        <v>0.52074293501448232</v>
      </c>
      <c r="BK26" s="47">
        <v>0.65124370833055234</v>
      </c>
      <c r="BL26" s="47">
        <v>0.48421433893070959</v>
      </c>
      <c r="BM26" s="21">
        <f t="shared" si="19"/>
        <v>0.52442440771624499</v>
      </c>
      <c r="BN26" s="47">
        <v>0.62954129479059273</v>
      </c>
      <c r="BO26" s="47">
        <v>0.49326565630700792</v>
      </c>
      <c r="BP26" s="21">
        <f t="shared" si="20"/>
        <v>0.52607217899763881</v>
      </c>
      <c r="BQ26" s="47">
        <v>0.61211438501902571</v>
      </c>
      <c r="BR26" s="47">
        <v>0.50349018151768932</v>
      </c>
      <c r="BS26" s="21">
        <f t="shared" si="21"/>
        <v>0.52963999403423501</v>
      </c>
      <c r="BT26" s="47">
        <v>0.61418206625397975</v>
      </c>
      <c r="BU26" s="47">
        <v>0.50322815203474658</v>
      </c>
      <c r="BV26" s="21">
        <f t="shared" si="22"/>
        <v>0.52993881099736106</v>
      </c>
      <c r="BW26" s="47">
        <v>0.58876207202762587</v>
      </c>
      <c r="BX26" s="47">
        <v>0.48859807576622127</v>
      </c>
      <c r="BY26" s="21">
        <f t="shared" si="23"/>
        <v>0.51271120745064813</v>
      </c>
      <c r="BZ26" s="47">
        <v>0.58035358646218338</v>
      </c>
      <c r="CA26" s="47">
        <v>0.48741036581643243</v>
      </c>
      <c r="CB26" s="21">
        <f t="shared" si="24"/>
        <v>0.5097851931222126</v>
      </c>
      <c r="CC26" s="47">
        <v>0.55072465924709391</v>
      </c>
      <c r="CD26" s="47">
        <v>0.47609237863143572</v>
      </c>
      <c r="CE26" s="21">
        <f t="shared" si="25"/>
        <v>0.4940590939938887</v>
      </c>
      <c r="CF26" s="47">
        <v>0.54529332804912634</v>
      </c>
      <c r="CG26" s="47">
        <v>0.48554845332326024</v>
      </c>
      <c r="CH26" s="21">
        <f t="shared" si="26"/>
        <v>0.4999312264304222</v>
      </c>
      <c r="CI26" s="44">
        <f t="shared" si="27"/>
        <v>0.61753919731918716</v>
      </c>
      <c r="CJ26" s="44">
        <f t="shared" si="28"/>
        <v>0.48399577710476266</v>
      </c>
      <c r="CK26" s="21">
        <f t="shared" si="29"/>
        <v>0.51614455508298274</v>
      </c>
      <c r="CL26" s="47">
        <v>0.4476838351350183</v>
      </c>
      <c r="CM26" s="47">
        <v>0.32989700789866239</v>
      </c>
      <c r="CN26" s="21">
        <f t="shared" si="30"/>
        <v>0.35825259854850833</v>
      </c>
      <c r="CO26" s="47">
        <v>0.5204610937093157</v>
      </c>
      <c r="CP26" s="47">
        <v>0.33758659622434756</v>
      </c>
      <c r="CQ26" s="21">
        <f t="shared" si="31"/>
        <v>0.3816111659716469</v>
      </c>
      <c r="CR26" s="47">
        <v>0.51027659466327724</v>
      </c>
      <c r="CS26" s="47">
        <v>0.33726891204536252</v>
      </c>
      <c r="CT26" s="21">
        <f t="shared" si="32"/>
        <v>0.37891817913826087</v>
      </c>
      <c r="CU26" s="47">
        <v>0.47763822408398421</v>
      </c>
      <c r="CV26" s="47">
        <v>0.34737423745000723</v>
      </c>
      <c r="CW26" s="21">
        <f t="shared" si="33"/>
        <v>0.37873353600720583</v>
      </c>
      <c r="CX26" s="47">
        <v>0.46502934750160407</v>
      </c>
      <c r="CY26" s="47">
        <v>0.34819482385732631</v>
      </c>
      <c r="CZ26" s="21">
        <f t="shared" si="34"/>
        <v>0.37632116025637935</v>
      </c>
      <c r="DA26" s="47">
        <v>0.4384790493660603</v>
      </c>
      <c r="DB26" s="47">
        <v>0.35511269727298367</v>
      </c>
      <c r="DC26" s="21">
        <f t="shared" si="35"/>
        <v>0.37518202259048039</v>
      </c>
      <c r="DD26" s="47">
        <v>0.42915268458854428</v>
      </c>
      <c r="DE26" s="47">
        <v>0.35618718018976409</v>
      </c>
      <c r="DF26" s="21">
        <f t="shared" si="36"/>
        <v>0.37375264164955568</v>
      </c>
      <c r="DG26" s="47">
        <v>0.42508075304300125</v>
      </c>
      <c r="DH26" s="47">
        <v>0.35266607715238812</v>
      </c>
      <c r="DI26" s="21">
        <f t="shared" si="37"/>
        <v>0.37009893407513328</v>
      </c>
      <c r="DJ26" s="47">
        <v>0.40066792006524704</v>
      </c>
      <c r="DK26" s="47">
        <v>0.34410898612356539</v>
      </c>
      <c r="DL26" s="21">
        <f t="shared" si="38"/>
        <v>0.35772478693993198</v>
      </c>
      <c r="DM26" s="47">
        <v>0.39376513189418771</v>
      </c>
      <c r="DN26" s="47">
        <v>0.34601763955994919</v>
      </c>
      <c r="DO26" s="21">
        <f t="shared" si="39"/>
        <v>0.3575122046055762</v>
      </c>
      <c r="DP26" s="47">
        <v>0.36742663270019471</v>
      </c>
      <c r="DQ26" s="47">
        <v>0.34325328427054003</v>
      </c>
      <c r="DR26" s="21">
        <f t="shared" si="40"/>
        <v>0.34907269199880775</v>
      </c>
      <c r="DS26" s="47">
        <v>0.35598358471023689</v>
      </c>
      <c r="DT26" s="47">
        <v>0.34237691856292279</v>
      </c>
      <c r="DU26" s="21">
        <f t="shared" si="41"/>
        <v>0.34565253999220313</v>
      </c>
      <c r="DV26" s="21">
        <f t="shared" si="42"/>
        <v>0.43597040428838923</v>
      </c>
      <c r="DW26" s="21">
        <f t="shared" si="43"/>
        <v>0.34500369671731823</v>
      </c>
      <c r="DX26" s="45">
        <f t="shared" si="44"/>
        <v>0.36690270514780754</v>
      </c>
      <c r="DY26" s="47">
        <v>0.86358883004333176</v>
      </c>
      <c r="DZ26" s="47">
        <v>0.75558221451199281</v>
      </c>
      <c r="EA26" s="21">
        <f t="shared" si="45"/>
        <v>0.78158335105111043</v>
      </c>
      <c r="EB26" s="47">
        <v>0.89278878312323129</v>
      </c>
      <c r="EC26" s="47">
        <v>0.74613815306870979</v>
      </c>
      <c r="ED26" s="21">
        <f t="shared" si="46"/>
        <v>0.78144231510394024</v>
      </c>
      <c r="EE26" s="47">
        <v>0.88471231273408235</v>
      </c>
      <c r="EF26" s="47">
        <v>0.74684002717801601</v>
      </c>
      <c r="EG26" s="21">
        <f t="shared" si="47"/>
        <v>0.78003092112527916</v>
      </c>
      <c r="EH26" s="47">
        <v>0.88012012443168219</v>
      </c>
      <c r="EI26" s="47">
        <v>0.73440936124198652</v>
      </c>
      <c r="EJ26" s="21">
        <f t="shared" si="48"/>
        <v>0.76948726300083758</v>
      </c>
      <c r="EK26" s="47">
        <v>0.86602189101071259</v>
      </c>
      <c r="EL26" s="47">
        <v>0.73228934389478395</v>
      </c>
      <c r="EM26" s="21">
        <f t="shared" si="49"/>
        <v>0.76448365162472387</v>
      </c>
      <c r="EN26" s="47">
        <v>0.8757403355215172</v>
      </c>
      <c r="EO26" s="47">
        <v>0.73127535227535234</v>
      </c>
      <c r="EP26" s="21">
        <f t="shared" si="50"/>
        <v>0.76605334930845959</v>
      </c>
      <c r="EQ26" s="47">
        <v>0.86402890037593982</v>
      </c>
      <c r="ER26" s="47">
        <v>0.73884714412548091</v>
      </c>
      <c r="ES26" s="21">
        <f t="shared" si="51"/>
        <v>0.76898296423670631</v>
      </c>
      <c r="ET26" s="47">
        <v>0.88437080223880593</v>
      </c>
      <c r="EU26" s="47">
        <v>0.76453720106288758</v>
      </c>
      <c r="EV26" s="21">
        <f t="shared" si="52"/>
        <v>0.79338552494398484</v>
      </c>
      <c r="EW26" s="47">
        <v>0.88195789729861285</v>
      </c>
      <c r="EX26" s="47">
        <v>0.76925122361578457</v>
      </c>
      <c r="EY26" s="21">
        <f t="shared" si="53"/>
        <v>0.79638383578847771</v>
      </c>
      <c r="EZ26" s="47">
        <v>0.88120014144271563</v>
      </c>
      <c r="FA26" s="47">
        <v>0.7576336092225836</v>
      </c>
      <c r="FB26" s="21">
        <f t="shared" si="54"/>
        <v>0.78738058592503091</v>
      </c>
      <c r="FC26" s="47">
        <v>0.87987734037445986</v>
      </c>
      <c r="FD26" s="47">
        <v>0.76756671283471845</v>
      </c>
      <c r="FE26" s="21">
        <f t="shared" si="55"/>
        <v>0.79460398223797524</v>
      </c>
      <c r="FF26" s="47">
        <v>0.87523297997644289</v>
      </c>
      <c r="FG26" s="47">
        <v>0.76702420363422352</v>
      </c>
      <c r="FH26" s="21">
        <f t="shared" si="56"/>
        <v>0.79307400766301939</v>
      </c>
      <c r="FI26" s="21">
        <f t="shared" si="57"/>
        <v>0.87747002821429465</v>
      </c>
      <c r="FJ26" s="21">
        <f t="shared" si="58"/>
        <v>0.75094954555554327</v>
      </c>
      <c r="FK26" s="45">
        <f t="shared" si="59"/>
        <v>0.7814076460007956</v>
      </c>
      <c r="FL26" s="21"/>
      <c r="FM26" s="21"/>
      <c r="FN26" s="21">
        <f t="shared" si="60"/>
        <v>0</v>
      </c>
      <c r="FO26" s="21"/>
      <c r="FP26" s="21"/>
      <c r="FQ26" s="21">
        <f t="shared" si="61"/>
        <v>0</v>
      </c>
      <c r="FR26" s="21"/>
      <c r="FS26" s="21"/>
      <c r="FT26" s="21">
        <f t="shared" si="62"/>
        <v>0</v>
      </c>
      <c r="FU26" s="21"/>
      <c r="FV26" s="21"/>
      <c r="FW26" s="21">
        <f t="shared" si="63"/>
        <v>0</v>
      </c>
      <c r="FX26" s="21"/>
      <c r="FY26" s="21"/>
      <c r="FZ26" s="21">
        <f t="shared" si="64"/>
        <v>0</v>
      </c>
      <c r="GA26" s="21"/>
      <c r="GB26" s="21"/>
      <c r="GC26" s="21">
        <f t="shared" si="65"/>
        <v>0</v>
      </c>
      <c r="GD26" s="21"/>
      <c r="GE26" s="21"/>
      <c r="GF26" s="21">
        <f t="shared" si="66"/>
        <v>0</v>
      </c>
      <c r="GG26" s="21"/>
      <c r="GH26" s="21"/>
      <c r="GI26" s="21">
        <f t="shared" si="67"/>
        <v>0</v>
      </c>
      <c r="GJ26" s="21"/>
      <c r="GK26" s="21"/>
      <c r="GL26" s="21">
        <f t="shared" si="68"/>
        <v>0</v>
      </c>
      <c r="GM26" s="21"/>
      <c r="GN26" s="21"/>
      <c r="GO26" s="21">
        <f t="shared" si="69"/>
        <v>0</v>
      </c>
      <c r="GP26" s="21" t="e">
        <f t="shared" si="70"/>
        <v>#DIV/0!</v>
      </c>
      <c r="GQ26" s="21" t="e">
        <f t="shared" si="71"/>
        <v>#DIV/0!</v>
      </c>
      <c r="GR26" s="45">
        <f t="shared" si="72"/>
        <v>0</v>
      </c>
    </row>
    <row r="27" spans="1:200">
      <c r="A27" s="1" t="s">
        <v>58</v>
      </c>
      <c r="B27" s="1" t="s">
        <v>59</v>
      </c>
      <c r="C27" s="1" t="s">
        <v>8</v>
      </c>
      <c r="D27" s="1" t="s">
        <v>16</v>
      </c>
      <c r="E27" s="2">
        <v>89037</v>
      </c>
      <c r="F27" s="2">
        <v>199</v>
      </c>
      <c r="G27" s="2">
        <v>210</v>
      </c>
      <c r="H27" s="2">
        <v>409</v>
      </c>
      <c r="I27" s="2">
        <v>175</v>
      </c>
      <c r="J27" s="2">
        <v>210</v>
      </c>
      <c r="K27" s="2">
        <v>385</v>
      </c>
      <c r="L27" s="42">
        <f>VLOOKUP(B27,'[2]1월'!$D$6:$AU$179,13,0)</f>
        <v>209.38709677419354</v>
      </c>
      <c r="M27" s="42">
        <f>VLOOKUP(B27,'[2]1월'!$D$6:$AU$179,28,0)</f>
        <v>179.38709677419354</v>
      </c>
      <c r="N27" s="42">
        <f t="shared" si="0"/>
        <v>388.77419354838707</v>
      </c>
      <c r="O27" s="42">
        <f>VLOOKUP(B27,'[2]2월'!$D$6:$AU$179,13,0)</f>
        <v>207.89655172413794</v>
      </c>
      <c r="P27" s="42">
        <f>VLOOKUP(B27,'[2]2월'!$D$6:$AU$179,28,0)</f>
        <v>180.0344827586207</v>
      </c>
      <c r="Q27" s="42">
        <f t="shared" si="1"/>
        <v>387.93103448275861</v>
      </c>
      <c r="R27" s="42">
        <f>VLOOKUP(B27,'[2]3월'!$D$6:$AU$179,13,0)</f>
        <v>214.09677419354838</v>
      </c>
      <c r="S27" s="42">
        <f>VLOOKUP(B27,'[2]3월'!$D$6:$AU$179,28,0)</f>
        <v>181.12903225806451</v>
      </c>
      <c r="T27" s="42">
        <f t="shared" si="2"/>
        <v>395.22580645161293</v>
      </c>
      <c r="U27" s="42">
        <f>VLOOKUP(B27,'[2]4월'!$D$6:$AU$179,13,0)</f>
        <v>210.76666666666668</v>
      </c>
      <c r="V27" s="42">
        <f>VLOOKUP(B27,'[2]4월'!$D$6:$AU$179,28,0)</f>
        <v>182.13333333333333</v>
      </c>
      <c r="W27" s="42">
        <f t="shared" si="3"/>
        <v>392.9</v>
      </c>
      <c r="X27" s="42">
        <f>VLOOKUP(B27,'[2]5월'!$D$6:$AU$179,13,0)</f>
        <v>211.67741935483872</v>
      </c>
      <c r="Y27" s="42">
        <f>VLOOKUP(B27,'[2]5월'!$D$6:$AU$179,28,0)</f>
        <v>185.09677419354838</v>
      </c>
      <c r="Z27" s="42">
        <f t="shared" si="4"/>
        <v>396.77419354838707</v>
      </c>
      <c r="AA27" s="42">
        <f>VLOOKUP(B27,'[2]6월'!$D$6:$AU$179,13,0)</f>
        <v>216.43333333333334</v>
      </c>
      <c r="AB27" s="42">
        <f>VLOOKUP(B27,'[2]6월'!$D$6:$AU$179,28,0)</f>
        <v>185.16666666666666</v>
      </c>
      <c r="AC27" s="42">
        <f t="shared" si="5"/>
        <v>401.6</v>
      </c>
      <c r="AD27" s="42">
        <f>VLOOKUP(B27,'[2]7월'!$D$6:$AU$179,13,0)</f>
        <v>214.25806451612902</v>
      </c>
      <c r="AE27" s="42">
        <f>VLOOKUP(B27,'[2]7월'!$D$6:$AU$179,28,0)</f>
        <v>183.45161290322579</v>
      </c>
      <c r="AF27" s="42">
        <f t="shared" si="6"/>
        <v>397.70967741935482</v>
      </c>
      <c r="AG27" s="42">
        <f>VLOOKUP(B27,'[2]8월'!$D$6:$AU$179,13,0)</f>
        <v>216.35483870967741</v>
      </c>
      <c r="AH27" s="42">
        <f>VLOOKUP(B27,'[2]8월'!$D$6:$AU$179,28,0)</f>
        <v>182.29032258064515</v>
      </c>
      <c r="AI27" s="42">
        <f t="shared" si="7"/>
        <v>398.64516129032256</v>
      </c>
      <c r="AJ27" s="42">
        <f>VLOOKUP(B27,'[2]9월'!$D$6:$AU$179,13,0)</f>
        <v>225.03333333333333</v>
      </c>
      <c r="AK27" s="42">
        <f>VLOOKUP(B27,'[2]9월'!$D$6:$AU$179,28,0)</f>
        <v>181.8</v>
      </c>
      <c r="AL27" s="42">
        <f t="shared" si="8"/>
        <v>406.83333333333337</v>
      </c>
      <c r="AM27" s="42">
        <f>VLOOKUP(B27,'[2]10월'!$D$6:$AU$179,13,0)</f>
        <v>240.87096774193549</v>
      </c>
      <c r="AN27" s="42">
        <f>VLOOKUP(B27,'[2]10월'!$D$6:$AU$179,28,0)</f>
        <v>184.90322580645162</v>
      </c>
      <c r="AO27" s="42">
        <f t="shared" si="9"/>
        <v>425.77419354838707</v>
      </c>
      <c r="AP27" s="42">
        <f>VLOOKUP(B27,'[3]11월'!$D$6:$P$179,13,0)</f>
        <v>239.7</v>
      </c>
      <c r="AQ27" s="42">
        <f>VLOOKUP(B27,'[3]11월'!$D$6:$AE$179,28,0)</f>
        <v>185.1</v>
      </c>
      <c r="AR27" s="42">
        <f t="shared" si="10"/>
        <v>424.79999999999995</v>
      </c>
      <c r="AS27" s="42">
        <f>VLOOKUP(B27,'[3]12월'!$D$6:$P$179,13,0)</f>
        <v>234.7741935483871</v>
      </c>
      <c r="AT27" s="42">
        <f>VLOOKUP(B27,'[3]12월'!$D$6:$AE$179,28,0)</f>
        <v>186.03225806451613</v>
      </c>
      <c r="AU27" s="42">
        <f t="shared" si="11"/>
        <v>420.80645161290323</v>
      </c>
      <c r="AV27" s="42">
        <f t="shared" si="12"/>
        <v>220.10410332468174</v>
      </c>
      <c r="AW27" s="42">
        <f t="shared" si="13"/>
        <v>183.04373377827218</v>
      </c>
      <c r="AX27" s="43">
        <f t="shared" si="14"/>
        <v>403.14783710295393</v>
      </c>
      <c r="AY27" s="47">
        <v>0.38480003246079758</v>
      </c>
      <c r="AZ27" s="47">
        <v>0.39104214223930445</v>
      </c>
      <c r="BA27" s="21">
        <f t="shared" si="15"/>
        <v>0.38763417660187099</v>
      </c>
      <c r="BB27" s="47">
        <v>0.40262902340472356</v>
      </c>
      <c r="BC27" s="47">
        <v>0.38783169513165455</v>
      </c>
      <c r="BD27" s="21">
        <f t="shared" si="16"/>
        <v>0.39591049990597627</v>
      </c>
      <c r="BE27" s="47">
        <v>0.40324989220000318</v>
      </c>
      <c r="BF27" s="47">
        <v>0.38385925280689193</v>
      </c>
      <c r="BG27" s="21">
        <f t="shared" si="17"/>
        <v>0.39444583892672036</v>
      </c>
      <c r="BH27" s="47">
        <v>0.38865314100587928</v>
      </c>
      <c r="BI27" s="47">
        <v>0.39417461083036365</v>
      </c>
      <c r="BJ27" s="21">
        <f t="shared" si="18"/>
        <v>0.3911600884817244</v>
      </c>
      <c r="BK27" s="47">
        <v>0.39198207193803591</v>
      </c>
      <c r="BL27" s="47">
        <v>0.39839696036858219</v>
      </c>
      <c r="BM27" s="21">
        <f t="shared" si="19"/>
        <v>0.39489466385105754</v>
      </c>
      <c r="BN27" s="47">
        <v>0.37835126326548718</v>
      </c>
      <c r="BO27" s="47">
        <v>0.40435610019953994</v>
      </c>
      <c r="BP27" s="21">
        <f t="shared" si="20"/>
        <v>0.39015840201366936</v>
      </c>
      <c r="BQ27" s="47">
        <v>0.39637404599297443</v>
      </c>
      <c r="BR27" s="47">
        <v>0.40309957637987343</v>
      </c>
      <c r="BS27" s="21">
        <f t="shared" si="21"/>
        <v>0.39942768061620282</v>
      </c>
      <c r="BT27" s="47">
        <v>0.39634125087829158</v>
      </c>
      <c r="BU27" s="47">
        <v>0.40819512839054028</v>
      </c>
      <c r="BV27" s="21">
        <f t="shared" si="22"/>
        <v>0.40172334101967611</v>
      </c>
      <c r="BW27" s="47">
        <v>0.43050046186640523</v>
      </c>
      <c r="BX27" s="47">
        <v>0.40549034786269839</v>
      </c>
      <c r="BY27" s="21">
        <f t="shared" si="23"/>
        <v>0.41914496339131435</v>
      </c>
      <c r="BZ27" s="47">
        <v>0.42059200443626016</v>
      </c>
      <c r="CA27" s="47">
        <v>0.39021780759896252</v>
      </c>
      <c r="CB27" s="21">
        <f t="shared" si="24"/>
        <v>0.40680101788510248</v>
      </c>
      <c r="CC27" s="47">
        <v>0.41718218909018229</v>
      </c>
      <c r="CD27" s="47">
        <v>0.39704661022803067</v>
      </c>
      <c r="CE27" s="21">
        <f t="shared" si="25"/>
        <v>0.40803990629089776</v>
      </c>
      <c r="CF27" s="47">
        <v>0.43110729382507995</v>
      </c>
      <c r="CG27" s="47">
        <v>0.41127259808871836</v>
      </c>
      <c r="CH27" s="21">
        <f t="shared" si="26"/>
        <v>0.4221016228731298</v>
      </c>
      <c r="CI27" s="44">
        <f t="shared" si="27"/>
        <v>0.40348022253034332</v>
      </c>
      <c r="CJ27" s="44">
        <f t="shared" si="28"/>
        <v>0.39791523584376337</v>
      </c>
      <c r="CK27" s="21">
        <f t="shared" si="29"/>
        <v>0.40095351682144514</v>
      </c>
      <c r="CL27" s="47">
        <v>0.21822116144735332</v>
      </c>
      <c r="CM27" s="47">
        <v>0.24059501367505134</v>
      </c>
      <c r="CN27" s="21">
        <f t="shared" si="30"/>
        <v>0.22837970150102421</v>
      </c>
      <c r="CO27" s="47">
        <v>0.23599554307351073</v>
      </c>
      <c r="CP27" s="47">
        <v>0.2475910021762302</v>
      </c>
      <c r="CQ27" s="21">
        <f t="shared" si="31"/>
        <v>0.24126030188826036</v>
      </c>
      <c r="CR27" s="47">
        <v>0.22191915062489428</v>
      </c>
      <c r="CS27" s="47">
        <v>0.23940429043124054</v>
      </c>
      <c r="CT27" s="21">
        <f t="shared" si="32"/>
        <v>0.22985803800374771</v>
      </c>
      <c r="CU27" s="47">
        <v>0.21511330020051736</v>
      </c>
      <c r="CV27" s="47">
        <v>0.24990278280149644</v>
      </c>
      <c r="CW27" s="21">
        <f t="shared" si="33"/>
        <v>0.23090898656028619</v>
      </c>
      <c r="CX27" s="47">
        <v>0.21961810354680039</v>
      </c>
      <c r="CY27" s="47">
        <v>0.25209096886421944</v>
      </c>
      <c r="CZ27" s="21">
        <f t="shared" si="34"/>
        <v>0.23436196167312193</v>
      </c>
      <c r="DA27" s="47">
        <v>0.21545082029002915</v>
      </c>
      <c r="DB27" s="47">
        <v>0.2522448885034167</v>
      </c>
      <c r="DC27" s="21">
        <f t="shared" si="35"/>
        <v>0.23215666119213713</v>
      </c>
      <c r="DD27" s="47">
        <v>0.224847320510455</v>
      </c>
      <c r="DE27" s="47">
        <v>0.24905040614115992</v>
      </c>
      <c r="DF27" s="21">
        <f t="shared" si="36"/>
        <v>0.23583639884617258</v>
      </c>
      <c r="DG27" s="47">
        <v>0.23083705713854871</v>
      </c>
      <c r="DH27" s="47">
        <v>0.25460094913666359</v>
      </c>
      <c r="DI27" s="21">
        <f t="shared" si="37"/>
        <v>0.24162672564253157</v>
      </c>
      <c r="DJ27" s="47">
        <v>0.25922654833796549</v>
      </c>
      <c r="DK27" s="47">
        <v>0.2570602356471931</v>
      </c>
      <c r="DL27" s="21">
        <f t="shared" si="38"/>
        <v>0.25824296383879086</v>
      </c>
      <c r="DM27" s="47">
        <v>0.23508560311054066</v>
      </c>
      <c r="DN27" s="47">
        <v>0.24330592419443306</v>
      </c>
      <c r="DO27" s="21">
        <f t="shared" si="39"/>
        <v>0.2388179269023899</v>
      </c>
      <c r="DP27" s="47">
        <v>0.2290513937660684</v>
      </c>
      <c r="DQ27" s="47">
        <v>0.24423312517143217</v>
      </c>
      <c r="DR27" s="21">
        <f t="shared" si="40"/>
        <v>0.23594445022303995</v>
      </c>
      <c r="DS27" s="47">
        <v>0.25163625131541645</v>
      </c>
      <c r="DT27" s="47">
        <v>0.25774718439266037</v>
      </c>
      <c r="DU27" s="21">
        <f t="shared" si="41"/>
        <v>0.25441083647843249</v>
      </c>
      <c r="DV27" s="21">
        <f t="shared" si="42"/>
        <v>0.229750187780175</v>
      </c>
      <c r="DW27" s="21">
        <f t="shared" si="43"/>
        <v>0.24898556426126642</v>
      </c>
      <c r="DX27" s="45">
        <f t="shared" si="44"/>
        <v>0.23848374606249456</v>
      </c>
      <c r="DY27" s="47">
        <v>0.80718779849021727</v>
      </c>
      <c r="DZ27" s="47">
        <v>0.75516004315770535</v>
      </c>
      <c r="EA27" s="21">
        <f t="shared" si="45"/>
        <v>0.78356531135348639</v>
      </c>
      <c r="EB27" s="47">
        <v>0.81085918062696971</v>
      </c>
      <c r="EC27" s="47">
        <v>0.74708695652173918</v>
      </c>
      <c r="ED27" s="21">
        <f t="shared" si="46"/>
        <v>0.78190427888310854</v>
      </c>
      <c r="EE27" s="47">
        <v>0.80949329516347746</v>
      </c>
      <c r="EF27" s="47">
        <v>0.75299162956366872</v>
      </c>
      <c r="EG27" s="21">
        <f t="shared" si="47"/>
        <v>0.78383949056811952</v>
      </c>
      <c r="EH27" s="47">
        <v>0.81959734303337028</v>
      </c>
      <c r="EI27" s="47">
        <v>0.74404886530014647</v>
      </c>
      <c r="EJ27" s="21">
        <f t="shared" si="48"/>
        <v>0.7852955952057552</v>
      </c>
      <c r="EK27" s="47">
        <v>0.85857893934775986</v>
      </c>
      <c r="EL27" s="47">
        <v>0.733578947368421</v>
      </c>
      <c r="EM27" s="21">
        <f t="shared" si="49"/>
        <v>0.80182441123575821</v>
      </c>
      <c r="EN27" s="47">
        <v>0.85767518866471593</v>
      </c>
      <c r="EO27" s="47">
        <v>0.75034203420342027</v>
      </c>
      <c r="EP27" s="21">
        <f t="shared" si="50"/>
        <v>0.80894204527995228</v>
      </c>
      <c r="EQ27" s="47">
        <v>0.85343074375188199</v>
      </c>
      <c r="ER27" s="47">
        <v>0.74871109548092141</v>
      </c>
      <c r="ES27" s="21">
        <f t="shared" si="51"/>
        <v>0.80588422692766071</v>
      </c>
      <c r="ET27" s="47">
        <v>0.86340867750111816</v>
      </c>
      <c r="EU27" s="47">
        <v>0.76059352327021756</v>
      </c>
      <c r="EV27" s="21">
        <f t="shared" si="52"/>
        <v>0.81672687001666699</v>
      </c>
      <c r="EW27" s="47">
        <v>0.84180254777070063</v>
      </c>
      <c r="EX27" s="47">
        <v>0.77176640997433077</v>
      </c>
      <c r="EY27" s="21">
        <f t="shared" si="53"/>
        <v>0.81000360211895139</v>
      </c>
      <c r="EZ27" s="47">
        <v>0.86089487076469795</v>
      </c>
      <c r="FA27" s="47">
        <v>0.75886898115840906</v>
      </c>
      <c r="FB27" s="21">
        <f t="shared" si="54"/>
        <v>0.81457141803384336</v>
      </c>
      <c r="FC27" s="47">
        <v>0.89105242664441664</v>
      </c>
      <c r="FD27" s="47">
        <v>0.77192436520799557</v>
      </c>
      <c r="FE27" s="21">
        <f t="shared" si="55"/>
        <v>0.83696396788004201</v>
      </c>
      <c r="FF27" s="47">
        <v>0.89636919483374544</v>
      </c>
      <c r="FG27" s="47">
        <v>0.76043020634645397</v>
      </c>
      <c r="FH27" s="21">
        <f t="shared" si="56"/>
        <v>0.83464796572443256</v>
      </c>
      <c r="FI27" s="21">
        <f t="shared" si="57"/>
        <v>0.84752918388275589</v>
      </c>
      <c r="FJ27" s="21">
        <f t="shared" si="58"/>
        <v>0.75462525479611908</v>
      </c>
      <c r="FK27" s="45">
        <f t="shared" si="59"/>
        <v>0.80534743193564795</v>
      </c>
      <c r="FL27" s="21"/>
      <c r="FM27" s="21"/>
      <c r="FN27" s="21">
        <f t="shared" si="60"/>
        <v>0</v>
      </c>
      <c r="FO27" s="21"/>
      <c r="FP27" s="21"/>
      <c r="FQ27" s="21">
        <f t="shared" si="61"/>
        <v>0</v>
      </c>
      <c r="FR27" s="21"/>
      <c r="FS27" s="21"/>
      <c r="FT27" s="21">
        <f t="shared" si="62"/>
        <v>0</v>
      </c>
      <c r="FU27" s="21"/>
      <c r="FV27" s="21"/>
      <c r="FW27" s="21">
        <f t="shared" si="63"/>
        <v>0</v>
      </c>
      <c r="FX27" s="21"/>
      <c r="FY27" s="21"/>
      <c r="FZ27" s="21">
        <f t="shared" si="64"/>
        <v>0</v>
      </c>
      <c r="GA27" s="21"/>
      <c r="GB27" s="21"/>
      <c r="GC27" s="21">
        <f t="shared" si="65"/>
        <v>0</v>
      </c>
      <c r="GD27" s="21"/>
      <c r="GE27" s="21"/>
      <c r="GF27" s="21">
        <f t="shared" si="66"/>
        <v>0</v>
      </c>
      <c r="GG27" s="21"/>
      <c r="GH27" s="21"/>
      <c r="GI27" s="21">
        <f t="shared" si="67"/>
        <v>0</v>
      </c>
      <c r="GJ27" s="21"/>
      <c r="GK27" s="21"/>
      <c r="GL27" s="21">
        <f t="shared" si="68"/>
        <v>0</v>
      </c>
      <c r="GM27" s="21"/>
      <c r="GN27" s="21"/>
      <c r="GO27" s="21">
        <f t="shared" si="69"/>
        <v>0</v>
      </c>
      <c r="GP27" s="21" t="e">
        <f t="shared" si="70"/>
        <v>#DIV/0!</v>
      </c>
      <c r="GQ27" s="21" t="e">
        <f t="shared" si="71"/>
        <v>#DIV/0!</v>
      </c>
      <c r="GR27" s="45">
        <f t="shared" si="72"/>
        <v>0</v>
      </c>
    </row>
    <row r="28" spans="1:200">
      <c r="A28" s="1" t="s">
        <v>60</v>
      </c>
      <c r="B28" s="1" t="s">
        <v>61</v>
      </c>
      <c r="C28" s="1" t="s">
        <v>8</v>
      </c>
      <c r="D28" s="1" t="s">
        <v>62</v>
      </c>
      <c r="E28" s="2">
        <v>784273</v>
      </c>
      <c r="F28" s="2">
        <v>980</v>
      </c>
      <c r="G28" s="2">
        <v>2483</v>
      </c>
      <c r="H28" s="2">
        <v>3463</v>
      </c>
      <c r="I28" s="2">
        <v>521</v>
      </c>
      <c r="J28" s="2">
        <v>2481</v>
      </c>
      <c r="K28" s="2">
        <v>3002</v>
      </c>
      <c r="L28" s="42">
        <f>VLOOKUP(B28,'[2]1월'!$D$6:$AU$179,13,0)</f>
        <v>424.87096774193549</v>
      </c>
      <c r="M28" s="42">
        <f>VLOOKUP(B28,'[2]1월'!$D$6:$AU$179,28,0)</f>
        <v>2116.7741935483873</v>
      </c>
      <c r="N28" s="42">
        <f t="shared" si="0"/>
        <v>2541.6451612903229</v>
      </c>
      <c r="O28" s="42">
        <f>VLOOKUP(B28,'[2]2월'!$D$6:$AU$179,13,0)</f>
        <v>426.0344827586207</v>
      </c>
      <c r="P28" s="42">
        <f>VLOOKUP(B28,'[2]2월'!$D$6:$AU$179,28,0)</f>
        <v>2067.6206896551726</v>
      </c>
      <c r="Q28" s="42">
        <f t="shared" si="1"/>
        <v>2493.6551724137935</v>
      </c>
      <c r="R28" s="42">
        <f>VLOOKUP(B28,'[2]3월'!$D$6:$AU$179,13,0)</f>
        <v>438.19354838709677</v>
      </c>
      <c r="S28" s="42">
        <f>VLOOKUP(B28,'[2]3월'!$D$6:$AU$179,28,0)</f>
        <v>2106.8387096774195</v>
      </c>
      <c r="T28" s="42">
        <f t="shared" si="2"/>
        <v>2545.0322580645161</v>
      </c>
      <c r="U28" s="42">
        <f>VLOOKUP(B28,'[2]4월'!$D$6:$AU$179,13,0)</f>
        <v>451</v>
      </c>
      <c r="V28" s="42">
        <f>VLOOKUP(B28,'[2]4월'!$D$6:$AU$179,28,0)</f>
        <v>2129.5666666666666</v>
      </c>
      <c r="W28" s="42">
        <f t="shared" si="3"/>
        <v>2580.5666666666666</v>
      </c>
      <c r="X28" s="42">
        <f>VLOOKUP(B28,'[2]5월'!$D$6:$AU$179,13,0)</f>
        <v>458.25806451612902</v>
      </c>
      <c r="Y28" s="42">
        <f>VLOOKUP(B28,'[2]5월'!$D$6:$AU$179,28,0)</f>
        <v>2126.2903225806454</v>
      </c>
      <c r="Z28" s="42">
        <f t="shared" si="4"/>
        <v>2584.5483870967746</v>
      </c>
      <c r="AA28" s="42">
        <f>VLOOKUP(B28,'[2]6월'!$D$6:$AU$179,13,0)</f>
        <v>466.06666666666666</v>
      </c>
      <c r="AB28" s="42">
        <f>VLOOKUP(B28,'[2]6월'!$D$6:$AU$179,28,0)</f>
        <v>2131.3666666666668</v>
      </c>
      <c r="AC28" s="42">
        <f t="shared" si="5"/>
        <v>2597.4333333333334</v>
      </c>
      <c r="AD28" s="42">
        <f>VLOOKUP(B28,'[2]7월'!$D$6:$AU$179,13,0)</f>
        <v>466.22580645161293</v>
      </c>
      <c r="AE28" s="42">
        <f>VLOOKUP(B28,'[2]7월'!$D$6:$AU$179,28,0)</f>
        <v>2137.1935483870966</v>
      </c>
      <c r="AF28" s="42">
        <f t="shared" si="6"/>
        <v>2603.4193548387093</v>
      </c>
      <c r="AG28" s="42">
        <f>VLOOKUP(B28,'[2]8월'!$D$6:$AU$179,13,0)</f>
        <v>446.67741935483872</v>
      </c>
      <c r="AH28" s="42">
        <f>VLOOKUP(B28,'[2]8월'!$D$6:$AU$179,28,0)</f>
        <v>2140.9354838709678</v>
      </c>
      <c r="AI28" s="42">
        <f t="shared" si="7"/>
        <v>2587.6129032258063</v>
      </c>
      <c r="AJ28" s="42">
        <f>VLOOKUP(B28,'[2]9월'!$D$6:$AU$179,13,0)</f>
        <v>451.46666666666664</v>
      </c>
      <c r="AK28" s="42">
        <f>VLOOKUP(B28,'[2]9월'!$D$6:$AU$179,28,0)</f>
        <v>2111.4</v>
      </c>
      <c r="AL28" s="42">
        <f t="shared" si="8"/>
        <v>2562.8666666666668</v>
      </c>
      <c r="AM28" s="42">
        <f>VLOOKUP(B28,'[2]10월'!$D$6:$AU$179,13,0)</f>
        <v>458.61290322580646</v>
      </c>
      <c r="AN28" s="42">
        <f>VLOOKUP(B28,'[2]10월'!$D$6:$AU$179,28,0)</f>
        <v>2112.1612903225805</v>
      </c>
      <c r="AO28" s="42">
        <f t="shared" si="9"/>
        <v>2570.7741935483868</v>
      </c>
      <c r="AP28" s="42">
        <f>VLOOKUP(B28,'[3]11월'!$D$6:$P$179,13,0)</f>
        <v>471.93333333333334</v>
      </c>
      <c r="AQ28" s="42">
        <f>VLOOKUP(B28,'[3]11월'!$D$6:$AE$179,28,0)</f>
        <v>2099.1666666666665</v>
      </c>
      <c r="AR28" s="42">
        <f t="shared" si="10"/>
        <v>2571.1</v>
      </c>
      <c r="AS28" s="42">
        <f>VLOOKUP(B28,'[3]12월'!$D$6:$P$179,13,0)</f>
        <v>482.77419354838707</v>
      </c>
      <c r="AT28" s="42">
        <f>VLOOKUP(B28,'[3]12월'!$D$6:$AE$179,28,0)</f>
        <v>2155.483870967742</v>
      </c>
      <c r="AU28" s="42">
        <f t="shared" si="11"/>
        <v>2638.2580645161288</v>
      </c>
      <c r="AV28" s="42">
        <f t="shared" si="12"/>
        <v>453.50950438759122</v>
      </c>
      <c r="AW28" s="42">
        <f t="shared" si="13"/>
        <v>2119.566509084168</v>
      </c>
      <c r="AX28" s="43">
        <f t="shared" si="14"/>
        <v>2573.0760134717584</v>
      </c>
      <c r="AY28" s="47">
        <v>0.50475344483396101</v>
      </c>
      <c r="AZ28" s="47">
        <v>0.35667226340824842</v>
      </c>
      <c r="BA28" s="21">
        <f t="shared" si="15"/>
        <v>0.38277185115687956</v>
      </c>
      <c r="BB28" s="47">
        <v>0.49658736575460427</v>
      </c>
      <c r="BC28" s="47">
        <v>0.38083422242346954</v>
      </c>
      <c r="BD28" s="21">
        <f t="shared" si="16"/>
        <v>0.40123593243458544</v>
      </c>
      <c r="BE28" s="47">
        <v>0.49626496272100362</v>
      </c>
      <c r="BF28" s="47">
        <v>0.40272416231860203</v>
      </c>
      <c r="BG28" s="21">
        <f t="shared" si="17"/>
        <v>0.41921090495986352</v>
      </c>
      <c r="BH28" s="47">
        <v>0.49943990584155201</v>
      </c>
      <c r="BI28" s="47">
        <v>0.40045008180342506</v>
      </c>
      <c r="BJ28" s="21">
        <f t="shared" si="18"/>
        <v>0.41789722514621885</v>
      </c>
      <c r="BK28" s="47">
        <v>0.50181334176192594</v>
      </c>
      <c r="BL28" s="47">
        <v>0.40503988024340026</v>
      </c>
      <c r="BM28" s="21">
        <f t="shared" si="19"/>
        <v>0.42209638550844386</v>
      </c>
      <c r="BN28" s="47">
        <v>0.49374231485157327</v>
      </c>
      <c r="BO28" s="47">
        <v>0.40568994614287252</v>
      </c>
      <c r="BP28" s="21">
        <f t="shared" si="20"/>
        <v>0.42120934233799584</v>
      </c>
      <c r="BQ28" s="47">
        <v>0.48149740373128008</v>
      </c>
      <c r="BR28" s="47">
        <v>0.4095854267228824</v>
      </c>
      <c r="BS28" s="21">
        <f t="shared" si="21"/>
        <v>0.42226004841375397</v>
      </c>
      <c r="BT28" s="47">
        <v>0.4779192519836129</v>
      </c>
      <c r="BU28" s="47">
        <v>0.4227764186839762</v>
      </c>
      <c r="BV28" s="21">
        <f t="shared" si="22"/>
        <v>0.4324954471422548</v>
      </c>
      <c r="BW28" s="47">
        <v>0.49481024557646552</v>
      </c>
      <c r="BX28" s="47">
        <v>0.43259629846467079</v>
      </c>
      <c r="BY28" s="21">
        <f t="shared" si="23"/>
        <v>0.44356162407998256</v>
      </c>
      <c r="BZ28" s="47">
        <v>0.48139407034054144</v>
      </c>
      <c r="CA28" s="47">
        <v>0.4247145366176508</v>
      </c>
      <c r="CB28" s="21">
        <f t="shared" si="24"/>
        <v>0.43470441142624838</v>
      </c>
      <c r="CC28" s="47">
        <v>0.48227963255632744</v>
      </c>
      <c r="CD28" s="47">
        <v>0.42756286320811637</v>
      </c>
      <c r="CE28" s="21">
        <f t="shared" si="25"/>
        <v>0.43720679709070553</v>
      </c>
      <c r="CF28" s="47">
        <v>0.49625753211617019</v>
      </c>
      <c r="CG28" s="47">
        <v>0.46354617261576148</v>
      </c>
      <c r="CH28" s="21">
        <f t="shared" si="26"/>
        <v>0.46931161147462319</v>
      </c>
      <c r="CI28" s="44">
        <f t="shared" si="27"/>
        <v>0.49222995600575148</v>
      </c>
      <c r="CJ28" s="44">
        <f t="shared" si="28"/>
        <v>0.41101602272108972</v>
      </c>
      <c r="CK28" s="21">
        <f t="shared" si="29"/>
        <v>0.42533013176429629</v>
      </c>
      <c r="CL28" s="47">
        <v>0.35452088806165061</v>
      </c>
      <c r="CM28" s="47">
        <v>0.26515240412655205</v>
      </c>
      <c r="CN28" s="21">
        <f t="shared" si="30"/>
        <v>0.28090376811466533</v>
      </c>
      <c r="CO28" s="47">
        <v>0.36012479473382381</v>
      </c>
      <c r="CP28" s="47">
        <v>0.29536904973706657</v>
      </c>
      <c r="CQ28" s="21">
        <f t="shared" si="31"/>
        <v>0.30678237202757463</v>
      </c>
      <c r="CR28" s="47">
        <v>0.35873290137198965</v>
      </c>
      <c r="CS28" s="47">
        <v>0.30771369688679379</v>
      </c>
      <c r="CT28" s="21">
        <f t="shared" si="32"/>
        <v>0.31670592798264535</v>
      </c>
      <c r="CU28" s="47">
        <v>0.36729816306386981</v>
      </c>
      <c r="CV28" s="47">
        <v>0.31347825589578454</v>
      </c>
      <c r="CW28" s="21">
        <f t="shared" si="33"/>
        <v>0.32296411612618331</v>
      </c>
      <c r="CX28" s="47">
        <v>0.36674483333241292</v>
      </c>
      <c r="CY28" s="47">
        <v>0.32013473641418</v>
      </c>
      <c r="CZ28" s="21">
        <f t="shared" si="34"/>
        <v>0.32834985397859456</v>
      </c>
      <c r="DA28" s="47">
        <v>0.36182274851192853</v>
      </c>
      <c r="DB28" s="47">
        <v>0.31846741550227375</v>
      </c>
      <c r="DC28" s="21">
        <f t="shared" si="35"/>
        <v>0.32610887478401429</v>
      </c>
      <c r="DD28" s="47">
        <v>0.35642615839760894</v>
      </c>
      <c r="DE28" s="47">
        <v>0.32398957190494737</v>
      </c>
      <c r="DF28" s="21">
        <f t="shared" si="36"/>
        <v>0.32970658150252408</v>
      </c>
      <c r="DG28" s="47">
        <v>0.35908869285085171</v>
      </c>
      <c r="DH28" s="47">
        <v>0.33520143367726185</v>
      </c>
      <c r="DI28" s="21">
        <f t="shared" si="37"/>
        <v>0.33941160819689298</v>
      </c>
      <c r="DJ28" s="47">
        <v>0.38404092985528493</v>
      </c>
      <c r="DK28" s="47">
        <v>0.35252855328029914</v>
      </c>
      <c r="DL28" s="21">
        <f t="shared" si="38"/>
        <v>0.35808266913531994</v>
      </c>
      <c r="DM28" s="47">
        <v>0.37165215431474297</v>
      </c>
      <c r="DN28" s="47">
        <v>0.34029371205408032</v>
      </c>
      <c r="DO28" s="21">
        <f t="shared" si="39"/>
        <v>0.34582069669563076</v>
      </c>
      <c r="DP28" s="47">
        <v>0.37853457439863503</v>
      </c>
      <c r="DQ28" s="47">
        <v>0.34571415623667684</v>
      </c>
      <c r="DR28" s="21">
        <f t="shared" si="40"/>
        <v>0.35149881689049889</v>
      </c>
      <c r="DS28" s="47">
        <v>0.38870819719647509</v>
      </c>
      <c r="DT28" s="47">
        <v>0.37142150853920652</v>
      </c>
      <c r="DU28" s="21">
        <f t="shared" si="41"/>
        <v>0.37446832004590697</v>
      </c>
      <c r="DV28" s="21">
        <f t="shared" si="42"/>
        <v>0.3673079196741062</v>
      </c>
      <c r="DW28" s="21">
        <f t="shared" si="43"/>
        <v>0.32412204118792692</v>
      </c>
      <c r="DX28" s="45">
        <f t="shared" si="44"/>
        <v>0.33173363379003756</v>
      </c>
      <c r="DY28" s="47">
        <v>0.83981337787563592</v>
      </c>
      <c r="DZ28" s="47">
        <v>0.75914355379457488</v>
      </c>
      <c r="EA28" s="21">
        <f t="shared" si="45"/>
        <v>0.77336176256357059</v>
      </c>
      <c r="EB28" s="47">
        <v>0.83878332658842569</v>
      </c>
      <c r="EC28" s="47">
        <v>0.75678362602358196</v>
      </c>
      <c r="ED28" s="21">
        <f t="shared" si="46"/>
        <v>0.77123622803315794</v>
      </c>
      <c r="EE28" s="47">
        <v>0.84731036513545344</v>
      </c>
      <c r="EF28" s="47">
        <v>0.76270671545810875</v>
      </c>
      <c r="EG28" s="21">
        <f t="shared" si="47"/>
        <v>0.77761826841405313</v>
      </c>
      <c r="EH28" s="47">
        <v>0.84990465631929035</v>
      </c>
      <c r="EI28" s="47">
        <v>0.75562932991062348</v>
      </c>
      <c r="EJ28" s="21">
        <f t="shared" si="48"/>
        <v>0.77224553414700203</v>
      </c>
      <c r="EK28" s="47">
        <v>0.84127305363930738</v>
      </c>
      <c r="EL28" s="47">
        <v>0.74798572403853447</v>
      </c>
      <c r="EM28" s="21">
        <f t="shared" si="49"/>
        <v>0.76442779197255017</v>
      </c>
      <c r="EN28" s="47">
        <v>0.8467456730081534</v>
      </c>
      <c r="EO28" s="47">
        <v>0.75787188189111843</v>
      </c>
      <c r="EP28" s="21">
        <f t="shared" si="50"/>
        <v>0.77353605533625158</v>
      </c>
      <c r="EQ28" s="47">
        <v>0.84673099010586039</v>
      </c>
      <c r="ER28" s="47">
        <v>0.76236605134861823</v>
      </c>
      <c r="ES28" s="21">
        <f t="shared" si="51"/>
        <v>0.77723553105429699</v>
      </c>
      <c r="ET28" s="47">
        <v>0.85227543872318923</v>
      </c>
      <c r="EU28" s="47">
        <v>0.76706469888050144</v>
      </c>
      <c r="EV28" s="21">
        <f t="shared" si="52"/>
        <v>0.78208325262404865</v>
      </c>
      <c r="EW28" s="47">
        <v>0.84233970761961008</v>
      </c>
      <c r="EX28" s="47">
        <v>0.74867984907328478</v>
      </c>
      <c r="EY28" s="21">
        <f t="shared" si="53"/>
        <v>0.76518757593715059</v>
      </c>
      <c r="EZ28" s="47">
        <v>0.8336592108039671</v>
      </c>
      <c r="FA28" s="47">
        <v>0.74817558837454368</v>
      </c>
      <c r="FB28" s="21">
        <f t="shared" si="54"/>
        <v>0.76324223818910419</v>
      </c>
      <c r="FC28" s="47">
        <v>0.83759923718039264</v>
      </c>
      <c r="FD28" s="47">
        <v>0.75180098451766564</v>
      </c>
      <c r="FE28" s="21">
        <f t="shared" si="55"/>
        <v>0.7669230885047511</v>
      </c>
      <c r="FF28" s="47">
        <v>0.8382039289055192</v>
      </c>
      <c r="FG28" s="47">
        <v>0.76200450463932956</v>
      </c>
      <c r="FH28" s="21">
        <f t="shared" si="56"/>
        <v>0.77543479700249729</v>
      </c>
      <c r="FI28" s="21">
        <f t="shared" si="57"/>
        <v>0.84288658049206699</v>
      </c>
      <c r="FJ28" s="21">
        <f t="shared" si="58"/>
        <v>0.75668437566254043</v>
      </c>
      <c r="FK28" s="45">
        <f t="shared" si="59"/>
        <v>0.77187767698153609</v>
      </c>
      <c r="FL28" s="21"/>
      <c r="FM28" s="21"/>
      <c r="FN28" s="21">
        <f t="shared" si="60"/>
        <v>0</v>
      </c>
      <c r="FO28" s="21"/>
      <c r="FP28" s="21"/>
      <c r="FQ28" s="21">
        <f t="shared" si="61"/>
        <v>0</v>
      </c>
      <c r="FR28" s="21"/>
      <c r="FS28" s="21"/>
      <c r="FT28" s="21">
        <f t="shared" si="62"/>
        <v>0</v>
      </c>
      <c r="FU28" s="21"/>
      <c r="FV28" s="21"/>
      <c r="FW28" s="21">
        <f t="shared" si="63"/>
        <v>0</v>
      </c>
      <c r="FX28" s="21"/>
      <c r="FY28" s="21"/>
      <c r="FZ28" s="21">
        <f t="shared" si="64"/>
        <v>0</v>
      </c>
      <c r="GA28" s="21"/>
      <c r="GB28" s="21"/>
      <c r="GC28" s="21">
        <f t="shared" si="65"/>
        <v>0</v>
      </c>
      <c r="GD28" s="21"/>
      <c r="GE28" s="21"/>
      <c r="GF28" s="21">
        <f t="shared" si="66"/>
        <v>0</v>
      </c>
      <c r="GG28" s="21"/>
      <c r="GH28" s="21"/>
      <c r="GI28" s="21">
        <f t="shared" si="67"/>
        <v>0</v>
      </c>
      <c r="GJ28" s="21"/>
      <c r="GK28" s="21"/>
      <c r="GL28" s="21">
        <f t="shared" si="68"/>
        <v>0</v>
      </c>
      <c r="GM28" s="21"/>
      <c r="GN28" s="21"/>
      <c r="GO28" s="21">
        <f t="shared" si="69"/>
        <v>0</v>
      </c>
      <c r="GP28" s="21" t="e">
        <f t="shared" si="70"/>
        <v>#DIV/0!</v>
      </c>
      <c r="GQ28" s="21" t="e">
        <f t="shared" si="71"/>
        <v>#DIV/0!</v>
      </c>
      <c r="GR28" s="45">
        <f t="shared" si="72"/>
        <v>0</v>
      </c>
    </row>
    <row r="29" spans="1:200">
      <c r="A29" s="1" t="s">
        <v>63</v>
      </c>
      <c r="B29" s="1" t="s">
        <v>64</v>
      </c>
      <c r="C29" s="1" t="s">
        <v>8</v>
      </c>
      <c r="D29" s="1" t="s">
        <v>62</v>
      </c>
      <c r="E29" s="2">
        <v>920212</v>
      </c>
      <c r="F29" s="2">
        <v>606</v>
      </c>
      <c r="G29" s="2">
        <v>1550</v>
      </c>
      <c r="H29" s="2">
        <v>2156</v>
      </c>
      <c r="I29" s="2">
        <v>429</v>
      </c>
      <c r="J29" s="2">
        <v>1547</v>
      </c>
      <c r="K29" s="2">
        <v>1976</v>
      </c>
      <c r="L29" s="42">
        <f>VLOOKUP(B29,'[2]1월'!$D$6:$AU$179,13,0)</f>
        <v>372.38709677419354</v>
      </c>
      <c r="M29" s="42">
        <f>VLOOKUP(B29,'[2]1월'!$D$6:$AU$179,28,0)</f>
        <v>1356.3548387096776</v>
      </c>
      <c r="N29" s="42">
        <f t="shared" si="0"/>
        <v>1728.7419354838712</v>
      </c>
      <c r="O29" s="42">
        <f>VLOOKUP(B29,'[2]2월'!$D$6:$AU$179,13,0)</f>
        <v>376.34482758620692</v>
      </c>
      <c r="P29" s="42">
        <f>VLOOKUP(B29,'[2]2월'!$D$6:$AU$179,28,0)</f>
        <v>1357.6206896551726</v>
      </c>
      <c r="Q29" s="42">
        <f t="shared" si="1"/>
        <v>1733.9655172413795</v>
      </c>
      <c r="R29" s="42">
        <f>VLOOKUP(B29,'[2]3월'!$D$6:$AU$179,13,0)</f>
        <v>380.77419354838707</v>
      </c>
      <c r="S29" s="42">
        <f>VLOOKUP(B29,'[2]3월'!$D$6:$AU$179,28,0)</f>
        <v>1384.6129032258063</v>
      </c>
      <c r="T29" s="42">
        <f t="shared" si="2"/>
        <v>1765.3870967741934</v>
      </c>
      <c r="U29" s="42">
        <f>VLOOKUP(B29,'[2]4월'!$D$6:$AU$179,13,0)</f>
        <v>378.76666666666665</v>
      </c>
      <c r="V29" s="42">
        <f>VLOOKUP(B29,'[2]4월'!$D$6:$AU$179,28,0)</f>
        <v>1390.5666666666666</v>
      </c>
      <c r="W29" s="42">
        <f t="shared" si="3"/>
        <v>1769.3333333333333</v>
      </c>
      <c r="X29" s="42">
        <f>VLOOKUP(B29,'[2]5월'!$D$6:$AU$179,13,0)</f>
        <v>385.09677419354841</v>
      </c>
      <c r="Y29" s="42">
        <f>VLOOKUP(B29,'[2]5월'!$D$6:$AU$179,28,0)</f>
        <v>1392.4193548387098</v>
      </c>
      <c r="Z29" s="42">
        <f t="shared" si="4"/>
        <v>1777.516129032258</v>
      </c>
      <c r="AA29" s="42">
        <f>VLOOKUP(B29,'[2]6월'!$D$6:$AU$179,13,0)</f>
        <v>391.23333333333335</v>
      </c>
      <c r="AB29" s="42">
        <f>VLOOKUP(B29,'[2]6월'!$D$6:$AU$179,28,0)</f>
        <v>1394.4666666666667</v>
      </c>
      <c r="AC29" s="42">
        <f t="shared" si="5"/>
        <v>1785.7</v>
      </c>
      <c r="AD29" s="42">
        <f>VLOOKUP(B29,'[2]7월'!$D$6:$AU$179,13,0)</f>
        <v>304.64516129032256</v>
      </c>
      <c r="AE29" s="42">
        <f>VLOOKUP(B29,'[2]7월'!$D$6:$AU$179,28,0)</f>
        <v>1399.3548387096776</v>
      </c>
      <c r="AF29" s="42">
        <f t="shared" si="6"/>
        <v>1704</v>
      </c>
      <c r="AG29" s="42">
        <f>VLOOKUP(B29,'[2]8월'!$D$6:$AU$179,13,0)</f>
        <v>342.09677419354841</v>
      </c>
      <c r="AH29" s="42">
        <f>VLOOKUP(B29,'[2]8월'!$D$6:$AU$179,28,0)</f>
        <v>1401.1935483870966</v>
      </c>
      <c r="AI29" s="42">
        <f t="shared" si="7"/>
        <v>1743.2903225806449</v>
      </c>
      <c r="AJ29" s="42">
        <f>VLOOKUP(B29,'[2]9월'!$D$6:$AU$179,13,0)</f>
        <v>357.26666666666665</v>
      </c>
      <c r="AK29" s="42">
        <f>VLOOKUP(B29,'[2]9월'!$D$6:$AU$179,28,0)</f>
        <v>1371.0666666666666</v>
      </c>
      <c r="AL29" s="42">
        <f t="shared" si="8"/>
        <v>1728.3333333333333</v>
      </c>
      <c r="AM29" s="42">
        <f>VLOOKUP(B29,'[2]10월'!$D$6:$AU$179,13,0)</f>
        <v>375.74193548387098</v>
      </c>
      <c r="AN29" s="42">
        <f>VLOOKUP(B29,'[2]10월'!$D$6:$AU$179,28,0)</f>
        <v>1390.5806451612902</v>
      </c>
      <c r="AO29" s="42">
        <f t="shared" si="9"/>
        <v>1766.3225806451612</v>
      </c>
      <c r="AP29" s="42">
        <f>VLOOKUP(B29,'[3]11월'!$D$6:$P$179,13,0)</f>
        <v>392</v>
      </c>
      <c r="AQ29" s="42">
        <f>VLOOKUP(B29,'[3]11월'!$D$6:$AE$179,28,0)</f>
        <v>1374.4666666666667</v>
      </c>
      <c r="AR29" s="42">
        <f t="shared" si="10"/>
        <v>1766.4666666666667</v>
      </c>
      <c r="AS29" s="42">
        <f>VLOOKUP(B29,'[3]12월'!$D$6:$P$179,13,0)</f>
        <v>392.09677419354841</v>
      </c>
      <c r="AT29" s="42">
        <f>VLOOKUP(B29,'[3]12월'!$D$6:$AE$179,28,0)</f>
        <v>1380.9032258064517</v>
      </c>
      <c r="AU29" s="42">
        <f t="shared" si="11"/>
        <v>1773</v>
      </c>
      <c r="AV29" s="42">
        <f t="shared" si="12"/>
        <v>370.70418366085778</v>
      </c>
      <c r="AW29" s="42">
        <f t="shared" si="13"/>
        <v>1382.8005592633792</v>
      </c>
      <c r="AX29" s="43">
        <f t="shared" si="14"/>
        <v>1753.5047429242368</v>
      </c>
      <c r="AY29" s="47">
        <v>0.57442244852666458</v>
      </c>
      <c r="AZ29" s="47">
        <v>0.4338433965157934</v>
      </c>
      <c r="BA29" s="21">
        <f t="shared" ref="BA29" si="73">AY29*($AV29/$AX29)+AZ29*($AW29/$AX29)</f>
        <v>0.46356287285356512</v>
      </c>
      <c r="BB29" s="47">
        <v>0.58094781961320041</v>
      </c>
      <c r="BC29" s="47">
        <v>0.43551147823481429</v>
      </c>
      <c r="BD29" s="21">
        <f t="shared" ref="BD29" si="74">BB29*($AV29/$AX29)+BC29*($AW29/$AX29)</f>
        <v>0.46625782233388241</v>
      </c>
      <c r="BE29" s="47">
        <v>0.57970718284490297</v>
      </c>
      <c r="BF29" s="47">
        <v>0.43455772288643579</v>
      </c>
      <c r="BG29" s="21">
        <f t="shared" ref="BG29" si="75">BE29*($AV29/$AX29)+BF29*($AW29/$AX29)</f>
        <v>0.46524341808049946</v>
      </c>
      <c r="BH29" s="47">
        <v>0.57885857462005219</v>
      </c>
      <c r="BI29" s="47">
        <v>0.43612112893899574</v>
      </c>
      <c r="BJ29" s="21">
        <f t="shared" ref="BJ29" si="76">BH29*($AV29/$AX29)+BI29*($AW29/$AX29)</f>
        <v>0.46629690604627122</v>
      </c>
      <c r="BK29" s="47">
        <v>0.5853717813215823</v>
      </c>
      <c r="BL29" s="47">
        <v>0.44158030683502719</v>
      </c>
      <c r="BM29" s="21">
        <f t="shared" ref="BM29" si="77">BK29*($AV29/$AX29)+BL29*($AW29/$AX29)</f>
        <v>0.47197891361497629</v>
      </c>
      <c r="BN29" s="47">
        <v>0.58151104720256241</v>
      </c>
      <c r="BO29" s="47">
        <v>0.44035226118178145</v>
      </c>
      <c r="BP29" s="21">
        <f t="shared" ref="BP29" si="78">BN29*($AV29/$AX29)+BO29*($AW29/$AX29)</f>
        <v>0.47019429768014087</v>
      </c>
      <c r="BQ29" s="47">
        <v>0.60840592862428067</v>
      </c>
      <c r="BR29" s="47">
        <v>0.43409007874977773</v>
      </c>
      <c r="BS29" s="21">
        <f t="shared" ref="BS29" si="79">BQ29*($AV29/$AX29)+BR29*($AW29/$AX29)</f>
        <v>0.47094176967769241</v>
      </c>
      <c r="BT29" s="47">
        <v>0.57582869826543748</v>
      </c>
      <c r="BU29" s="47">
        <v>0.42459254619981018</v>
      </c>
      <c r="BV29" s="21">
        <f t="shared" ref="BV29" si="80">BT29*($AV29/$AX29)+BU29*($AW29/$AX29)</f>
        <v>0.4565650142058007</v>
      </c>
      <c r="BW29" s="47">
        <v>0.58023565629365137</v>
      </c>
      <c r="BX29" s="47">
        <v>0.42677423013925142</v>
      </c>
      <c r="BY29" s="21">
        <f t="shared" ref="BY29" si="81">BW29*($AV29/$AX29)+BX29*($AW29/$AX29)</f>
        <v>0.45921713794178587</v>
      </c>
      <c r="BZ29" s="47">
        <v>0.57007336456817026</v>
      </c>
      <c r="CA29" s="47">
        <v>0.42186247602108223</v>
      </c>
      <c r="CB29" s="21">
        <f t="shared" ref="CB29" si="82">BZ29*($AV29/$AX29)+CA29*($AW29/$AX29)</f>
        <v>0.45319538040597368</v>
      </c>
      <c r="CC29" s="47">
        <v>0.57149664388422428</v>
      </c>
      <c r="CD29" s="47">
        <v>0.4252513497581718</v>
      </c>
      <c r="CE29" s="21">
        <f t="shared" si="25"/>
        <v>0.45616871259508707</v>
      </c>
      <c r="CF29" s="47">
        <v>0.57930842928815696</v>
      </c>
      <c r="CG29" s="47">
        <v>0.47283938797168529</v>
      </c>
      <c r="CH29" s="21">
        <f t="shared" si="26"/>
        <v>0.49534774970018403</v>
      </c>
      <c r="CI29" s="44">
        <f t="shared" si="27"/>
        <v>0.58051396458774052</v>
      </c>
      <c r="CJ29" s="44">
        <f t="shared" si="28"/>
        <v>0.43561469695271887</v>
      </c>
      <c r="CK29" s="21">
        <f t="shared" si="29"/>
        <v>0.46624749959465489</v>
      </c>
      <c r="CL29" s="47">
        <v>0.40315955608341325</v>
      </c>
      <c r="CM29" s="47">
        <v>0.28781177828794857</v>
      </c>
      <c r="CN29" s="21">
        <f t="shared" si="30"/>
        <v>0.31219717215546283</v>
      </c>
      <c r="CO29" s="47">
        <v>0.41271782941804275</v>
      </c>
      <c r="CP29" s="47">
        <v>0.29876035668346418</v>
      </c>
      <c r="CQ29" s="21">
        <f t="shared" si="31"/>
        <v>0.32285182953096692</v>
      </c>
      <c r="CR29" s="47">
        <v>0.41169348851740911</v>
      </c>
      <c r="CS29" s="47">
        <v>0.29494587645643455</v>
      </c>
      <c r="CT29" s="21">
        <f t="shared" si="32"/>
        <v>0.31962720588999177</v>
      </c>
      <c r="CU29" s="47">
        <v>0.41367709707853428</v>
      </c>
      <c r="CV29" s="47">
        <v>0.29859986996612703</v>
      </c>
      <c r="CW29" s="21">
        <f t="shared" si="33"/>
        <v>0.32292806737009794</v>
      </c>
      <c r="CX29" s="47">
        <v>0.42070894385841312</v>
      </c>
      <c r="CY29" s="47">
        <v>0.30056195861279805</v>
      </c>
      <c r="CZ29" s="21">
        <f t="shared" si="34"/>
        <v>0.32596194128436662</v>
      </c>
      <c r="DA29" s="47">
        <v>0.4164529274420431</v>
      </c>
      <c r="DB29" s="47">
        <v>0.29650987916197097</v>
      </c>
      <c r="DC29" s="21">
        <f t="shared" si="35"/>
        <v>0.32186674801440962</v>
      </c>
      <c r="DD29" s="47">
        <v>0.43905332367667915</v>
      </c>
      <c r="DE29" s="47">
        <v>0.29468245097158796</v>
      </c>
      <c r="DF29" s="21">
        <f t="shared" si="36"/>
        <v>0.32520354692328501</v>
      </c>
      <c r="DG29" s="47">
        <v>0.4151880076135594</v>
      </c>
      <c r="DH29" s="47">
        <v>0.28986746181447498</v>
      </c>
      <c r="DI29" s="21">
        <f t="shared" si="37"/>
        <v>0.31636117437148176</v>
      </c>
      <c r="DJ29" s="47">
        <v>0.42417854594718074</v>
      </c>
      <c r="DK29" s="47">
        <v>0.29813997457603486</v>
      </c>
      <c r="DL29" s="21">
        <f t="shared" si="38"/>
        <v>0.32478548317728545</v>
      </c>
      <c r="DM29" s="47">
        <v>0.41140370551868305</v>
      </c>
      <c r="DN29" s="47">
        <v>0.2906867157634877</v>
      </c>
      <c r="DO29" s="21">
        <f t="shared" si="39"/>
        <v>0.31620720170558325</v>
      </c>
      <c r="DP29" s="47">
        <v>0.41536875410442808</v>
      </c>
      <c r="DQ29" s="47">
        <v>0.29726385079120127</v>
      </c>
      <c r="DR29" s="21">
        <f t="shared" si="40"/>
        <v>0.32223212187557898</v>
      </c>
      <c r="DS29" s="47">
        <v>0.42382892815067291</v>
      </c>
      <c r="DT29" s="47">
        <v>0.32753633640713631</v>
      </c>
      <c r="DU29" s="21">
        <f t="shared" si="41"/>
        <v>0.34789331961970948</v>
      </c>
      <c r="DV29" s="21">
        <f t="shared" si="42"/>
        <v>0.41728592561742156</v>
      </c>
      <c r="DW29" s="21">
        <f t="shared" si="43"/>
        <v>0.29794720912438882</v>
      </c>
      <c r="DX29" s="45">
        <f t="shared" si="44"/>
        <v>0.32317631765985166</v>
      </c>
      <c r="DY29" s="47">
        <v>0.88102079002079015</v>
      </c>
      <c r="DZ29" s="47">
        <v>0.76145746426617833</v>
      </c>
      <c r="EA29" s="21">
        <f t="shared" si="45"/>
        <v>0.78673405690072462</v>
      </c>
      <c r="EB29" s="47">
        <v>0.89383608209638987</v>
      </c>
      <c r="EC29" s="47">
        <v>0.7599544588656626</v>
      </c>
      <c r="ED29" s="21">
        <f t="shared" si="46"/>
        <v>0.78825804803313249</v>
      </c>
      <c r="EE29" s="47">
        <v>0.88913885123686887</v>
      </c>
      <c r="EF29" s="47">
        <v>0.77388241735200236</v>
      </c>
      <c r="EG29" s="21">
        <f t="shared" si="47"/>
        <v>0.79824850042497941</v>
      </c>
      <c r="EH29" s="47">
        <v>0.88359086508844487</v>
      </c>
      <c r="EI29" s="47">
        <v>0.76530241867823667</v>
      </c>
      <c r="EJ29" s="21">
        <f t="shared" si="48"/>
        <v>0.79030949216346769</v>
      </c>
      <c r="EK29" s="47">
        <v>0.87779519182442622</v>
      </c>
      <c r="EL29" s="47">
        <v>0.7622503185451176</v>
      </c>
      <c r="EM29" s="21">
        <f t="shared" si="49"/>
        <v>0.7866773798907134</v>
      </c>
      <c r="EN29" s="47">
        <v>0.88826420720797483</v>
      </c>
      <c r="EO29" s="47">
        <v>0.77421396471769366</v>
      </c>
      <c r="EP29" s="21">
        <f t="shared" si="50"/>
        <v>0.79832504979418806</v>
      </c>
      <c r="EQ29" s="47">
        <v>0.82077213045319775</v>
      </c>
      <c r="ER29" s="47">
        <v>0.78210398801290926</v>
      </c>
      <c r="ES29" s="21">
        <f t="shared" si="51"/>
        <v>0.79027872619645378</v>
      </c>
      <c r="ET29" s="47">
        <v>0.88509919849127761</v>
      </c>
      <c r="EU29" s="47">
        <v>0.79438916131408699</v>
      </c>
      <c r="EV29" s="21">
        <f t="shared" si="52"/>
        <v>0.81356595020918809</v>
      </c>
      <c r="EW29" s="47">
        <v>0.88766756857622697</v>
      </c>
      <c r="EX29" s="47">
        <v>0.78121732471068761</v>
      </c>
      <c r="EY29" s="21">
        <f t="shared" si="53"/>
        <v>0.8037217125156878</v>
      </c>
      <c r="EZ29" s="47">
        <v>0.8898818681318682</v>
      </c>
      <c r="FA29" s="47">
        <v>0.78213120534471559</v>
      </c>
      <c r="FB29" s="21">
        <f t="shared" si="54"/>
        <v>0.80491051155908933</v>
      </c>
      <c r="FC29" s="47">
        <v>0.90098741496598644</v>
      </c>
      <c r="FD29" s="47">
        <v>0.78664216423339961</v>
      </c>
      <c r="FE29" s="21">
        <f t="shared" si="55"/>
        <v>0.8108156162867034</v>
      </c>
      <c r="FF29" s="47">
        <v>0.89089263677498975</v>
      </c>
      <c r="FG29" s="47">
        <v>0.79402761166137159</v>
      </c>
      <c r="FH29" s="21">
        <f t="shared" si="56"/>
        <v>0.81450561162397794</v>
      </c>
      <c r="FI29" s="21">
        <f t="shared" si="57"/>
        <v>0.88241223373903666</v>
      </c>
      <c r="FJ29" s="21">
        <f t="shared" si="58"/>
        <v>0.77646437480850505</v>
      </c>
      <c r="FK29" s="45">
        <f t="shared" si="59"/>
        <v>0.79886255463319233</v>
      </c>
      <c r="FL29" s="21"/>
      <c r="FM29" s="21"/>
      <c r="FN29" s="21">
        <f t="shared" si="60"/>
        <v>0</v>
      </c>
      <c r="FO29" s="21"/>
      <c r="FP29" s="21"/>
      <c r="FQ29" s="21">
        <f t="shared" si="61"/>
        <v>0</v>
      </c>
      <c r="FR29" s="21"/>
      <c r="FS29" s="21"/>
      <c r="FT29" s="21">
        <f t="shared" si="62"/>
        <v>0</v>
      </c>
      <c r="FU29" s="21"/>
      <c r="FV29" s="21"/>
      <c r="FW29" s="21">
        <f t="shared" si="63"/>
        <v>0</v>
      </c>
      <c r="FX29" s="21"/>
      <c r="FY29" s="21"/>
      <c r="FZ29" s="21">
        <f t="shared" si="64"/>
        <v>0</v>
      </c>
      <c r="GA29" s="21"/>
      <c r="GB29" s="21"/>
      <c r="GC29" s="21">
        <f t="shared" si="65"/>
        <v>0</v>
      </c>
      <c r="GD29" s="21"/>
      <c r="GE29" s="21"/>
      <c r="GF29" s="21">
        <f t="shared" si="66"/>
        <v>0</v>
      </c>
      <c r="GG29" s="21"/>
      <c r="GH29" s="21"/>
      <c r="GI29" s="21">
        <f t="shared" si="67"/>
        <v>0</v>
      </c>
      <c r="GJ29" s="21"/>
      <c r="GK29" s="21"/>
      <c r="GL29" s="21">
        <f t="shared" si="68"/>
        <v>0</v>
      </c>
      <c r="GM29" s="21"/>
      <c r="GN29" s="21"/>
      <c r="GO29" s="21">
        <f t="shared" si="69"/>
        <v>0</v>
      </c>
      <c r="GP29" s="21" t="e">
        <f t="shared" si="70"/>
        <v>#DIV/0!</v>
      </c>
      <c r="GQ29" s="21" t="e">
        <f t="shared" si="71"/>
        <v>#DIV/0!</v>
      </c>
      <c r="GR29" s="45">
        <f t="shared" si="72"/>
        <v>0</v>
      </c>
    </row>
    <row r="30" spans="1:200">
      <c r="A30" s="1" t="s">
        <v>65</v>
      </c>
      <c r="B30" s="1" t="s">
        <v>66</v>
      </c>
      <c r="C30" s="1" t="s">
        <v>8</v>
      </c>
      <c r="D30" s="1" t="s">
        <v>62</v>
      </c>
      <c r="E30" s="2">
        <v>917374</v>
      </c>
      <c r="F30" s="2">
        <v>1085</v>
      </c>
      <c r="G30" s="2">
        <v>2512</v>
      </c>
      <c r="H30" s="2">
        <v>3597</v>
      </c>
      <c r="I30" s="2">
        <v>827</v>
      </c>
      <c r="J30" s="2">
        <v>2511</v>
      </c>
      <c r="K30" s="2">
        <v>3338</v>
      </c>
      <c r="L30" s="42">
        <f>VLOOKUP(B30,'[2]1월'!$D$6:$AU$179,13,0)</f>
        <v>807.83870967741939</v>
      </c>
      <c r="M30" s="42">
        <f>VLOOKUP(B30,'[2]1월'!$D$6:$AU$179,28,0)</f>
        <v>1906.4516129032259</v>
      </c>
      <c r="N30" s="42">
        <f t="shared" si="0"/>
        <v>2714.2903225806454</v>
      </c>
      <c r="O30" s="42">
        <f>VLOOKUP(B30,'[2]2월'!$D$6:$AU$179,13,0)</f>
        <v>802.44827586206895</v>
      </c>
      <c r="P30" s="42">
        <f>VLOOKUP(B30,'[2]2월'!$D$6:$AU$179,28,0)</f>
        <v>1892.7586206896551</v>
      </c>
      <c r="Q30" s="42">
        <f t="shared" si="1"/>
        <v>2695.2068965517242</v>
      </c>
      <c r="R30" s="42">
        <f>VLOOKUP(B30,'[2]3월'!$D$6:$AU$179,13,0)</f>
        <v>807.25806451612902</v>
      </c>
      <c r="S30" s="42">
        <f>VLOOKUP(B30,'[2]3월'!$D$6:$AU$179,28,0)</f>
        <v>1945.516129032258</v>
      </c>
      <c r="T30" s="42">
        <f t="shared" si="2"/>
        <v>2752.7741935483873</v>
      </c>
      <c r="U30" s="42">
        <f>VLOOKUP(B30,'[2]4월'!$D$6:$AU$179,13,0)</f>
        <v>814.76666666666665</v>
      </c>
      <c r="V30" s="42">
        <f>VLOOKUP(B30,'[2]4월'!$D$6:$AU$179,28,0)</f>
        <v>1981.7333333333333</v>
      </c>
      <c r="W30" s="42">
        <f t="shared" si="3"/>
        <v>2796.5</v>
      </c>
      <c r="X30" s="42">
        <f>VLOOKUP(B30,'[2]5월'!$D$6:$AU$179,13,0)</f>
        <v>807.0322580645161</v>
      </c>
      <c r="Y30" s="42">
        <f>VLOOKUP(B30,'[2]5월'!$D$6:$AU$179,28,0)</f>
        <v>1986.6774193548388</v>
      </c>
      <c r="Z30" s="42">
        <f t="shared" si="4"/>
        <v>2793.7096774193551</v>
      </c>
      <c r="AA30" s="42">
        <f>VLOOKUP(B30,'[2]6월'!$D$6:$AU$179,13,0)</f>
        <v>816.16666666666663</v>
      </c>
      <c r="AB30" s="42">
        <f>VLOOKUP(B30,'[2]6월'!$D$6:$AU$179,28,0)</f>
        <v>1990.6333333333334</v>
      </c>
      <c r="AC30" s="42">
        <f t="shared" si="5"/>
        <v>2806.8</v>
      </c>
      <c r="AD30" s="42">
        <f>VLOOKUP(B30,'[2]7월'!$D$6:$AU$179,13,0)</f>
        <v>820.45161290322585</v>
      </c>
      <c r="AE30" s="42">
        <f>VLOOKUP(B30,'[2]7월'!$D$6:$AU$179,28,0)</f>
        <v>2019.258064516129</v>
      </c>
      <c r="AF30" s="42">
        <f t="shared" si="6"/>
        <v>2839.7096774193551</v>
      </c>
      <c r="AG30" s="42">
        <f>VLOOKUP(B30,'[2]8월'!$D$6:$AU$179,13,0)</f>
        <v>815.67741935483866</v>
      </c>
      <c r="AH30" s="42">
        <f>VLOOKUP(B30,'[2]8월'!$D$6:$AU$179,28,0)</f>
        <v>2020.0322580645161</v>
      </c>
      <c r="AI30" s="42">
        <f t="shared" si="7"/>
        <v>2835.7096774193546</v>
      </c>
      <c r="AJ30" s="42">
        <f>VLOOKUP(B30,'[2]9월'!$D$6:$AU$179,13,0)</f>
        <v>806.9</v>
      </c>
      <c r="AK30" s="42">
        <f>VLOOKUP(B30,'[2]9월'!$D$6:$AU$179,28,0)</f>
        <v>1989.8333333333333</v>
      </c>
      <c r="AL30" s="42">
        <f t="shared" si="8"/>
        <v>2796.7333333333331</v>
      </c>
      <c r="AM30" s="42">
        <f>VLOOKUP(B30,'[2]10월'!$D$6:$AU$179,13,0)</f>
        <v>790.09677419354841</v>
      </c>
      <c r="AN30" s="42">
        <f>VLOOKUP(B30,'[2]10월'!$D$6:$AU$179,28,0)</f>
        <v>2020.741935483871</v>
      </c>
      <c r="AO30" s="42">
        <f t="shared" si="9"/>
        <v>2810.8387096774195</v>
      </c>
      <c r="AP30" s="42">
        <f>VLOOKUP(B30,'[3]11월'!$D$6:$P$179,13,0)</f>
        <v>802.43333333333328</v>
      </c>
      <c r="AQ30" s="42">
        <f>VLOOKUP(B30,'[3]11월'!$D$6:$AE$179,28,0)</f>
        <v>1984.1666666666667</v>
      </c>
      <c r="AR30" s="42">
        <f t="shared" si="10"/>
        <v>2786.6</v>
      </c>
      <c r="AS30" s="42">
        <f>VLOOKUP(B30,'[3]12월'!$D$6:$P$179,13,0)</f>
        <v>819.74193548387098</v>
      </c>
      <c r="AT30" s="42">
        <f>VLOOKUP(B30,'[3]12월'!$D$6:$AE$179,28,0)</f>
        <v>2014.1935483870968</v>
      </c>
      <c r="AU30" s="42">
        <f t="shared" si="11"/>
        <v>2833.9354838709678</v>
      </c>
      <c r="AV30" s="42">
        <f t="shared" si="12"/>
        <v>809.23430972685708</v>
      </c>
      <c r="AW30" s="42">
        <f t="shared" si="13"/>
        <v>1979.3330212581884</v>
      </c>
      <c r="AX30" s="43">
        <f t="shared" si="14"/>
        <v>2788.5673309850449</v>
      </c>
      <c r="AY30" s="47">
        <v>0.49490328585797877</v>
      </c>
      <c r="AZ30" s="47">
        <v>0.30097809654312774</v>
      </c>
      <c r="BA30" s="21">
        <f t="shared" si="15"/>
        <v>0.35725463502585419</v>
      </c>
      <c r="BB30" s="47">
        <v>0.49174902428520528</v>
      </c>
      <c r="BC30" s="47">
        <v>0.30250967413389446</v>
      </c>
      <c r="BD30" s="21">
        <f t="shared" si="16"/>
        <v>0.35742639541627419</v>
      </c>
      <c r="BE30" s="47">
        <v>0.48686550203459006</v>
      </c>
      <c r="BF30" s="47">
        <v>0.30502358902272303</v>
      </c>
      <c r="BG30" s="21">
        <f t="shared" si="17"/>
        <v>0.35779359508299946</v>
      </c>
      <c r="BH30" s="47">
        <v>0.49137330651604094</v>
      </c>
      <c r="BI30" s="47">
        <v>0.33348949904637804</v>
      </c>
      <c r="BJ30" s="21">
        <f t="shared" si="18"/>
        <v>0.37930693100690693</v>
      </c>
      <c r="BK30" s="47">
        <v>0.49262285260992228</v>
      </c>
      <c r="BL30" s="47">
        <v>0.34497919209199085</v>
      </c>
      <c r="BM30" s="21">
        <f t="shared" si="19"/>
        <v>0.38782496252657805</v>
      </c>
      <c r="BN30" s="47">
        <v>0.49166682442783638</v>
      </c>
      <c r="BO30" s="47">
        <v>0.34579725062927796</v>
      </c>
      <c r="BP30" s="21">
        <f t="shared" si="20"/>
        <v>0.38812818614279476</v>
      </c>
      <c r="BQ30" s="47">
        <v>0.49037864037578782</v>
      </c>
      <c r="BR30" s="47">
        <v>0.35152725772124099</v>
      </c>
      <c r="BS30" s="21">
        <f t="shared" si="21"/>
        <v>0.39182153412208387</v>
      </c>
      <c r="BT30" s="47">
        <v>0.489844835550863</v>
      </c>
      <c r="BU30" s="47">
        <v>0.3573291583090919</v>
      </c>
      <c r="BV30" s="21">
        <f t="shared" si="22"/>
        <v>0.39578483101571121</v>
      </c>
      <c r="BW30" s="47">
        <v>0.4979551566649485</v>
      </c>
      <c r="BX30" s="47">
        <v>0.36180591624492048</v>
      </c>
      <c r="BY30" s="21">
        <f t="shared" si="23"/>
        <v>0.40131603865326781</v>
      </c>
      <c r="BZ30" s="47">
        <v>0.49198894405637383</v>
      </c>
      <c r="CA30" s="47">
        <v>0.36422369704726743</v>
      </c>
      <c r="CB30" s="21">
        <f t="shared" si="24"/>
        <v>0.40130080840895482</v>
      </c>
      <c r="CC30" s="47">
        <v>0.4860494666015851</v>
      </c>
      <c r="CD30" s="47">
        <v>0.37212056594303683</v>
      </c>
      <c r="CE30" s="21">
        <f t="shared" si="25"/>
        <v>0.40518240893959556</v>
      </c>
      <c r="CF30" s="47">
        <v>0.49178355117097605</v>
      </c>
      <c r="CG30" s="47">
        <v>0.5078498707857555</v>
      </c>
      <c r="CH30" s="21">
        <f t="shared" si="26"/>
        <v>0.50318747052062573</v>
      </c>
      <c r="CI30" s="44">
        <f t="shared" si="27"/>
        <v>0.49143178251267566</v>
      </c>
      <c r="CJ30" s="44">
        <f t="shared" si="28"/>
        <v>0.35396948062655875</v>
      </c>
      <c r="CK30" s="21">
        <f t="shared" si="29"/>
        <v>0.39386064973847051</v>
      </c>
      <c r="CL30" s="47">
        <v>0.34096298403584324</v>
      </c>
      <c r="CM30" s="47">
        <v>0.21679462897509275</v>
      </c>
      <c r="CN30" s="21">
        <f t="shared" si="30"/>
        <v>0.252827932521689</v>
      </c>
      <c r="CO30" s="47">
        <v>0.34567995289417175</v>
      </c>
      <c r="CP30" s="47">
        <v>0.222502020882788</v>
      </c>
      <c r="CQ30" s="21">
        <f t="shared" si="31"/>
        <v>0.25824790647688001</v>
      </c>
      <c r="CR30" s="47">
        <v>0.34564776217432353</v>
      </c>
      <c r="CS30" s="47">
        <v>0.22562357571197858</v>
      </c>
      <c r="CT30" s="21">
        <f t="shared" si="32"/>
        <v>0.2604542533159056</v>
      </c>
      <c r="CU30" s="47">
        <v>0.35119583775175134</v>
      </c>
      <c r="CV30" s="47">
        <v>0.25091158557754573</v>
      </c>
      <c r="CW30" s="21">
        <f t="shared" si="33"/>
        <v>0.2800137903846287</v>
      </c>
      <c r="CX30" s="47">
        <v>0.35541540976536529</v>
      </c>
      <c r="CY30" s="47">
        <v>0.26394404349552036</v>
      </c>
      <c r="CZ30" s="21">
        <f t="shared" si="34"/>
        <v>0.29048877387396987</v>
      </c>
      <c r="DA30" s="47">
        <v>0.34887233750697255</v>
      </c>
      <c r="DB30" s="47">
        <v>0.26193654201097755</v>
      </c>
      <c r="DC30" s="21">
        <f t="shared" si="35"/>
        <v>0.28716506264845687</v>
      </c>
      <c r="DD30" s="47">
        <v>0.34550461823067968</v>
      </c>
      <c r="DE30" s="47">
        <v>0.26381304941242334</v>
      </c>
      <c r="DF30" s="21">
        <f t="shared" si="36"/>
        <v>0.28751971038079727</v>
      </c>
      <c r="DG30" s="47">
        <v>0.34217431843032259</v>
      </c>
      <c r="DH30" s="47">
        <v>0.26949223747609574</v>
      </c>
      <c r="DI30" s="21">
        <f t="shared" si="37"/>
        <v>0.29058437068620863</v>
      </c>
      <c r="DJ30" s="47">
        <v>0.35743995284022756</v>
      </c>
      <c r="DK30" s="47">
        <v>0.28050073951359938</v>
      </c>
      <c r="DL30" s="21">
        <f t="shared" si="38"/>
        <v>0.30282828043236498</v>
      </c>
      <c r="DM30" s="47">
        <v>0.35326334045567387</v>
      </c>
      <c r="DN30" s="47">
        <v>0.28023612728591368</v>
      </c>
      <c r="DO30" s="21">
        <f t="shared" si="39"/>
        <v>0.30142841688353722</v>
      </c>
      <c r="DP30" s="47">
        <v>0.35108228318545281</v>
      </c>
      <c r="DQ30" s="47">
        <v>0.29036165537140385</v>
      </c>
      <c r="DR30" s="21">
        <f t="shared" si="40"/>
        <v>0.30798260889448986</v>
      </c>
      <c r="DS30" s="47">
        <v>0.34955174005850337</v>
      </c>
      <c r="DT30" s="47">
        <v>0.3871349095008747</v>
      </c>
      <c r="DU30" s="21">
        <f t="shared" si="41"/>
        <v>0.37622838060228747</v>
      </c>
      <c r="DV30" s="21">
        <f t="shared" si="42"/>
        <v>0.34889921144410724</v>
      </c>
      <c r="DW30" s="21">
        <f t="shared" si="43"/>
        <v>0.26777092626785115</v>
      </c>
      <c r="DX30" s="45">
        <f t="shared" si="44"/>
        <v>0.29131412392510131</v>
      </c>
      <c r="DY30" s="47">
        <v>0.83812490516311944</v>
      </c>
      <c r="DZ30" s="47">
        <v>0.74302932318104908</v>
      </c>
      <c r="EA30" s="21">
        <f t="shared" si="45"/>
        <v>0.77062579065316539</v>
      </c>
      <c r="EB30" s="47">
        <v>0.84432572730007305</v>
      </c>
      <c r="EC30" s="47">
        <v>0.73852893058844971</v>
      </c>
      <c r="ED30" s="21">
        <f t="shared" si="46"/>
        <v>0.76923086014451347</v>
      </c>
      <c r="EE30" s="47">
        <v>0.84116235764235758</v>
      </c>
      <c r="EF30" s="47">
        <v>0.74402130622937779</v>
      </c>
      <c r="EG30" s="21">
        <f t="shared" si="47"/>
        <v>0.77221136311373351</v>
      </c>
      <c r="EH30" s="47">
        <v>0.84311291576320413</v>
      </c>
      <c r="EI30" s="47">
        <v>0.74241589853999868</v>
      </c>
      <c r="EJ30" s="21">
        <f t="shared" si="48"/>
        <v>0.77163788659053989</v>
      </c>
      <c r="EK30" s="47">
        <v>0.83096514509553121</v>
      </c>
      <c r="EL30" s="47">
        <v>0.7285619367723708</v>
      </c>
      <c r="EM30" s="21">
        <f t="shared" si="49"/>
        <v>0.75827905662829909</v>
      </c>
      <c r="EN30" s="47">
        <v>0.84575192975291003</v>
      </c>
      <c r="EO30" s="47">
        <v>0.74025653477117825</v>
      </c>
      <c r="EP30" s="21">
        <f t="shared" si="50"/>
        <v>0.7708709984023101</v>
      </c>
      <c r="EQ30" s="47">
        <v>0.84706455925139579</v>
      </c>
      <c r="ER30" s="47">
        <v>0.74826833554323691</v>
      </c>
      <c r="ES30" s="21">
        <f t="shared" si="51"/>
        <v>0.77693871872091369</v>
      </c>
      <c r="ET30" s="47">
        <v>0.84775820612196473</v>
      </c>
      <c r="EU30" s="47">
        <v>0.75059507194072284</v>
      </c>
      <c r="EV30" s="21">
        <f t="shared" si="52"/>
        <v>0.77879153718163241</v>
      </c>
      <c r="EW30" s="47">
        <v>0.83594761845747101</v>
      </c>
      <c r="EX30" s="47">
        <v>0.73337954602563027</v>
      </c>
      <c r="EY30" s="21">
        <f t="shared" si="53"/>
        <v>0.76314450897708086</v>
      </c>
      <c r="EZ30" s="47">
        <v>0.83877895725309271</v>
      </c>
      <c r="FA30" s="47">
        <v>0.73853886308127004</v>
      </c>
      <c r="FB30" s="21">
        <f t="shared" si="54"/>
        <v>0.76762825336163176</v>
      </c>
      <c r="FC30" s="47">
        <v>0.84210962489095664</v>
      </c>
      <c r="FD30" s="47">
        <v>0.73717192776144491</v>
      </c>
      <c r="FE30" s="21">
        <f t="shared" si="55"/>
        <v>0.76762454906176325</v>
      </c>
      <c r="FF30" s="47">
        <v>0.84900476152998583</v>
      </c>
      <c r="FG30" s="47">
        <v>0.74516207559256886</v>
      </c>
      <c r="FH30" s="21">
        <f t="shared" si="56"/>
        <v>0.77529692775877601</v>
      </c>
      <c r="FI30" s="21">
        <f t="shared" si="57"/>
        <v>0.84200889235183862</v>
      </c>
      <c r="FJ30" s="21">
        <f t="shared" si="58"/>
        <v>0.74082747916894143</v>
      </c>
      <c r="FK30" s="45">
        <f t="shared" si="59"/>
        <v>0.77019003754952975</v>
      </c>
      <c r="FL30" s="21"/>
      <c r="FM30" s="21"/>
      <c r="FN30" s="21">
        <f t="shared" si="60"/>
        <v>0</v>
      </c>
      <c r="FO30" s="21"/>
      <c r="FP30" s="21"/>
      <c r="FQ30" s="21">
        <f t="shared" si="61"/>
        <v>0</v>
      </c>
      <c r="FR30" s="21"/>
      <c r="FS30" s="21"/>
      <c r="FT30" s="21">
        <f t="shared" si="62"/>
        <v>0</v>
      </c>
      <c r="FU30" s="21"/>
      <c r="FV30" s="21"/>
      <c r="FW30" s="21">
        <f t="shared" si="63"/>
        <v>0</v>
      </c>
      <c r="FX30" s="21"/>
      <c r="FY30" s="21"/>
      <c r="FZ30" s="21">
        <f t="shared" si="64"/>
        <v>0</v>
      </c>
      <c r="GA30" s="21"/>
      <c r="GB30" s="21"/>
      <c r="GC30" s="21">
        <f t="shared" si="65"/>
        <v>0</v>
      </c>
      <c r="GD30" s="21"/>
      <c r="GE30" s="21"/>
      <c r="GF30" s="21">
        <f t="shared" si="66"/>
        <v>0</v>
      </c>
      <c r="GG30" s="21"/>
      <c r="GH30" s="21"/>
      <c r="GI30" s="21">
        <f t="shared" si="67"/>
        <v>0</v>
      </c>
      <c r="GJ30" s="21"/>
      <c r="GK30" s="21"/>
      <c r="GL30" s="21">
        <f t="shared" si="68"/>
        <v>0</v>
      </c>
      <c r="GM30" s="21"/>
      <c r="GN30" s="21"/>
      <c r="GO30" s="21">
        <f t="shared" si="69"/>
        <v>0</v>
      </c>
      <c r="GP30" s="21" t="e">
        <f t="shared" si="70"/>
        <v>#DIV/0!</v>
      </c>
      <c r="GQ30" s="21" t="e">
        <f t="shared" si="71"/>
        <v>#DIV/0!</v>
      </c>
      <c r="GR30" s="45">
        <f t="shared" si="72"/>
        <v>0</v>
      </c>
    </row>
    <row r="31" spans="1:200">
      <c r="A31" s="1" t="s">
        <v>67</v>
      </c>
      <c r="B31" s="1" t="s">
        <v>68</v>
      </c>
      <c r="C31" s="1" t="s">
        <v>8</v>
      </c>
      <c r="D31" s="1" t="s">
        <v>51</v>
      </c>
      <c r="E31" s="2">
        <v>1195718</v>
      </c>
      <c r="F31" s="2">
        <v>1570</v>
      </c>
      <c r="G31" s="2">
        <v>3129</v>
      </c>
      <c r="H31" s="2">
        <v>4699</v>
      </c>
      <c r="I31" s="2">
        <v>1189</v>
      </c>
      <c r="J31" s="2">
        <v>3124</v>
      </c>
      <c r="K31" s="2">
        <v>4313</v>
      </c>
      <c r="L31" s="42">
        <f>VLOOKUP(B31,'[2]1월'!$D$6:$AU$179,13,0)</f>
        <v>1052.3870967741937</v>
      </c>
      <c r="M31" s="42">
        <f>VLOOKUP(B31,'[2]1월'!$D$6:$AU$179,28,0)</f>
        <v>2683.1935483870966</v>
      </c>
      <c r="N31" s="42">
        <f t="shared" si="0"/>
        <v>3735.5806451612902</v>
      </c>
      <c r="O31" s="42">
        <f>VLOOKUP(B31,'[2]2월'!$D$6:$AU$179,13,0)</f>
        <v>1025.1379310344828</v>
      </c>
      <c r="P31" s="42">
        <f>VLOOKUP(B31,'[2]2월'!$D$6:$AU$179,28,0)</f>
        <v>2661.3793103448274</v>
      </c>
      <c r="Q31" s="42">
        <f t="shared" si="1"/>
        <v>3686.5172413793102</v>
      </c>
      <c r="R31" s="42">
        <f>VLOOKUP(B31,'[2]3월'!$D$6:$AU$179,13,0)</f>
        <v>1047.1935483870968</v>
      </c>
      <c r="S31" s="42">
        <f>VLOOKUP(B31,'[2]3월'!$D$6:$AU$179,28,0)</f>
        <v>2720.3870967741937</v>
      </c>
      <c r="T31" s="42">
        <f t="shared" si="2"/>
        <v>3767.5806451612907</v>
      </c>
      <c r="U31" s="42">
        <f>VLOOKUP(B31,'[2]4월'!$D$6:$AU$179,13,0)</f>
        <v>1062.6666666666667</v>
      </c>
      <c r="V31" s="42">
        <f>VLOOKUP(B31,'[2]4월'!$D$6:$AU$179,28,0)</f>
        <v>2725.9</v>
      </c>
      <c r="W31" s="42">
        <f t="shared" si="3"/>
        <v>3788.5666666666666</v>
      </c>
      <c r="X31" s="42">
        <f>VLOOKUP(B31,'[2]5월'!$D$6:$AU$179,13,0)</f>
        <v>1063.2258064516129</v>
      </c>
      <c r="Y31" s="42">
        <f>VLOOKUP(B31,'[2]5월'!$D$6:$AU$179,28,0)</f>
        <v>2722.3225806451615</v>
      </c>
      <c r="Z31" s="42">
        <f t="shared" si="4"/>
        <v>3785.5483870967746</v>
      </c>
      <c r="AA31" s="42">
        <f>VLOOKUP(B31,'[2]6월'!$D$6:$AU$179,13,0)</f>
        <v>1080.4666666666667</v>
      </c>
      <c r="AB31" s="42">
        <f>VLOOKUP(B31,'[2]6월'!$D$6:$AU$179,28,0)</f>
        <v>2726.6</v>
      </c>
      <c r="AC31" s="42">
        <f t="shared" si="5"/>
        <v>3807.0666666666666</v>
      </c>
      <c r="AD31" s="42">
        <f>VLOOKUP(B31,'[2]7월'!$D$6:$AU$179,13,0)</f>
        <v>1065.483870967742</v>
      </c>
      <c r="AE31" s="42">
        <f>VLOOKUP(B31,'[2]7월'!$D$6:$AU$179,28,0)</f>
        <v>2754.1935483870966</v>
      </c>
      <c r="AF31" s="42">
        <f t="shared" si="6"/>
        <v>3819.6774193548385</v>
      </c>
      <c r="AG31" s="42">
        <f>VLOOKUP(B31,'[2]8월'!$D$6:$AU$179,13,0)</f>
        <v>1083.6451612903227</v>
      </c>
      <c r="AH31" s="42">
        <f>VLOOKUP(B31,'[2]8월'!$D$6:$AU$179,28,0)</f>
        <v>2759.6774193548385</v>
      </c>
      <c r="AI31" s="42">
        <f t="shared" si="7"/>
        <v>3843.322580645161</v>
      </c>
      <c r="AJ31" s="42">
        <f>VLOOKUP(B31,'[2]9월'!$D$6:$AU$179,13,0)</f>
        <v>1075.9000000000001</v>
      </c>
      <c r="AK31" s="42">
        <f>VLOOKUP(B31,'[2]9월'!$D$6:$AU$179,28,0)</f>
        <v>2739.8333333333335</v>
      </c>
      <c r="AL31" s="42">
        <f t="shared" si="8"/>
        <v>3815.7333333333336</v>
      </c>
      <c r="AM31" s="42">
        <f>VLOOKUP(B31,'[2]10월'!$D$6:$AU$179,13,0)</f>
        <v>1083.516129032258</v>
      </c>
      <c r="AN31" s="42">
        <f>VLOOKUP(B31,'[2]10월'!$D$6:$AU$179,28,0)</f>
        <v>2723.6451612903224</v>
      </c>
      <c r="AO31" s="42">
        <f t="shared" si="9"/>
        <v>3807.1612903225805</v>
      </c>
      <c r="AP31" s="42">
        <f>VLOOKUP(B31,'[3]11월'!$D$6:$P$179,13,0)</f>
        <v>1101.4666666666667</v>
      </c>
      <c r="AQ31" s="42">
        <f>VLOOKUP(B31,'[3]11월'!$D$6:$AE$179,28,0)</f>
        <v>2679.6333333333332</v>
      </c>
      <c r="AR31" s="42">
        <f t="shared" si="10"/>
        <v>3781.1</v>
      </c>
      <c r="AS31" s="42">
        <f>VLOOKUP(B31,'[3]12월'!$D$6:$P$179,13,0)</f>
        <v>1134.7741935483871</v>
      </c>
      <c r="AT31" s="42">
        <f>VLOOKUP(B31,'[3]12월'!$D$6:$AE$179,28,0)</f>
        <v>2723.6451612903224</v>
      </c>
      <c r="AU31" s="42">
        <f t="shared" si="11"/>
        <v>3858.4193548387093</v>
      </c>
      <c r="AV31" s="42">
        <f t="shared" si="12"/>
        <v>1072.988644790508</v>
      </c>
      <c r="AW31" s="42">
        <f t="shared" si="13"/>
        <v>2718.3675410950432</v>
      </c>
      <c r="AX31" s="43">
        <f t="shared" si="14"/>
        <v>3791.3561858855523</v>
      </c>
      <c r="AY31" s="47">
        <v>0.57010957204312696</v>
      </c>
      <c r="AZ31" s="47">
        <v>0.5257348336035601</v>
      </c>
      <c r="BA31" s="21">
        <f t="shared" si="15"/>
        <v>0.53829329240478252</v>
      </c>
      <c r="BB31" s="47">
        <v>0.57912024497987047</v>
      </c>
      <c r="BC31" s="47">
        <v>0.52943191324697303</v>
      </c>
      <c r="BD31" s="21">
        <f t="shared" si="16"/>
        <v>0.54349416778440296</v>
      </c>
      <c r="BE31" s="47">
        <v>0.57829301657824161</v>
      </c>
      <c r="BF31" s="47">
        <v>0.5278615552481839</v>
      </c>
      <c r="BG31" s="21">
        <f t="shared" si="17"/>
        <v>0.54213412229128899</v>
      </c>
      <c r="BH31" s="47">
        <v>0.57583372531070842</v>
      </c>
      <c r="BI31" s="47">
        <v>0.53222174409962419</v>
      </c>
      <c r="BJ31" s="21">
        <f t="shared" si="18"/>
        <v>0.54456433559512085</v>
      </c>
      <c r="BK31" s="47">
        <v>0.57253744887213687</v>
      </c>
      <c r="BL31" s="47">
        <v>0.53676461986279744</v>
      </c>
      <c r="BM31" s="21">
        <f t="shared" si="19"/>
        <v>0.54688865924003882</v>
      </c>
      <c r="BN31" s="47">
        <v>0.57381806875649477</v>
      </c>
      <c r="BO31" s="47">
        <v>0.53121680132446636</v>
      </c>
      <c r="BP31" s="21">
        <f t="shared" si="20"/>
        <v>0.54327335153159839</v>
      </c>
      <c r="BQ31" s="47">
        <v>0.57623326851281975</v>
      </c>
      <c r="BR31" s="47">
        <v>0.53654847884755563</v>
      </c>
      <c r="BS31" s="21">
        <f t="shared" si="21"/>
        <v>0.54777963904301519</v>
      </c>
      <c r="BT31" s="47">
        <v>0.58218460580889031</v>
      </c>
      <c r="BU31" s="47">
        <v>0.54731883425737837</v>
      </c>
      <c r="BV31" s="21">
        <f t="shared" si="22"/>
        <v>0.55718616803780863</v>
      </c>
      <c r="BW31" s="47">
        <v>0.58986902633672333</v>
      </c>
      <c r="BX31" s="47">
        <v>0.54167693644613268</v>
      </c>
      <c r="BY31" s="21">
        <f t="shared" si="23"/>
        <v>0.55531574079108736</v>
      </c>
      <c r="BZ31" s="47">
        <v>0.58184703157377571</v>
      </c>
      <c r="CA31" s="47">
        <v>0.53929228262413886</v>
      </c>
      <c r="CB31" s="21">
        <f t="shared" si="24"/>
        <v>0.55133566767322928</v>
      </c>
      <c r="CC31" s="47">
        <v>0.58481354384933082</v>
      </c>
      <c r="CD31" s="47">
        <v>0.53879769591048854</v>
      </c>
      <c r="CE31" s="21">
        <f t="shared" si="25"/>
        <v>0.55182060378250408</v>
      </c>
      <c r="CF31" s="47">
        <v>0.5892260278543896</v>
      </c>
      <c r="CG31" s="47">
        <v>0.55425041538191877</v>
      </c>
      <c r="CH31" s="21">
        <f t="shared" si="26"/>
        <v>0.56414883515246539</v>
      </c>
      <c r="CI31" s="44">
        <f t="shared" si="27"/>
        <v>0.57949046503970902</v>
      </c>
      <c r="CJ31" s="44">
        <f t="shared" si="28"/>
        <v>0.53675967590443496</v>
      </c>
      <c r="CK31" s="21">
        <f t="shared" si="29"/>
        <v>0.54885288194394521</v>
      </c>
      <c r="CL31" s="47">
        <v>0.39846825660726831</v>
      </c>
      <c r="CM31" s="47">
        <v>0.40353435530782128</v>
      </c>
      <c r="CN31" s="21">
        <f t="shared" si="30"/>
        <v>0.40210060281595084</v>
      </c>
      <c r="CO31" s="47">
        <v>0.41726692630298817</v>
      </c>
      <c r="CP31" s="47">
        <v>0.41714049836852002</v>
      </c>
      <c r="CQ31" s="21">
        <f t="shared" si="31"/>
        <v>0.41717627863590118</v>
      </c>
      <c r="CR31" s="47">
        <v>0.41566415012393321</v>
      </c>
      <c r="CS31" s="47">
        <v>0.4171181582030451</v>
      </c>
      <c r="CT31" s="21">
        <f t="shared" si="32"/>
        <v>0.4167066605537002</v>
      </c>
      <c r="CU31" s="47">
        <v>0.41808847828574042</v>
      </c>
      <c r="CV31" s="47">
        <v>0.42714039613592936</v>
      </c>
      <c r="CW31" s="21">
        <f t="shared" si="33"/>
        <v>0.4245786201933292</v>
      </c>
      <c r="CX31" s="47">
        <v>0.41833615923513706</v>
      </c>
      <c r="CY31" s="47">
        <v>0.43237945549799456</v>
      </c>
      <c r="CZ31" s="21">
        <f t="shared" si="34"/>
        <v>0.42840507359170676</v>
      </c>
      <c r="DA31" s="47">
        <v>0.41137586216316657</v>
      </c>
      <c r="DB31" s="47">
        <v>0.42233552782686806</v>
      </c>
      <c r="DC31" s="21">
        <f t="shared" si="35"/>
        <v>0.41923384172002554</v>
      </c>
      <c r="DD31" s="47">
        <v>0.4115641976042298</v>
      </c>
      <c r="DE31" s="47">
        <v>0.42086265463139744</v>
      </c>
      <c r="DF31" s="21">
        <f t="shared" si="36"/>
        <v>0.41823110583591183</v>
      </c>
      <c r="DG31" s="47">
        <v>0.41506506357885525</v>
      </c>
      <c r="DH31" s="47">
        <v>0.43171272948857542</v>
      </c>
      <c r="DI31" s="21">
        <f t="shared" si="37"/>
        <v>0.42700128703695461</v>
      </c>
      <c r="DJ31" s="47">
        <v>0.43354381320152208</v>
      </c>
      <c r="DK31" s="47">
        <v>0.43881622254283092</v>
      </c>
      <c r="DL31" s="21">
        <f t="shared" si="38"/>
        <v>0.43732408224354352</v>
      </c>
      <c r="DM31" s="47">
        <v>0.42858514596668046</v>
      </c>
      <c r="DN31" s="47">
        <v>0.43709710533236978</v>
      </c>
      <c r="DO31" s="21">
        <f t="shared" si="39"/>
        <v>0.43468814260333244</v>
      </c>
      <c r="DP31" s="47">
        <v>0.43246021021706144</v>
      </c>
      <c r="DQ31" s="47">
        <v>0.44227860171794753</v>
      </c>
      <c r="DR31" s="21">
        <f t="shared" si="40"/>
        <v>0.43949990668797945</v>
      </c>
      <c r="DS31" s="47">
        <v>0.42901416528228187</v>
      </c>
      <c r="DT31" s="47">
        <v>0.44455998640984395</v>
      </c>
      <c r="DU31" s="21">
        <f t="shared" si="41"/>
        <v>0.44016037615799869</v>
      </c>
      <c r="DV31" s="21">
        <f t="shared" si="42"/>
        <v>0.41911936904740532</v>
      </c>
      <c r="DW31" s="21">
        <f t="shared" si="43"/>
        <v>0.42791464095526194</v>
      </c>
      <c r="DX31" s="45">
        <f t="shared" si="44"/>
        <v>0.42542549817302788</v>
      </c>
      <c r="DY31" s="47">
        <v>0.84148767778322708</v>
      </c>
      <c r="DZ31" s="47">
        <v>0.74897351494968689</v>
      </c>
      <c r="EA31" s="21">
        <f t="shared" si="45"/>
        <v>0.77515587327630286</v>
      </c>
      <c r="EB31" s="47">
        <v>0.84180900803928826</v>
      </c>
      <c r="EC31" s="47">
        <v>0.74849449339207053</v>
      </c>
      <c r="ED31" s="21">
        <f t="shared" si="46"/>
        <v>0.77490335863753279</v>
      </c>
      <c r="EE31" s="47">
        <v>0.85674768197640383</v>
      </c>
      <c r="EF31" s="47">
        <v>0.7572158611203339</v>
      </c>
      <c r="EG31" s="21">
        <f t="shared" si="47"/>
        <v>0.7853842811626045</v>
      </c>
      <c r="EH31" s="47">
        <v>0.85672289836888338</v>
      </c>
      <c r="EI31" s="47">
        <v>0.75193798989936045</v>
      </c>
      <c r="EJ31" s="21">
        <f t="shared" si="48"/>
        <v>0.78159308201436017</v>
      </c>
      <c r="EK31" s="47">
        <v>0.84352208737864076</v>
      </c>
      <c r="EL31" s="47">
        <v>0.74605935396720069</v>
      </c>
      <c r="EM31" s="21">
        <f t="shared" si="49"/>
        <v>0.77364220324684252</v>
      </c>
      <c r="EN31" s="47">
        <v>0.86720281359906215</v>
      </c>
      <c r="EO31" s="47">
        <v>0.75598968189931293</v>
      </c>
      <c r="EP31" s="21">
        <f t="shared" si="50"/>
        <v>0.78746402026658746</v>
      </c>
      <c r="EQ31" s="47">
        <v>0.85867441719648807</v>
      </c>
      <c r="ER31" s="47">
        <v>0.76312950339658003</v>
      </c>
      <c r="ES31" s="21">
        <f t="shared" si="51"/>
        <v>0.79016959210057569</v>
      </c>
      <c r="ET31" s="47">
        <v>0.87353561753936837</v>
      </c>
      <c r="EU31" s="47">
        <v>0.76659293980128573</v>
      </c>
      <c r="EV31" s="21">
        <f t="shared" si="52"/>
        <v>0.7968587004501102</v>
      </c>
      <c r="EW31" s="47">
        <v>0.86306788115376265</v>
      </c>
      <c r="EX31" s="47">
        <v>0.75875039844272762</v>
      </c>
      <c r="EY31" s="21">
        <f t="shared" si="53"/>
        <v>0.78827320477223262</v>
      </c>
      <c r="EZ31" s="47">
        <v>0.85364598529280422</v>
      </c>
      <c r="FA31" s="47">
        <v>0.75794720073904753</v>
      </c>
      <c r="FB31" s="21">
        <f t="shared" si="54"/>
        <v>0.78503083628052051</v>
      </c>
      <c r="FC31" s="47">
        <v>0.8601636000484203</v>
      </c>
      <c r="FD31" s="47">
        <v>0.74842113970816915</v>
      </c>
      <c r="FE31" s="21">
        <f t="shared" si="55"/>
        <v>0.78004528294546227</v>
      </c>
      <c r="FF31" s="47">
        <v>0.87017877650804498</v>
      </c>
      <c r="FG31" s="47">
        <v>0.76308759608210064</v>
      </c>
      <c r="FH31" s="21">
        <f t="shared" si="56"/>
        <v>0.79339538435639323</v>
      </c>
      <c r="FI31" s="21">
        <f t="shared" si="57"/>
        <v>0.8572298704070328</v>
      </c>
      <c r="FJ31" s="21">
        <f t="shared" si="58"/>
        <v>0.7555499727831565</v>
      </c>
      <c r="FK31" s="45">
        <f t="shared" si="59"/>
        <v>0.78432631829246036</v>
      </c>
      <c r="FL31" s="21"/>
      <c r="FM31" s="21"/>
      <c r="FN31" s="21">
        <f t="shared" si="60"/>
        <v>0</v>
      </c>
      <c r="FO31" s="21"/>
      <c r="FP31" s="21"/>
      <c r="FQ31" s="21">
        <f t="shared" si="61"/>
        <v>0</v>
      </c>
      <c r="FR31" s="21"/>
      <c r="FS31" s="21"/>
      <c r="FT31" s="21">
        <f t="shared" si="62"/>
        <v>0</v>
      </c>
      <c r="FU31" s="21"/>
      <c r="FV31" s="21"/>
      <c r="FW31" s="21">
        <f t="shared" si="63"/>
        <v>0</v>
      </c>
      <c r="FX31" s="21"/>
      <c r="FY31" s="21"/>
      <c r="FZ31" s="21">
        <f t="shared" si="64"/>
        <v>0</v>
      </c>
      <c r="GA31" s="21"/>
      <c r="GB31" s="21"/>
      <c r="GC31" s="21">
        <f t="shared" si="65"/>
        <v>0</v>
      </c>
      <c r="GD31" s="21"/>
      <c r="GE31" s="21"/>
      <c r="GF31" s="21">
        <f t="shared" si="66"/>
        <v>0</v>
      </c>
      <c r="GG31" s="21"/>
      <c r="GH31" s="21"/>
      <c r="GI31" s="21">
        <f t="shared" si="67"/>
        <v>0</v>
      </c>
      <c r="GJ31" s="21"/>
      <c r="GK31" s="21"/>
      <c r="GL31" s="21">
        <f t="shared" si="68"/>
        <v>0</v>
      </c>
      <c r="GM31" s="21"/>
      <c r="GN31" s="21"/>
      <c r="GO31" s="21">
        <f t="shared" si="69"/>
        <v>0</v>
      </c>
      <c r="GP31" s="21" t="e">
        <f t="shared" si="70"/>
        <v>#DIV/0!</v>
      </c>
      <c r="GQ31" s="21" t="e">
        <f t="shared" si="71"/>
        <v>#DIV/0!</v>
      </c>
      <c r="GR31" s="45">
        <f t="shared" si="72"/>
        <v>0</v>
      </c>
    </row>
    <row r="32" spans="1:200">
      <c r="A32" s="1" t="s">
        <v>69</v>
      </c>
      <c r="B32" s="1" t="s">
        <v>70</v>
      </c>
      <c r="C32" s="1" t="s">
        <v>8</v>
      </c>
      <c r="D32" s="1" t="s">
        <v>62</v>
      </c>
      <c r="E32" s="2">
        <v>518174</v>
      </c>
      <c r="F32" s="2">
        <v>275</v>
      </c>
      <c r="G32" s="2">
        <v>1090</v>
      </c>
      <c r="H32" s="2">
        <v>1365</v>
      </c>
      <c r="I32" s="2">
        <v>255</v>
      </c>
      <c r="J32" s="2">
        <v>1089</v>
      </c>
      <c r="K32" s="2">
        <v>1344</v>
      </c>
      <c r="L32" s="42">
        <f>VLOOKUP(B32,'[2]1월'!$D$6:$AU$179,13,0)</f>
        <v>245.09677419354838</v>
      </c>
      <c r="M32" s="42">
        <f>VLOOKUP(B32,'[2]1월'!$D$6:$AU$179,28,0)</f>
        <v>929.61290322580646</v>
      </c>
      <c r="N32" s="42">
        <f t="shared" si="0"/>
        <v>1174.7096774193549</v>
      </c>
      <c r="O32" s="42">
        <f>VLOOKUP(B32,'[2]2월'!$D$6:$AU$179,13,0)</f>
        <v>212.51724137931035</v>
      </c>
      <c r="P32" s="42">
        <f>VLOOKUP(B32,'[2]2월'!$D$6:$AU$179,28,0)</f>
        <v>933.20689655172418</v>
      </c>
      <c r="Q32" s="42">
        <f t="shared" si="1"/>
        <v>1145.7241379310344</v>
      </c>
      <c r="R32" s="42">
        <f>VLOOKUP(B32,'[2]3월'!$D$6:$AU$179,13,0)</f>
        <v>225.35483870967741</v>
      </c>
      <c r="S32" s="42">
        <f>VLOOKUP(B32,'[2]3월'!$D$6:$AU$179,28,0)</f>
        <v>949.74193548387098</v>
      </c>
      <c r="T32" s="42">
        <f t="shared" si="2"/>
        <v>1175.0967741935483</v>
      </c>
      <c r="U32" s="42">
        <f>VLOOKUP(B32,'[2]4월'!$D$6:$AU$179,13,0)</f>
        <v>236.43333333333334</v>
      </c>
      <c r="V32" s="42">
        <f>VLOOKUP(B32,'[2]4월'!$D$6:$AU$179,28,0)</f>
        <v>956.56666666666672</v>
      </c>
      <c r="W32" s="42">
        <f t="shared" si="3"/>
        <v>1193</v>
      </c>
      <c r="X32" s="42">
        <f>VLOOKUP(B32,'[2]5월'!$D$6:$AU$179,13,0)</f>
        <v>234.87096774193549</v>
      </c>
      <c r="Y32" s="42">
        <f>VLOOKUP(B32,'[2]5월'!$D$6:$AU$179,28,0)</f>
        <v>958.22580645161293</v>
      </c>
      <c r="Z32" s="42">
        <f t="shared" si="4"/>
        <v>1193.0967741935483</v>
      </c>
      <c r="AA32" s="42">
        <f>VLOOKUP(B32,'[2]6월'!$D$6:$AU$179,13,0)</f>
        <v>244.6</v>
      </c>
      <c r="AB32" s="42">
        <f>VLOOKUP(B32,'[2]6월'!$D$6:$AU$179,28,0)</f>
        <v>958.86666666666667</v>
      </c>
      <c r="AC32" s="42">
        <f t="shared" si="5"/>
        <v>1203.4666666666667</v>
      </c>
      <c r="AD32" s="42">
        <f>VLOOKUP(B32,'[2]7월'!$D$6:$AU$179,13,0)</f>
        <v>250.29032258064515</v>
      </c>
      <c r="AE32" s="42">
        <f>VLOOKUP(B32,'[2]7월'!$D$6:$AU$179,28,0)</f>
        <v>960.35483870967744</v>
      </c>
      <c r="AF32" s="42">
        <f t="shared" si="6"/>
        <v>1210.6451612903227</v>
      </c>
      <c r="AG32" s="42">
        <f>VLOOKUP(B32,'[2]8월'!$D$6:$AU$179,13,0)</f>
        <v>254.58064516129033</v>
      </c>
      <c r="AH32" s="42">
        <f>VLOOKUP(B32,'[2]8월'!$D$6:$AU$179,28,0)</f>
        <v>959.38709677419354</v>
      </c>
      <c r="AI32" s="42">
        <f t="shared" si="7"/>
        <v>1213.9677419354839</v>
      </c>
      <c r="AJ32" s="42">
        <f>VLOOKUP(B32,'[2]9월'!$D$6:$AU$179,13,0)</f>
        <v>255.1</v>
      </c>
      <c r="AK32" s="42">
        <f>VLOOKUP(B32,'[2]9월'!$D$6:$AU$179,28,0)</f>
        <v>950.23333333333335</v>
      </c>
      <c r="AL32" s="42">
        <f t="shared" si="8"/>
        <v>1205.3333333333333</v>
      </c>
      <c r="AM32" s="42">
        <f>VLOOKUP(B32,'[2]10월'!$D$6:$AU$179,13,0)</f>
        <v>255.32258064516128</v>
      </c>
      <c r="AN32" s="42">
        <f>VLOOKUP(B32,'[2]10월'!$D$6:$AU$179,28,0)</f>
        <v>953.9677419354839</v>
      </c>
      <c r="AO32" s="42">
        <f t="shared" si="9"/>
        <v>1209.2903225806451</v>
      </c>
      <c r="AP32" s="42">
        <f>VLOOKUP(B32,'[3]11월'!$D$6:$P$179,13,0)</f>
        <v>250.5</v>
      </c>
      <c r="AQ32" s="42">
        <f>VLOOKUP(B32,'[3]11월'!$D$6:$AE$179,28,0)</f>
        <v>942</v>
      </c>
      <c r="AR32" s="42">
        <f t="shared" si="10"/>
        <v>1192.5</v>
      </c>
      <c r="AS32" s="42">
        <f>VLOOKUP(B32,'[3]12월'!$D$6:$P$179,13,0)</f>
        <v>251.09677419354838</v>
      </c>
      <c r="AT32" s="42">
        <f>VLOOKUP(B32,'[3]12월'!$D$6:$AE$179,28,0)</f>
        <v>962.35483870967744</v>
      </c>
      <c r="AU32" s="42">
        <f t="shared" si="11"/>
        <v>1213.4516129032259</v>
      </c>
      <c r="AV32" s="42">
        <f t="shared" si="12"/>
        <v>242.98028982820418</v>
      </c>
      <c r="AW32" s="42">
        <f t="shared" si="13"/>
        <v>951.20989370905954</v>
      </c>
      <c r="AX32" s="43">
        <f t="shared" si="14"/>
        <v>1194.1901835372635</v>
      </c>
      <c r="AY32" s="47">
        <v>0.54925530841048797</v>
      </c>
      <c r="AZ32" s="47">
        <v>0.49261402775286123</v>
      </c>
      <c r="BA32" s="21">
        <f t="shared" si="15"/>
        <v>0.50413875386446338</v>
      </c>
      <c r="BB32" s="47">
        <v>0.55162274516334731</v>
      </c>
      <c r="BC32" s="47">
        <v>0.49463010388487355</v>
      </c>
      <c r="BD32" s="21">
        <f t="shared" si="16"/>
        <v>0.50622632087511854</v>
      </c>
      <c r="BE32" s="47">
        <v>0.55035705573487692</v>
      </c>
      <c r="BF32" s="47">
        <v>0.49545433807540573</v>
      </c>
      <c r="BG32" s="21">
        <f t="shared" si="17"/>
        <v>0.50662532108394109</v>
      </c>
      <c r="BH32" s="47">
        <v>0.54288823720236568</v>
      </c>
      <c r="BI32" s="47">
        <v>0.48507530462272264</v>
      </c>
      <c r="BJ32" s="21">
        <f t="shared" si="18"/>
        <v>0.49683842519402971</v>
      </c>
      <c r="BK32" s="47">
        <v>0.54451498137044152</v>
      </c>
      <c r="BL32" s="47">
        <v>0.48907460758507271</v>
      </c>
      <c r="BM32" s="21">
        <f t="shared" si="19"/>
        <v>0.50035498677111767</v>
      </c>
      <c r="BN32" s="47">
        <v>0.54049719830590959</v>
      </c>
      <c r="BO32" s="47">
        <v>0.48306822789015913</v>
      </c>
      <c r="BP32" s="21">
        <f t="shared" si="20"/>
        <v>0.49475322419018031</v>
      </c>
      <c r="BQ32" s="47">
        <v>0.54547955003307158</v>
      </c>
      <c r="BR32" s="47">
        <v>0.48128471777945087</v>
      </c>
      <c r="BS32" s="21">
        <f t="shared" si="21"/>
        <v>0.49434635499728108</v>
      </c>
      <c r="BT32" s="47">
        <v>0.55431852568103301</v>
      </c>
      <c r="BU32" s="47">
        <v>0.48938742857322992</v>
      </c>
      <c r="BV32" s="21">
        <f t="shared" si="22"/>
        <v>0.50259887262260661</v>
      </c>
      <c r="BW32" s="47">
        <v>0.56616475032170244</v>
      </c>
      <c r="BX32" s="47">
        <v>0.51635583909377425</v>
      </c>
      <c r="BY32" s="21">
        <f t="shared" si="23"/>
        <v>0.52649039207623205</v>
      </c>
      <c r="BZ32" s="47">
        <v>0.55209050719515873</v>
      </c>
      <c r="CA32" s="47">
        <v>0.50700859749220506</v>
      </c>
      <c r="CB32" s="21">
        <f t="shared" si="24"/>
        <v>0.51618135375552177</v>
      </c>
      <c r="CC32" s="47">
        <v>0.55130681213621102</v>
      </c>
      <c r="CD32" s="47">
        <v>0.5098397089097042</v>
      </c>
      <c r="CE32" s="21">
        <f t="shared" si="25"/>
        <v>0.51827696530254108</v>
      </c>
      <c r="CF32" s="47">
        <v>0.5540275998334051</v>
      </c>
      <c r="CG32" s="47">
        <v>0.52029933524795213</v>
      </c>
      <c r="CH32" s="21">
        <f t="shared" si="26"/>
        <v>0.52716198042570839</v>
      </c>
      <c r="CI32" s="44">
        <f t="shared" si="27"/>
        <v>0.55021027261566757</v>
      </c>
      <c r="CJ32" s="44">
        <f t="shared" si="28"/>
        <v>0.49700768640895082</v>
      </c>
      <c r="CK32" s="21">
        <f t="shared" si="29"/>
        <v>0.50783274592989514</v>
      </c>
      <c r="CL32" s="47">
        <v>0.3805923410064676</v>
      </c>
      <c r="CM32" s="47">
        <v>0.33156690572470671</v>
      </c>
      <c r="CN32" s="21">
        <f t="shared" si="30"/>
        <v>0.34154204589746501</v>
      </c>
      <c r="CO32" s="47">
        <v>0.39912733739258582</v>
      </c>
      <c r="CP32" s="47">
        <v>0.34382693845886791</v>
      </c>
      <c r="CQ32" s="21">
        <f t="shared" si="31"/>
        <v>0.35507883714784327</v>
      </c>
      <c r="CR32" s="47">
        <v>0.3934744666248452</v>
      </c>
      <c r="CS32" s="47">
        <v>0.34065248685928134</v>
      </c>
      <c r="CT32" s="21">
        <f t="shared" si="32"/>
        <v>0.35140010489338636</v>
      </c>
      <c r="CU32" s="47">
        <v>0.39153561712325063</v>
      </c>
      <c r="CV32" s="47">
        <v>0.3386113259911413</v>
      </c>
      <c r="CW32" s="21">
        <f t="shared" si="33"/>
        <v>0.34937976118304803</v>
      </c>
      <c r="CX32" s="47">
        <v>0.39546296682515925</v>
      </c>
      <c r="CY32" s="47">
        <v>0.34566929758683029</v>
      </c>
      <c r="CZ32" s="21">
        <f t="shared" si="34"/>
        <v>0.35580074930191757</v>
      </c>
      <c r="DA32" s="47">
        <v>0.38586955980176241</v>
      </c>
      <c r="DB32" s="47">
        <v>0.33317183621688728</v>
      </c>
      <c r="DC32" s="21">
        <f t="shared" si="35"/>
        <v>0.34389417201101674</v>
      </c>
      <c r="DD32" s="47">
        <v>0.39108217181248989</v>
      </c>
      <c r="DE32" s="47">
        <v>0.33130755144046059</v>
      </c>
      <c r="DF32" s="21">
        <f t="shared" si="36"/>
        <v>0.3434698140202328</v>
      </c>
      <c r="DG32" s="47">
        <v>0.39871049615133497</v>
      </c>
      <c r="DH32" s="47">
        <v>0.33814436138186255</v>
      </c>
      <c r="DI32" s="21">
        <f t="shared" si="37"/>
        <v>0.35046767234433396</v>
      </c>
      <c r="DJ32" s="47">
        <v>0.41514595141412763</v>
      </c>
      <c r="DK32" s="47">
        <v>0.36996319397720201</v>
      </c>
      <c r="DL32" s="21">
        <f t="shared" si="38"/>
        <v>0.37915646959494548</v>
      </c>
      <c r="DM32" s="47">
        <v>0.4006294302550989</v>
      </c>
      <c r="DN32" s="47">
        <v>0.35838716930075759</v>
      </c>
      <c r="DO32" s="21">
        <f t="shared" si="39"/>
        <v>0.36698214600646273</v>
      </c>
      <c r="DP32" s="47">
        <v>0.40233276552023739</v>
      </c>
      <c r="DQ32" s="47">
        <v>0.36441990492680387</v>
      </c>
      <c r="DR32" s="21">
        <f t="shared" si="40"/>
        <v>0.37213398429389605</v>
      </c>
      <c r="DS32" s="47">
        <v>0.40242512101576333</v>
      </c>
      <c r="DT32" s="47">
        <v>0.36462210083695884</v>
      </c>
      <c r="DU32" s="21">
        <f t="shared" si="41"/>
        <v>0.37231383112084021</v>
      </c>
      <c r="DV32" s="21">
        <f t="shared" si="42"/>
        <v>0.39636568541192702</v>
      </c>
      <c r="DW32" s="21">
        <f t="shared" si="43"/>
        <v>0.34669525605848001</v>
      </c>
      <c r="DX32" s="45">
        <f t="shared" si="44"/>
        <v>0.35680163231794904</v>
      </c>
      <c r="DY32" s="47">
        <v>0.80229547249276134</v>
      </c>
      <c r="DZ32" s="47">
        <v>0.76367582760774522</v>
      </c>
      <c r="EA32" s="21">
        <f t="shared" si="45"/>
        <v>0.77153371543548499</v>
      </c>
      <c r="EB32" s="47">
        <v>0.79497387635891614</v>
      </c>
      <c r="EC32" s="47">
        <v>0.77810327753759745</v>
      </c>
      <c r="ED32" s="21">
        <f t="shared" si="46"/>
        <v>0.78153591586245574</v>
      </c>
      <c r="EE32" s="47">
        <v>0.84186873747494995</v>
      </c>
      <c r="EF32" s="47">
        <v>0.78516490048230425</v>
      </c>
      <c r="EG32" s="21">
        <f t="shared" si="47"/>
        <v>0.79670235484826923</v>
      </c>
      <c r="EH32" s="47">
        <v>0.85751388693077679</v>
      </c>
      <c r="EI32" s="47">
        <v>0.78134658675122837</v>
      </c>
      <c r="EJ32" s="21">
        <f t="shared" si="48"/>
        <v>0.79684424610917026</v>
      </c>
      <c r="EK32" s="47">
        <v>0.82877777777777784</v>
      </c>
      <c r="EL32" s="47">
        <v>0.76359976434943611</v>
      </c>
      <c r="EM32" s="21">
        <f t="shared" si="49"/>
        <v>0.77686144813445535</v>
      </c>
      <c r="EN32" s="47">
        <v>0.85486508585445631</v>
      </c>
      <c r="EO32" s="47">
        <v>0.78864760481123553</v>
      </c>
      <c r="EP32" s="21">
        <f t="shared" si="50"/>
        <v>0.80212078769063033</v>
      </c>
      <c r="EQ32" s="47">
        <v>0.84502667869570824</v>
      </c>
      <c r="ER32" s="47">
        <v>0.79324997480769877</v>
      </c>
      <c r="ES32" s="21">
        <f t="shared" si="51"/>
        <v>0.80378491194793966</v>
      </c>
      <c r="ET32" s="47">
        <v>0.85126558540293973</v>
      </c>
      <c r="EU32" s="47">
        <v>0.7970205776537439</v>
      </c>
      <c r="EV32" s="21">
        <f t="shared" si="52"/>
        <v>0.80805773730078734</v>
      </c>
      <c r="EW32" s="47">
        <v>0.85074062459166333</v>
      </c>
      <c r="EX32" s="47">
        <v>0.77865369909145121</v>
      </c>
      <c r="EY32" s="21">
        <f t="shared" si="53"/>
        <v>0.79332113003530913</v>
      </c>
      <c r="EZ32" s="47">
        <v>0.84132166771951988</v>
      </c>
      <c r="FA32" s="47">
        <v>0.7752015351841206</v>
      </c>
      <c r="FB32" s="21">
        <f t="shared" si="54"/>
        <v>0.78865491069198368</v>
      </c>
      <c r="FC32" s="47">
        <v>0.83164271457085837</v>
      </c>
      <c r="FD32" s="47">
        <v>0.76941397735314931</v>
      </c>
      <c r="FE32" s="21">
        <f t="shared" si="55"/>
        <v>0.78207557582653053</v>
      </c>
      <c r="FF32" s="47">
        <v>0.84321839671120247</v>
      </c>
      <c r="FG32" s="47">
        <v>0.7875782187510475</v>
      </c>
      <c r="FH32" s="21">
        <f t="shared" si="56"/>
        <v>0.79889925182704036</v>
      </c>
      <c r="FI32" s="21">
        <f t="shared" si="57"/>
        <v>0.83695920871512752</v>
      </c>
      <c r="FJ32" s="21">
        <f t="shared" si="58"/>
        <v>0.78013799536506323</v>
      </c>
      <c r="FK32" s="45">
        <f t="shared" si="59"/>
        <v>0.79169933214250465</v>
      </c>
      <c r="FL32" s="21"/>
      <c r="FM32" s="21"/>
      <c r="FN32" s="21">
        <f t="shared" si="60"/>
        <v>0</v>
      </c>
      <c r="FO32" s="21"/>
      <c r="FP32" s="21"/>
      <c r="FQ32" s="21">
        <f t="shared" si="61"/>
        <v>0</v>
      </c>
      <c r="FR32" s="21"/>
      <c r="FS32" s="21"/>
      <c r="FT32" s="21">
        <f t="shared" si="62"/>
        <v>0</v>
      </c>
      <c r="FU32" s="21"/>
      <c r="FV32" s="21"/>
      <c r="FW32" s="21">
        <f t="shared" si="63"/>
        <v>0</v>
      </c>
      <c r="FX32" s="21"/>
      <c r="FY32" s="21"/>
      <c r="FZ32" s="21">
        <f t="shared" si="64"/>
        <v>0</v>
      </c>
      <c r="GA32" s="21"/>
      <c r="GB32" s="21"/>
      <c r="GC32" s="21">
        <f t="shared" si="65"/>
        <v>0</v>
      </c>
      <c r="GD32" s="21"/>
      <c r="GE32" s="21"/>
      <c r="GF32" s="21">
        <f t="shared" si="66"/>
        <v>0</v>
      </c>
      <c r="GG32" s="21"/>
      <c r="GH32" s="21"/>
      <c r="GI32" s="21">
        <f t="shared" si="67"/>
        <v>0</v>
      </c>
      <c r="GJ32" s="21"/>
      <c r="GK32" s="21"/>
      <c r="GL32" s="21">
        <f t="shared" si="68"/>
        <v>0</v>
      </c>
      <c r="GM32" s="21"/>
      <c r="GN32" s="21"/>
      <c r="GO32" s="21">
        <f t="shared" si="69"/>
        <v>0</v>
      </c>
      <c r="GP32" s="21" t="e">
        <f t="shared" si="70"/>
        <v>#DIV/0!</v>
      </c>
      <c r="GQ32" s="21" t="e">
        <f t="shared" si="71"/>
        <v>#DIV/0!</v>
      </c>
      <c r="GR32" s="45">
        <f t="shared" si="72"/>
        <v>0</v>
      </c>
    </row>
    <row r="33" spans="1:200">
      <c r="A33" s="1" t="s">
        <v>71</v>
      </c>
      <c r="B33" s="1" t="s">
        <v>72</v>
      </c>
      <c r="C33" s="1" t="s">
        <v>8</v>
      </c>
      <c r="D33" s="1" t="s">
        <v>62</v>
      </c>
      <c r="E33" s="2">
        <v>633417</v>
      </c>
      <c r="F33" s="2">
        <v>525</v>
      </c>
      <c r="G33" s="2">
        <v>2085</v>
      </c>
      <c r="H33" s="2">
        <v>2610</v>
      </c>
      <c r="I33" s="2">
        <v>449</v>
      </c>
      <c r="J33" s="2">
        <v>2082</v>
      </c>
      <c r="K33" s="2">
        <v>2531</v>
      </c>
      <c r="L33" s="42">
        <f>VLOOKUP(B33,'[2]1월'!$D$6:$AU$179,13,0)</f>
        <v>381.77419354838707</v>
      </c>
      <c r="M33" s="42">
        <f>VLOOKUP(B33,'[2]1월'!$D$6:$AU$179,28,0)</f>
        <v>1818.3870967741937</v>
      </c>
      <c r="N33" s="42">
        <f t="shared" si="0"/>
        <v>2200.1612903225805</v>
      </c>
      <c r="O33" s="42">
        <f>VLOOKUP(B33,'[2]2월'!$D$6:$AU$179,13,0)</f>
        <v>416.51724137931035</v>
      </c>
      <c r="P33" s="42">
        <f>VLOOKUP(B33,'[2]2월'!$D$6:$AU$179,28,0)</f>
        <v>1801.4482758620691</v>
      </c>
      <c r="Q33" s="42">
        <f t="shared" si="1"/>
        <v>2217.9655172413795</v>
      </c>
      <c r="R33" s="42">
        <f>VLOOKUP(B33,'[2]3월'!$D$6:$AU$179,13,0)</f>
        <v>418.51612903225805</v>
      </c>
      <c r="S33" s="42">
        <f>VLOOKUP(B33,'[2]3월'!$D$6:$AU$179,28,0)</f>
        <v>1825.3225806451612</v>
      </c>
      <c r="T33" s="42">
        <f t="shared" si="2"/>
        <v>2243.8387096774195</v>
      </c>
      <c r="U33" s="42">
        <f>VLOOKUP(B33,'[2]4월'!$D$6:$AU$179,13,0)</f>
        <v>417.93333333333334</v>
      </c>
      <c r="V33" s="42">
        <f>VLOOKUP(B33,'[2]4월'!$D$6:$AU$179,28,0)</f>
        <v>1831.9666666666667</v>
      </c>
      <c r="W33" s="42">
        <f t="shared" si="3"/>
        <v>2249.9</v>
      </c>
      <c r="X33" s="42">
        <f>VLOOKUP(B33,'[2]5월'!$D$6:$AU$179,13,0)</f>
        <v>423</v>
      </c>
      <c r="Y33" s="42">
        <f>VLOOKUP(B33,'[2]5월'!$D$6:$AU$179,28,0)</f>
        <v>1835.5483870967741</v>
      </c>
      <c r="Z33" s="42">
        <f t="shared" si="4"/>
        <v>2258.5483870967741</v>
      </c>
      <c r="AA33" s="42">
        <f>VLOOKUP(B33,'[2]6월'!$D$6:$AU$179,13,0)</f>
        <v>444.53333333333336</v>
      </c>
      <c r="AB33" s="42">
        <f>VLOOKUP(B33,'[2]6월'!$D$6:$AU$179,28,0)</f>
        <v>1845.8</v>
      </c>
      <c r="AC33" s="42">
        <f t="shared" si="5"/>
        <v>2290.3333333333335</v>
      </c>
      <c r="AD33" s="42">
        <f>VLOOKUP(B33,'[2]7월'!$D$6:$AU$179,13,0)</f>
        <v>455.54838709677421</v>
      </c>
      <c r="AE33" s="42">
        <f>VLOOKUP(B33,'[2]7월'!$D$6:$AU$179,28,0)</f>
        <v>1859.2903225806451</v>
      </c>
      <c r="AF33" s="42">
        <f t="shared" si="6"/>
        <v>2314.8387096774195</v>
      </c>
      <c r="AG33" s="42">
        <f>VLOOKUP(B33,'[2]8월'!$D$6:$AU$179,13,0)</f>
        <v>429.96774193548384</v>
      </c>
      <c r="AH33" s="42">
        <f>VLOOKUP(B33,'[2]8월'!$D$6:$AU$179,28,0)</f>
        <v>1854.516129032258</v>
      </c>
      <c r="AI33" s="42">
        <f t="shared" si="7"/>
        <v>2284.483870967742</v>
      </c>
      <c r="AJ33" s="42">
        <f>VLOOKUP(B33,'[2]9월'!$D$6:$AU$179,13,0)</f>
        <v>401.2</v>
      </c>
      <c r="AK33" s="42">
        <f>VLOOKUP(B33,'[2]9월'!$D$6:$AU$179,28,0)</f>
        <v>1843.9</v>
      </c>
      <c r="AL33" s="42">
        <f t="shared" si="8"/>
        <v>2245.1</v>
      </c>
      <c r="AM33" s="42">
        <f>VLOOKUP(B33,'[2]10월'!$D$6:$AU$179,13,0)</f>
        <v>459.29032258064518</v>
      </c>
      <c r="AN33" s="42">
        <f>VLOOKUP(B33,'[2]10월'!$D$6:$AU$179,28,0)</f>
        <v>1858.516129032258</v>
      </c>
      <c r="AO33" s="42">
        <f t="shared" si="9"/>
        <v>2317.8064516129034</v>
      </c>
      <c r="AP33" s="42">
        <f>VLOOKUP(B33,'[3]11월'!$D$6:$P$179,13,0)</f>
        <v>455.36666666666667</v>
      </c>
      <c r="AQ33" s="42">
        <f>VLOOKUP(B33,'[3]11월'!$D$6:$AE$179,28,0)</f>
        <v>1812.7</v>
      </c>
      <c r="AR33" s="42">
        <f t="shared" si="10"/>
        <v>2268.0666666666666</v>
      </c>
      <c r="AS33" s="42">
        <f>VLOOKUP(B33,'[3]12월'!$D$6:$P$179,13,0)</f>
        <v>446.45161290322579</v>
      </c>
      <c r="AT33" s="42">
        <f>VLOOKUP(B33,'[3]12월'!$D$6:$AE$179,28,0)</f>
        <v>1854.1935483870968</v>
      </c>
      <c r="AU33" s="42">
        <f t="shared" si="11"/>
        <v>2300.6451612903224</v>
      </c>
      <c r="AV33" s="42">
        <f t="shared" si="12"/>
        <v>429.17491348411812</v>
      </c>
      <c r="AW33" s="42">
        <f t="shared" si="13"/>
        <v>1836.7990946730936</v>
      </c>
      <c r="AX33" s="43">
        <f t="shared" si="14"/>
        <v>2265.9740081572118</v>
      </c>
      <c r="AY33" s="47">
        <v>0.57079446300350656</v>
      </c>
      <c r="AZ33" s="47">
        <v>0.4845449258341582</v>
      </c>
      <c r="BA33" s="21">
        <f t="shared" si="15"/>
        <v>0.50088056671946712</v>
      </c>
      <c r="BB33" s="47">
        <v>0.57240876230869064</v>
      </c>
      <c r="BC33" s="47">
        <v>0.48748490917495818</v>
      </c>
      <c r="BD33" s="21">
        <f t="shared" si="16"/>
        <v>0.50356946583368534</v>
      </c>
      <c r="BE33" s="47">
        <v>0.5717217503673967</v>
      </c>
      <c r="BF33" s="47">
        <v>0.48499257047063155</v>
      </c>
      <c r="BG33" s="21">
        <f t="shared" si="17"/>
        <v>0.50141905556920208</v>
      </c>
      <c r="BH33" s="47">
        <v>0.56354514337014983</v>
      </c>
      <c r="BI33" s="47">
        <v>0.47970047305050284</v>
      </c>
      <c r="BJ33" s="21">
        <f t="shared" si="18"/>
        <v>0.49558063275268877</v>
      </c>
      <c r="BK33" s="47">
        <v>0.5672876983344679</v>
      </c>
      <c r="BL33" s="47">
        <v>0.48628522142416791</v>
      </c>
      <c r="BM33" s="21">
        <f t="shared" si="19"/>
        <v>0.50162707040161891</v>
      </c>
      <c r="BN33" s="47">
        <v>0.55688047101310123</v>
      </c>
      <c r="BO33" s="47">
        <v>0.48122350842778516</v>
      </c>
      <c r="BP33" s="21">
        <f t="shared" si="20"/>
        <v>0.49555291832178044</v>
      </c>
      <c r="BQ33" s="47">
        <v>0.55932570333699538</v>
      </c>
      <c r="BR33" s="47">
        <v>0.48283148619818661</v>
      </c>
      <c r="BS33" s="21">
        <f t="shared" si="21"/>
        <v>0.4973194718963464</v>
      </c>
      <c r="BT33" s="47">
        <v>0.55390197343355441</v>
      </c>
      <c r="BU33" s="47">
        <v>0.49011733251247369</v>
      </c>
      <c r="BV33" s="21">
        <f t="shared" si="22"/>
        <v>0.50219812763650196</v>
      </c>
      <c r="BW33" s="47">
        <v>0.54621288408742552</v>
      </c>
      <c r="BX33" s="47">
        <v>0.50280827537559514</v>
      </c>
      <c r="BY33" s="21">
        <f t="shared" si="23"/>
        <v>0.51102909746872283</v>
      </c>
      <c r="BZ33" s="47">
        <v>0.5464637577116972</v>
      </c>
      <c r="CA33" s="47">
        <v>0.48936307553777758</v>
      </c>
      <c r="CB33" s="21">
        <f t="shared" si="24"/>
        <v>0.50017793053772774</v>
      </c>
      <c r="CC33" s="47">
        <v>0.54102105970649861</v>
      </c>
      <c r="CD33" s="47">
        <v>0.49649584107712841</v>
      </c>
      <c r="CE33" s="21">
        <f t="shared" si="25"/>
        <v>0.50492890640988641</v>
      </c>
      <c r="CF33" s="47">
        <v>0.55358306189498829</v>
      </c>
      <c r="CG33" s="47">
        <v>0.53013182267730208</v>
      </c>
      <c r="CH33" s="21">
        <f t="shared" si="26"/>
        <v>0.53457348155163786</v>
      </c>
      <c r="CI33" s="44">
        <f t="shared" si="27"/>
        <v>0.55859556071403926</v>
      </c>
      <c r="CJ33" s="44">
        <f t="shared" si="28"/>
        <v>0.49133162014672233</v>
      </c>
      <c r="CK33" s="21">
        <f t="shared" si="29"/>
        <v>0.50407139375827203</v>
      </c>
      <c r="CL33" s="47">
        <v>0.42993304305735752</v>
      </c>
      <c r="CM33" s="47">
        <v>0.3557951861809498</v>
      </c>
      <c r="CN33" s="21">
        <f t="shared" si="30"/>
        <v>0.36983687783155528</v>
      </c>
      <c r="CO33" s="47">
        <v>0.43841433433826132</v>
      </c>
      <c r="CP33" s="47">
        <v>0.36899684476919492</v>
      </c>
      <c r="CQ33" s="21">
        <f t="shared" si="31"/>
        <v>0.38214450002598094</v>
      </c>
      <c r="CR33" s="47">
        <v>0.44244185546286519</v>
      </c>
      <c r="CS33" s="47">
        <v>0.36441328135549483</v>
      </c>
      <c r="CT33" s="21">
        <f t="shared" si="32"/>
        <v>0.37919187388182907</v>
      </c>
      <c r="CU33" s="47">
        <v>0.44119901891866387</v>
      </c>
      <c r="CV33" s="47">
        <v>0.36499732590452916</v>
      </c>
      <c r="CW33" s="21">
        <f t="shared" si="33"/>
        <v>0.37942990760624107</v>
      </c>
      <c r="CX33" s="47">
        <v>0.44864244061364317</v>
      </c>
      <c r="CY33" s="47">
        <v>0.37645361674144612</v>
      </c>
      <c r="CZ33" s="21">
        <f t="shared" si="34"/>
        <v>0.39012616202587591</v>
      </c>
      <c r="DA33" s="47">
        <v>0.43212890161701295</v>
      </c>
      <c r="DB33" s="47">
        <v>0.36404055514823908</v>
      </c>
      <c r="DC33" s="21">
        <f t="shared" si="35"/>
        <v>0.37693647103245398</v>
      </c>
      <c r="DD33" s="47">
        <v>0.43366588463744482</v>
      </c>
      <c r="DE33" s="47">
        <v>0.3612200476406644</v>
      </c>
      <c r="DF33" s="21">
        <f t="shared" si="36"/>
        <v>0.3749412711469583</v>
      </c>
      <c r="DG33" s="47">
        <v>0.43032806086245384</v>
      </c>
      <c r="DH33" s="47">
        <v>0.37407618467103232</v>
      </c>
      <c r="DI33" s="21">
        <f t="shared" si="37"/>
        <v>0.38473027602903775</v>
      </c>
      <c r="DJ33" s="47">
        <v>0.44057981877780522</v>
      </c>
      <c r="DK33" s="47">
        <v>0.39911902338418859</v>
      </c>
      <c r="DL33" s="21">
        <f t="shared" si="38"/>
        <v>0.40697168771836995</v>
      </c>
      <c r="DM33" s="47">
        <v>0.43354319955107434</v>
      </c>
      <c r="DN33" s="47">
        <v>0.38005442978631404</v>
      </c>
      <c r="DO33" s="21">
        <f t="shared" si="39"/>
        <v>0.39018518947443231</v>
      </c>
      <c r="DP33" s="47">
        <v>0.43488731837952294</v>
      </c>
      <c r="DQ33" s="47">
        <v>0.39562901513088411</v>
      </c>
      <c r="DR33" s="21">
        <f t="shared" si="40"/>
        <v>0.40306452800067644</v>
      </c>
      <c r="DS33" s="47">
        <v>0.44612322472399024</v>
      </c>
      <c r="DT33" s="47">
        <v>0.42141964134412319</v>
      </c>
      <c r="DU33" s="21">
        <f t="shared" si="41"/>
        <v>0.42609849389125554</v>
      </c>
      <c r="DV33" s="21">
        <f t="shared" si="42"/>
        <v>0.43765725841167469</v>
      </c>
      <c r="DW33" s="21">
        <f t="shared" si="43"/>
        <v>0.37718459600475507</v>
      </c>
      <c r="DX33" s="45">
        <f t="shared" si="44"/>
        <v>0.38863810322205555</v>
      </c>
      <c r="DY33" s="47">
        <v>0.84690088719898604</v>
      </c>
      <c r="DZ33" s="47">
        <v>0.77235504701082136</v>
      </c>
      <c r="EA33" s="21">
        <f t="shared" si="45"/>
        <v>0.78647401059918787</v>
      </c>
      <c r="EB33" s="47">
        <v>0.83665220630846926</v>
      </c>
      <c r="EC33" s="47">
        <v>0.77664260556640241</v>
      </c>
      <c r="ED33" s="21">
        <f t="shared" si="46"/>
        <v>0.78800840901956637</v>
      </c>
      <c r="EE33" s="47">
        <v>0.84752597502697702</v>
      </c>
      <c r="EF33" s="47">
        <v>0.7867267473712114</v>
      </c>
      <c r="EG33" s="21">
        <f t="shared" si="47"/>
        <v>0.79824210596541023</v>
      </c>
      <c r="EH33" s="47">
        <v>0.83468176742702183</v>
      </c>
      <c r="EI33" s="47">
        <v>0.78364182390509296</v>
      </c>
      <c r="EJ33" s="21">
        <f t="shared" si="48"/>
        <v>0.7933087765119643</v>
      </c>
      <c r="EK33" s="47">
        <v>0.8301676199191641</v>
      </c>
      <c r="EL33" s="47">
        <v>0.77154592105725639</v>
      </c>
      <c r="EM33" s="21">
        <f t="shared" si="49"/>
        <v>0.78264885623955871</v>
      </c>
      <c r="EN33" s="47">
        <v>0.85191504199160162</v>
      </c>
      <c r="EO33" s="47">
        <v>0.78841588109943295</v>
      </c>
      <c r="EP33" s="21">
        <f t="shared" si="50"/>
        <v>0.80044260637699838</v>
      </c>
      <c r="EQ33" s="47">
        <v>0.84661712222064867</v>
      </c>
      <c r="ER33" s="47">
        <v>0.79590060376834726</v>
      </c>
      <c r="ES33" s="21">
        <f t="shared" si="51"/>
        <v>0.80550629974748311</v>
      </c>
      <c r="ET33" s="47">
        <v>0.84311366194013049</v>
      </c>
      <c r="EU33" s="47">
        <v>0.80113077056879456</v>
      </c>
      <c r="EV33" s="21">
        <f t="shared" si="52"/>
        <v>0.80908231975128453</v>
      </c>
      <c r="EW33" s="47">
        <v>0.82804486540378863</v>
      </c>
      <c r="EX33" s="47">
        <v>0.78910709185241423</v>
      </c>
      <c r="EY33" s="21">
        <f t="shared" si="53"/>
        <v>0.79648189647727641</v>
      </c>
      <c r="EZ33" s="47">
        <v>0.84177447675235284</v>
      </c>
      <c r="FA33" s="47">
        <v>0.78816653938278891</v>
      </c>
      <c r="FB33" s="21">
        <f t="shared" si="54"/>
        <v>0.79831986938561394</v>
      </c>
      <c r="FC33" s="47">
        <v>0.82778991289071091</v>
      </c>
      <c r="FD33" s="47">
        <v>0.77656221842187534</v>
      </c>
      <c r="FE33" s="21">
        <f t="shared" si="55"/>
        <v>0.78626473101138772</v>
      </c>
      <c r="FF33" s="47">
        <v>0.83976705202312152</v>
      </c>
      <c r="FG33" s="47">
        <v>0.79539899095337507</v>
      </c>
      <c r="FH33" s="21">
        <f t="shared" si="56"/>
        <v>0.80380229068343334</v>
      </c>
      <c r="FI33" s="21">
        <f t="shared" si="57"/>
        <v>0.83957921575858119</v>
      </c>
      <c r="FJ33" s="21">
        <f t="shared" si="58"/>
        <v>0.78546618674648416</v>
      </c>
      <c r="FK33" s="45">
        <f t="shared" si="59"/>
        <v>0.79571518098076377</v>
      </c>
      <c r="FL33" s="21"/>
      <c r="FM33" s="21"/>
      <c r="FN33" s="21">
        <f t="shared" si="60"/>
        <v>0</v>
      </c>
      <c r="FO33" s="21"/>
      <c r="FP33" s="21"/>
      <c r="FQ33" s="21">
        <f t="shared" si="61"/>
        <v>0</v>
      </c>
      <c r="FR33" s="21"/>
      <c r="FS33" s="21"/>
      <c r="FT33" s="21">
        <f t="shared" si="62"/>
        <v>0</v>
      </c>
      <c r="FU33" s="21"/>
      <c r="FV33" s="21"/>
      <c r="FW33" s="21">
        <f t="shared" si="63"/>
        <v>0</v>
      </c>
      <c r="FX33" s="21"/>
      <c r="FY33" s="21"/>
      <c r="FZ33" s="21">
        <f t="shared" si="64"/>
        <v>0</v>
      </c>
      <c r="GA33" s="21"/>
      <c r="GB33" s="21"/>
      <c r="GC33" s="21">
        <f t="shared" si="65"/>
        <v>0</v>
      </c>
      <c r="GD33" s="21"/>
      <c r="GE33" s="21"/>
      <c r="GF33" s="21">
        <f t="shared" si="66"/>
        <v>0</v>
      </c>
      <c r="GG33" s="21"/>
      <c r="GH33" s="21"/>
      <c r="GI33" s="21">
        <f t="shared" si="67"/>
        <v>0</v>
      </c>
      <c r="GJ33" s="21"/>
      <c r="GK33" s="21"/>
      <c r="GL33" s="21">
        <f t="shared" si="68"/>
        <v>0</v>
      </c>
      <c r="GM33" s="21"/>
      <c r="GN33" s="21"/>
      <c r="GO33" s="21">
        <f t="shared" si="69"/>
        <v>0</v>
      </c>
      <c r="GP33" s="21" t="e">
        <f t="shared" si="70"/>
        <v>#DIV/0!</v>
      </c>
      <c r="GQ33" s="21" t="e">
        <f t="shared" si="71"/>
        <v>#DIV/0!</v>
      </c>
      <c r="GR33" s="45">
        <f t="shared" si="72"/>
        <v>0</v>
      </c>
    </row>
    <row r="34" spans="1:200">
      <c r="A34" s="1" t="s">
        <v>73</v>
      </c>
      <c r="B34" s="1" t="s">
        <v>74</v>
      </c>
      <c r="C34" s="1" t="s">
        <v>8</v>
      </c>
      <c r="D34" s="1" t="s">
        <v>16</v>
      </c>
      <c r="E34" s="2">
        <v>189456</v>
      </c>
      <c r="F34" s="2">
        <v>112</v>
      </c>
      <c r="G34" s="2">
        <v>291</v>
      </c>
      <c r="H34" s="2">
        <v>403</v>
      </c>
      <c r="I34" s="2">
        <v>93</v>
      </c>
      <c r="J34" s="2">
        <v>291</v>
      </c>
      <c r="K34" s="2">
        <v>384</v>
      </c>
      <c r="L34" s="42">
        <f>VLOOKUP(B34,'[2]1월'!$D$6:$AU$179,13,0)</f>
        <v>83.129032258064512</v>
      </c>
      <c r="M34" s="42">
        <f>VLOOKUP(B34,'[2]1월'!$D$6:$AU$179,28,0)</f>
        <v>273.96774193548384</v>
      </c>
      <c r="N34" s="42">
        <f t="shared" si="0"/>
        <v>357.09677419354836</v>
      </c>
      <c r="O34" s="42">
        <f>VLOOKUP(B34,'[2]2월'!$D$6:$AU$179,13,0)</f>
        <v>82.65517241379311</v>
      </c>
      <c r="P34" s="42">
        <f>VLOOKUP(B34,'[2]2월'!$D$6:$AU$179,28,0)</f>
        <v>272.9655172413793</v>
      </c>
      <c r="Q34" s="42">
        <f t="shared" si="1"/>
        <v>355.62068965517244</v>
      </c>
      <c r="R34" s="42">
        <f>VLOOKUP(B34,'[2]3월'!$D$6:$AU$179,13,0)</f>
        <v>84.290322580645167</v>
      </c>
      <c r="S34" s="42">
        <f>VLOOKUP(B34,'[2]3월'!$D$6:$AU$179,28,0)</f>
        <v>271.16129032258067</v>
      </c>
      <c r="T34" s="42">
        <f t="shared" si="2"/>
        <v>355.45161290322585</v>
      </c>
      <c r="U34" s="42">
        <f>VLOOKUP(B34,'[2]4월'!$D$6:$AU$179,13,0)</f>
        <v>84.36666666666666</v>
      </c>
      <c r="V34" s="42">
        <f>VLOOKUP(B34,'[2]4월'!$D$6:$AU$179,28,0)</f>
        <v>271.96666666666664</v>
      </c>
      <c r="W34" s="42">
        <f t="shared" si="3"/>
        <v>356.33333333333331</v>
      </c>
      <c r="X34" s="42">
        <f>VLOOKUP(B34,'[2]5월'!$D$6:$AU$179,13,0)</f>
        <v>83.354838709677423</v>
      </c>
      <c r="Y34" s="42">
        <f>VLOOKUP(B34,'[2]5월'!$D$6:$AU$179,28,0)</f>
        <v>274.16129032258067</v>
      </c>
      <c r="Z34" s="42">
        <f t="shared" si="4"/>
        <v>357.51612903225811</v>
      </c>
      <c r="AA34" s="42">
        <f>VLOOKUP(B34,'[2]6월'!$D$6:$AU$179,13,0)</f>
        <v>86.666666666666671</v>
      </c>
      <c r="AB34" s="42">
        <f>VLOOKUP(B34,'[2]6월'!$D$6:$AU$179,28,0)</f>
        <v>273.39999999999998</v>
      </c>
      <c r="AC34" s="42">
        <f t="shared" si="5"/>
        <v>360.06666666666666</v>
      </c>
      <c r="AD34" s="42">
        <f>VLOOKUP(B34,'[2]7월'!$D$6:$AU$179,13,0)</f>
        <v>85.225806451612897</v>
      </c>
      <c r="AE34" s="42">
        <f>VLOOKUP(B34,'[2]7월'!$D$6:$AU$179,28,0)</f>
        <v>275.41935483870969</v>
      </c>
      <c r="AF34" s="42">
        <f t="shared" si="6"/>
        <v>360.64516129032256</v>
      </c>
      <c r="AG34" s="42">
        <f>VLOOKUP(B34,'[2]8월'!$D$6:$AU$179,13,0)</f>
        <v>81.064516129032256</v>
      </c>
      <c r="AH34" s="42">
        <f>VLOOKUP(B34,'[2]8월'!$D$6:$AU$179,28,0)</f>
        <v>275.06451612903226</v>
      </c>
      <c r="AI34" s="42">
        <f t="shared" si="7"/>
        <v>356.12903225806451</v>
      </c>
      <c r="AJ34" s="42">
        <f>VLOOKUP(B34,'[2]9월'!$D$6:$AU$179,13,0)</f>
        <v>83.566666666666663</v>
      </c>
      <c r="AK34" s="42">
        <f>VLOOKUP(B34,'[2]9월'!$D$6:$AU$179,28,0)</f>
        <v>270.93333333333334</v>
      </c>
      <c r="AL34" s="42">
        <f t="shared" si="8"/>
        <v>354.5</v>
      </c>
      <c r="AM34" s="42">
        <f>VLOOKUP(B34,'[2]10월'!$D$6:$AU$179,13,0)</f>
        <v>83</v>
      </c>
      <c r="AN34" s="42">
        <f>VLOOKUP(B34,'[2]10월'!$D$6:$AU$179,28,0)</f>
        <v>270.74193548387098</v>
      </c>
      <c r="AO34" s="42">
        <f t="shared" si="9"/>
        <v>353.74193548387098</v>
      </c>
      <c r="AP34" s="42">
        <f>VLOOKUP(B34,'[3]11월'!$D$6:$P$179,13,0)</f>
        <v>81.966666666666669</v>
      </c>
      <c r="AQ34" s="42">
        <f>VLOOKUP(B34,'[3]11월'!$D$6:$AE$179,28,0)</f>
        <v>266.2</v>
      </c>
      <c r="AR34" s="42">
        <f t="shared" si="10"/>
        <v>348.16666666666663</v>
      </c>
      <c r="AS34" s="42">
        <f>VLOOKUP(B34,'[3]12월'!$D$6:$P$179,13,0)</f>
        <v>84.032258064516128</v>
      </c>
      <c r="AT34" s="42">
        <f>VLOOKUP(B34,'[3]12월'!$D$6:$AE$179,28,0)</f>
        <v>274.06451612903226</v>
      </c>
      <c r="AU34" s="42">
        <f t="shared" si="11"/>
        <v>358.09677419354841</v>
      </c>
      <c r="AV34" s="42">
        <f t="shared" si="12"/>
        <v>83.609884439500675</v>
      </c>
      <c r="AW34" s="42">
        <f t="shared" si="13"/>
        <v>272.50384686688909</v>
      </c>
      <c r="AX34" s="43">
        <f t="shared" si="14"/>
        <v>356.11373130638981</v>
      </c>
      <c r="AY34" s="47">
        <v>0.4503466131528932</v>
      </c>
      <c r="AZ34" s="47">
        <v>0.40540940835951395</v>
      </c>
      <c r="BA34" s="21">
        <f t="shared" si="15"/>
        <v>0.41595995491110432</v>
      </c>
      <c r="BB34" s="47">
        <v>0.47457816723538432</v>
      </c>
      <c r="BC34" s="47">
        <v>0.41470964994809711</v>
      </c>
      <c r="BD34" s="21">
        <f t="shared" si="16"/>
        <v>0.42876583304890448</v>
      </c>
      <c r="BE34" s="47">
        <v>0.46874864574371755</v>
      </c>
      <c r="BF34" s="47">
        <v>0.41028479936090417</v>
      </c>
      <c r="BG34" s="21">
        <f t="shared" si="17"/>
        <v>0.42401118789982323</v>
      </c>
      <c r="BH34" s="47">
        <v>0.4611388673933608</v>
      </c>
      <c r="BI34" s="47">
        <v>0.41786591031242248</v>
      </c>
      <c r="BJ34" s="21">
        <f t="shared" si="18"/>
        <v>0.42802571776387921</v>
      </c>
      <c r="BK34" s="47">
        <v>0.45632043852895887</v>
      </c>
      <c r="BL34" s="47">
        <v>0.42685102123418101</v>
      </c>
      <c r="BM34" s="21">
        <f t="shared" si="19"/>
        <v>0.433769975371324</v>
      </c>
      <c r="BN34" s="47">
        <v>0.4510267953253228</v>
      </c>
      <c r="BO34" s="47">
        <v>0.4260416943172235</v>
      </c>
      <c r="BP34" s="21">
        <f t="shared" si="20"/>
        <v>0.43190780175524057</v>
      </c>
      <c r="BQ34" s="47">
        <v>0.45646722095401293</v>
      </c>
      <c r="BR34" s="47">
        <v>0.43417439540562097</v>
      </c>
      <c r="BS34" s="21">
        <f t="shared" si="21"/>
        <v>0.43940839905129148</v>
      </c>
      <c r="BT34" s="47">
        <v>0.45454470056551083</v>
      </c>
      <c r="BU34" s="47">
        <v>0.43124763776961189</v>
      </c>
      <c r="BV34" s="21">
        <f t="shared" si="22"/>
        <v>0.43671742047357898</v>
      </c>
      <c r="BW34" s="47">
        <v>0.45490343266494704</v>
      </c>
      <c r="BX34" s="47">
        <v>0.43400240936636292</v>
      </c>
      <c r="BY34" s="21">
        <f t="shared" si="23"/>
        <v>0.43890963980718634</v>
      </c>
      <c r="BZ34" s="47">
        <v>0.44240407501610496</v>
      </c>
      <c r="CA34" s="47">
        <v>0.42655716818938105</v>
      </c>
      <c r="CB34" s="21">
        <f t="shared" si="24"/>
        <v>0.43027777183935922</v>
      </c>
      <c r="CC34" s="47">
        <v>0.4481074422765291</v>
      </c>
      <c r="CD34" s="47">
        <v>0.43088057656804518</v>
      </c>
      <c r="CE34" s="21">
        <f t="shared" si="25"/>
        <v>0.43492517278694776</v>
      </c>
      <c r="CF34" s="47">
        <v>0.46343439946532122</v>
      </c>
      <c r="CG34" s="47">
        <v>0.43699828977685512</v>
      </c>
      <c r="CH34" s="21">
        <f t="shared" si="26"/>
        <v>0.44320507115530439</v>
      </c>
      <c r="CI34" s="44">
        <f t="shared" si="27"/>
        <v>0.45683506652683864</v>
      </c>
      <c r="CJ34" s="44">
        <f t="shared" si="28"/>
        <v>0.42458524671735159</v>
      </c>
      <c r="CK34" s="21">
        <f t="shared" si="29"/>
        <v>0.43215699548866199</v>
      </c>
      <c r="CL34" s="47">
        <v>0.26179808840934049</v>
      </c>
      <c r="CM34" s="47">
        <v>0.2765510300113404</v>
      </c>
      <c r="CN34" s="21">
        <f t="shared" si="30"/>
        <v>0.27308727213275225</v>
      </c>
      <c r="CO34" s="47">
        <v>0.29947044439322912</v>
      </c>
      <c r="CP34" s="47">
        <v>0.29846706542604962</v>
      </c>
      <c r="CQ34" s="21">
        <f t="shared" si="31"/>
        <v>0.29870264297366939</v>
      </c>
      <c r="CR34" s="47">
        <v>0.2948055860574873</v>
      </c>
      <c r="CS34" s="47">
        <v>0.30227231214153466</v>
      </c>
      <c r="CT34" s="21">
        <f t="shared" si="32"/>
        <v>0.30051924268605923</v>
      </c>
      <c r="CU34" s="47">
        <v>0.29571087445871658</v>
      </c>
      <c r="CV34" s="47">
        <v>0.3075671943411552</v>
      </c>
      <c r="CW34" s="21">
        <f t="shared" si="33"/>
        <v>0.30478351753203048</v>
      </c>
      <c r="CX34" s="47">
        <v>0.30072110602728935</v>
      </c>
      <c r="CY34" s="47">
        <v>0.31005491437093052</v>
      </c>
      <c r="CZ34" s="21">
        <f t="shared" si="34"/>
        <v>0.30786348346449111</v>
      </c>
      <c r="DA34" s="47">
        <v>0.28931009020774839</v>
      </c>
      <c r="DB34" s="47">
        <v>0.30633094982218451</v>
      </c>
      <c r="DC34" s="21">
        <f t="shared" si="35"/>
        <v>0.30233472058327437</v>
      </c>
      <c r="DD34" s="47">
        <v>0.28836536752254038</v>
      </c>
      <c r="DE34" s="47">
        <v>0.30181136709860013</v>
      </c>
      <c r="DF34" s="21">
        <f t="shared" si="36"/>
        <v>0.2986544585834362</v>
      </c>
      <c r="DG34" s="47">
        <v>0.28526549060868189</v>
      </c>
      <c r="DH34" s="47">
        <v>0.29813620218961501</v>
      </c>
      <c r="DI34" s="21">
        <f t="shared" si="37"/>
        <v>0.29511436221734472</v>
      </c>
      <c r="DJ34" s="47">
        <v>0.29906153403335162</v>
      </c>
      <c r="DK34" s="47">
        <v>0.3164453814144631</v>
      </c>
      <c r="DL34" s="21">
        <f t="shared" si="38"/>
        <v>0.3123639283760849</v>
      </c>
      <c r="DM34" s="47">
        <v>0.29155392439130512</v>
      </c>
      <c r="DN34" s="47">
        <v>0.31887638255613293</v>
      </c>
      <c r="DO34" s="21">
        <f t="shared" si="39"/>
        <v>0.31246150054250199</v>
      </c>
      <c r="DP34" s="47">
        <v>0.30119384869841664</v>
      </c>
      <c r="DQ34" s="47">
        <v>0.32526407664842699</v>
      </c>
      <c r="DR34" s="21">
        <f t="shared" si="40"/>
        <v>0.31961276696724733</v>
      </c>
      <c r="DS34" s="47">
        <v>0.29680277928234061</v>
      </c>
      <c r="DT34" s="47">
        <v>0.31474794403646589</v>
      </c>
      <c r="DU34" s="21">
        <f t="shared" si="41"/>
        <v>0.31053470253680204</v>
      </c>
      <c r="DV34" s="21">
        <f t="shared" si="42"/>
        <v>0.29200492784087068</v>
      </c>
      <c r="DW34" s="21">
        <f t="shared" si="43"/>
        <v>0.30637706833807493</v>
      </c>
      <c r="DX34" s="45">
        <f t="shared" si="44"/>
        <v>0.30300271654964117</v>
      </c>
      <c r="DY34" s="47">
        <v>0.82440939076445485</v>
      </c>
      <c r="DZ34" s="47">
        <v>0.77700682915342045</v>
      </c>
      <c r="EA34" s="21">
        <f t="shared" si="45"/>
        <v>0.78813620258110484</v>
      </c>
      <c r="EB34" s="47">
        <v>0.82747976637463494</v>
      </c>
      <c r="EC34" s="47">
        <v>0.76881240525517935</v>
      </c>
      <c r="ED34" s="21">
        <f t="shared" si="46"/>
        <v>0.78258657584268709</v>
      </c>
      <c r="EE34" s="47">
        <v>0.83584998086490625</v>
      </c>
      <c r="EF34" s="47">
        <v>0.76759314775160603</v>
      </c>
      <c r="EG34" s="21">
        <f t="shared" si="47"/>
        <v>0.78361877503610744</v>
      </c>
      <c r="EH34" s="47">
        <v>0.83619280916633743</v>
      </c>
      <c r="EI34" s="47">
        <v>0.76590182620419178</v>
      </c>
      <c r="EJ34" s="21">
        <f t="shared" si="48"/>
        <v>0.78240503977319475</v>
      </c>
      <c r="EK34" s="47">
        <v>0.82636648606811147</v>
      </c>
      <c r="EL34" s="47">
        <v>0.77375091187198497</v>
      </c>
      <c r="EM34" s="21">
        <f t="shared" si="49"/>
        <v>0.78610421839043298</v>
      </c>
      <c r="EN34" s="47">
        <v>0.84254884615384618</v>
      </c>
      <c r="EO34" s="47">
        <v>0.78065301146061938</v>
      </c>
      <c r="EP34" s="21">
        <f t="shared" si="50"/>
        <v>0.79518517669615363</v>
      </c>
      <c r="EQ34" s="47">
        <v>0.83411733535200594</v>
      </c>
      <c r="ER34" s="47">
        <v>0.79114031389084094</v>
      </c>
      <c r="ES34" s="21">
        <f t="shared" si="51"/>
        <v>0.80123064032880231</v>
      </c>
      <c r="ET34" s="47">
        <v>0.83842419419021097</v>
      </c>
      <c r="EU34" s="47">
        <v>0.81170505453266095</v>
      </c>
      <c r="EV34" s="21">
        <f t="shared" si="52"/>
        <v>0.817978286881482</v>
      </c>
      <c r="EW34" s="47">
        <v>0.84964619066613489</v>
      </c>
      <c r="EX34" s="47">
        <v>0.79800184547244091</v>
      </c>
      <c r="EY34" s="21">
        <f t="shared" si="53"/>
        <v>0.81012712274764742</v>
      </c>
      <c r="EZ34" s="47">
        <v>0.83864827050136037</v>
      </c>
      <c r="FA34" s="47">
        <v>0.76664232098177054</v>
      </c>
      <c r="FB34" s="21">
        <f t="shared" si="54"/>
        <v>0.78354818163534246</v>
      </c>
      <c r="FC34" s="47">
        <v>0.83777633184221234</v>
      </c>
      <c r="FD34" s="47">
        <v>0.75852479338842971</v>
      </c>
      <c r="FE34" s="21">
        <f t="shared" si="55"/>
        <v>0.77713180398435744</v>
      </c>
      <c r="FF34" s="47">
        <v>0.86792744721689064</v>
      </c>
      <c r="FG34" s="47">
        <v>0.77817996704331449</v>
      </c>
      <c r="FH34" s="21">
        <f t="shared" si="56"/>
        <v>0.79925125912329609</v>
      </c>
      <c r="FI34" s="21">
        <f t="shared" si="57"/>
        <v>0.83828225409675905</v>
      </c>
      <c r="FJ34" s="21">
        <f t="shared" si="58"/>
        <v>0.77815936891720494</v>
      </c>
      <c r="FK34" s="45">
        <f t="shared" si="59"/>
        <v>0.79227527358505068</v>
      </c>
      <c r="FL34" s="21"/>
      <c r="FM34" s="21"/>
      <c r="FN34" s="21">
        <f t="shared" si="60"/>
        <v>0</v>
      </c>
      <c r="FO34" s="21"/>
      <c r="FP34" s="21"/>
      <c r="FQ34" s="21">
        <f t="shared" si="61"/>
        <v>0</v>
      </c>
      <c r="FR34" s="21"/>
      <c r="FS34" s="21"/>
      <c r="FT34" s="21">
        <f t="shared" si="62"/>
        <v>0</v>
      </c>
      <c r="FU34" s="21"/>
      <c r="FV34" s="21"/>
      <c r="FW34" s="21">
        <f t="shared" si="63"/>
        <v>0</v>
      </c>
      <c r="FX34" s="21"/>
      <c r="FY34" s="21"/>
      <c r="FZ34" s="21">
        <f t="shared" si="64"/>
        <v>0</v>
      </c>
      <c r="GA34" s="21"/>
      <c r="GB34" s="21"/>
      <c r="GC34" s="21">
        <f t="shared" si="65"/>
        <v>0</v>
      </c>
      <c r="GD34" s="21"/>
      <c r="GE34" s="21"/>
      <c r="GF34" s="21">
        <f t="shared" si="66"/>
        <v>0</v>
      </c>
      <c r="GG34" s="21"/>
      <c r="GH34" s="21"/>
      <c r="GI34" s="21">
        <f t="shared" si="67"/>
        <v>0</v>
      </c>
      <c r="GJ34" s="21"/>
      <c r="GK34" s="21"/>
      <c r="GL34" s="21">
        <f t="shared" si="68"/>
        <v>0</v>
      </c>
      <c r="GM34" s="21"/>
      <c r="GN34" s="21"/>
      <c r="GO34" s="21">
        <f t="shared" si="69"/>
        <v>0</v>
      </c>
      <c r="GP34" s="21" t="e">
        <f t="shared" si="70"/>
        <v>#DIV/0!</v>
      </c>
      <c r="GQ34" s="21" t="e">
        <f t="shared" si="71"/>
        <v>#DIV/0!</v>
      </c>
      <c r="GR34" s="45">
        <f t="shared" si="72"/>
        <v>0</v>
      </c>
    </row>
    <row r="35" spans="1:200">
      <c r="A35" s="1" t="s">
        <v>75</v>
      </c>
      <c r="B35" s="1" t="s">
        <v>76</v>
      </c>
      <c r="C35" s="1" t="s">
        <v>8</v>
      </c>
      <c r="D35" s="1" t="s">
        <v>9</v>
      </c>
      <c r="E35" s="2">
        <v>263610</v>
      </c>
      <c r="F35" s="2">
        <v>109</v>
      </c>
      <c r="G35" s="2">
        <v>283</v>
      </c>
      <c r="H35" s="2">
        <v>392</v>
      </c>
      <c r="I35" s="2">
        <v>94</v>
      </c>
      <c r="J35" s="2">
        <v>283</v>
      </c>
      <c r="K35" s="2">
        <v>377</v>
      </c>
      <c r="L35" s="42">
        <f>VLOOKUP(B35,'[2]1월'!$D$6:$AU$179,13,0)</f>
        <v>80.612903225806448</v>
      </c>
      <c r="M35" s="42">
        <f>VLOOKUP(B35,'[2]1월'!$D$6:$AU$179,28,0)</f>
        <v>249.48387096774192</v>
      </c>
      <c r="N35" s="42">
        <f t="shared" si="0"/>
        <v>330.09677419354836</v>
      </c>
      <c r="O35" s="42">
        <f>VLOOKUP(B35,'[2]2월'!$D$6:$AU$179,13,0)</f>
        <v>80.241379310344826</v>
      </c>
      <c r="P35" s="42">
        <f>VLOOKUP(B35,'[2]2월'!$D$6:$AU$179,28,0)</f>
        <v>248.41379310344828</v>
      </c>
      <c r="Q35" s="42">
        <f t="shared" si="1"/>
        <v>328.65517241379314</v>
      </c>
      <c r="R35" s="42">
        <f>VLOOKUP(B35,'[2]3월'!$D$6:$AU$179,13,0)</f>
        <v>78.258064516129039</v>
      </c>
      <c r="S35" s="42">
        <f>VLOOKUP(B35,'[2]3월'!$D$6:$AU$179,28,0)</f>
        <v>249.35483870967741</v>
      </c>
      <c r="T35" s="42">
        <f t="shared" si="2"/>
        <v>327.61290322580646</v>
      </c>
      <c r="U35" s="42">
        <f>VLOOKUP(B35,'[2]4월'!$D$6:$AU$179,13,0)</f>
        <v>79.733333333333334</v>
      </c>
      <c r="V35" s="42">
        <f>VLOOKUP(B35,'[2]4월'!$D$6:$AU$179,28,0)</f>
        <v>248.63333333333333</v>
      </c>
      <c r="W35" s="42">
        <f t="shared" si="3"/>
        <v>328.36666666666667</v>
      </c>
      <c r="X35" s="42">
        <f>VLOOKUP(B35,'[2]5월'!$D$6:$AU$179,13,0)</f>
        <v>79.41935483870968</v>
      </c>
      <c r="Y35" s="42">
        <f>VLOOKUP(B35,'[2]5월'!$D$6:$AU$179,28,0)</f>
        <v>251.25806451612902</v>
      </c>
      <c r="Z35" s="42">
        <f t="shared" si="4"/>
        <v>330.67741935483872</v>
      </c>
      <c r="AA35" s="42">
        <f>VLOOKUP(B35,'[2]6월'!$D$6:$AU$179,13,0)</f>
        <v>88.466666666666669</v>
      </c>
      <c r="AB35" s="42">
        <f>VLOOKUP(B35,'[2]6월'!$D$6:$AU$179,28,0)</f>
        <v>250.83333333333334</v>
      </c>
      <c r="AC35" s="42">
        <f t="shared" si="5"/>
        <v>339.3</v>
      </c>
      <c r="AD35" s="42">
        <f>VLOOKUP(B35,'[2]7월'!$D$6:$AU$179,13,0)</f>
        <v>88.516129032258064</v>
      </c>
      <c r="AE35" s="42">
        <f>VLOOKUP(B35,'[2]7월'!$D$6:$AU$179,28,0)</f>
        <v>250.7741935483871</v>
      </c>
      <c r="AF35" s="42">
        <f t="shared" si="6"/>
        <v>339.29032258064518</v>
      </c>
      <c r="AG35" s="42">
        <f>VLOOKUP(B35,'[2]8월'!$D$6:$AU$179,13,0)</f>
        <v>89.032258064516128</v>
      </c>
      <c r="AH35" s="42">
        <f>VLOOKUP(B35,'[2]8월'!$D$6:$AU$179,28,0)</f>
        <v>246.83870967741936</v>
      </c>
      <c r="AI35" s="42">
        <f t="shared" si="7"/>
        <v>335.87096774193549</v>
      </c>
      <c r="AJ35" s="42">
        <f>VLOOKUP(B35,'[2]9월'!$D$6:$AU$179,13,0)</f>
        <v>90.9</v>
      </c>
      <c r="AK35" s="42">
        <f>VLOOKUP(B35,'[2]9월'!$D$6:$AU$179,28,0)</f>
        <v>249.9</v>
      </c>
      <c r="AL35" s="42">
        <f t="shared" si="8"/>
        <v>340.8</v>
      </c>
      <c r="AM35" s="42">
        <f>VLOOKUP(B35,'[2]10월'!$D$6:$AU$179,13,0)</f>
        <v>90.516129032258064</v>
      </c>
      <c r="AN35" s="42">
        <f>VLOOKUP(B35,'[2]10월'!$D$6:$AU$179,28,0)</f>
        <v>249.38709677419354</v>
      </c>
      <c r="AO35" s="42">
        <f t="shared" si="9"/>
        <v>339.90322580645159</v>
      </c>
      <c r="AP35" s="42">
        <f>VLOOKUP(B35,'[3]11월'!$D$6:$P$179,13,0)</f>
        <v>93</v>
      </c>
      <c r="AQ35" s="42">
        <f>VLOOKUP(B35,'[3]11월'!$D$6:$AE$179,28,0)</f>
        <v>249.6</v>
      </c>
      <c r="AR35" s="42">
        <f t="shared" si="10"/>
        <v>342.6</v>
      </c>
      <c r="AS35" s="42">
        <f>VLOOKUP(B35,'[3]12월'!$D$6:$P$179,13,0)</f>
        <v>96.903225806451616</v>
      </c>
      <c r="AT35" s="42">
        <f>VLOOKUP(B35,'[3]12월'!$D$6:$AE$179,28,0)</f>
        <v>249.7741935483871</v>
      </c>
      <c r="AU35" s="42">
        <f t="shared" si="11"/>
        <v>346.67741935483872</v>
      </c>
      <c r="AV35" s="42">
        <f t="shared" si="12"/>
        <v>86.299953652206156</v>
      </c>
      <c r="AW35" s="42">
        <f t="shared" si="13"/>
        <v>249.52095229267084</v>
      </c>
      <c r="AX35" s="43">
        <f t="shared" si="14"/>
        <v>335.82090594487704</v>
      </c>
      <c r="AY35" s="47">
        <v>0.4091774948664374</v>
      </c>
      <c r="AZ35" s="47">
        <v>0.50230892975511399</v>
      </c>
      <c r="BA35" s="21">
        <f t="shared" si="15"/>
        <v>0.47837582025485098</v>
      </c>
      <c r="BB35" s="47">
        <v>0.43762697660748029</v>
      </c>
      <c r="BC35" s="47">
        <v>0.50775353819078439</v>
      </c>
      <c r="BD35" s="21">
        <f t="shared" si="16"/>
        <v>0.48973226879601617</v>
      </c>
      <c r="BE35" s="47">
        <v>0.45306946169807505</v>
      </c>
      <c r="BF35" s="47">
        <v>0.50588353207461323</v>
      </c>
      <c r="BG35" s="21">
        <f t="shared" si="17"/>
        <v>0.49231126261492758</v>
      </c>
      <c r="BH35" s="47">
        <v>0.45930941045851803</v>
      </c>
      <c r="BI35" s="47">
        <v>0.53102808053857364</v>
      </c>
      <c r="BJ35" s="21">
        <f t="shared" si="18"/>
        <v>0.51259766779672178</v>
      </c>
      <c r="BK35" s="47">
        <v>0.45849722603409887</v>
      </c>
      <c r="BL35" s="47">
        <v>0.53471412279932484</v>
      </c>
      <c r="BM35" s="21">
        <f t="shared" si="19"/>
        <v>0.51512774642455061</v>
      </c>
      <c r="BN35" s="47">
        <v>0.43759312098124142</v>
      </c>
      <c r="BO35" s="47">
        <v>0.54080431590916112</v>
      </c>
      <c r="BP35" s="21">
        <f t="shared" si="20"/>
        <v>0.51428088874608169</v>
      </c>
      <c r="BQ35" s="47">
        <v>0.42657095025446268</v>
      </c>
      <c r="BR35" s="47">
        <v>0.546248158711233</v>
      </c>
      <c r="BS35" s="21">
        <f t="shared" si="21"/>
        <v>0.51549326120422667</v>
      </c>
      <c r="BT35" s="47">
        <v>0.432448390088154</v>
      </c>
      <c r="BU35" s="47">
        <v>0.54695482986403476</v>
      </c>
      <c r="BV35" s="21">
        <f t="shared" si="22"/>
        <v>0.51752872722836463</v>
      </c>
      <c r="BW35" s="47">
        <v>0.4230994961049579</v>
      </c>
      <c r="BX35" s="47">
        <v>0.5357668620656888</v>
      </c>
      <c r="BY35" s="21">
        <f t="shared" si="23"/>
        <v>0.50681336843738189</v>
      </c>
      <c r="BZ35" s="47">
        <v>0.41006817820515218</v>
      </c>
      <c r="CA35" s="47">
        <v>0.52469902705578786</v>
      </c>
      <c r="CB35" s="21">
        <f t="shared" si="24"/>
        <v>0.49524095351778502</v>
      </c>
      <c r="CC35" s="47">
        <v>0.53219736222956682</v>
      </c>
      <c r="CD35" s="47">
        <v>0.53567653919693659</v>
      </c>
      <c r="CE35" s="21">
        <f t="shared" si="25"/>
        <v>0.53478245307627925</v>
      </c>
      <c r="CF35" s="47">
        <v>0.57581543813235081</v>
      </c>
      <c r="CG35" s="47">
        <v>0.53562576499226311</v>
      </c>
      <c r="CH35" s="21">
        <f t="shared" si="26"/>
        <v>0.54595379063893379</v>
      </c>
      <c r="CI35" s="44">
        <f t="shared" si="27"/>
        <v>0.45462279213837453</v>
      </c>
      <c r="CJ35" s="44">
        <f t="shared" si="28"/>
        <v>0.52895530842945948</v>
      </c>
      <c r="CK35" s="21">
        <f t="shared" si="29"/>
        <v>0.50985318406134339</v>
      </c>
      <c r="CL35" s="47">
        <v>0.28311214816331487</v>
      </c>
      <c r="CM35" s="47">
        <v>0.34178615856151306</v>
      </c>
      <c r="CN35" s="21">
        <f t="shared" si="30"/>
        <v>0.32670798954845959</v>
      </c>
      <c r="CO35" s="47">
        <v>0.30539650866115792</v>
      </c>
      <c r="CP35" s="47">
        <v>0.35875107428094027</v>
      </c>
      <c r="CQ35" s="21">
        <f t="shared" si="31"/>
        <v>0.34503990723145161</v>
      </c>
      <c r="CR35" s="47">
        <v>0.31727150768753465</v>
      </c>
      <c r="CS35" s="47">
        <v>0.36329551426076767</v>
      </c>
      <c r="CT35" s="21">
        <f t="shared" si="32"/>
        <v>0.35146816949501081</v>
      </c>
      <c r="CU35" s="47">
        <v>0.31846503560197809</v>
      </c>
      <c r="CV35" s="47">
        <v>0.38486527961868583</v>
      </c>
      <c r="CW35" s="21">
        <f t="shared" si="33"/>
        <v>0.36780160704888554</v>
      </c>
      <c r="CX35" s="47">
        <v>0.31880633409754583</v>
      </c>
      <c r="CY35" s="47">
        <v>0.38439319489623897</v>
      </c>
      <c r="CZ35" s="21">
        <f t="shared" si="34"/>
        <v>0.36753854723457724</v>
      </c>
      <c r="DA35" s="47">
        <v>0.30581786708147518</v>
      </c>
      <c r="DB35" s="47">
        <v>0.38417120457672016</v>
      </c>
      <c r="DC35" s="21">
        <f t="shared" si="35"/>
        <v>0.36403580122739665</v>
      </c>
      <c r="DD35" s="47">
        <v>0.29621520078823255</v>
      </c>
      <c r="DE35" s="47">
        <v>0.38114482358314145</v>
      </c>
      <c r="DF35" s="21">
        <f t="shared" si="36"/>
        <v>0.35931943278360889</v>
      </c>
      <c r="DG35" s="47">
        <v>0.30265072243985697</v>
      </c>
      <c r="DH35" s="47">
        <v>0.38388534901546689</v>
      </c>
      <c r="DI35" s="21">
        <f t="shared" si="37"/>
        <v>0.36300950601604337</v>
      </c>
      <c r="DJ35" s="47">
        <v>0.29698790818442922</v>
      </c>
      <c r="DK35" s="47">
        <v>0.38662541290682484</v>
      </c>
      <c r="DL35" s="21">
        <f t="shared" si="38"/>
        <v>0.3635901808349063</v>
      </c>
      <c r="DM35" s="47">
        <v>0.28540421161379997</v>
      </c>
      <c r="DN35" s="47">
        <v>0.38060017313917271</v>
      </c>
      <c r="DO35" s="21">
        <f t="shared" si="39"/>
        <v>0.35613651729737295</v>
      </c>
      <c r="DP35" s="47">
        <v>0.39498784542852361</v>
      </c>
      <c r="DQ35" s="47">
        <v>0.38916722313784113</v>
      </c>
      <c r="DR35" s="21">
        <f t="shared" si="40"/>
        <v>0.3906630187390695</v>
      </c>
      <c r="DS35" s="47">
        <v>0.42743054750753634</v>
      </c>
      <c r="DT35" s="47">
        <v>0.38255820470342838</v>
      </c>
      <c r="DU35" s="21">
        <f t="shared" si="41"/>
        <v>0.39408959252267284</v>
      </c>
      <c r="DV35" s="21">
        <f t="shared" si="42"/>
        <v>0.32104548643794878</v>
      </c>
      <c r="DW35" s="21">
        <f t="shared" si="43"/>
        <v>0.37677030105672848</v>
      </c>
      <c r="DX35" s="45">
        <f t="shared" si="44"/>
        <v>0.36245002249828789</v>
      </c>
      <c r="DY35" s="47">
        <v>0.77091476590636254</v>
      </c>
      <c r="DZ35" s="47">
        <v>0.76811585208171707</v>
      </c>
      <c r="EA35" s="21">
        <f t="shared" si="45"/>
        <v>0.76883512276757193</v>
      </c>
      <c r="EB35" s="47">
        <v>0.768473141383756</v>
      </c>
      <c r="EC35" s="47">
        <v>0.77005996668517485</v>
      </c>
      <c r="ED35" s="21">
        <f t="shared" si="46"/>
        <v>0.76965218102459687</v>
      </c>
      <c r="EE35" s="47">
        <v>0.77845548227535033</v>
      </c>
      <c r="EF35" s="47">
        <v>0.77541384217335052</v>
      </c>
      <c r="EG35" s="21">
        <f t="shared" si="47"/>
        <v>0.77619548916191627</v>
      </c>
      <c r="EH35" s="47">
        <v>0.7819435618729097</v>
      </c>
      <c r="EI35" s="47">
        <v>0.7558507842874379</v>
      </c>
      <c r="EJ35" s="21">
        <f t="shared" si="48"/>
        <v>0.76255616044604169</v>
      </c>
      <c r="EK35" s="47">
        <v>0.78991307879772543</v>
      </c>
      <c r="EL35" s="47">
        <v>0.76534368981897549</v>
      </c>
      <c r="EM35" s="21">
        <f t="shared" si="49"/>
        <v>0.77165758241051396</v>
      </c>
      <c r="EN35" s="47">
        <v>0.79807987942727954</v>
      </c>
      <c r="EO35" s="47">
        <v>0.76430325581395342</v>
      </c>
      <c r="EP35" s="21">
        <f t="shared" si="50"/>
        <v>0.77298324267825091</v>
      </c>
      <c r="EQ35" s="47">
        <v>0.79756924198250734</v>
      </c>
      <c r="ER35" s="47">
        <v>0.76193581167995883</v>
      </c>
      <c r="ES35" s="21">
        <f t="shared" si="51"/>
        <v>0.77109296458241627</v>
      </c>
      <c r="ET35" s="47">
        <v>0.80559601449275364</v>
      </c>
      <c r="EU35" s="47">
        <v>0.78391832200731826</v>
      </c>
      <c r="EV35" s="21">
        <f t="shared" si="52"/>
        <v>0.78948910043016873</v>
      </c>
      <c r="EW35" s="47">
        <v>0.83401870187018712</v>
      </c>
      <c r="EX35" s="47">
        <v>0.79968787515006001</v>
      </c>
      <c r="EY35" s="21">
        <f t="shared" si="53"/>
        <v>0.80851028227939803</v>
      </c>
      <c r="EZ35" s="47">
        <v>0.82801496792587304</v>
      </c>
      <c r="FA35" s="47">
        <v>0.77921601345233471</v>
      </c>
      <c r="FB35" s="21">
        <f t="shared" si="54"/>
        <v>0.79175647009095063</v>
      </c>
      <c r="FC35" s="47">
        <v>0.82802903225806457</v>
      </c>
      <c r="FD35" s="47">
        <v>0.77971941773504272</v>
      </c>
      <c r="FE35" s="21">
        <f t="shared" si="55"/>
        <v>0.79213412277719097</v>
      </c>
      <c r="FF35" s="47">
        <v>0.80834487350199735</v>
      </c>
      <c r="FG35" s="47">
        <v>0.77309724912824473</v>
      </c>
      <c r="FH35" s="21">
        <f t="shared" si="56"/>
        <v>0.78215525682209719</v>
      </c>
      <c r="FI35" s="21">
        <f t="shared" si="57"/>
        <v>0.79911272847456394</v>
      </c>
      <c r="FJ35" s="21">
        <f t="shared" si="58"/>
        <v>0.77305517333446405</v>
      </c>
      <c r="FK35" s="45">
        <f t="shared" si="59"/>
        <v>0.77975149795592602</v>
      </c>
      <c r="FL35" s="21"/>
      <c r="FM35" s="21"/>
      <c r="FN35" s="21">
        <f t="shared" si="60"/>
        <v>0</v>
      </c>
      <c r="FO35" s="21"/>
      <c r="FP35" s="21"/>
      <c r="FQ35" s="21">
        <f t="shared" si="61"/>
        <v>0</v>
      </c>
      <c r="FR35" s="21"/>
      <c r="FS35" s="21"/>
      <c r="FT35" s="21">
        <f t="shared" si="62"/>
        <v>0</v>
      </c>
      <c r="FU35" s="21"/>
      <c r="FV35" s="21"/>
      <c r="FW35" s="21">
        <f t="shared" si="63"/>
        <v>0</v>
      </c>
      <c r="FX35" s="21"/>
      <c r="FY35" s="21"/>
      <c r="FZ35" s="21">
        <f t="shared" si="64"/>
        <v>0</v>
      </c>
      <c r="GA35" s="21"/>
      <c r="GB35" s="21"/>
      <c r="GC35" s="21">
        <f t="shared" si="65"/>
        <v>0</v>
      </c>
      <c r="GD35" s="21"/>
      <c r="GE35" s="21"/>
      <c r="GF35" s="21">
        <f t="shared" si="66"/>
        <v>0</v>
      </c>
      <c r="GG35" s="21"/>
      <c r="GH35" s="21"/>
      <c r="GI35" s="21">
        <f t="shared" si="67"/>
        <v>0</v>
      </c>
      <c r="GJ35" s="21"/>
      <c r="GK35" s="21"/>
      <c r="GL35" s="21">
        <f t="shared" si="68"/>
        <v>0</v>
      </c>
      <c r="GM35" s="21"/>
      <c r="GN35" s="21"/>
      <c r="GO35" s="21">
        <f t="shared" si="69"/>
        <v>0</v>
      </c>
      <c r="GP35" s="21" t="e">
        <f t="shared" si="70"/>
        <v>#DIV/0!</v>
      </c>
      <c r="GQ35" s="21" t="e">
        <f t="shared" si="71"/>
        <v>#DIV/0!</v>
      </c>
      <c r="GR35" s="45">
        <f t="shared" si="72"/>
        <v>0</v>
      </c>
    </row>
    <row r="36" spans="1:200">
      <c r="A36" s="1" t="s">
        <v>77</v>
      </c>
      <c r="B36" s="1" t="s">
        <v>78</v>
      </c>
      <c r="C36" s="1" t="s">
        <v>12</v>
      </c>
      <c r="D36" s="1" t="s">
        <v>13</v>
      </c>
      <c r="E36" s="2">
        <v>124241</v>
      </c>
      <c r="F36" s="2">
        <v>52</v>
      </c>
      <c r="G36" s="2">
        <v>161</v>
      </c>
      <c r="H36" s="2">
        <v>213</v>
      </c>
      <c r="I36" s="2">
        <v>48</v>
      </c>
      <c r="J36" s="2">
        <v>160</v>
      </c>
      <c r="K36" s="2">
        <v>208</v>
      </c>
      <c r="L36" s="42">
        <f>VLOOKUP(B36,'[2]1월'!$D$6:$AU$179,13,0)</f>
        <v>43.064516129032256</v>
      </c>
      <c r="M36" s="42">
        <f>VLOOKUP(B36,'[2]1월'!$D$6:$AU$179,28,0)</f>
        <v>149.25806451612902</v>
      </c>
      <c r="N36" s="42">
        <f t="shared" ref="N36:N67" si="83">L36+M36</f>
        <v>192.32258064516128</v>
      </c>
      <c r="O36" s="42">
        <f>VLOOKUP(B36,'[2]2월'!$D$6:$AU$179,13,0)</f>
        <v>43.310344827586206</v>
      </c>
      <c r="P36" s="42">
        <f>VLOOKUP(B36,'[2]2월'!$D$6:$AU$179,28,0)</f>
        <v>150.62068965517241</v>
      </c>
      <c r="Q36" s="42">
        <f t="shared" si="1"/>
        <v>193.93103448275861</v>
      </c>
      <c r="R36" s="42">
        <f>VLOOKUP(B36,'[2]3월'!$D$6:$AU$179,13,0)</f>
        <v>43.58064516129032</v>
      </c>
      <c r="S36" s="42">
        <f>VLOOKUP(B36,'[2]3월'!$D$6:$AU$179,28,0)</f>
        <v>150.83870967741936</v>
      </c>
      <c r="T36" s="42">
        <f t="shared" si="2"/>
        <v>194.41935483870969</v>
      </c>
      <c r="U36" s="42">
        <f>VLOOKUP(B36,'[2]4월'!$D$6:$AU$179,13,0)</f>
        <v>42.366666666666667</v>
      </c>
      <c r="V36" s="42">
        <f>VLOOKUP(B36,'[2]4월'!$D$6:$AU$179,28,0)</f>
        <v>150.66666666666666</v>
      </c>
      <c r="W36" s="42">
        <f t="shared" si="3"/>
        <v>193.03333333333333</v>
      </c>
      <c r="X36" s="42">
        <f>VLOOKUP(B36,'[2]5월'!$D$6:$AU$179,13,0)</f>
        <v>44.032258064516128</v>
      </c>
      <c r="Y36" s="42">
        <f>VLOOKUP(B36,'[2]5월'!$D$6:$AU$179,28,0)</f>
        <v>151.32258064516128</v>
      </c>
      <c r="Z36" s="42">
        <f t="shared" si="4"/>
        <v>195.35483870967741</v>
      </c>
      <c r="AA36" s="42">
        <f>VLOOKUP(B36,'[2]6월'!$D$6:$AU$179,13,0)</f>
        <v>44</v>
      </c>
      <c r="AB36" s="42">
        <f>VLOOKUP(B36,'[2]6월'!$D$6:$AU$179,28,0)</f>
        <v>150</v>
      </c>
      <c r="AC36" s="42">
        <f t="shared" si="5"/>
        <v>194</v>
      </c>
      <c r="AD36" s="42">
        <f>VLOOKUP(B36,'[2]7월'!$D$6:$AU$179,13,0)</f>
        <v>44.677419354838712</v>
      </c>
      <c r="AE36" s="42">
        <f>VLOOKUP(B36,'[2]7월'!$D$6:$AU$179,28,0)</f>
        <v>153.29032258064515</v>
      </c>
      <c r="AF36" s="42">
        <f t="shared" si="6"/>
        <v>197.96774193548387</v>
      </c>
      <c r="AG36" s="42">
        <f>VLOOKUP(B36,'[2]8월'!$D$6:$AU$179,13,0)</f>
        <v>45.225806451612904</v>
      </c>
      <c r="AH36" s="42">
        <f>VLOOKUP(B36,'[2]8월'!$D$6:$AU$179,28,0)</f>
        <v>151.93548387096774</v>
      </c>
      <c r="AI36" s="42">
        <f t="shared" si="7"/>
        <v>197.16129032258064</v>
      </c>
      <c r="AJ36" s="42">
        <f>VLOOKUP(B36,'[2]9월'!$D$6:$AU$179,13,0)</f>
        <v>44.733333333333334</v>
      </c>
      <c r="AK36" s="42">
        <f>VLOOKUP(B36,'[2]9월'!$D$6:$AU$179,28,0)</f>
        <v>152</v>
      </c>
      <c r="AL36" s="42">
        <f t="shared" si="8"/>
        <v>196.73333333333335</v>
      </c>
      <c r="AM36" s="42">
        <f>VLOOKUP(B36,'[2]10월'!$D$6:$AU$179,13,0)</f>
        <v>43.41935483870968</v>
      </c>
      <c r="AN36" s="42">
        <f>VLOOKUP(B36,'[2]10월'!$D$6:$AU$179,28,0)</f>
        <v>151.87096774193549</v>
      </c>
      <c r="AO36" s="42">
        <f t="shared" si="9"/>
        <v>195.29032258064518</v>
      </c>
      <c r="AP36" s="42">
        <f>VLOOKUP(B36,'[3]11월'!$D$6:$P$179,13,0)</f>
        <v>44.1</v>
      </c>
      <c r="AQ36" s="42">
        <f>VLOOKUP(B36,'[3]11월'!$D$6:$AE$179,28,0)</f>
        <v>151.63333333333333</v>
      </c>
      <c r="AR36" s="42">
        <f t="shared" si="10"/>
        <v>195.73333333333332</v>
      </c>
      <c r="AS36" s="42">
        <f>VLOOKUP(B36,'[3]12월'!$D$6:$P$179,13,0)</f>
        <v>46.258064516129032</v>
      </c>
      <c r="AT36" s="42">
        <f>VLOOKUP(B36,'[3]12월'!$D$6:$AE$179,28,0)</f>
        <v>152.12903225806451</v>
      </c>
      <c r="AU36" s="42">
        <f t="shared" si="11"/>
        <v>198.38709677419354</v>
      </c>
      <c r="AV36" s="42">
        <f t="shared" si="12"/>
        <v>44.064034111976277</v>
      </c>
      <c r="AW36" s="42">
        <f t="shared" si="13"/>
        <v>151.2971542454579</v>
      </c>
      <c r="AX36" s="43">
        <f t="shared" si="14"/>
        <v>195.3611883574342</v>
      </c>
      <c r="AY36" s="47">
        <v>0.43212233096032954</v>
      </c>
      <c r="AZ36" s="47">
        <v>0.37364710540153184</v>
      </c>
      <c r="BA36" s="21">
        <f t="shared" si="15"/>
        <v>0.38683628773294809</v>
      </c>
      <c r="BB36" s="47">
        <v>0.44559426345611103</v>
      </c>
      <c r="BC36" s="47">
        <v>0.36938060056997052</v>
      </c>
      <c r="BD36" s="21">
        <f t="shared" si="16"/>
        <v>0.38657071632146367</v>
      </c>
      <c r="BE36" s="47">
        <v>0.42793964782709265</v>
      </c>
      <c r="BF36" s="47">
        <v>0.36575138610957653</v>
      </c>
      <c r="BG36" s="21">
        <f t="shared" si="17"/>
        <v>0.37977804979198371</v>
      </c>
      <c r="BH36" s="47">
        <v>0.44272995523776421</v>
      </c>
      <c r="BI36" s="47">
        <v>0.37775842421987588</v>
      </c>
      <c r="BJ36" s="21">
        <f t="shared" si="18"/>
        <v>0.39241285882457105</v>
      </c>
      <c r="BK36" s="47">
        <v>0.4276854786464987</v>
      </c>
      <c r="BL36" s="47">
        <v>0.37791074612897185</v>
      </c>
      <c r="BM36" s="21">
        <f t="shared" si="19"/>
        <v>0.38913751808919333</v>
      </c>
      <c r="BN36" s="47">
        <v>0.41657616905652955</v>
      </c>
      <c r="BO36" s="47">
        <v>0.38133357508993149</v>
      </c>
      <c r="BP36" s="21">
        <f t="shared" si="20"/>
        <v>0.38928259953944211</v>
      </c>
      <c r="BQ36" s="47">
        <v>0.4143498601604092</v>
      </c>
      <c r="BR36" s="47">
        <v>0.38144141452104452</v>
      </c>
      <c r="BS36" s="21">
        <f t="shared" si="21"/>
        <v>0.38886396801499645</v>
      </c>
      <c r="BT36" s="47">
        <v>0.43050976904635141</v>
      </c>
      <c r="BU36" s="47">
        <v>0.38556582358162717</v>
      </c>
      <c r="BV36" s="21">
        <f t="shared" si="22"/>
        <v>0.39570300365682731</v>
      </c>
      <c r="BW36" s="47">
        <v>0.46185650990509841</v>
      </c>
      <c r="BX36" s="47">
        <v>0.38550094371796045</v>
      </c>
      <c r="BY36" s="21">
        <f t="shared" si="23"/>
        <v>0.40272306599003393</v>
      </c>
      <c r="BZ36" s="47">
        <v>0.45287382888729288</v>
      </c>
      <c r="CA36" s="47">
        <v>0.38862272729609454</v>
      </c>
      <c r="CB36" s="21">
        <f t="shared" si="24"/>
        <v>0.40311466787063022</v>
      </c>
      <c r="CC36" s="47">
        <v>0.44850198239204159</v>
      </c>
      <c r="CD36" s="47">
        <v>0.38870978709252674</v>
      </c>
      <c r="CE36" s="21">
        <f t="shared" si="25"/>
        <v>0.40219601409319039</v>
      </c>
      <c r="CF36" s="47">
        <v>0.49191930156821739</v>
      </c>
      <c r="CG36" s="47">
        <v>0.39255666926060934</v>
      </c>
      <c r="CH36" s="21">
        <f t="shared" si="26"/>
        <v>0.41496807275518466</v>
      </c>
      <c r="CI36" s="44">
        <f t="shared" si="27"/>
        <v>0.441054924761978</v>
      </c>
      <c r="CJ36" s="44">
        <f t="shared" si="28"/>
        <v>0.38068160024914349</v>
      </c>
      <c r="CK36" s="21">
        <f t="shared" si="29"/>
        <v>0.39429890189003874</v>
      </c>
      <c r="CL36" s="47">
        <v>0.28499857435748061</v>
      </c>
      <c r="CM36" s="47">
        <v>0.25332418236187565</v>
      </c>
      <c r="CN36" s="21">
        <f t="shared" si="30"/>
        <v>0.26046839304724911</v>
      </c>
      <c r="CO36" s="47">
        <v>0.30084302249131412</v>
      </c>
      <c r="CP36" s="47">
        <v>0.25679723352584655</v>
      </c>
      <c r="CQ36" s="21">
        <f t="shared" si="31"/>
        <v>0.26673183294030289</v>
      </c>
      <c r="CR36" s="47">
        <v>0.27938498022371883</v>
      </c>
      <c r="CS36" s="47">
        <v>0.25161230116149791</v>
      </c>
      <c r="CT36" s="21">
        <f t="shared" si="32"/>
        <v>0.25787647414215997</v>
      </c>
      <c r="CU36" s="47">
        <v>0.31589382718368436</v>
      </c>
      <c r="CV36" s="47">
        <v>0.26036044001435815</v>
      </c>
      <c r="CW36" s="21">
        <f t="shared" si="33"/>
        <v>0.27288608590726537</v>
      </c>
      <c r="CX36" s="47">
        <v>0.29844204883628422</v>
      </c>
      <c r="CY36" s="47">
        <v>0.24398156947853308</v>
      </c>
      <c r="CZ36" s="21">
        <f t="shared" si="34"/>
        <v>0.2562652192676812</v>
      </c>
      <c r="DA36" s="47">
        <v>0.28503266457699528</v>
      </c>
      <c r="DB36" s="47">
        <v>0.24030424592142921</v>
      </c>
      <c r="DC36" s="21">
        <f t="shared" si="35"/>
        <v>0.25039281357391308</v>
      </c>
      <c r="DD36" s="47">
        <v>0.28176558143959268</v>
      </c>
      <c r="DE36" s="47">
        <v>0.2332572927689007</v>
      </c>
      <c r="DF36" s="21">
        <f t="shared" si="36"/>
        <v>0.24419841625750391</v>
      </c>
      <c r="DG36" s="47">
        <v>0.29791852898770532</v>
      </c>
      <c r="DH36" s="47">
        <v>0.24000423423896866</v>
      </c>
      <c r="DI36" s="21">
        <f t="shared" si="37"/>
        <v>0.25306689771289437</v>
      </c>
      <c r="DJ36" s="47">
        <v>0.33326082329954121</v>
      </c>
      <c r="DK36" s="47">
        <v>0.24511954983514028</v>
      </c>
      <c r="DL36" s="21">
        <f t="shared" si="38"/>
        <v>0.26499995757253819</v>
      </c>
      <c r="DM36" s="47">
        <v>0.32337607766972565</v>
      </c>
      <c r="DN36" s="47">
        <v>0.24924072014999393</v>
      </c>
      <c r="DO36" s="21">
        <f t="shared" si="39"/>
        <v>0.26596207074229394</v>
      </c>
      <c r="DP36" s="47">
        <v>0.31731374915660926</v>
      </c>
      <c r="DQ36" s="47">
        <v>0.24348527082844434</v>
      </c>
      <c r="DR36" s="21">
        <f t="shared" si="40"/>
        <v>0.2601374043194401</v>
      </c>
      <c r="DS36" s="47">
        <v>0.33767414605278812</v>
      </c>
      <c r="DT36" s="47">
        <v>0.23542161826035068</v>
      </c>
      <c r="DU36" s="21">
        <f t="shared" si="41"/>
        <v>0.25848484238672209</v>
      </c>
      <c r="DV36" s="21">
        <f t="shared" si="42"/>
        <v>0.30465866868961994</v>
      </c>
      <c r="DW36" s="21">
        <f t="shared" si="43"/>
        <v>0.24607572154544491</v>
      </c>
      <c r="DX36" s="45">
        <f t="shared" si="44"/>
        <v>0.25928920065583033</v>
      </c>
      <c r="DY36" s="47">
        <v>0.75811235955056178</v>
      </c>
      <c r="DZ36" s="47">
        <v>0.74231143289388379</v>
      </c>
      <c r="EA36" s="21">
        <f t="shared" si="45"/>
        <v>0.7458753576276278</v>
      </c>
      <c r="EB36" s="47">
        <v>0.73515047770700637</v>
      </c>
      <c r="EC36" s="47">
        <v>0.7359503205128205</v>
      </c>
      <c r="ED36" s="21">
        <f t="shared" si="46"/>
        <v>0.73576991466570241</v>
      </c>
      <c r="EE36" s="47">
        <v>0.74054182087342713</v>
      </c>
      <c r="EF36" s="47">
        <v>0.72926625320786997</v>
      </c>
      <c r="EG36" s="21">
        <f t="shared" si="47"/>
        <v>0.73180947585318856</v>
      </c>
      <c r="EH36" s="47">
        <v>0.74883162863886699</v>
      </c>
      <c r="EI36" s="47">
        <v>0.75793097345132743</v>
      </c>
      <c r="EJ36" s="21">
        <f t="shared" si="48"/>
        <v>0.75587860141374896</v>
      </c>
      <c r="EK36" s="47">
        <v>0.75355164835164834</v>
      </c>
      <c r="EL36" s="47">
        <v>0.78414900874014071</v>
      </c>
      <c r="EM36" s="21">
        <f t="shared" si="49"/>
        <v>0.77724772428732392</v>
      </c>
      <c r="EN36" s="47">
        <v>0.77942045454545461</v>
      </c>
      <c r="EO36" s="47">
        <v>0.78838488888888891</v>
      </c>
      <c r="EP36" s="21">
        <f t="shared" si="50"/>
        <v>0.78636294612725421</v>
      </c>
      <c r="EQ36" s="47">
        <v>0.76934801444043321</v>
      </c>
      <c r="ER36" s="47">
        <v>0.80150189393939397</v>
      </c>
      <c r="ES36" s="21">
        <f t="shared" si="51"/>
        <v>0.79424953406695942</v>
      </c>
      <c r="ET36" s="47">
        <v>0.78316191155492154</v>
      </c>
      <c r="EU36" s="47">
        <v>0.82729830148619954</v>
      </c>
      <c r="EV36" s="21">
        <f t="shared" si="52"/>
        <v>0.81734326687639236</v>
      </c>
      <c r="EW36" s="47">
        <v>0.77814679582712365</v>
      </c>
      <c r="EX36" s="47">
        <v>0.79654407894736845</v>
      </c>
      <c r="EY36" s="21">
        <f t="shared" si="53"/>
        <v>0.79239454178600055</v>
      </c>
      <c r="EZ36" s="47">
        <v>0.76608766716196142</v>
      </c>
      <c r="FA36" s="47">
        <v>0.79796537807986401</v>
      </c>
      <c r="FB36" s="21">
        <f t="shared" si="54"/>
        <v>0.79077530848053179</v>
      </c>
      <c r="FC36" s="47">
        <v>0.7566764928193499</v>
      </c>
      <c r="FD36" s="47">
        <v>0.80150824357001538</v>
      </c>
      <c r="FE36" s="21">
        <f t="shared" si="55"/>
        <v>0.79139636919524126</v>
      </c>
      <c r="FF36" s="47">
        <v>0.74323082287308206</v>
      </c>
      <c r="FG36" s="47">
        <v>0.80692345207803229</v>
      </c>
      <c r="FH36" s="21">
        <f t="shared" si="56"/>
        <v>0.79255747585949343</v>
      </c>
      <c r="FI36" s="21">
        <f t="shared" si="57"/>
        <v>0.75935500786198651</v>
      </c>
      <c r="FJ36" s="21">
        <f t="shared" si="58"/>
        <v>0.78081118548298389</v>
      </c>
      <c r="FK36" s="45">
        <f t="shared" si="59"/>
        <v>0.77597170968662199</v>
      </c>
      <c r="FL36" s="21"/>
      <c r="FM36" s="21"/>
      <c r="FN36" s="21">
        <f t="shared" si="60"/>
        <v>0</v>
      </c>
      <c r="FO36" s="21"/>
      <c r="FP36" s="21"/>
      <c r="FQ36" s="21">
        <f t="shared" si="61"/>
        <v>0</v>
      </c>
      <c r="FR36" s="21"/>
      <c r="FS36" s="21"/>
      <c r="FT36" s="21">
        <f t="shared" si="62"/>
        <v>0</v>
      </c>
      <c r="FU36" s="21"/>
      <c r="FV36" s="21"/>
      <c r="FW36" s="21">
        <f t="shared" si="63"/>
        <v>0</v>
      </c>
      <c r="FX36" s="21"/>
      <c r="FY36" s="21"/>
      <c r="FZ36" s="21">
        <f t="shared" si="64"/>
        <v>0</v>
      </c>
      <c r="GA36" s="21"/>
      <c r="GB36" s="21"/>
      <c r="GC36" s="21">
        <f t="shared" si="65"/>
        <v>0</v>
      </c>
      <c r="GD36" s="21"/>
      <c r="GE36" s="21"/>
      <c r="GF36" s="21">
        <f t="shared" si="66"/>
        <v>0</v>
      </c>
      <c r="GG36" s="21"/>
      <c r="GH36" s="21"/>
      <c r="GI36" s="21">
        <f t="shared" si="67"/>
        <v>0</v>
      </c>
      <c r="GJ36" s="21"/>
      <c r="GK36" s="21"/>
      <c r="GL36" s="21">
        <f t="shared" si="68"/>
        <v>0</v>
      </c>
      <c r="GM36" s="21"/>
      <c r="GN36" s="21"/>
      <c r="GO36" s="21">
        <f t="shared" si="69"/>
        <v>0</v>
      </c>
      <c r="GP36" s="21" t="e">
        <f t="shared" si="70"/>
        <v>#DIV/0!</v>
      </c>
      <c r="GQ36" s="21" t="e">
        <f t="shared" si="71"/>
        <v>#DIV/0!</v>
      </c>
      <c r="GR36" s="45">
        <f t="shared" si="72"/>
        <v>0</v>
      </c>
    </row>
    <row r="37" spans="1:200">
      <c r="A37" s="1" t="s">
        <v>79</v>
      </c>
      <c r="B37" s="1" t="s">
        <v>80</v>
      </c>
      <c r="C37" s="1" t="s">
        <v>8</v>
      </c>
      <c r="D37" s="1" t="s">
        <v>16</v>
      </c>
      <c r="E37" s="2">
        <v>114253</v>
      </c>
      <c r="F37" s="2">
        <v>77</v>
      </c>
      <c r="G37" s="2">
        <v>165</v>
      </c>
      <c r="H37" s="2">
        <v>242</v>
      </c>
      <c r="I37" s="2">
        <v>66</v>
      </c>
      <c r="J37" s="2">
        <v>165</v>
      </c>
      <c r="K37" s="2">
        <v>231</v>
      </c>
      <c r="L37" s="42">
        <f>VLOOKUP(B37,'[2]1월'!$D$6:$AU$179,13,0)</f>
        <v>72.967741935483872</v>
      </c>
      <c r="M37" s="42">
        <f>VLOOKUP(B37,'[2]1월'!$D$6:$AU$179,28,0)</f>
        <v>147.03225806451613</v>
      </c>
      <c r="N37" s="42">
        <f t="shared" si="83"/>
        <v>220</v>
      </c>
      <c r="O37" s="42">
        <f>VLOOKUP(B37,'[2]2월'!$D$6:$AU$179,13,0)</f>
        <v>72.896551724137936</v>
      </c>
      <c r="P37" s="42">
        <f>VLOOKUP(B37,'[2]2월'!$D$6:$AU$179,28,0)</f>
        <v>147.58620689655172</v>
      </c>
      <c r="Q37" s="42">
        <f t="shared" si="1"/>
        <v>220.48275862068965</v>
      </c>
      <c r="R37" s="42">
        <f>VLOOKUP(B37,'[2]3월'!$D$6:$AU$179,13,0)</f>
        <v>71.806451612903231</v>
      </c>
      <c r="S37" s="42">
        <f>VLOOKUP(B37,'[2]3월'!$D$6:$AU$179,28,0)</f>
        <v>151.51612903225808</v>
      </c>
      <c r="T37" s="42">
        <f t="shared" si="2"/>
        <v>223.32258064516131</v>
      </c>
      <c r="U37" s="42">
        <f>VLOOKUP(B37,'[2]4월'!$D$6:$AU$179,13,0)</f>
        <v>71.033333333333331</v>
      </c>
      <c r="V37" s="42">
        <f>VLOOKUP(B37,'[2]4월'!$D$6:$AU$179,28,0)</f>
        <v>151.76666666666668</v>
      </c>
      <c r="W37" s="42">
        <f t="shared" si="3"/>
        <v>222.8</v>
      </c>
      <c r="X37" s="42">
        <f>VLOOKUP(B37,'[2]5월'!$D$6:$AU$179,13,0)</f>
        <v>69.677419354838705</v>
      </c>
      <c r="Y37" s="42">
        <f>VLOOKUP(B37,'[2]5월'!$D$6:$AU$179,28,0)</f>
        <v>151.06451612903226</v>
      </c>
      <c r="Z37" s="42">
        <f t="shared" si="4"/>
        <v>220.74193548387098</v>
      </c>
      <c r="AA37" s="42">
        <f>VLOOKUP(B37,'[2]6월'!$D$6:$AU$179,13,0)</f>
        <v>69.033333333333331</v>
      </c>
      <c r="AB37" s="42">
        <f>VLOOKUP(B37,'[2]6월'!$D$6:$AU$179,28,0)</f>
        <v>151.53333333333333</v>
      </c>
      <c r="AC37" s="42">
        <f t="shared" si="5"/>
        <v>220.56666666666666</v>
      </c>
      <c r="AD37" s="42">
        <f>VLOOKUP(B37,'[2]7월'!$D$6:$AU$179,13,0)</f>
        <v>66.612903225806448</v>
      </c>
      <c r="AE37" s="42">
        <f>VLOOKUP(B37,'[2]7월'!$D$6:$AU$179,28,0)</f>
        <v>148.64516129032259</v>
      </c>
      <c r="AF37" s="42">
        <f t="shared" si="6"/>
        <v>215.25806451612902</v>
      </c>
      <c r="AG37" s="42">
        <f>VLOOKUP(B37,'[2]8월'!$D$6:$AU$179,13,0)</f>
        <v>66.935483870967744</v>
      </c>
      <c r="AH37" s="42">
        <f>VLOOKUP(B37,'[2]8월'!$D$6:$AU$179,28,0)</f>
        <v>151.32258064516128</v>
      </c>
      <c r="AI37" s="42">
        <f t="shared" si="7"/>
        <v>218.25806451612902</v>
      </c>
      <c r="AJ37" s="42">
        <f>VLOOKUP(B37,'[2]9월'!$D$6:$AU$179,13,0)</f>
        <v>65.166666666666671</v>
      </c>
      <c r="AK37" s="42">
        <f>VLOOKUP(B37,'[2]9월'!$D$6:$AU$179,28,0)</f>
        <v>150</v>
      </c>
      <c r="AL37" s="42">
        <f t="shared" si="8"/>
        <v>215.16666666666669</v>
      </c>
      <c r="AM37" s="42">
        <f>VLOOKUP(B37,'[2]10월'!$D$6:$AU$179,13,0)</f>
        <v>66.516129032258064</v>
      </c>
      <c r="AN37" s="42">
        <f>VLOOKUP(B37,'[2]10월'!$D$6:$AU$179,28,0)</f>
        <v>149.80645161290323</v>
      </c>
      <c r="AO37" s="42">
        <f t="shared" si="9"/>
        <v>216.32258064516128</v>
      </c>
      <c r="AP37" s="42">
        <f>VLOOKUP(B37,'[3]11월'!$D$6:$P$179,13,0)</f>
        <v>68.400000000000006</v>
      </c>
      <c r="AQ37" s="42">
        <f>VLOOKUP(B37,'[3]11월'!$D$6:$AE$179,28,0)</f>
        <v>148.53333333333333</v>
      </c>
      <c r="AR37" s="42">
        <f t="shared" si="10"/>
        <v>216.93333333333334</v>
      </c>
      <c r="AS37" s="42">
        <f>VLOOKUP(B37,'[3]12월'!$D$6:$P$179,13,0)</f>
        <v>69.645161290322577</v>
      </c>
      <c r="AT37" s="42">
        <f>VLOOKUP(B37,'[3]12월'!$D$6:$AE$179,28,0)</f>
        <v>152.16129032258064</v>
      </c>
      <c r="AU37" s="42">
        <f t="shared" si="11"/>
        <v>221.80645161290323</v>
      </c>
      <c r="AV37" s="42">
        <f t="shared" si="12"/>
        <v>69.22426461500433</v>
      </c>
      <c r="AW37" s="42">
        <f t="shared" si="13"/>
        <v>150.08066061055493</v>
      </c>
      <c r="AX37" s="43">
        <f t="shared" si="14"/>
        <v>219.30492522555929</v>
      </c>
      <c r="AY37" s="47">
        <v>0.42635965015720451</v>
      </c>
      <c r="AZ37" s="47">
        <v>0.22518019480512216</v>
      </c>
      <c r="BA37" s="21">
        <f t="shared" si="15"/>
        <v>0.28868309989524416</v>
      </c>
      <c r="BB37" s="47">
        <v>0.43092654062218239</v>
      </c>
      <c r="BC37" s="47">
        <v>0.22840935972145957</v>
      </c>
      <c r="BD37" s="21">
        <f t="shared" si="16"/>
        <v>0.29233452193720744</v>
      </c>
      <c r="BE37" s="47">
        <v>0.43267613978871072</v>
      </c>
      <c r="BF37" s="47">
        <v>0.27348096820924173</v>
      </c>
      <c r="BG37" s="21">
        <f t="shared" si="17"/>
        <v>0.323731406823485</v>
      </c>
      <c r="BH37" s="47">
        <v>0.43429093223481041</v>
      </c>
      <c r="BI37" s="47">
        <v>0.27589674172221029</v>
      </c>
      <c r="BJ37" s="21">
        <f t="shared" si="18"/>
        <v>0.32589434823399388</v>
      </c>
      <c r="BK37" s="47">
        <v>0.44957211846810285</v>
      </c>
      <c r="BL37" s="47">
        <v>0.28108099165641759</v>
      </c>
      <c r="BM37" s="21">
        <f t="shared" si="19"/>
        <v>0.33426572672653077</v>
      </c>
      <c r="BN37" s="47">
        <v>0.43624568309207906</v>
      </c>
      <c r="BO37" s="47">
        <v>0.27807589040015102</v>
      </c>
      <c r="BP37" s="21">
        <f t="shared" si="20"/>
        <v>0.32800266505942943</v>
      </c>
      <c r="BQ37" s="47">
        <v>0.44873615369126857</v>
      </c>
      <c r="BR37" s="47">
        <v>0.27707547298183627</v>
      </c>
      <c r="BS37" s="21">
        <f t="shared" si="21"/>
        <v>0.33126068735036684</v>
      </c>
      <c r="BT37" s="47">
        <v>0.43578878636890617</v>
      </c>
      <c r="BU37" s="47">
        <v>0.28211990442700174</v>
      </c>
      <c r="BV37" s="21">
        <f t="shared" si="22"/>
        <v>0.33062595296055497</v>
      </c>
      <c r="BW37" s="47">
        <v>0.43908571334599023</v>
      </c>
      <c r="BX37" s="47">
        <v>0.29475817424491602</v>
      </c>
      <c r="BY37" s="21">
        <f t="shared" si="23"/>
        <v>0.34031559958631791</v>
      </c>
      <c r="BZ37" s="47">
        <v>0.43904140604948616</v>
      </c>
      <c r="CA37" s="47">
        <v>0.30318289268690463</v>
      </c>
      <c r="CB37" s="21">
        <f t="shared" si="24"/>
        <v>0.34606704437451274</v>
      </c>
      <c r="CC37" s="47">
        <v>0.42387316527300584</v>
      </c>
      <c r="CD37" s="47">
        <v>0.30467506760389956</v>
      </c>
      <c r="CE37" s="21">
        <f t="shared" si="25"/>
        <v>0.34230030856082116</v>
      </c>
      <c r="CF37" s="47">
        <v>0.43048563565923881</v>
      </c>
      <c r="CG37" s="47">
        <v>0.30688629552514124</v>
      </c>
      <c r="CH37" s="21">
        <f t="shared" si="26"/>
        <v>0.34590080201140738</v>
      </c>
      <c r="CI37" s="44">
        <f t="shared" si="27"/>
        <v>0.43559016039591542</v>
      </c>
      <c r="CJ37" s="44">
        <f t="shared" si="28"/>
        <v>0.27756849616535845</v>
      </c>
      <c r="CK37" s="21">
        <f t="shared" si="29"/>
        <v>0.32744851362665595</v>
      </c>
      <c r="CL37" s="47">
        <v>0.24806153675360026</v>
      </c>
      <c r="CM37" s="47">
        <v>0.14910244332248299</v>
      </c>
      <c r="CN37" s="21">
        <f t="shared" si="30"/>
        <v>0.18033918122379031</v>
      </c>
      <c r="CO37" s="47">
        <v>0.25461272736892465</v>
      </c>
      <c r="CP37" s="47">
        <v>0.15624815596422026</v>
      </c>
      <c r="CQ37" s="21">
        <f t="shared" si="31"/>
        <v>0.18729723118520464</v>
      </c>
      <c r="CR37" s="47">
        <v>0.2591554345983908</v>
      </c>
      <c r="CS37" s="47">
        <v>0.19001499376972766</v>
      </c>
      <c r="CT37" s="21">
        <f t="shared" si="32"/>
        <v>0.21183938356215359</v>
      </c>
      <c r="CU37" s="47">
        <v>0.26944193542409284</v>
      </c>
      <c r="CV37" s="47">
        <v>0.2023262477963024</v>
      </c>
      <c r="CW37" s="21">
        <f t="shared" si="33"/>
        <v>0.22351151810149777</v>
      </c>
      <c r="CX37" s="47">
        <v>0.28495521764285964</v>
      </c>
      <c r="CY37" s="47">
        <v>0.20188917434239106</v>
      </c>
      <c r="CZ37" s="21">
        <f t="shared" si="34"/>
        <v>0.22810922277969298</v>
      </c>
      <c r="DA37" s="47">
        <v>0.26419513816694951</v>
      </c>
      <c r="DB37" s="47">
        <v>0.19331997199373091</v>
      </c>
      <c r="DC37" s="21">
        <f t="shared" si="35"/>
        <v>0.21569193310113005</v>
      </c>
      <c r="DD37" s="47">
        <v>0.26304820511021743</v>
      </c>
      <c r="DE37" s="47">
        <v>0.18777229671563947</v>
      </c>
      <c r="DF37" s="21">
        <f t="shared" si="36"/>
        <v>0.21153336544896389</v>
      </c>
      <c r="DG37" s="47">
        <v>0.25233257796471098</v>
      </c>
      <c r="DH37" s="47">
        <v>0.19015420070123548</v>
      </c>
      <c r="DI37" s="21">
        <f t="shared" si="37"/>
        <v>0.20978099401922132</v>
      </c>
      <c r="DJ37" s="47">
        <v>0.27110914313011164</v>
      </c>
      <c r="DK37" s="47">
        <v>0.21192982904489327</v>
      </c>
      <c r="DL37" s="21">
        <f t="shared" si="38"/>
        <v>0.23060995897702374</v>
      </c>
      <c r="DM37" s="47">
        <v>0.27753564578814577</v>
      </c>
      <c r="DN37" s="47">
        <v>0.22410898269508686</v>
      </c>
      <c r="DO37" s="21">
        <f t="shared" si="39"/>
        <v>0.24097327089858567</v>
      </c>
      <c r="DP37" s="47">
        <v>0.26457105644156143</v>
      </c>
      <c r="DQ37" s="47">
        <v>0.22026775278200617</v>
      </c>
      <c r="DR37" s="21">
        <f t="shared" si="40"/>
        <v>0.23425222491683675</v>
      </c>
      <c r="DS37" s="47">
        <v>0.25476418320313404</v>
      </c>
      <c r="DT37" s="47">
        <v>0.20557243362478594</v>
      </c>
      <c r="DU37" s="21">
        <f t="shared" si="41"/>
        <v>0.22109995853643219</v>
      </c>
      <c r="DV37" s="21">
        <f t="shared" si="42"/>
        <v>0.26364856679939158</v>
      </c>
      <c r="DW37" s="21">
        <f t="shared" si="43"/>
        <v>0.19439220689604186</v>
      </c>
      <c r="DX37" s="45">
        <f t="shared" si="44"/>
        <v>0.21625318689587772</v>
      </c>
      <c r="DY37" s="47">
        <v>0.89857029177718839</v>
      </c>
      <c r="DZ37" s="47">
        <v>0.76100965335673532</v>
      </c>
      <c r="EA37" s="21">
        <f t="shared" si="45"/>
        <v>0.80443108597997559</v>
      </c>
      <c r="EB37" s="47">
        <v>0.89835856196783359</v>
      </c>
      <c r="EC37" s="47">
        <v>0.76192429906542058</v>
      </c>
      <c r="ED37" s="21">
        <f t="shared" si="46"/>
        <v>0.80499018784104104</v>
      </c>
      <c r="EE37" s="47">
        <v>0.90434860736747524</v>
      </c>
      <c r="EF37" s="47">
        <v>0.77507345113902493</v>
      </c>
      <c r="EG37" s="21">
        <f t="shared" si="47"/>
        <v>0.81587954618545433</v>
      </c>
      <c r="EH37" s="47">
        <v>0.89226325668700146</v>
      </c>
      <c r="EI37" s="47">
        <v>0.77256270590819243</v>
      </c>
      <c r="EJ37" s="21">
        <f t="shared" si="48"/>
        <v>0.81034654771270964</v>
      </c>
      <c r="EK37" s="47">
        <v>0.90379861111111104</v>
      </c>
      <c r="EL37" s="47">
        <v>0.76984155455904335</v>
      </c>
      <c r="EM37" s="21">
        <f t="shared" si="49"/>
        <v>0.81212550563889196</v>
      </c>
      <c r="EN37" s="47">
        <v>0.91493674553355875</v>
      </c>
      <c r="EO37" s="47">
        <v>0.78183216014078305</v>
      </c>
      <c r="EP37" s="21">
        <f t="shared" si="50"/>
        <v>0.82384702611437244</v>
      </c>
      <c r="EQ37" s="47">
        <v>0.89783050847457624</v>
      </c>
      <c r="ER37" s="47">
        <v>0.78855013020833331</v>
      </c>
      <c r="ES37" s="21">
        <f t="shared" si="51"/>
        <v>0.82304481296363186</v>
      </c>
      <c r="ET37" s="47">
        <v>0.91483277108433736</v>
      </c>
      <c r="EU37" s="47">
        <v>0.81501044553400126</v>
      </c>
      <c r="EV37" s="21">
        <f t="shared" si="52"/>
        <v>0.8465196652711976</v>
      </c>
      <c r="EW37" s="47">
        <v>0.92171918158567778</v>
      </c>
      <c r="EX37" s="47">
        <v>0.81622755555555548</v>
      </c>
      <c r="EY37" s="21">
        <f t="shared" si="53"/>
        <v>0.84952630717942079</v>
      </c>
      <c r="EZ37" s="47">
        <v>0.91654461687681865</v>
      </c>
      <c r="FA37" s="47">
        <v>0.78831459948320415</v>
      </c>
      <c r="FB37" s="21">
        <f t="shared" si="54"/>
        <v>0.82879079328738969</v>
      </c>
      <c r="FC37" s="47">
        <v>0.90868177387914228</v>
      </c>
      <c r="FD37" s="47">
        <v>0.7870222172351885</v>
      </c>
      <c r="FE37" s="21">
        <f t="shared" si="55"/>
        <v>0.82542442518105741</v>
      </c>
      <c r="FF37" s="47">
        <v>0.9057332098193609</v>
      </c>
      <c r="FG37" s="47">
        <v>0.80894700021199928</v>
      </c>
      <c r="FH37" s="21">
        <f t="shared" si="56"/>
        <v>0.83949786074580723</v>
      </c>
      <c r="FI37" s="21">
        <f t="shared" si="57"/>
        <v>0.90646817801367341</v>
      </c>
      <c r="FJ37" s="21">
        <f t="shared" si="58"/>
        <v>0.78552631436645692</v>
      </c>
      <c r="FK37" s="45">
        <f t="shared" si="59"/>
        <v>0.8237019803417458</v>
      </c>
      <c r="FL37" s="21"/>
      <c r="FM37" s="21"/>
      <c r="FN37" s="21">
        <f t="shared" si="60"/>
        <v>0</v>
      </c>
      <c r="FO37" s="21"/>
      <c r="FP37" s="21"/>
      <c r="FQ37" s="21">
        <f t="shared" si="61"/>
        <v>0</v>
      </c>
      <c r="FR37" s="21"/>
      <c r="FS37" s="21"/>
      <c r="FT37" s="21">
        <f t="shared" si="62"/>
        <v>0</v>
      </c>
      <c r="FU37" s="21"/>
      <c r="FV37" s="21"/>
      <c r="FW37" s="21">
        <f t="shared" si="63"/>
        <v>0</v>
      </c>
      <c r="FX37" s="21"/>
      <c r="FY37" s="21"/>
      <c r="FZ37" s="21">
        <f t="shared" si="64"/>
        <v>0</v>
      </c>
      <c r="GA37" s="21"/>
      <c r="GB37" s="21"/>
      <c r="GC37" s="21">
        <f t="shared" si="65"/>
        <v>0</v>
      </c>
      <c r="GD37" s="21"/>
      <c r="GE37" s="21"/>
      <c r="GF37" s="21">
        <f t="shared" si="66"/>
        <v>0</v>
      </c>
      <c r="GG37" s="21"/>
      <c r="GH37" s="21"/>
      <c r="GI37" s="21">
        <f t="shared" si="67"/>
        <v>0</v>
      </c>
      <c r="GJ37" s="21"/>
      <c r="GK37" s="21"/>
      <c r="GL37" s="21">
        <f t="shared" si="68"/>
        <v>0</v>
      </c>
      <c r="GM37" s="21"/>
      <c r="GN37" s="21"/>
      <c r="GO37" s="21">
        <f t="shared" si="69"/>
        <v>0</v>
      </c>
      <c r="GP37" s="21" t="e">
        <f t="shared" si="70"/>
        <v>#DIV/0!</v>
      </c>
      <c r="GQ37" s="21" t="e">
        <f t="shared" si="71"/>
        <v>#DIV/0!</v>
      </c>
      <c r="GR37" s="45">
        <f t="shared" si="72"/>
        <v>0</v>
      </c>
    </row>
    <row r="38" spans="1:200">
      <c r="A38" s="1" t="s">
        <v>81</v>
      </c>
      <c r="B38" s="1" t="s">
        <v>82</v>
      </c>
      <c r="C38" s="1" t="s">
        <v>12</v>
      </c>
      <c r="D38" s="1" t="s">
        <v>13</v>
      </c>
      <c r="E38" s="2">
        <v>41705</v>
      </c>
      <c r="F38" s="2">
        <v>12</v>
      </c>
      <c r="G38" s="2">
        <v>49</v>
      </c>
      <c r="H38" s="2">
        <v>61</v>
      </c>
      <c r="I38" s="2">
        <v>12</v>
      </c>
      <c r="J38" s="2">
        <v>49</v>
      </c>
      <c r="K38" s="2">
        <v>61</v>
      </c>
      <c r="L38" s="42">
        <f>VLOOKUP(B38,'[2]1월'!$D$6:$AU$179,13,0)</f>
        <v>11.064516129032258</v>
      </c>
      <c r="M38" s="42">
        <f>VLOOKUP(B38,'[2]1월'!$D$6:$AU$179,28,0)</f>
        <v>45.322580645161288</v>
      </c>
      <c r="N38" s="42">
        <f t="shared" si="83"/>
        <v>56.387096774193544</v>
      </c>
      <c r="O38" s="42">
        <f>VLOOKUP(B38,'[2]2월'!$D$6:$AU$179,13,0)</f>
        <v>11.03448275862069</v>
      </c>
      <c r="P38" s="42">
        <f>VLOOKUP(B38,'[2]2월'!$D$6:$AU$179,28,0)</f>
        <v>45.03448275862069</v>
      </c>
      <c r="Q38" s="42">
        <f t="shared" si="1"/>
        <v>56.068965517241381</v>
      </c>
      <c r="R38" s="42">
        <f>VLOOKUP(B38,'[2]3월'!$D$6:$AU$179,13,0)</f>
        <v>11.64516129032258</v>
      </c>
      <c r="S38" s="42">
        <f>VLOOKUP(B38,'[2]3월'!$D$6:$AU$179,28,0)</f>
        <v>45.967741935483872</v>
      </c>
      <c r="T38" s="42">
        <f t="shared" si="2"/>
        <v>57.612903225806448</v>
      </c>
      <c r="U38" s="42">
        <f>VLOOKUP(B38,'[2]4월'!$D$6:$AU$179,13,0)</f>
        <v>11.4</v>
      </c>
      <c r="V38" s="42">
        <f>VLOOKUP(B38,'[2]4월'!$D$6:$AU$179,28,0)</f>
        <v>45.366666666666667</v>
      </c>
      <c r="W38" s="42">
        <f t="shared" si="3"/>
        <v>56.766666666666666</v>
      </c>
      <c r="X38" s="42">
        <f>VLOOKUP(B38,'[2]5월'!$D$6:$AU$179,13,0)</f>
        <v>11.32258064516129</v>
      </c>
      <c r="Y38" s="42">
        <f>VLOOKUP(B38,'[2]5월'!$D$6:$AU$179,28,0)</f>
        <v>43.838709677419352</v>
      </c>
      <c r="Z38" s="42">
        <f t="shared" si="4"/>
        <v>55.161290322580641</v>
      </c>
      <c r="AA38" s="42">
        <f>VLOOKUP(B38,'[2]6월'!$D$6:$AU$179,13,0)</f>
        <v>11.3</v>
      </c>
      <c r="AB38" s="42">
        <f>VLOOKUP(B38,'[2]6월'!$D$6:$AU$179,28,0)</f>
        <v>44.7</v>
      </c>
      <c r="AC38" s="42">
        <f t="shared" si="5"/>
        <v>56</v>
      </c>
      <c r="AD38" s="42">
        <f>VLOOKUP(B38,'[2]7월'!$D$6:$AU$179,13,0)</f>
        <v>11.129032258064516</v>
      </c>
      <c r="AE38" s="42">
        <f>VLOOKUP(B38,'[2]7월'!$D$6:$AU$179,28,0)</f>
        <v>45.225806451612904</v>
      </c>
      <c r="AF38" s="42">
        <f t="shared" si="6"/>
        <v>56.354838709677423</v>
      </c>
      <c r="AG38" s="42">
        <f>VLOOKUP(B38,'[2]8월'!$D$6:$AU$179,13,0)</f>
        <v>11.548387096774194</v>
      </c>
      <c r="AH38" s="42">
        <f>VLOOKUP(B38,'[2]8월'!$D$6:$AU$179,28,0)</f>
        <v>45.548387096774192</v>
      </c>
      <c r="AI38" s="42">
        <f t="shared" si="7"/>
        <v>57.096774193548384</v>
      </c>
      <c r="AJ38" s="42">
        <f>VLOOKUP(B38,'[2]9월'!$D$6:$AU$179,13,0)</f>
        <v>10.9</v>
      </c>
      <c r="AK38" s="42">
        <f>VLOOKUP(B38,'[2]9월'!$D$6:$AU$179,28,0)</f>
        <v>45.43333333333333</v>
      </c>
      <c r="AL38" s="42">
        <f t="shared" si="8"/>
        <v>56.333333333333329</v>
      </c>
      <c r="AM38" s="42">
        <f>VLOOKUP(B38,'[2]10월'!$D$6:$AU$179,13,0)</f>
        <v>11.774193548387096</v>
      </c>
      <c r="AN38" s="42">
        <f>VLOOKUP(B38,'[2]10월'!$D$6:$AU$179,28,0)</f>
        <v>44.193548387096776</v>
      </c>
      <c r="AO38" s="42">
        <f t="shared" si="9"/>
        <v>55.967741935483872</v>
      </c>
      <c r="AP38" s="42">
        <f>VLOOKUP(B38,'[3]11월'!$D$6:$P$179,13,0)</f>
        <v>11.7</v>
      </c>
      <c r="AQ38" s="42">
        <f>VLOOKUP(B38,'[3]11월'!$D$6:$AE$179,28,0)</f>
        <v>44.833333333333336</v>
      </c>
      <c r="AR38" s="42">
        <f t="shared" si="10"/>
        <v>56.533333333333331</v>
      </c>
      <c r="AS38" s="42">
        <f>VLOOKUP(B38,'[3]12월'!$D$6:$P$179,13,0)</f>
        <v>11.225806451612904</v>
      </c>
      <c r="AT38" s="42">
        <f>VLOOKUP(B38,'[3]12월'!$D$6:$AE$179,28,0)</f>
        <v>45.064516129032256</v>
      </c>
      <c r="AU38" s="42">
        <f t="shared" si="11"/>
        <v>56.29032258064516</v>
      </c>
      <c r="AV38" s="42">
        <f t="shared" si="12"/>
        <v>11.337013348164627</v>
      </c>
      <c r="AW38" s="42">
        <f t="shared" si="13"/>
        <v>45.044092201211221</v>
      </c>
      <c r="AX38" s="43">
        <f t="shared" si="14"/>
        <v>56.381105549375839</v>
      </c>
      <c r="AY38" s="47">
        <v>0.46128664533549979</v>
      </c>
      <c r="AZ38" s="47">
        <v>0.43289298748922966</v>
      </c>
      <c r="BA38" s="21">
        <f t="shared" si="15"/>
        <v>0.43860233417319078</v>
      </c>
      <c r="BB38" s="47">
        <v>0.47352316610566997</v>
      </c>
      <c r="BC38" s="47">
        <v>0.43883939194406951</v>
      </c>
      <c r="BD38" s="21">
        <f t="shared" si="16"/>
        <v>0.44581354413217167</v>
      </c>
      <c r="BE38" s="47">
        <v>0.47469308593154874</v>
      </c>
      <c r="BF38" s="47">
        <v>0.43616991938551158</v>
      </c>
      <c r="BG38" s="21">
        <f t="shared" si="17"/>
        <v>0.44391608982843633</v>
      </c>
      <c r="BH38" s="47">
        <v>0.46091607122231792</v>
      </c>
      <c r="BI38" s="47">
        <v>0.4333423371725299</v>
      </c>
      <c r="BJ38" s="21">
        <f t="shared" si="18"/>
        <v>0.43888681502437743</v>
      </c>
      <c r="BK38" s="47">
        <v>0.48124465013961487</v>
      </c>
      <c r="BL38" s="47">
        <v>0.43028053489664297</v>
      </c>
      <c r="BM38" s="21">
        <f t="shared" si="19"/>
        <v>0.44052830937990461</v>
      </c>
      <c r="BN38" s="47">
        <v>0.48415851210361516</v>
      </c>
      <c r="BO38" s="47">
        <v>0.42128242567175539</v>
      </c>
      <c r="BP38" s="21">
        <f t="shared" si="20"/>
        <v>0.43392543833020869</v>
      </c>
      <c r="BQ38" s="47">
        <v>0.46663573605878006</v>
      </c>
      <c r="BR38" s="47">
        <v>0.4094523641961893</v>
      </c>
      <c r="BS38" s="21">
        <f t="shared" si="21"/>
        <v>0.42095069584084843</v>
      </c>
      <c r="BT38" s="47">
        <v>0.48336619949587256</v>
      </c>
      <c r="BU38" s="47">
        <v>0.41342063590846795</v>
      </c>
      <c r="BV38" s="21">
        <f t="shared" si="22"/>
        <v>0.42748516657541025</v>
      </c>
      <c r="BW38" s="47">
        <v>0.47204485032487831</v>
      </c>
      <c r="BX38" s="47">
        <v>0.41478010260100506</v>
      </c>
      <c r="BY38" s="21">
        <f t="shared" si="23"/>
        <v>0.42629479716044905</v>
      </c>
      <c r="BZ38" s="47">
        <v>0.45373579312471002</v>
      </c>
      <c r="CA38" s="47">
        <v>0.40473455907158912</v>
      </c>
      <c r="CB38" s="21">
        <f t="shared" si="24"/>
        <v>0.41458764086421679</v>
      </c>
      <c r="CC38" s="47">
        <v>0.45254437690030203</v>
      </c>
      <c r="CD38" s="47">
        <v>0.40346128790274249</v>
      </c>
      <c r="CE38" s="21">
        <f t="shared" si="25"/>
        <v>0.41333082894335177</v>
      </c>
      <c r="CF38" s="47">
        <v>0.44723990593858604</v>
      </c>
      <c r="CG38" s="47">
        <v>0.42401123792556161</v>
      </c>
      <c r="CH38" s="21">
        <f t="shared" si="26"/>
        <v>0.42868201755568291</v>
      </c>
      <c r="CI38" s="44">
        <f t="shared" si="27"/>
        <v>0.4676157493901163</v>
      </c>
      <c r="CJ38" s="44">
        <f t="shared" si="28"/>
        <v>0.42188898201377451</v>
      </c>
      <c r="CK38" s="21">
        <f t="shared" si="29"/>
        <v>0.43108363981735404</v>
      </c>
      <c r="CL38" s="47">
        <v>0.28385347575766279</v>
      </c>
      <c r="CM38" s="47">
        <v>0.32659479848733114</v>
      </c>
      <c r="CN38" s="21">
        <f t="shared" si="30"/>
        <v>0.31800044863230559</v>
      </c>
      <c r="CO38" s="47">
        <v>0.29508048817908189</v>
      </c>
      <c r="CP38" s="47">
        <v>0.34527082616732524</v>
      </c>
      <c r="CQ38" s="21">
        <f t="shared" si="31"/>
        <v>0.33517864145088161</v>
      </c>
      <c r="CR38" s="47">
        <v>0.2904795505956817</v>
      </c>
      <c r="CS38" s="47">
        <v>0.33043953606048443</v>
      </c>
      <c r="CT38" s="21">
        <f t="shared" si="32"/>
        <v>0.32240445260136019</v>
      </c>
      <c r="CU38" s="47">
        <v>0.27803346651871924</v>
      </c>
      <c r="CV38" s="47">
        <v>0.3482761339080454</v>
      </c>
      <c r="CW38" s="21">
        <f t="shared" si="33"/>
        <v>0.33415186213217402</v>
      </c>
      <c r="CX38" s="47">
        <v>0.29676541289092601</v>
      </c>
      <c r="CY38" s="47">
        <v>0.35424441183788619</v>
      </c>
      <c r="CZ38" s="21">
        <f t="shared" si="34"/>
        <v>0.342686636020061</v>
      </c>
      <c r="DA38" s="47">
        <v>0.2928852486649301</v>
      </c>
      <c r="DB38" s="47">
        <v>0.33580150896065841</v>
      </c>
      <c r="DC38" s="21">
        <f t="shared" si="35"/>
        <v>0.32717198296812738</v>
      </c>
      <c r="DD38" s="47">
        <v>0.28995225074766129</v>
      </c>
      <c r="DE38" s="47">
        <v>0.33757391673530024</v>
      </c>
      <c r="DF38" s="21">
        <f t="shared" si="36"/>
        <v>0.32799823605818246</v>
      </c>
      <c r="DG38" s="47">
        <v>0.29261815192082413</v>
      </c>
      <c r="DH38" s="47">
        <v>0.34177127108799393</v>
      </c>
      <c r="DI38" s="21">
        <f t="shared" si="37"/>
        <v>0.33188764850428787</v>
      </c>
      <c r="DJ38" s="47">
        <v>0.29909511431644181</v>
      </c>
      <c r="DK38" s="47">
        <v>0.35841063273568025</v>
      </c>
      <c r="DL38" s="21">
        <f t="shared" si="38"/>
        <v>0.34648357281871395</v>
      </c>
      <c r="DM38" s="47">
        <v>0.28792746736436836</v>
      </c>
      <c r="DN38" s="47">
        <v>0.35249109528017081</v>
      </c>
      <c r="DO38" s="21">
        <f t="shared" si="39"/>
        <v>0.33950875475393955</v>
      </c>
      <c r="DP38" s="47">
        <v>0.27835951475805987</v>
      </c>
      <c r="DQ38" s="47">
        <v>0.3383975409010993</v>
      </c>
      <c r="DR38" s="21">
        <f t="shared" si="40"/>
        <v>0.32632520040424595</v>
      </c>
      <c r="DS38" s="47">
        <v>0.27626468657828884</v>
      </c>
      <c r="DT38" s="47">
        <v>0.34726546595348945</v>
      </c>
      <c r="DU38" s="21">
        <f t="shared" si="41"/>
        <v>0.33298875435545572</v>
      </c>
      <c r="DV38" s="21">
        <f t="shared" si="42"/>
        <v>0.28844290235772047</v>
      </c>
      <c r="DW38" s="21">
        <f t="shared" si="43"/>
        <v>0.3430447615096221</v>
      </c>
      <c r="DX38" s="45">
        <f t="shared" si="44"/>
        <v>0.33206551589164462</v>
      </c>
      <c r="DY38" s="47">
        <v>0.79192128279883389</v>
      </c>
      <c r="DZ38" s="47">
        <v>0.7462071174377225</v>
      </c>
      <c r="EA38" s="21">
        <f t="shared" si="45"/>
        <v>0.75539924125028701</v>
      </c>
      <c r="EB38" s="47">
        <v>0.79272187500000002</v>
      </c>
      <c r="EC38" s="47">
        <v>0.74575344563552826</v>
      </c>
      <c r="ED38" s="21">
        <f t="shared" si="46"/>
        <v>0.75519777464360405</v>
      </c>
      <c r="EE38" s="47">
        <v>0.77420498614958444</v>
      </c>
      <c r="EF38" s="47">
        <v>0.74069403508771936</v>
      </c>
      <c r="EG38" s="21">
        <f t="shared" si="47"/>
        <v>0.74743235807369468</v>
      </c>
      <c r="EH38" s="47">
        <v>0.83757309941520464</v>
      </c>
      <c r="EI38" s="47">
        <v>0.72009037472446735</v>
      </c>
      <c r="EJ38" s="21">
        <f t="shared" si="48"/>
        <v>0.74371359397530712</v>
      </c>
      <c r="EK38" s="47">
        <v>0.84422222222222221</v>
      </c>
      <c r="EL38" s="47">
        <v>0.74805886681383371</v>
      </c>
      <c r="EM38" s="21">
        <f t="shared" si="49"/>
        <v>0.76739522485871914</v>
      </c>
      <c r="EN38" s="47">
        <v>0.85772861356932151</v>
      </c>
      <c r="EO38" s="47">
        <v>0.74606935123042506</v>
      </c>
      <c r="EP38" s="21">
        <f t="shared" si="50"/>
        <v>0.76852159893375704</v>
      </c>
      <c r="EQ38" s="47">
        <v>0.83144637681159417</v>
      </c>
      <c r="ER38" s="47">
        <v>0.75735092724679032</v>
      </c>
      <c r="ES38" s="21">
        <f t="shared" si="51"/>
        <v>0.77224990967307139</v>
      </c>
      <c r="ET38" s="47">
        <v>0.82950558659217888</v>
      </c>
      <c r="EU38" s="47">
        <v>0.78156869688385278</v>
      </c>
      <c r="EV38" s="21">
        <f t="shared" si="52"/>
        <v>0.79120776219123423</v>
      </c>
      <c r="EW38" s="47">
        <v>0.85435168195718647</v>
      </c>
      <c r="EX38" s="47">
        <v>0.82059280997798978</v>
      </c>
      <c r="EY38" s="21">
        <f t="shared" si="53"/>
        <v>0.82738098446513197</v>
      </c>
      <c r="EZ38" s="47">
        <v>0.84964109589041104</v>
      </c>
      <c r="FA38" s="47">
        <v>0.80292846715328459</v>
      </c>
      <c r="FB38" s="21">
        <f t="shared" si="54"/>
        <v>0.81232136022198975</v>
      </c>
      <c r="FC38" s="47">
        <v>0.87585185185185177</v>
      </c>
      <c r="FD38" s="47">
        <v>0.80580520446096637</v>
      </c>
      <c r="FE38" s="21">
        <f t="shared" si="55"/>
        <v>0.81989006088098115</v>
      </c>
      <c r="FF38" s="47">
        <v>0.8303534482758621</v>
      </c>
      <c r="FG38" s="47">
        <v>0.76213385826771651</v>
      </c>
      <c r="FH38" s="21">
        <f t="shared" si="56"/>
        <v>0.77585133320888033</v>
      </c>
      <c r="FI38" s="21">
        <f t="shared" si="57"/>
        <v>0.83079351004452073</v>
      </c>
      <c r="FJ38" s="21">
        <f t="shared" si="58"/>
        <v>0.76477109624335815</v>
      </c>
      <c r="FK38" s="45">
        <f t="shared" si="59"/>
        <v>0.77804676686472163</v>
      </c>
      <c r="FL38" s="21"/>
      <c r="FM38" s="21"/>
      <c r="FN38" s="21">
        <f t="shared" si="60"/>
        <v>0</v>
      </c>
      <c r="FO38" s="21"/>
      <c r="FP38" s="21"/>
      <c r="FQ38" s="21">
        <f t="shared" si="61"/>
        <v>0</v>
      </c>
      <c r="FR38" s="21"/>
      <c r="FS38" s="21"/>
      <c r="FT38" s="21">
        <f t="shared" si="62"/>
        <v>0</v>
      </c>
      <c r="FU38" s="21"/>
      <c r="FV38" s="21"/>
      <c r="FW38" s="21">
        <f t="shared" si="63"/>
        <v>0</v>
      </c>
      <c r="FX38" s="21"/>
      <c r="FY38" s="21"/>
      <c r="FZ38" s="21">
        <f t="shared" si="64"/>
        <v>0</v>
      </c>
      <c r="GA38" s="21"/>
      <c r="GB38" s="21"/>
      <c r="GC38" s="21">
        <f t="shared" si="65"/>
        <v>0</v>
      </c>
      <c r="GD38" s="21"/>
      <c r="GE38" s="21"/>
      <c r="GF38" s="21">
        <f t="shared" si="66"/>
        <v>0</v>
      </c>
      <c r="GG38" s="21"/>
      <c r="GH38" s="21"/>
      <c r="GI38" s="21">
        <f t="shared" si="67"/>
        <v>0</v>
      </c>
      <c r="GJ38" s="21"/>
      <c r="GK38" s="21"/>
      <c r="GL38" s="21">
        <f t="shared" si="68"/>
        <v>0</v>
      </c>
      <c r="GM38" s="21"/>
      <c r="GN38" s="21"/>
      <c r="GO38" s="21">
        <f t="shared" si="69"/>
        <v>0</v>
      </c>
      <c r="GP38" s="21" t="e">
        <f t="shared" si="70"/>
        <v>#DIV/0!</v>
      </c>
      <c r="GQ38" s="21" t="e">
        <f t="shared" si="71"/>
        <v>#DIV/0!</v>
      </c>
      <c r="GR38" s="45">
        <f t="shared" si="72"/>
        <v>0</v>
      </c>
    </row>
    <row r="39" spans="1:200">
      <c r="A39" s="1" t="s">
        <v>83</v>
      </c>
      <c r="B39" s="1" t="s">
        <v>84</v>
      </c>
      <c r="C39" s="1" t="s">
        <v>8</v>
      </c>
      <c r="D39" s="1" t="s">
        <v>51</v>
      </c>
      <c r="E39" s="2">
        <v>1077224</v>
      </c>
      <c r="F39" s="2">
        <v>337</v>
      </c>
      <c r="G39" s="2">
        <v>1580</v>
      </c>
      <c r="H39" s="2">
        <v>1917</v>
      </c>
      <c r="I39" s="2">
        <v>262</v>
      </c>
      <c r="J39" s="2">
        <v>1579</v>
      </c>
      <c r="K39" s="2">
        <v>1841</v>
      </c>
      <c r="L39" s="42">
        <f>VLOOKUP(B39,'[2]1월'!$D$6:$AU$179,13,0)</f>
        <v>236.64516129032259</v>
      </c>
      <c r="M39" s="42">
        <f>VLOOKUP(B39,'[2]1월'!$D$6:$AU$179,28,0)</f>
        <v>1377.9354838709678</v>
      </c>
      <c r="N39" s="42">
        <f t="shared" si="83"/>
        <v>1614.5806451612905</v>
      </c>
      <c r="O39" s="42">
        <f>VLOOKUP(B39,'[2]2월'!$D$6:$AU$179,13,0)</f>
        <v>234.37931034482759</v>
      </c>
      <c r="P39" s="42">
        <f>VLOOKUP(B39,'[2]2월'!$D$6:$AU$179,28,0)</f>
        <v>1365.1034482758621</v>
      </c>
      <c r="Q39" s="42">
        <f t="shared" si="1"/>
        <v>1599.4827586206898</v>
      </c>
      <c r="R39" s="42">
        <f>VLOOKUP(B39,'[2]3월'!$D$6:$AU$179,13,0)</f>
        <v>237.93548387096774</v>
      </c>
      <c r="S39" s="42">
        <f>VLOOKUP(B39,'[2]3월'!$D$6:$AU$179,28,0)</f>
        <v>1384.1612903225807</v>
      </c>
      <c r="T39" s="42">
        <f t="shared" si="2"/>
        <v>1622.0967741935485</v>
      </c>
      <c r="U39" s="42">
        <f>VLOOKUP(B39,'[2]4월'!$D$6:$AU$179,13,0)</f>
        <v>242.43333333333334</v>
      </c>
      <c r="V39" s="42">
        <f>VLOOKUP(B39,'[2]4월'!$D$6:$AU$179,28,0)</f>
        <v>1389.3</v>
      </c>
      <c r="W39" s="42">
        <f t="shared" si="3"/>
        <v>1631.7333333333333</v>
      </c>
      <c r="X39" s="42">
        <f>VLOOKUP(B39,'[2]5월'!$D$6:$AU$179,13,0)</f>
        <v>243</v>
      </c>
      <c r="Y39" s="42">
        <f>VLOOKUP(B39,'[2]5월'!$D$6:$AU$179,28,0)</f>
        <v>1397.741935483871</v>
      </c>
      <c r="Z39" s="42">
        <f t="shared" si="4"/>
        <v>1640.741935483871</v>
      </c>
      <c r="AA39" s="42">
        <f>VLOOKUP(B39,'[2]6월'!$D$6:$AU$179,13,0)</f>
        <v>237.73333333333332</v>
      </c>
      <c r="AB39" s="42">
        <f>VLOOKUP(B39,'[2]6월'!$D$6:$AU$179,28,0)</f>
        <v>1388.2666666666667</v>
      </c>
      <c r="AC39" s="42">
        <f t="shared" si="5"/>
        <v>1626</v>
      </c>
      <c r="AD39" s="42">
        <f>VLOOKUP(B39,'[2]7월'!$D$6:$AU$179,13,0)</f>
        <v>229.03225806451613</v>
      </c>
      <c r="AE39" s="42">
        <f>VLOOKUP(B39,'[2]7월'!$D$6:$AU$179,28,0)</f>
        <v>1392.9677419354839</v>
      </c>
      <c r="AF39" s="42">
        <f t="shared" si="6"/>
        <v>1622</v>
      </c>
      <c r="AG39" s="42">
        <f>VLOOKUP(B39,'[2]8월'!$D$6:$AU$179,13,0)</f>
        <v>204.90322580645162</v>
      </c>
      <c r="AH39" s="42">
        <f>VLOOKUP(B39,'[2]8월'!$D$6:$AU$179,28,0)</f>
        <v>1387.9032258064517</v>
      </c>
      <c r="AI39" s="42">
        <f t="shared" si="7"/>
        <v>1592.8064516129034</v>
      </c>
      <c r="AJ39" s="42">
        <f>VLOOKUP(B39,'[2]9월'!$D$6:$AU$179,13,0)</f>
        <v>205.16666666666666</v>
      </c>
      <c r="AK39" s="42">
        <f>VLOOKUP(B39,'[2]9월'!$D$6:$AU$179,28,0)</f>
        <v>1377.7333333333333</v>
      </c>
      <c r="AL39" s="42">
        <f t="shared" si="8"/>
        <v>1582.9</v>
      </c>
      <c r="AM39" s="42">
        <f>VLOOKUP(B39,'[2]10월'!$D$6:$AU$179,13,0)</f>
        <v>207.03225806451613</v>
      </c>
      <c r="AN39" s="42">
        <f>VLOOKUP(B39,'[2]10월'!$D$6:$AU$179,28,0)</f>
        <v>1395.6774193548388</v>
      </c>
      <c r="AO39" s="42">
        <f t="shared" si="9"/>
        <v>1602.7096774193549</v>
      </c>
      <c r="AP39" s="42">
        <f>VLOOKUP(B39,'[3]11월'!$D$6:$P$179,13,0)</f>
        <v>228.76666666666668</v>
      </c>
      <c r="AQ39" s="42">
        <f>VLOOKUP(B39,'[3]11월'!$D$6:$AE$179,28,0)</f>
        <v>1361.9666666666667</v>
      </c>
      <c r="AR39" s="42">
        <f t="shared" si="10"/>
        <v>1590.7333333333333</v>
      </c>
      <c r="AS39" s="42">
        <f>VLOOKUP(B39,'[3]12월'!$D$6:$P$179,13,0)</f>
        <v>268.58064516129031</v>
      </c>
      <c r="AT39" s="42">
        <f>VLOOKUP(B39,'[3]12월'!$D$6:$AE$179,28,0)</f>
        <v>1385.258064516129</v>
      </c>
      <c r="AU39" s="42">
        <f t="shared" si="11"/>
        <v>1653.8387096774193</v>
      </c>
      <c r="AV39" s="42">
        <f t="shared" si="12"/>
        <v>231.30069521690768</v>
      </c>
      <c r="AW39" s="42">
        <f t="shared" si="13"/>
        <v>1383.6679396860711</v>
      </c>
      <c r="AX39" s="43">
        <f t="shared" si="14"/>
        <v>1614.9686349029787</v>
      </c>
      <c r="AY39" s="47">
        <v>0.59571396752737305</v>
      </c>
      <c r="AZ39" s="47">
        <v>0.52407425696367027</v>
      </c>
      <c r="BA39" s="21">
        <f t="shared" si="15"/>
        <v>0.53433471311148772</v>
      </c>
      <c r="BB39" s="47">
        <v>0.60386578615369746</v>
      </c>
      <c r="BC39" s="47">
        <v>0.53239268347605517</v>
      </c>
      <c r="BD39" s="21">
        <f t="shared" si="16"/>
        <v>0.54262927753823109</v>
      </c>
      <c r="BE39" s="47">
        <v>0.603076357463186</v>
      </c>
      <c r="BF39" s="47">
        <v>0.53170331554983508</v>
      </c>
      <c r="BG39" s="21">
        <f t="shared" si="17"/>
        <v>0.54192557860653856</v>
      </c>
      <c r="BH39" s="47">
        <v>0.60304728604979174</v>
      </c>
      <c r="BI39" s="47">
        <v>0.53021994723915289</v>
      </c>
      <c r="BJ39" s="21">
        <f t="shared" si="18"/>
        <v>0.54065049909857654</v>
      </c>
      <c r="BK39" s="47">
        <v>0.60538636230997633</v>
      </c>
      <c r="BL39" s="47">
        <v>0.53571178740332159</v>
      </c>
      <c r="BM39" s="21">
        <f t="shared" si="19"/>
        <v>0.54569079087531158</v>
      </c>
      <c r="BN39" s="47">
        <v>0.59446643884178341</v>
      </c>
      <c r="BO39" s="47">
        <v>0.54021332576305259</v>
      </c>
      <c r="BP39" s="21">
        <f t="shared" si="20"/>
        <v>0.54798362080258811</v>
      </c>
      <c r="BQ39" s="47">
        <v>0.58992069125817537</v>
      </c>
      <c r="BR39" s="47">
        <v>0.539256246123612</v>
      </c>
      <c r="BS39" s="21">
        <f t="shared" si="21"/>
        <v>0.54651256127991688</v>
      </c>
      <c r="BT39" s="47">
        <v>0.58501787824935525</v>
      </c>
      <c r="BU39" s="47">
        <v>0.53708106678694678</v>
      </c>
      <c r="BV39" s="21">
        <f t="shared" si="22"/>
        <v>0.54394672199417815</v>
      </c>
      <c r="BW39" s="47">
        <v>0.57602888143511288</v>
      </c>
      <c r="BX39" s="47">
        <v>0.52154287401096766</v>
      </c>
      <c r="BY39" s="21">
        <f t="shared" si="23"/>
        <v>0.52934652488345391</v>
      </c>
      <c r="BZ39" s="47">
        <v>0.57288341792601427</v>
      </c>
      <c r="CA39" s="47">
        <v>0.5165974629002027</v>
      </c>
      <c r="CB39" s="21">
        <f t="shared" si="24"/>
        <v>0.52465890771532131</v>
      </c>
      <c r="CC39" s="47">
        <v>0.51992050349380325</v>
      </c>
      <c r="CD39" s="47">
        <v>0.51374593642735877</v>
      </c>
      <c r="CE39" s="21">
        <f t="shared" si="25"/>
        <v>0.5146302766085028</v>
      </c>
      <c r="CF39" s="47">
        <v>0.5328967572157437</v>
      </c>
      <c r="CG39" s="47">
        <v>0.51803173274597092</v>
      </c>
      <c r="CH39" s="21">
        <f t="shared" si="26"/>
        <v>0.52016074653606315</v>
      </c>
      <c r="CI39" s="44">
        <f t="shared" si="27"/>
        <v>0.58185202732700103</v>
      </c>
      <c r="CJ39" s="44">
        <f t="shared" si="28"/>
        <v>0.52838088628251223</v>
      </c>
      <c r="CK39" s="21">
        <f t="shared" si="29"/>
        <v>0.53603918492084746</v>
      </c>
      <c r="CL39" s="47">
        <v>0.43578961861372434</v>
      </c>
      <c r="CM39" s="47">
        <v>0.3718958013122195</v>
      </c>
      <c r="CN39" s="21">
        <f t="shared" si="30"/>
        <v>0.38104686718588465</v>
      </c>
      <c r="CO39" s="47">
        <v>0.44915373197235264</v>
      </c>
      <c r="CP39" s="47">
        <v>0.39032645821973438</v>
      </c>
      <c r="CQ39" s="21">
        <f t="shared" si="31"/>
        <v>0.39875187839361498</v>
      </c>
      <c r="CR39" s="47">
        <v>0.44877292206532682</v>
      </c>
      <c r="CS39" s="47">
        <v>0.39328262850424489</v>
      </c>
      <c r="CT39" s="21">
        <f t="shared" si="32"/>
        <v>0.40123011627650101</v>
      </c>
      <c r="CU39" s="47">
        <v>0.45734946344427108</v>
      </c>
      <c r="CV39" s="47">
        <v>0.40196323824908947</v>
      </c>
      <c r="CW39" s="21">
        <f t="shared" si="33"/>
        <v>0.40989582103504268</v>
      </c>
      <c r="CX39" s="47">
        <v>0.46230658585193796</v>
      </c>
      <c r="CY39" s="47">
        <v>0.39033574478215716</v>
      </c>
      <c r="CZ39" s="21">
        <f t="shared" si="34"/>
        <v>0.40064362644314433</v>
      </c>
      <c r="DA39" s="47">
        <v>0.44684345917413232</v>
      </c>
      <c r="DB39" s="47">
        <v>0.38699455124969001</v>
      </c>
      <c r="DC39" s="21">
        <f t="shared" si="35"/>
        <v>0.39556629296139689</v>
      </c>
      <c r="DD39" s="47">
        <v>0.43517591667511452</v>
      </c>
      <c r="DE39" s="47">
        <v>0.38334082854414675</v>
      </c>
      <c r="DF39" s="21">
        <f t="shared" si="36"/>
        <v>0.39076480673307479</v>
      </c>
      <c r="DG39" s="47">
        <v>0.44058072979962587</v>
      </c>
      <c r="DH39" s="47">
        <v>0.38834291587367642</v>
      </c>
      <c r="DI39" s="21">
        <f t="shared" si="37"/>
        <v>0.39582457366971746</v>
      </c>
      <c r="DJ39" s="47">
        <v>0.44387507619363942</v>
      </c>
      <c r="DK39" s="47">
        <v>0.38421509143884081</v>
      </c>
      <c r="DL39" s="21">
        <f t="shared" si="38"/>
        <v>0.3927597750024594</v>
      </c>
      <c r="DM39" s="47">
        <v>0.43379240351714077</v>
      </c>
      <c r="DN39" s="47">
        <v>0.38006013298559438</v>
      </c>
      <c r="DO39" s="21">
        <f t="shared" si="39"/>
        <v>0.38775583137931358</v>
      </c>
      <c r="DP39" s="47">
        <v>0.39378166120637859</v>
      </c>
      <c r="DQ39" s="47">
        <v>0.38265948047813181</v>
      </c>
      <c r="DR39" s="21">
        <f t="shared" si="40"/>
        <v>0.38425243286071853</v>
      </c>
      <c r="DS39" s="47">
        <v>0.39336997188102724</v>
      </c>
      <c r="DT39" s="47">
        <v>0.37503525865794962</v>
      </c>
      <c r="DU39" s="21">
        <f t="shared" si="41"/>
        <v>0.37766121177149437</v>
      </c>
      <c r="DV39" s="21">
        <f t="shared" si="42"/>
        <v>0.43673262836622256</v>
      </c>
      <c r="DW39" s="21">
        <f t="shared" si="43"/>
        <v>0.38570434419128968</v>
      </c>
      <c r="DX39" s="45">
        <f t="shared" si="44"/>
        <v>0.3930127694760302</v>
      </c>
      <c r="DY39" s="47">
        <v>0.85821960196292257</v>
      </c>
      <c r="DZ39" s="47">
        <v>0.72476090926116676</v>
      </c>
      <c r="EA39" s="21">
        <f t="shared" si="45"/>
        <v>0.74387526711153473</v>
      </c>
      <c r="EB39" s="47">
        <v>0.85832970428130062</v>
      </c>
      <c r="EC39" s="47">
        <v>0.72142545720925533</v>
      </c>
      <c r="ED39" s="21">
        <f t="shared" si="46"/>
        <v>0.7410332977837033</v>
      </c>
      <c r="EE39" s="47">
        <v>0.8640925976138828</v>
      </c>
      <c r="EF39" s="47">
        <v>0.73233132909179888</v>
      </c>
      <c r="EG39" s="21">
        <f t="shared" si="47"/>
        <v>0.75120257671429569</v>
      </c>
      <c r="EH39" s="47">
        <v>0.85526577753334254</v>
      </c>
      <c r="EI39" s="47">
        <v>0.71844624391180212</v>
      </c>
      <c r="EJ39" s="21">
        <f t="shared" si="48"/>
        <v>0.73804195156950325</v>
      </c>
      <c r="EK39" s="47">
        <v>0.85242161157573348</v>
      </c>
      <c r="EL39" s="47">
        <v>0.74049976921301641</v>
      </c>
      <c r="EM39" s="21">
        <f t="shared" si="49"/>
        <v>0.7565295541815702</v>
      </c>
      <c r="EN39" s="47">
        <v>0.85844601794727982</v>
      </c>
      <c r="EO39" s="47">
        <v>0.73983185266999618</v>
      </c>
      <c r="EP39" s="21">
        <f t="shared" si="50"/>
        <v>0.75682013237912937</v>
      </c>
      <c r="EQ39" s="47">
        <v>0.87521605633802813</v>
      </c>
      <c r="ER39" s="47">
        <v>0.74545083599647999</v>
      </c>
      <c r="ES39" s="21">
        <f t="shared" si="51"/>
        <v>0.76403620355798596</v>
      </c>
      <c r="ET39" s="47">
        <v>0.87883170654911835</v>
      </c>
      <c r="EU39" s="47">
        <v>0.75892641487507262</v>
      </c>
      <c r="EV39" s="21">
        <f t="shared" si="52"/>
        <v>0.77609961361404323</v>
      </c>
      <c r="EW39" s="47">
        <v>0.87927652315190907</v>
      </c>
      <c r="EX39" s="47">
        <v>0.76738931094551444</v>
      </c>
      <c r="EY39" s="21">
        <f t="shared" si="53"/>
        <v>0.78341413607827959</v>
      </c>
      <c r="EZ39" s="47">
        <v>0.88426721720162038</v>
      </c>
      <c r="FA39" s="47">
        <v>0.76967956362963985</v>
      </c>
      <c r="FB39" s="21">
        <f t="shared" si="54"/>
        <v>0.78609115414704056</v>
      </c>
      <c r="FC39" s="47">
        <v>0.85872198746903683</v>
      </c>
      <c r="FD39" s="47">
        <v>0.75759962309405504</v>
      </c>
      <c r="FE39" s="21">
        <f t="shared" si="55"/>
        <v>0.77208267414310283</v>
      </c>
      <c r="FF39" s="47">
        <v>0.87319084794619262</v>
      </c>
      <c r="FG39" s="47">
        <v>0.76619504925133308</v>
      </c>
      <c r="FH39" s="21">
        <f t="shared" si="56"/>
        <v>0.78151931133825348</v>
      </c>
      <c r="FI39" s="21">
        <f t="shared" si="57"/>
        <v>0.86635663746419744</v>
      </c>
      <c r="FJ39" s="21">
        <f t="shared" si="58"/>
        <v>0.74521136326242754</v>
      </c>
      <c r="FK39" s="45">
        <f t="shared" si="59"/>
        <v>0.76256215605153699</v>
      </c>
      <c r="FL39" s="21"/>
      <c r="FM39" s="21"/>
      <c r="FN39" s="21">
        <f t="shared" si="60"/>
        <v>0</v>
      </c>
      <c r="FO39" s="21"/>
      <c r="FP39" s="21"/>
      <c r="FQ39" s="21">
        <f t="shared" si="61"/>
        <v>0</v>
      </c>
      <c r="FR39" s="21"/>
      <c r="FS39" s="21"/>
      <c r="FT39" s="21">
        <f t="shared" si="62"/>
        <v>0</v>
      </c>
      <c r="FU39" s="21"/>
      <c r="FV39" s="21"/>
      <c r="FW39" s="21">
        <f t="shared" si="63"/>
        <v>0</v>
      </c>
      <c r="FX39" s="21"/>
      <c r="FY39" s="21"/>
      <c r="FZ39" s="21">
        <f t="shared" si="64"/>
        <v>0</v>
      </c>
      <c r="GA39" s="21"/>
      <c r="GB39" s="21"/>
      <c r="GC39" s="21">
        <f t="shared" si="65"/>
        <v>0</v>
      </c>
      <c r="GD39" s="21"/>
      <c r="GE39" s="21"/>
      <c r="GF39" s="21">
        <f t="shared" si="66"/>
        <v>0</v>
      </c>
      <c r="GG39" s="21"/>
      <c r="GH39" s="21"/>
      <c r="GI39" s="21">
        <f t="shared" si="67"/>
        <v>0</v>
      </c>
      <c r="GJ39" s="21"/>
      <c r="GK39" s="21"/>
      <c r="GL39" s="21">
        <f t="shared" si="68"/>
        <v>0</v>
      </c>
      <c r="GM39" s="21"/>
      <c r="GN39" s="21"/>
      <c r="GO39" s="21">
        <f t="shared" si="69"/>
        <v>0</v>
      </c>
      <c r="GP39" s="21" t="e">
        <f t="shared" si="70"/>
        <v>#DIV/0!</v>
      </c>
      <c r="GQ39" s="21" t="e">
        <f t="shared" si="71"/>
        <v>#DIV/0!</v>
      </c>
      <c r="GR39" s="45">
        <f t="shared" si="72"/>
        <v>0</v>
      </c>
    </row>
    <row r="40" spans="1:200">
      <c r="A40" s="1" t="s">
        <v>85</v>
      </c>
      <c r="B40" s="1" t="s">
        <v>86</v>
      </c>
      <c r="C40" s="1" t="s">
        <v>8</v>
      </c>
      <c r="D40" s="1" t="s">
        <v>9</v>
      </c>
      <c r="E40" s="2">
        <v>464909</v>
      </c>
      <c r="F40" s="2">
        <v>538</v>
      </c>
      <c r="G40" s="2">
        <v>876</v>
      </c>
      <c r="H40" s="2">
        <v>1414</v>
      </c>
      <c r="I40" s="2">
        <v>478</v>
      </c>
      <c r="J40" s="2">
        <v>876</v>
      </c>
      <c r="K40" s="2">
        <v>1354</v>
      </c>
      <c r="L40" s="42">
        <f>VLOOKUP(B40,'[2]1월'!$D$6:$AU$179,13,0)</f>
        <v>406</v>
      </c>
      <c r="M40" s="42">
        <f>VLOOKUP(B40,'[2]1월'!$D$6:$AU$179,28,0)</f>
        <v>756.67741935483866</v>
      </c>
      <c r="N40" s="42">
        <f t="shared" si="83"/>
        <v>1162.6774193548385</v>
      </c>
      <c r="O40" s="42">
        <f>VLOOKUP(B40,'[2]2월'!$D$6:$AU$179,13,0)</f>
        <v>411.17241379310343</v>
      </c>
      <c r="P40" s="42">
        <f>VLOOKUP(B40,'[2]2월'!$D$6:$AU$179,28,0)</f>
        <v>755.75862068965512</v>
      </c>
      <c r="Q40" s="42">
        <f t="shared" si="1"/>
        <v>1166.9310344827586</v>
      </c>
      <c r="R40" s="42">
        <f>VLOOKUP(B40,'[2]3월'!$D$6:$AU$179,13,0)</f>
        <v>415.35483870967744</v>
      </c>
      <c r="S40" s="42">
        <f>VLOOKUP(B40,'[2]3월'!$D$6:$AU$179,28,0)</f>
        <v>761.45161290322585</v>
      </c>
      <c r="T40" s="42">
        <f t="shared" si="2"/>
        <v>1176.8064516129034</v>
      </c>
      <c r="U40" s="42">
        <f>VLOOKUP(B40,'[2]4월'!$D$6:$AU$179,13,0)</f>
        <v>419.33333333333331</v>
      </c>
      <c r="V40" s="42">
        <f>VLOOKUP(B40,'[2]4월'!$D$6:$AU$179,28,0)</f>
        <v>767.26666666666665</v>
      </c>
      <c r="W40" s="42">
        <f t="shared" si="3"/>
        <v>1186.5999999999999</v>
      </c>
      <c r="X40" s="42">
        <f>VLOOKUP(B40,'[2]5월'!$D$6:$AU$179,13,0)</f>
        <v>417.67741935483872</v>
      </c>
      <c r="Y40" s="42">
        <f>VLOOKUP(B40,'[2]5월'!$D$6:$AU$179,28,0)</f>
        <v>767.67741935483866</v>
      </c>
      <c r="Z40" s="42">
        <f t="shared" si="4"/>
        <v>1185.3548387096773</v>
      </c>
      <c r="AA40" s="42">
        <f>VLOOKUP(B40,'[2]6월'!$D$6:$AU$179,13,0)</f>
        <v>425.3</v>
      </c>
      <c r="AB40" s="42">
        <f>VLOOKUP(B40,'[2]6월'!$D$6:$AU$179,28,0)</f>
        <v>770.16666666666663</v>
      </c>
      <c r="AC40" s="42">
        <f t="shared" si="5"/>
        <v>1195.4666666666667</v>
      </c>
      <c r="AD40" s="42">
        <f>VLOOKUP(B40,'[2]7월'!$D$6:$AU$179,13,0)</f>
        <v>447.38709677419354</v>
      </c>
      <c r="AE40" s="42">
        <f>VLOOKUP(B40,'[2]7월'!$D$6:$AU$179,28,0)</f>
        <v>771.22580645161293</v>
      </c>
      <c r="AF40" s="42">
        <f t="shared" si="6"/>
        <v>1218.6129032258063</v>
      </c>
      <c r="AG40" s="42">
        <f>VLOOKUP(B40,'[2]8월'!$D$6:$AU$179,13,0)</f>
        <v>453.32258064516128</v>
      </c>
      <c r="AH40" s="42">
        <f>VLOOKUP(B40,'[2]8월'!$D$6:$AU$179,28,0)</f>
        <v>771.38709677419354</v>
      </c>
      <c r="AI40" s="42">
        <f t="shared" si="7"/>
        <v>1224.7096774193549</v>
      </c>
      <c r="AJ40" s="42">
        <f>VLOOKUP(B40,'[2]9월'!$D$6:$AU$179,13,0)</f>
        <v>453.5</v>
      </c>
      <c r="AK40" s="42">
        <f>VLOOKUP(B40,'[2]9월'!$D$6:$AU$179,28,0)</f>
        <v>766.4</v>
      </c>
      <c r="AL40" s="42">
        <f t="shared" si="8"/>
        <v>1219.9000000000001</v>
      </c>
      <c r="AM40" s="42">
        <f>VLOOKUP(B40,'[2]10월'!$D$6:$AU$179,13,0)</f>
        <v>455.74193548387098</v>
      </c>
      <c r="AN40" s="42">
        <f>VLOOKUP(B40,'[2]10월'!$D$6:$AU$179,28,0)</f>
        <v>769.70967741935488</v>
      </c>
      <c r="AO40" s="42">
        <f t="shared" si="9"/>
        <v>1225.4516129032259</v>
      </c>
      <c r="AP40" s="42">
        <f>VLOOKUP(B40,'[3]11월'!$D$6:$P$179,13,0)</f>
        <v>456.33333333333331</v>
      </c>
      <c r="AQ40" s="42">
        <f>VLOOKUP(B40,'[3]11월'!$D$6:$AE$179,28,0)</f>
        <v>771.13333333333333</v>
      </c>
      <c r="AR40" s="42">
        <f t="shared" si="10"/>
        <v>1227.4666666666667</v>
      </c>
      <c r="AS40" s="42">
        <f>VLOOKUP(B40,'[3]12월'!$D$6:$P$179,13,0)</f>
        <v>462.16129032258067</v>
      </c>
      <c r="AT40" s="42">
        <f>VLOOKUP(B40,'[3]12월'!$D$6:$AE$179,28,0)</f>
        <v>773.61290322580646</v>
      </c>
      <c r="AU40" s="42">
        <f t="shared" si="11"/>
        <v>1235.7741935483871</v>
      </c>
      <c r="AV40" s="42">
        <f t="shared" si="12"/>
        <v>435.27368681250772</v>
      </c>
      <c r="AW40" s="42">
        <f t="shared" si="13"/>
        <v>766.87226857001599</v>
      </c>
      <c r="AX40" s="43">
        <f t="shared" si="14"/>
        <v>1202.1459553825237</v>
      </c>
      <c r="AY40" s="47">
        <v>0.49581486333046615</v>
      </c>
      <c r="AZ40" s="47">
        <v>0.46252385026807824</v>
      </c>
      <c r="BA40" s="21">
        <f t="shared" si="15"/>
        <v>0.47457787908921084</v>
      </c>
      <c r="BB40" s="47">
        <v>0.50864692352024987</v>
      </c>
      <c r="BC40" s="47">
        <v>0.4817050107293715</v>
      </c>
      <c r="BD40" s="21">
        <f t="shared" si="16"/>
        <v>0.49146015373655744</v>
      </c>
      <c r="BE40" s="47">
        <v>0.50254774267411195</v>
      </c>
      <c r="BF40" s="47">
        <v>0.47317534626355406</v>
      </c>
      <c r="BG40" s="21">
        <f t="shared" si="17"/>
        <v>0.48381052015312875</v>
      </c>
      <c r="BH40" s="47">
        <v>0.49458573905788578</v>
      </c>
      <c r="BI40" s="47">
        <v>0.46347021514890502</v>
      </c>
      <c r="BJ40" s="21">
        <f t="shared" si="18"/>
        <v>0.47473654162808465</v>
      </c>
      <c r="BK40" s="47">
        <v>0.50373064197426809</v>
      </c>
      <c r="BL40" s="47">
        <v>0.47535499589343372</v>
      </c>
      <c r="BM40" s="21">
        <f t="shared" si="19"/>
        <v>0.4856292658603959</v>
      </c>
      <c r="BN40" s="47">
        <v>0.49071558463227499</v>
      </c>
      <c r="BO40" s="47">
        <v>0.48105063170349344</v>
      </c>
      <c r="BP40" s="21">
        <f t="shared" si="20"/>
        <v>0.48455012332124914</v>
      </c>
      <c r="BQ40" s="47">
        <v>0.49414607660076859</v>
      </c>
      <c r="BR40" s="47">
        <v>0.48679302579435607</v>
      </c>
      <c r="BS40" s="21">
        <f t="shared" si="21"/>
        <v>0.48945542258527519</v>
      </c>
      <c r="BT40" s="47">
        <v>0.4969581651873623</v>
      </c>
      <c r="BU40" s="47">
        <v>0.4793351702735984</v>
      </c>
      <c r="BV40" s="21">
        <f t="shared" si="22"/>
        <v>0.48571611423006766</v>
      </c>
      <c r="BW40" s="47">
        <v>0.50179257425280488</v>
      </c>
      <c r="BX40" s="47">
        <v>0.47367738441027957</v>
      </c>
      <c r="BY40" s="21">
        <f t="shared" si="23"/>
        <v>0.48385734823530069</v>
      </c>
      <c r="BZ40" s="47">
        <v>0.48947069147529099</v>
      </c>
      <c r="CA40" s="47">
        <v>0.46171919928799238</v>
      </c>
      <c r="CB40" s="21">
        <f t="shared" si="24"/>
        <v>0.47176747526049712</v>
      </c>
      <c r="CC40" s="47">
        <v>0.4960762604857637</v>
      </c>
      <c r="CD40" s="47">
        <v>0.46455980877442582</v>
      </c>
      <c r="CE40" s="21">
        <f t="shared" si="25"/>
        <v>0.47597130341883215</v>
      </c>
      <c r="CF40" s="47">
        <v>0.49295339700337854</v>
      </c>
      <c r="CG40" s="47">
        <v>0.47987847452029697</v>
      </c>
      <c r="CH40" s="21">
        <f t="shared" si="26"/>
        <v>0.48461264984111962</v>
      </c>
      <c r="CI40" s="44">
        <f t="shared" si="27"/>
        <v>0.49728655501621888</v>
      </c>
      <c r="CJ40" s="44">
        <f t="shared" si="28"/>
        <v>0.47360359275564878</v>
      </c>
      <c r="CK40" s="21">
        <f t="shared" si="29"/>
        <v>0.48217873311331</v>
      </c>
      <c r="CL40" s="47">
        <v>0.35503390797831053</v>
      </c>
      <c r="CM40" s="47">
        <v>0.35350889965553461</v>
      </c>
      <c r="CN40" s="21">
        <f t="shared" si="30"/>
        <v>0.35406107553077032</v>
      </c>
      <c r="CO40" s="47">
        <v>0.37463523431412699</v>
      </c>
      <c r="CP40" s="47">
        <v>0.37445350347723394</v>
      </c>
      <c r="CQ40" s="21">
        <f t="shared" si="31"/>
        <v>0.37451930468134542</v>
      </c>
      <c r="CR40" s="47">
        <v>0.3641709368158344</v>
      </c>
      <c r="CS40" s="47">
        <v>0.36652763093837992</v>
      </c>
      <c r="CT40" s="21">
        <f t="shared" si="32"/>
        <v>0.36567431779880916</v>
      </c>
      <c r="CU40" s="47">
        <v>0.35914237355284184</v>
      </c>
      <c r="CV40" s="47">
        <v>0.36618892162734062</v>
      </c>
      <c r="CW40" s="21">
        <f t="shared" si="33"/>
        <v>0.36363750351878599</v>
      </c>
      <c r="CX40" s="47">
        <v>0.37006239683851999</v>
      </c>
      <c r="CY40" s="47">
        <v>0.37275006020135953</v>
      </c>
      <c r="CZ40" s="21">
        <f t="shared" si="34"/>
        <v>0.37177690953224485</v>
      </c>
      <c r="DA40" s="47">
        <v>0.35704167439991208</v>
      </c>
      <c r="DB40" s="47">
        <v>0.37590877213943269</v>
      </c>
      <c r="DC40" s="21">
        <f t="shared" si="35"/>
        <v>0.36907736272881758</v>
      </c>
      <c r="DD40" s="47">
        <v>0.36552607190831993</v>
      </c>
      <c r="DE40" s="47">
        <v>0.38179486656828732</v>
      </c>
      <c r="DF40" s="21">
        <f t="shared" si="36"/>
        <v>0.37590425220492052</v>
      </c>
      <c r="DG40" s="47">
        <v>0.3660020445113864</v>
      </c>
      <c r="DH40" s="47">
        <v>0.38362647581404463</v>
      </c>
      <c r="DI40" s="21">
        <f t="shared" si="37"/>
        <v>0.37724501176907288</v>
      </c>
      <c r="DJ40" s="47">
        <v>0.37736248293812236</v>
      </c>
      <c r="DK40" s="47">
        <v>0.38910316810497841</v>
      </c>
      <c r="DL40" s="21">
        <f t="shared" si="38"/>
        <v>0.38485209418554223</v>
      </c>
      <c r="DM40" s="47">
        <v>0.36048641507073803</v>
      </c>
      <c r="DN40" s="47">
        <v>0.37194698015050381</v>
      </c>
      <c r="DO40" s="21">
        <f t="shared" si="39"/>
        <v>0.36779733227048661</v>
      </c>
      <c r="DP40" s="47">
        <v>0.37282584864182128</v>
      </c>
      <c r="DQ40" s="47">
        <v>0.38474573379619881</v>
      </c>
      <c r="DR40" s="21">
        <f t="shared" si="40"/>
        <v>0.38042977504402165</v>
      </c>
      <c r="DS40" s="47">
        <v>0.37703184587020661</v>
      </c>
      <c r="DT40" s="47">
        <v>0.39635887042025025</v>
      </c>
      <c r="DU40" s="21">
        <f t="shared" si="41"/>
        <v>0.3893609304501936</v>
      </c>
      <c r="DV40" s="21">
        <f t="shared" si="42"/>
        <v>0.36661010273667832</v>
      </c>
      <c r="DW40" s="21">
        <f t="shared" si="43"/>
        <v>0.37640949024112874</v>
      </c>
      <c r="DX40" s="45">
        <f t="shared" si="44"/>
        <v>0.37286132247625092</v>
      </c>
      <c r="DY40" s="47">
        <v>0.8638068488797076</v>
      </c>
      <c r="DZ40" s="47">
        <v>0.74410176066845723</v>
      </c>
      <c r="EA40" s="21">
        <f t="shared" si="45"/>
        <v>0.78744464664884362</v>
      </c>
      <c r="EB40" s="47">
        <v>0.86512613217041257</v>
      </c>
      <c r="EC40" s="47">
        <v>0.73847962768627096</v>
      </c>
      <c r="ED40" s="21">
        <f t="shared" si="46"/>
        <v>0.78433586559307988</v>
      </c>
      <c r="EE40" s="47">
        <v>0.87800621310966143</v>
      </c>
      <c r="EF40" s="47">
        <v>0.74096636305867392</v>
      </c>
      <c r="EG40" s="21">
        <f t="shared" si="47"/>
        <v>0.79058582940121624</v>
      </c>
      <c r="EH40" s="47">
        <v>0.88401740858505562</v>
      </c>
      <c r="EI40" s="47">
        <v>0.73607793900425755</v>
      </c>
      <c r="EJ40" s="21">
        <f t="shared" si="48"/>
        <v>0.78964394574512009</v>
      </c>
      <c r="EK40" s="47">
        <v>0.87353205128205136</v>
      </c>
      <c r="EL40" s="47">
        <v>0.74205046642575001</v>
      </c>
      <c r="EM40" s="21">
        <f t="shared" si="49"/>
        <v>0.78965739296583315</v>
      </c>
      <c r="EN40" s="47">
        <v>0.88408644878125242</v>
      </c>
      <c r="EO40" s="47">
        <v>0.73767089374594241</v>
      </c>
      <c r="EP40" s="21">
        <f t="shared" si="50"/>
        <v>0.79068512064706753</v>
      </c>
      <c r="EQ40" s="47">
        <v>0.87211219265988904</v>
      </c>
      <c r="ER40" s="47">
        <v>0.74845666722435999</v>
      </c>
      <c r="ES40" s="21">
        <f t="shared" si="51"/>
        <v>0.79322992974715723</v>
      </c>
      <c r="ET40" s="47">
        <v>0.87866213619867639</v>
      </c>
      <c r="EU40" s="47">
        <v>0.75817480031781881</v>
      </c>
      <c r="EV40" s="21">
        <f t="shared" si="52"/>
        <v>0.80180092297643546</v>
      </c>
      <c r="EW40" s="47">
        <v>0.88197081955163537</v>
      </c>
      <c r="EX40" s="47">
        <v>0.75468684759916482</v>
      </c>
      <c r="EY40" s="21">
        <f t="shared" si="53"/>
        <v>0.80077390008711524</v>
      </c>
      <c r="EZ40" s="47">
        <v>0.8785305067950171</v>
      </c>
      <c r="FA40" s="47">
        <v>0.75960005867314861</v>
      </c>
      <c r="FB40" s="21">
        <f t="shared" si="54"/>
        <v>0.8026624625322516</v>
      </c>
      <c r="FC40" s="47">
        <v>0.88510891161431704</v>
      </c>
      <c r="FD40" s="47">
        <v>0.75785942768219938</v>
      </c>
      <c r="FE40" s="21">
        <f t="shared" si="55"/>
        <v>0.8039339927282525</v>
      </c>
      <c r="FF40" s="47">
        <v>0.88413094157883709</v>
      </c>
      <c r="FG40" s="47">
        <v>0.75932103244099747</v>
      </c>
      <c r="FH40" s="21">
        <f t="shared" si="56"/>
        <v>0.80451227486702614</v>
      </c>
      <c r="FI40" s="21">
        <f t="shared" si="57"/>
        <v>0.87742421760054279</v>
      </c>
      <c r="FJ40" s="21">
        <f t="shared" si="58"/>
        <v>0.74812049037725348</v>
      </c>
      <c r="FK40" s="45">
        <f t="shared" si="59"/>
        <v>0.79493885699494982</v>
      </c>
      <c r="FL40" s="21"/>
      <c r="FM40" s="21"/>
      <c r="FN40" s="21">
        <f t="shared" si="60"/>
        <v>0</v>
      </c>
      <c r="FO40" s="21"/>
      <c r="FP40" s="21"/>
      <c r="FQ40" s="21">
        <f t="shared" si="61"/>
        <v>0</v>
      </c>
      <c r="FR40" s="21"/>
      <c r="FS40" s="21"/>
      <c r="FT40" s="21">
        <f t="shared" si="62"/>
        <v>0</v>
      </c>
      <c r="FU40" s="21"/>
      <c r="FV40" s="21"/>
      <c r="FW40" s="21">
        <f t="shared" si="63"/>
        <v>0</v>
      </c>
      <c r="FX40" s="21"/>
      <c r="FY40" s="21"/>
      <c r="FZ40" s="21">
        <f t="shared" si="64"/>
        <v>0</v>
      </c>
      <c r="GA40" s="21"/>
      <c r="GB40" s="21"/>
      <c r="GC40" s="21">
        <f t="shared" si="65"/>
        <v>0</v>
      </c>
      <c r="GD40" s="21"/>
      <c r="GE40" s="21"/>
      <c r="GF40" s="21">
        <f t="shared" si="66"/>
        <v>0</v>
      </c>
      <c r="GG40" s="21"/>
      <c r="GH40" s="21"/>
      <c r="GI40" s="21">
        <f t="shared" si="67"/>
        <v>0</v>
      </c>
      <c r="GJ40" s="21"/>
      <c r="GK40" s="21"/>
      <c r="GL40" s="21">
        <f t="shared" si="68"/>
        <v>0</v>
      </c>
      <c r="GM40" s="21"/>
      <c r="GN40" s="21"/>
      <c r="GO40" s="21">
        <f t="shared" si="69"/>
        <v>0</v>
      </c>
      <c r="GP40" s="21" t="e">
        <f t="shared" si="70"/>
        <v>#DIV/0!</v>
      </c>
      <c r="GQ40" s="21" t="e">
        <f t="shared" si="71"/>
        <v>#DIV/0!</v>
      </c>
      <c r="GR40" s="45">
        <f t="shared" si="72"/>
        <v>0</v>
      </c>
    </row>
    <row r="41" spans="1:200">
      <c r="A41" s="1" t="s">
        <v>87</v>
      </c>
      <c r="B41" s="1" t="s">
        <v>88</v>
      </c>
      <c r="C41" s="1" t="s">
        <v>8</v>
      </c>
      <c r="D41" s="1" t="s">
        <v>62</v>
      </c>
      <c r="E41" s="2">
        <v>721529</v>
      </c>
      <c r="F41" s="2">
        <v>202</v>
      </c>
      <c r="G41" s="2">
        <v>718</v>
      </c>
      <c r="H41" s="2">
        <v>920</v>
      </c>
      <c r="I41" s="2">
        <v>159</v>
      </c>
      <c r="J41" s="2">
        <v>651</v>
      </c>
      <c r="K41" s="2">
        <v>810</v>
      </c>
      <c r="L41" s="42">
        <f>VLOOKUP(B41,'[2]1월'!$D$6:$AU$179,13,0)</f>
        <v>147.29032258064518</v>
      </c>
      <c r="M41" s="42">
        <f>VLOOKUP(B41,'[2]1월'!$D$6:$AU$179,28,0)</f>
        <v>567.70967741935488</v>
      </c>
      <c r="N41" s="42">
        <f t="shared" si="83"/>
        <v>715</v>
      </c>
      <c r="O41" s="42">
        <f>VLOOKUP(B41,'[2]2월'!$D$6:$AU$179,13,0)</f>
        <v>145.37931034482759</v>
      </c>
      <c r="P41" s="42">
        <f>VLOOKUP(B41,'[2]2월'!$D$6:$AU$179,28,0)</f>
        <v>566.89655172413791</v>
      </c>
      <c r="Q41" s="42">
        <f t="shared" si="1"/>
        <v>712.27586206896547</v>
      </c>
      <c r="R41" s="42">
        <f>VLOOKUP(B41,'[2]3월'!$D$6:$AU$179,13,0)</f>
        <v>147.58064516129031</v>
      </c>
      <c r="S41" s="42">
        <f>VLOOKUP(B41,'[2]3월'!$D$6:$AU$179,28,0)</f>
        <v>574.25806451612902</v>
      </c>
      <c r="T41" s="42">
        <f t="shared" si="2"/>
        <v>721.83870967741927</v>
      </c>
      <c r="U41" s="42">
        <f>VLOOKUP(B41,'[2]4월'!$D$6:$AU$179,13,0)</f>
        <v>147.86666666666667</v>
      </c>
      <c r="V41" s="42">
        <f>VLOOKUP(B41,'[2]4월'!$D$6:$AU$179,28,0)</f>
        <v>576.5</v>
      </c>
      <c r="W41" s="42">
        <f t="shared" si="3"/>
        <v>724.36666666666667</v>
      </c>
      <c r="X41" s="42">
        <f>VLOOKUP(B41,'[2]5월'!$D$6:$AU$179,13,0)</f>
        <v>145.64516129032259</v>
      </c>
      <c r="Y41" s="42">
        <f>VLOOKUP(B41,'[2]5월'!$D$6:$AU$179,28,0)</f>
        <v>579.48387096774195</v>
      </c>
      <c r="Z41" s="42">
        <f t="shared" si="4"/>
        <v>725.12903225806451</v>
      </c>
      <c r="AA41" s="42">
        <f>VLOOKUP(B41,'[2]6월'!$D$6:$AU$179,13,0)</f>
        <v>140.9</v>
      </c>
      <c r="AB41" s="42">
        <f>VLOOKUP(B41,'[2]6월'!$D$6:$AU$179,28,0)</f>
        <v>594.29999999999995</v>
      </c>
      <c r="AC41" s="42">
        <f t="shared" si="5"/>
        <v>735.19999999999993</v>
      </c>
      <c r="AD41" s="42">
        <f>VLOOKUP(B41,'[2]7월'!$D$6:$AU$179,13,0)</f>
        <v>148.58064516129033</v>
      </c>
      <c r="AE41" s="42">
        <f>VLOOKUP(B41,'[2]7월'!$D$6:$AU$179,28,0)</f>
        <v>612.83870967741927</v>
      </c>
      <c r="AF41" s="42">
        <f t="shared" si="6"/>
        <v>761.41935483870964</v>
      </c>
      <c r="AG41" s="42">
        <f>VLOOKUP(B41,'[2]8월'!$D$6:$AU$179,13,0)</f>
        <v>151.54838709677421</v>
      </c>
      <c r="AH41" s="42">
        <f>VLOOKUP(B41,'[2]8월'!$D$6:$AU$179,28,0)</f>
        <v>603.64516129032256</v>
      </c>
      <c r="AI41" s="42">
        <f t="shared" si="7"/>
        <v>755.19354838709683</v>
      </c>
      <c r="AJ41" s="42">
        <f>VLOOKUP(B41,'[2]9월'!$D$6:$AU$179,13,0)</f>
        <v>148.23333333333335</v>
      </c>
      <c r="AK41" s="42">
        <f>VLOOKUP(B41,'[2]9월'!$D$6:$AU$179,28,0)</f>
        <v>600.5</v>
      </c>
      <c r="AL41" s="42">
        <f t="shared" si="8"/>
        <v>748.73333333333335</v>
      </c>
      <c r="AM41" s="42">
        <f>VLOOKUP(B41,'[2]10월'!$D$6:$AU$179,13,0)</f>
        <v>148.7741935483871</v>
      </c>
      <c r="AN41" s="42">
        <f>VLOOKUP(B41,'[2]10월'!$D$6:$AU$179,28,0)</f>
        <v>610.58064516129025</v>
      </c>
      <c r="AO41" s="42">
        <f t="shared" si="9"/>
        <v>759.35483870967732</v>
      </c>
      <c r="AP41" s="42">
        <f>VLOOKUP(B41,'[3]11월'!$D$6:$P$179,13,0)</f>
        <v>151.69999999999999</v>
      </c>
      <c r="AQ41" s="42">
        <f>VLOOKUP(B41,'[3]11월'!$D$6:$AE$179,28,0)</f>
        <v>632.4</v>
      </c>
      <c r="AR41" s="42">
        <f t="shared" si="10"/>
        <v>784.09999999999991</v>
      </c>
      <c r="AS41" s="42">
        <f>VLOOKUP(B41,'[3]12월'!$D$6:$P$179,13,0)</f>
        <v>156.93548387096774</v>
      </c>
      <c r="AT41" s="42">
        <f>VLOOKUP(B41,'[3]12월'!$D$6:$AE$179,28,0)</f>
        <v>642.29032258064512</v>
      </c>
      <c r="AU41" s="42">
        <f t="shared" si="11"/>
        <v>799.22580645161293</v>
      </c>
      <c r="AV41" s="42">
        <f t="shared" si="12"/>
        <v>148.36951242120878</v>
      </c>
      <c r="AW41" s="42">
        <f t="shared" si="13"/>
        <v>596.78358361142011</v>
      </c>
      <c r="AX41" s="43">
        <f t="shared" si="14"/>
        <v>745.15309603262892</v>
      </c>
      <c r="AY41" s="47">
        <v>0.54841941414940965</v>
      </c>
      <c r="AZ41" s="47">
        <v>0.41644345582560166</v>
      </c>
      <c r="BA41" s="21">
        <f t="shared" si="15"/>
        <v>0.44272155718769773</v>
      </c>
      <c r="BB41" s="47">
        <v>0.55225514289135358</v>
      </c>
      <c r="BC41" s="47">
        <v>0.42178912350335812</v>
      </c>
      <c r="BD41" s="21">
        <f t="shared" si="16"/>
        <v>0.44776657671021591</v>
      </c>
      <c r="BE41" s="47">
        <v>0.54807774201725412</v>
      </c>
      <c r="BF41" s="47">
        <v>0.41432789905781725</v>
      </c>
      <c r="BG41" s="21">
        <f t="shared" si="17"/>
        <v>0.44095920354002516</v>
      </c>
      <c r="BH41" s="47">
        <v>0.5459118712591039</v>
      </c>
      <c r="BI41" s="47">
        <v>0.41308524778828049</v>
      </c>
      <c r="BJ41" s="21">
        <f t="shared" si="18"/>
        <v>0.4395327274617174</v>
      </c>
      <c r="BK41" s="47">
        <v>0.54286567989074563</v>
      </c>
      <c r="BL41" s="47">
        <v>0.41058523979588807</v>
      </c>
      <c r="BM41" s="21">
        <f t="shared" si="19"/>
        <v>0.43692396737312339</v>
      </c>
      <c r="BN41" s="47">
        <v>0.53906341856395557</v>
      </c>
      <c r="BO41" s="47">
        <v>0.41649393364370579</v>
      </c>
      <c r="BP41" s="21">
        <f t="shared" si="20"/>
        <v>0.44089908583613502</v>
      </c>
      <c r="BQ41" s="47">
        <v>0.54026012789280675</v>
      </c>
      <c r="BR41" s="47">
        <v>0.42777992492283512</v>
      </c>
      <c r="BS41" s="21">
        <f t="shared" si="21"/>
        <v>0.45017617203037247</v>
      </c>
      <c r="BT41" s="47">
        <v>0.54513036584909291</v>
      </c>
      <c r="BU41" s="47">
        <v>0.44205952304322765</v>
      </c>
      <c r="BV41" s="21">
        <f t="shared" si="22"/>
        <v>0.46258224619014943</v>
      </c>
      <c r="BW41" s="47">
        <v>0.55474551789300286</v>
      </c>
      <c r="BX41" s="47">
        <v>0.44506831429538712</v>
      </c>
      <c r="BY41" s="21">
        <f t="shared" si="23"/>
        <v>0.46690644837567191</v>
      </c>
      <c r="BZ41" s="47">
        <v>0.54312585560150062</v>
      </c>
      <c r="CA41" s="47">
        <v>0.43602674377995504</v>
      </c>
      <c r="CB41" s="21">
        <f t="shared" si="24"/>
        <v>0.45735154681212464</v>
      </c>
      <c r="CC41" s="47">
        <v>0.53928828938539008</v>
      </c>
      <c r="CD41" s="47">
        <v>0.44631779138758643</v>
      </c>
      <c r="CE41" s="21">
        <f t="shared" si="25"/>
        <v>0.46482940669313039</v>
      </c>
      <c r="CF41" s="47">
        <v>0.54736459649290004</v>
      </c>
      <c r="CG41" s="47">
        <v>0.47412038153613134</v>
      </c>
      <c r="CH41" s="21">
        <f t="shared" si="26"/>
        <v>0.48870424157599368</v>
      </c>
      <c r="CI41" s="44">
        <f t="shared" si="27"/>
        <v>0.54554233515720962</v>
      </c>
      <c r="CJ41" s="44">
        <f t="shared" si="28"/>
        <v>0.43034146488164787</v>
      </c>
      <c r="CK41" s="21">
        <f t="shared" si="29"/>
        <v>0.45327943164886308</v>
      </c>
      <c r="CL41" s="47">
        <v>0.37479282411968412</v>
      </c>
      <c r="CM41" s="47">
        <v>0.28935131000148395</v>
      </c>
      <c r="CN41" s="21">
        <f t="shared" si="30"/>
        <v>0.30636380831591364</v>
      </c>
      <c r="CO41" s="47">
        <v>0.38503832288232098</v>
      </c>
      <c r="CP41" s="47">
        <v>0.30126133338158667</v>
      </c>
      <c r="CQ41" s="21">
        <f t="shared" si="31"/>
        <v>0.31794240355430775</v>
      </c>
      <c r="CR41" s="47">
        <v>0.37894808519621243</v>
      </c>
      <c r="CS41" s="47">
        <v>0.29195518881079768</v>
      </c>
      <c r="CT41" s="21">
        <f t="shared" si="32"/>
        <v>0.30927658717783546</v>
      </c>
      <c r="CU41" s="47">
        <v>0.38459250076159374</v>
      </c>
      <c r="CV41" s="47">
        <v>0.29929765560556976</v>
      </c>
      <c r="CW41" s="21">
        <f t="shared" si="33"/>
        <v>0.31628095025363712</v>
      </c>
      <c r="CX41" s="47">
        <v>0.38347659393017147</v>
      </c>
      <c r="CY41" s="47">
        <v>0.29864220851157008</v>
      </c>
      <c r="CZ41" s="21">
        <f t="shared" si="34"/>
        <v>0.31553381973633188</v>
      </c>
      <c r="DA41" s="47">
        <v>0.37911545081269149</v>
      </c>
      <c r="DB41" s="47">
        <v>0.29951230139878016</v>
      </c>
      <c r="DC41" s="21">
        <f t="shared" si="35"/>
        <v>0.31536230662403852</v>
      </c>
      <c r="DD41" s="47">
        <v>0.37822605121244152</v>
      </c>
      <c r="DE41" s="47">
        <v>0.30313010785929867</v>
      </c>
      <c r="DF41" s="21">
        <f t="shared" si="36"/>
        <v>0.31808267070771046</v>
      </c>
      <c r="DG41" s="47">
        <v>0.38001079637111496</v>
      </c>
      <c r="DH41" s="47">
        <v>0.3155309027267752</v>
      </c>
      <c r="DI41" s="21">
        <f t="shared" si="37"/>
        <v>0.32836967429186464</v>
      </c>
      <c r="DJ41" s="47">
        <v>0.39344236728819976</v>
      </c>
      <c r="DK41" s="47">
        <v>0.32614068294497167</v>
      </c>
      <c r="DL41" s="21">
        <f t="shared" si="38"/>
        <v>0.33954130913077979</v>
      </c>
      <c r="DM41" s="47">
        <v>0.38560603177604152</v>
      </c>
      <c r="DN41" s="47">
        <v>0.31852380290157933</v>
      </c>
      <c r="DO41" s="21">
        <f t="shared" si="39"/>
        <v>0.33188073269657553</v>
      </c>
      <c r="DP41" s="47">
        <v>0.39006214206821277</v>
      </c>
      <c r="DQ41" s="47">
        <v>0.3252926562156182</v>
      </c>
      <c r="DR41" s="21">
        <f t="shared" si="40"/>
        <v>0.3381890892934471</v>
      </c>
      <c r="DS41" s="47">
        <v>0.39461955158801992</v>
      </c>
      <c r="DT41" s="47">
        <v>0.33516945658794772</v>
      </c>
      <c r="DU41" s="21">
        <f t="shared" si="41"/>
        <v>0.34700673090851097</v>
      </c>
      <c r="DV41" s="21">
        <f t="shared" si="42"/>
        <v>0.38399422650055876</v>
      </c>
      <c r="DW41" s="21">
        <f t="shared" si="43"/>
        <v>0.30865063391216491</v>
      </c>
      <c r="DX41" s="45">
        <f t="shared" si="44"/>
        <v>0.32365250689091274</v>
      </c>
      <c r="DY41" s="47">
        <v>0.87334275076653523</v>
      </c>
      <c r="DZ41" s="47">
        <v>0.79781317120290929</v>
      </c>
      <c r="EA41" s="21">
        <f t="shared" si="45"/>
        <v>0.81285207656732228</v>
      </c>
      <c r="EB41" s="47">
        <v>0.87071442125237186</v>
      </c>
      <c r="EC41" s="47">
        <v>0.7920076642335766</v>
      </c>
      <c r="ED41" s="21">
        <f t="shared" si="46"/>
        <v>0.80767918626751545</v>
      </c>
      <c r="EE41" s="47">
        <v>0.86836633879781422</v>
      </c>
      <c r="EF41" s="47">
        <v>0.79901915515110655</v>
      </c>
      <c r="EG41" s="21">
        <f t="shared" si="47"/>
        <v>0.81282706641152691</v>
      </c>
      <c r="EH41" s="47">
        <v>0.86913706041478811</v>
      </c>
      <c r="EI41" s="47">
        <v>0.79525695287655396</v>
      </c>
      <c r="EJ41" s="21">
        <f t="shared" si="48"/>
        <v>0.80996742726287296</v>
      </c>
      <c r="EK41" s="47">
        <v>0.8658070874861572</v>
      </c>
      <c r="EL41" s="47">
        <v>0.79326564239590291</v>
      </c>
      <c r="EM41" s="21">
        <f t="shared" si="49"/>
        <v>0.80770957196645066</v>
      </c>
      <c r="EN41" s="47">
        <v>0.86474473621954095</v>
      </c>
      <c r="EO41" s="47">
        <v>0.79906708172079188</v>
      </c>
      <c r="EP41" s="21">
        <f t="shared" si="50"/>
        <v>0.81214434279214798</v>
      </c>
      <c r="EQ41" s="47">
        <v>0.87545397307859318</v>
      </c>
      <c r="ER41" s="47">
        <v>0.80148631434887874</v>
      </c>
      <c r="ES41" s="21">
        <f t="shared" si="51"/>
        <v>0.81621422129725907</v>
      </c>
      <c r="ET41" s="47">
        <v>0.88640229885057453</v>
      </c>
      <c r="EU41" s="47">
        <v>0.81245711537433873</v>
      </c>
      <c r="EV41" s="21">
        <f t="shared" si="52"/>
        <v>0.82718054721227807</v>
      </c>
      <c r="EW41" s="47">
        <v>0.86476501011918139</v>
      </c>
      <c r="EX41" s="47">
        <v>0.78723302803219541</v>
      </c>
      <c r="EY41" s="21">
        <f t="shared" si="53"/>
        <v>0.80267063735106259</v>
      </c>
      <c r="EZ41" s="47">
        <v>0.85560797918473541</v>
      </c>
      <c r="FA41" s="47">
        <v>0.78097564454775992</v>
      </c>
      <c r="FB41" s="21">
        <f t="shared" si="54"/>
        <v>0.7958358969709205</v>
      </c>
      <c r="FC41" s="47">
        <v>0.85973961766644702</v>
      </c>
      <c r="FD41" s="47">
        <v>0.78970430107526879</v>
      </c>
      <c r="FE41" s="21">
        <f t="shared" si="55"/>
        <v>0.8036492284066088</v>
      </c>
      <c r="FF41" s="47">
        <v>0.8672246659815005</v>
      </c>
      <c r="FG41" s="47">
        <v>0.80526116217166388</v>
      </c>
      <c r="FH41" s="21">
        <f t="shared" si="56"/>
        <v>0.81759888833441274</v>
      </c>
      <c r="FI41" s="21">
        <f t="shared" si="57"/>
        <v>0.86844216165152011</v>
      </c>
      <c r="FJ41" s="21">
        <f t="shared" si="58"/>
        <v>0.79612893609424562</v>
      </c>
      <c r="FK41" s="45">
        <f t="shared" si="59"/>
        <v>0.81052742423669821</v>
      </c>
      <c r="FL41" s="21"/>
      <c r="FM41" s="21"/>
      <c r="FN41" s="21">
        <f t="shared" si="60"/>
        <v>0</v>
      </c>
      <c r="FO41" s="21"/>
      <c r="FP41" s="21"/>
      <c r="FQ41" s="21">
        <f t="shared" si="61"/>
        <v>0</v>
      </c>
      <c r="FR41" s="21"/>
      <c r="FS41" s="21"/>
      <c r="FT41" s="21">
        <f t="shared" si="62"/>
        <v>0</v>
      </c>
      <c r="FU41" s="21"/>
      <c r="FV41" s="21"/>
      <c r="FW41" s="21">
        <f t="shared" si="63"/>
        <v>0</v>
      </c>
      <c r="FX41" s="21"/>
      <c r="FY41" s="21"/>
      <c r="FZ41" s="21">
        <f t="shared" si="64"/>
        <v>0</v>
      </c>
      <c r="GA41" s="21"/>
      <c r="GB41" s="21"/>
      <c r="GC41" s="21">
        <f t="shared" si="65"/>
        <v>0</v>
      </c>
      <c r="GD41" s="21"/>
      <c r="GE41" s="21"/>
      <c r="GF41" s="21">
        <f t="shared" si="66"/>
        <v>0</v>
      </c>
      <c r="GG41" s="21"/>
      <c r="GH41" s="21"/>
      <c r="GI41" s="21">
        <f t="shared" si="67"/>
        <v>0</v>
      </c>
      <c r="GJ41" s="21"/>
      <c r="GK41" s="21"/>
      <c r="GL41" s="21">
        <f t="shared" si="68"/>
        <v>0</v>
      </c>
      <c r="GM41" s="21"/>
      <c r="GN41" s="21"/>
      <c r="GO41" s="21">
        <f t="shared" si="69"/>
        <v>0</v>
      </c>
      <c r="GP41" s="21" t="e">
        <f t="shared" si="70"/>
        <v>#DIV/0!</v>
      </c>
      <c r="GQ41" s="21" t="e">
        <f t="shared" si="71"/>
        <v>#DIV/0!</v>
      </c>
      <c r="GR41" s="45">
        <f t="shared" si="72"/>
        <v>0</v>
      </c>
    </row>
    <row r="42" spans="1:200">
      <c r="A42" s="1" t="s">
        <v>89</v>
      </c>
      <c r="B42" s="1" t="s">
        <v>90</v>
      </c>
      <c r="C42" s="1" t="s">
        <v>8</v>
      </c>
      <c r="D42" s="1" t="s">
        <v>9</v>
      </c>
      <c r="E42" s="2">
        <v>223581</v>
      </c>
      <c r="F42" s="2">
        <v>178</v>
      </c>
      <c r="G42" s="2">
        <v>340</v>
      </c>
      <c r="H42" s="2">
        <v>518</v>
      </c>
      <c r="I42" s="2">
        <v>172</v>
      </c>
      <c r="J42" s="2">
        <v>340</v>
      </c>
      <c r="K42" s="2">
        <v>512</v>
      </c>
      <c r="L42" s="42">
        <f>VLOOKUP(B42,'[2]1월'!$D$6:$AU$179,13,0)</f>
        <v>125.90322580645162</v>
      </c>
      <c r="M42" s="42">
        <f>VLOOKUP(B42,'[2]1월'!$D$6:$AU$179,28,0)</f>
        <v>294.96774193548384</v>
      </c>
      <c r="N42" s="42">
        <f t="shared" si="83"/>
        <v>420.87096774193549</v>
      </c>
      <c r="O42" s="42">
        <f>VLOOKUP(B42,'[2]2월'!$D$6:$AU$179,13,0)</f>
        <v>123.10344827586206</v>
      </c>
      <c r="P42" s="42">
        <f>VLOOKUP(B42,'[2]2월'!$D$6:$AU$179,28,0)</f>
        <v>300.20689655172413</v>
      </c>
      <c r="Q42" s="42">
        <f t="shared" si="1"/>
        <v>423.31034482758616</v>
      </c>
      <c r="R42" s="42">
        <f>VLOOKUP(B42,'[2]3월'!$D$6:$AU$179,13,0)</f>
        <v>124.48387096774194</v>
      </c>
      <c r="S42" s="42">
        <f>VLOOKUP(B42,'[2]3월'!$D$6:$AU$179,28,0)</f>
        <v>301.29032258064518</v>
      </c>
      <c r="T42" s="42">
        <f t="shared" si="2"/>
        <v>425.77419354838713</v>
      </c>
      <c r="U42" s="42">
        <f>VLOOKUP(B42,'[2]4월'!$D$6:$AU$179,13,0)</f>
        <v>123.53333333333333</v>
      </c>
      <c r="V42" s="42">
        <f>VLOOKUP(B42,'[2]4월'!$D$6:$AU$179,28,0)</f>
        <v>301.86666666666667</v>
      </c>
      <c r="W42" s="42">
        <f t="shared" si="3"/>
        <v>425.4</v>
      </c>
      <c r="X42" s="42">
        <f>VLOOKUP(B42,'[2]5월'!$D$6:$AU$179,13,0)</f>
        <v>124.3225806451613</v>
      </c>
      <c r="Y42" s="42">
        <f>VLOOKUP(B42,'[2]5월'!$D$6:$AU$179,28,0)</f>
        <v>302.87096774193549</v>
      </c>
      <c r="Z42" s="42">
        <f t="shared" si="4"/>
        <v>427.19354838709677</v>
      </c>
      <c r="AA42" s="42">
        <f>VLOOKUP(B42,'[2]6월'!$D$6:$AU$179,13,0)</f>
        <v>124</v>
      </c>
      <c r="AB42" s="42">
        <f>VLOOKUP(B42,'[2]6월'!$D$6:$AU$179,28,0)</f>
        <v>302.23333333333335</v>
      </c>
      <c r="AC42" s="42">
        <f t="shared" si="5"/>
        <v>426.23333333333335</v>
      </c>
      <c r="AD42" s="42">
        <f>VLOOKUP(B42,'[2]7월'!$D$6:$AU$179,13,0)</f>
        <v>122.96774193548387</v>
      </c>
      <c r="AE42" s="42">
        <f>VLOOKUP(B42,'[2]7월'!$D$6:$AU$179,28,0)</f>
        <v>303.67741935483872</v>
      </c>
      <c r="AF42" s="42">
        <f t="shared" si="6"/>
        <v>426.64516129032256</v>
      </c>
      <c r="AG42" s="42">
        <f>VLOOKUP(B42,'[2]8월'!$D$6:$AU$179,13,0)</f>
        <v>122.87096774193549</v>
      </c>
      <c r="AH42" s="42">
        <f>VLOOKUP(B42,'[2]8월'!$D$6:$AU$179,28,0)</f>
        <v>303.77419354838707</v>
      </c>
      <c r="AI42" s="42">
        <f t="shared" si="7"/>
        <v>426.64516129032256</v>
      </c>
      <c r="AJ42" s="42">
        <f>VLOOKUP(B42,'[2]9월'!$D$6:$AU$179,13,0)</f>
        <v>121.56666666666666</v>
      </c>
      <c r="AK42" s="42">
        <f>VLOOKUP(B42,'[2]9월'!$D$6:$AU$179,28,0)</f>
        <v>305.2</v>
      </c>
      <c r="AL42" s="42">
        <f t="shared" si="8"/>
        <v>426.76666666666665</v>
      </c>
      <c r="AM42" s="42">
        <f>VLOOKUP(B42,'[2]10월'!$D$6:$AU$179,13,0)</f>
        <v>120.64516129032258</v>
      </c>
      <c r="AN42" s="42">
        <f>VLOOKUP(B42,'[2]10월'!$D$6:$AU$179,28,0)</f>
        <v>304.45161290322579</v>
      </c>
      <c r="AO42" s="42">
        <f t="shared" si="9"/>
        <v>425.09677419354836</v>
      </c>
      <c r="AP42" s="42">
        <f>VLOOKUP(B42,'[3]11월'!$D$6:$P$179,13,0)</f>
        <v>120.46666666666667</v>
      </c>
      <c r="AQ42" s="42">
        <f>VLOOKUP(B42,'[3]11월'!$D$6:$AE$179,28,0)</f>
        <v>300.03333333333336</v>
      </c>
      <c r="AR42" s="42">
        <f t="shared" si="10"/>
        <v>420.5</v>
      </c>
      <c r="AS42" s="42">
        <f>VLOOKUP(B42,'[3]12월'!$D$6:$P$179,13,0)</f>
        <v>120.80645161290323</v>
      </c>
      <c r="AT42" s="42">
        <f>VLOOKUP(B42,'[3]12월'!$D$6:$AE$179,28,0)</f>
        <v>301.54838709677421</v>
      </c>
      <c r="AU42" s="42">
        <f t="shared" si="11"/>
        <v>422.35483870967744</v>
      </c>
      <c r="AV42" s="42">
        <f t="shared" si="12"/>
        <v>122.88917624521075</v>
      </c>
      <c r="AW42" s="42">
        <f t="shared" si="13"/>
        <v>301.84340625386233</v>
      </c>
      <c r="AX42" s="43">
        <f t="shared" si="14"/>
        <v>424.73258249907298</v>
      </c>
      <c r="AY42" s="47">
        <v>0.50255524648870553</v>
      </c>
      <c r="AZ42" s="47">
        <v>0.34773466531983704</v>
      </c>
      <c r="BA42" s="21">
        <f t="shared" si="15"/>
        <v>0.39252937726235348</v>
      </c>
      <c r="BB42" s="47">
        <v>0.50901282274484305</v>
      </c>
      <c r="BC42" s="47">
        <v>0.37859694383480419</v>
      </c>
      <c r="BD42" s="21">
        <f t="shared" si="16"/>
        <v>0.4163305686823513</v>
      </c>
      <c r="BE42" s="47">
        <v>0.50326790291752244</v>
      </c>
      <c r="BF42" s="47">
        <v>0.40478546067000026</v>
      </c>
      <c r="BG42" s="21">
        <f t="shared" si="17"/>
        <v>0.43327968668676931</v>
      </c>
      <c r="BH42" s="47">
        <v>0.50594792555286217</v>
      </c>
      <c r="BI42" s="47">
        <v>0.43004330214720565</v>
      </c>
      <c r="BJ42" s="21">
        <f t="shared" si="18"/>
        <v>0.45200501883171379</v>
      </c>
      <c r="BK42" s="47">
        <v>0.50564500350209596</v>
      </c>
      <c r="BL42" s="47">
        <v>0.44127797409555736</v>
      </c>
      <c r="BM42" s="21">
        <f t="shared" si="19"/>
        <v>0.45990148344485038</v>
      </c>
      <c r="BN42" s="47">
        <v>0.49899270441948668</v>
      </c>
      <c r="BO42" s="47">
        <v>0.44425474325485376</v>
      </c>
      <c r="BP42" s="21">
        <f t="shared" si="20"/>
        <v>0.46009224485947531</v>
      </c>
      <c r="BQ42" s="47">
        <v>0.50314066434477134</v>
      </c>
      <c r="BR42" s="47">
        <v>0.44387427334521073</v>
      </c>
      <c r="BS42" s="21">
        <f t="shared" si="21"/>
        <v>0.4610219993946445</v>
      </c>
      <c r="BT42" s="47">
        <v>0.50425938792517699</v>
      </c>
      <c r="BU42" s="47">
        <v>0.43690970180218891</v>
      </c>
      <c r="BV42" s="21">
        <f t="shared" si="22"/>
        <v>0.45639619233543083</v>
      </c>
      <c r="BW42" s="47">
        <v>0.50795055545244372</v>
      </c>
      <c r="BX42" s="47">
        <v>0.43652454498477383</v>
      </c>
      <c r="BY42" s="21">
        <f t="shared" si="23"/>
        <v>0.45719045089952187</v>
      </c>
      <c r="BZ42" s="47">
        <v>0.50859945334065848</v>
      </c>
      <c r="CA42" s="47">
        <v>0.43400651694070913</v>
      </c>
      <c r="CB42" s="21">
        <f t="shared" si="24"/>
        <v>0.45558871921482175</v>
      </c>
      <c r="CC42" s="47">
        <v>0.51174411395263308</v>
      </c>
      <c r="CD42" s="47">
        <v>0.43715263707776858</v>
      </c>
      <c r="CE42" s="21">
        <f t="shared" si="25"/>
        <v>0.45873441706302753</v>
      </c>
      <c r="CF42" s="47">
        <v>0.51542361614296939</v>
      </c>
      <c r="CG42" s="47">
        <v>0.44919834295388755</v>
      </c>
      <c r="CH42" s="21">
        <f t="shared" si="26"/>
        <v>0.46835950365631168</v>
      </c>
      <c r="CI42" s="44">
        <f t="shared" si="27"/>
        <v>0.50637828306534738</v>
      </c>
      <c r="CJ42" s="44">
        <f t="shared" si="28"/>
        <v>0.42369659220223305</v>
      </c>
      <c r="CK42" s="21">
        <f t="shared" si="29"/>
        <v>0.44761913852760599</v>
      </c>
      <c r="CL42" s="47">
        <v>0.31473439406268394</v>
      </c>
      <c r="CM42" s="47">
        <v>0.23064226925333081</v>
      </c>
      <c r="CN42" s="21">
        <f t="shared" si="30"/>
        <v>0.25497290074321288</v>
      </c>
      <c r="CO42" s="47">
        <v>0.33113710987589928</v>
      </c>
      <c r="CP42" s="47">
        <v>0.25826346034548547</v>
      </c>
      <c r="CQ42" s="21">
        <f t="shared" si="31"/>
        <v>0.27934821609481469</v>
      </c>
      <c r="CR42" s="47">
        <v>0.3215476222689313</v>
      </c>
      <c r="CS42" s="47">
        <v>0.27678978491643524</v>
      </c>
      <c r="CT42" s="21">
        <f t="shared" si="32"/>
        <v>0.28973970679528571</v>
      </c>
      <c r="CU42" s="47">
        <v>0.3218343449285741</v>
      </c>
      <c r="CV42" s="47">
        <v>0.29924212920831889</v>
      </c>
      <c r="CW42" s="21">
        <f t="shared" si="33"/>
        <v>0.30577880403340685</v>
      </c>
      <c r="CX42" s="47">
        <v>0.32114926788218751</v>
      </c>
      <c r="CY42" s="47">
        <v>0.30739935443953748</v>
      </c>
      <c r="CZ42" s="21">
        <f t="shared" si="34"/>
        <v>0.31137765892107305</v>
      </c>
      <c r="DA42" s="47">
        <v>0.31806353108560609</v>
      </c>
      <c r="DB42" s="47">
        <v>0.30260576598692812</v>
      </c>
      <c r="DC42" s="21">
        <f t="shared" si="35"/>
        <v>0.3070782084079724</v>
      </c>
      <c r="DD42" s="47">
        <v>0.31962085151931097</v>
      </c>
      <c r="DE42" s="47">
        <v>0.30198368506880768</v>
      </c>
      <c r="DF42" s="21">
        <f t="shared" si="36"/>
        <v>0.30708670034408808</v>
      </c>
      <c r="DG42" s="47">
        <v>0.32464790075001215</v>
      </c>
      <c r="DH42" s="47">
        <v>0.30064773305174924</v>
      </c>
      <c r="DI42" s="21">
        <f t="shared" si="37"/>
        <v>0.30759177492589229</v>
      </c>
      <c r="DJ42" s="47">
        <v>0.33544243350468822</v>
      </c>
      <c r="DK42" s="47">
        <v>0.30959515074273475</v>
      </c>
      <c r="DL42" s="21">
        <f t="shared" si="38"/>
        <v>0.31707362406376954</v>
      </c>
      <c r="DM42" s="47">
        <v>0.33537150564502671</v>
      </c>
      <c r="DN42" s="47">
        <v>0.30886957896056288</v>
      </c>
      <c r="DO42" s="21">
        <f t="shared" si="39"/>
        <v>0.31653746240854835</v>
      </c>
      <c r="DP42" s="47">
        <v>0.35030227318690488</v>
      </c>
      <c r="DQ42" s="47">
        <v>0.32057974912732556</v>
      </c>
      <c r="DR42" s="21">
        <f t="shared" si="40"/>
        <v>0.32917945785727254</v>
      </c>
      <c r="DS42" s="47">
        <v>0.35280510302184487</v>
      </c>
      <c r="DT42" s="47">
        <v>0.32198919304841406</v>
      </c>
      <c r="DU42" s="21">
        <f t="shared" si="41"/>
        <v>0.33090525446663549</v>
      </c>
      <c r="DV42" s="21">
        <f t="shared" si="42"/>
        <v>0.32888802814430579</v>
      </c>
      <c r="DW42" s="21">
        <f t="shared" si="43"/>
        <v>0.29488398784580244</v>
      </c>
      <c r="DX42" s="45">
        <f t="shared" si="44"/>
        <v>0.30472248075516428</v>
      </c>
      <c r="DY42" s="47">
        <v>0.9251165769920574</v>
      </c>
      <c r="DZ42" s="47">
        <v>0.79353565179352581</v>
      </c>
      <c r="EA42" s="21">
        <f t="shared" si="45"/>
        <v>0.83160636304456492</v>
      </c>
      <c r="EB42" s="47">
        <v>0.90055546218487403</v>
      </c>
      <c r="EC42" s="47">
        <v>0.78757626923960489</v>
      </c>
      <c r="ED42" s="21">
        <f t="shared" si="46"/>
        <v>0.82026488444355672</v>
      </c>
      <c r="EE42" s="47">
        <v>0.89665431458927181</v>
      </c>
      <c r="EF42" s="47">
        <v>0.78432505353319049</v>
      </c>
      <c r="EG42" s="21">
        <f t="shared" si="47"/>
        <v>0.81682562195719477</v>
      </c>
      <c r="EH42" s="47">
        <v>0.91010847274689699</v>
      </c>
      <c r="EI42" s="47">
        <v>0.77868562279151943</v>
      </c>
      <c r="EJ42" s="21">
        <f t="shared" si="48"/>
        <v>0.81671059764931631</v>
      </c>
      <c r="EK42" s="47">
        <v>0.91088505448884272</v>
      </c>
      <c r="EL42" s="47">
        <v>0.76391639152199386</v>
      </c>
      <c r="EM42" s="21">
        <f t="shared" si="49"/>
        <v>0.80643928397255271</v>
      </c>
      <c r="EN42" s="47">
        <v>0.91001962365591405</v>
      </c>
      <c r="EO42" s="47">
        <v>0.76946288739384583</v>
      </c>
      <c r="EP42" s="21">
        <f t="shared" si="50"/>
        <v>0.81013059749352645</v>
      </c>
      <c r="EQ42" s="47">
        <v>0.90562277019937043</v>
      </c>
      <c r="ER42" s="47">
        <v>0.78979116209900146</v>
      </c>
      <c r="ES42" s="21">
        <f t="shared" si="51"/>
        <v>0.82330507529788721</v>
      </c>
      <c r="ET42" s="47">
        <v>0.90029614071934894</v>
      </c>
      <c r="EU42" s="47">
        <v>0.80181204205160872</v>
      </c>
      <c r="EV42" s="21">
        <f t="shared" si="52"/>
        <v>0.83030674732550214</v>
      </c>
      <c r="EW42" s="47">
        <v>0.90136742528105285</v>
      </c>
      <c r="EX42" s="47">
        <v>0.79112177806902584</v>
      </c>
      <c r="EY42" s="21">
        <f t="shared" si="53"/>
        <v>0.82301948813118186</v>
      </c>
      <c r="EZ42" s="47">
        <v>0.89221256684491979</v>
      </c>
      <c r="FA42" s="47">
        <v>0.78885229921593558</v>
      </c>
      <c r="FB42" s="21">
        <f t="shared" si="54"/>
        <v>0.81875784135888674</v>
      </c>
      <c r="FC42" s="47">
        <v>0.88445130049806309</v>
      </c>
      <c r="FD42" s="47">
        <v>0.79113087434729479</v>
      </c>
      <c r="FE42" s="21">
        <f t="shared" si="55"/>
        <v>0.81813155846962737</v>
      </c>
      <c r="FF42" s="47">
        <v>0.88955941255006676</v>
      </c>
      <c r="FG42" s="47">
        <v>0.79809510055626876</v>
      </c>
      <c r="FH42" s="21">
        <f t="shared" si="56"/>
        <v>0.82455874949654617</v>
      </c>
      <c r="FI42" s="21">
        <f t="shared" si="57"/>
        <v>0.90223742672922314</v>
      </c>
      <c r="FJ42" s="21">
        <f t="shared" si="58"/>
        <v>0.7865254277177347</v>
      </c>
      <c r="FK42" s="45">
        <f t="shared" si="59"/>
        <v>0.82000473405336205</v>
      </c>
      <c r="FL42" s="21"/>
      <c r="FM42" s="21"/>
      <c r="FN42" s="21">
        <f t="shared" si="60"/>
        <v>0</v>
      </c>
      <c r="FO42" s="21"/>
      <c r="FP42" s="21"/>
      <c r="FQ42" s="21">
        <f t="shared" si="61"/>
        <v>0</v>
      </c>
      <c r="FR42" s="21"/>
      <c r="FS42" s="21"/>
      <c r="FT42" s="21">
        <f t="shared" si="62"/>
        <v>0</v>
      </c>
      <c r="FU42" s="21"/>
      <c r="FV42" s="21"/>
      <c r="FW42" s="21">
        <f t="shared" si="63"/>
        <v>0</v>
      </c>
      <c r="FX42" s="21"/>
      <c r="FY42" s="21"/>
      <c r="FZ42" s="21">
        <f t="shared" si="64"/>
        <v>0</v>
      </c>
      <c r="GA42" s="21"/>
      <c r="GB42" s="21"/>
      <c r="GC42" s="21">
        <f t="shared" si="65"/>
        <v>0</v>
      </c>
      <c r="GD42" s="21"/>
      <c r="GE42" s="21"/>
      <c r="GF42" s="21">
        <f t="shared" si="66"/>
        <v>0</v>
      </c>
      <c r="GG42" s="21"/>
      <c r="GH42" s="21"/>
      <c r="GI42" s="21">
        <f t="shared" si="67"/>
        <v>0</v>
      </c>
      <c r="GJ42" s="21"/>
      <c r="GK42" s="21"/>
      <c r="GL42" s="21">
        <f t="shared" si="68"/>
        <v>0</v>
      </c>
      <c r="GM42" s="21"/>
      <c r="GN42" s="21"/>
      <c r="GO42" s="21">
        <f t="shared" si="69"/>
        <v>0</v>
      </c>
      <c r="GP42" s="21" t="e">
        <f t="shared" si="70"/>
        <v>#DIV/0!</v>
      </c>
      <c r="GQ42" s="21" t="e">
        <f t="shared" si="71"/>
        <v>#DIV/0!</v>
      </c>
      <c r="GR42" s="45">
        <f t="shared" si="72"/>
        <v>0</v>
      </c>
    </row>
    <row r="43" spans="1:200">
      <c r="A43" s="1" t="s">
        <v>91</v>
      </c>
      <c r="B43" s="1" t="s">
        <v>92</v>
      </c>
      <c r="C43" s="1" t="s">
        <v>8</v>
      </c>
      <c r="D43" s="1" t="s">
        <v>9</v>
      </c>
      <c r="E43" s="2">
        <v>497108</v>
      </c>
      <c r="F43" s="2">
        <v>251</v>
      </c>
      <c r="G43" s="2">
        <v>575</v>
      </c>
      <c r="H43" s="2">
        <v>826</v>
      </c>
      <c r="I43" s="2">
        <v>238</v>
      </c>
      <c r="J43" s="2">
        <v>546</v>
      </c>
      <c r="K43" s="2">
        <v>784</v>
      </c>
      <c r="L43" s="42">
        <f>VLOOKUP(B43,'[2]1월'!$D$6:$AU$179,13,0)</f>
        <v>224.35483870967741</v>
      </c>
      <c r="M43" s="42">
        <f>VLOOKUP(B43,'[2]1월'!$D$6:$AU$179,28,0)</f>
        <v>494.09677419354841</v>
      </c>
      <c r="N43" s="42">
        <f t="shared" si="83"/>
        <v>718.45161290322585</v>
      </c>
      <c r="O43" s="42">
        <f>VLOOKUP(B43,'[2]2월'!$D$6:$AU$179,13,0)</f>
        <v>223.24137931034483</v>
      </c>
      <c r="P43" s="42">
        <f>VLOOKUP(B43,'[2]2월'!$D$6:$AU$179,28,0)</f>
        <v>491.86206896551727</v>
      </c>
      <c r="Q43" s="42">
        <f t="shared" si="1"/>
        <v>715.10344827586209</v>
      </c>
      <c r="R43" s="42">
        <f>VLOOKUP(B43,'[2]3월'!$D$6:$AU$179,13,0)</f>
        <v>222.41935483870967</v>
      </c>
      <c r="S43" s="42">
        <f>VLOOKUP(B43,'[2]3월'!$D$6:$AU$179,28,0)</f>
        <v>498.22580645161293</v>
      </c>
      <c r="T43" s="42">
        <f t="shared" si="2"/>
        <v>720.64516129032256</v>
      </c>
      <c r="U43" s="42">
        <f>VLOOKUP(B43,'[2]4월'!$D$6:$AU$179,13,0)</f>
        <v>221.43333333333334</v>
      </c>
      <c r="V43" s="42">
        <f>VLOOKUP(B43,'[2]4월'!$D$6:$AU$179,28,0)</f>
        <v>500.8</v>
      </c>
      <c r="W43" s="42">
        <f t="shared" si="3"/>
        <v>722.23333333333335</v>
      </c>
      <c r="X43" s="42">
        <f>VLOOKUP(B43,'[2]5월'!$D$6:$AU$179,13,0)</f>
        <v>215.80645161290323</v>
      </c>
      <c r="Y43" s="42">
        <f>VLOOKUP(B43,'[2]5월'!$D$6:$AU$179,28,0)</f>
        <v>496.51612903225805</v>
      </c>
      <c r="Z43" s="42">
        <f t="shared" si="4"/>
        <v>712.32258064516122</v>
      </c>
      <c r="AA43" s="42">
        <f>VLOOKUP(B43,'[2]6월'!$D$6:$AU$179,13,0)</f>
        <v>208.83333333333334</v>
      </c>
      <c r="AB43" s="42">
        <f>VLOOKUP(B43,'[2]6월'!$D$6:$AU$179,28,0)</f>
        <v>502.76666666666665</v>
      </c>
      <c r="AC43" s="42">
        <f t="shared" si="5"/>
        <v>711.6</v>
      </c>
      <c r="AD43" s="42">
        <f>VLOOKUP(B43,'[2]7월'!$D$6:$AU$179,13,0)</f>
        <v>217.96774193548387</v>
      </c>
      <c r="AE43" s="42">
        <f>VLOOKUP(B43,'[2]7월'!$D$6:$AU$179,28,0)</f>
        <v>523.16129032258061</v>
      </c>
      <c r="AF43" s="42">
        <f t="shared" si="6"/>
        <v>741.12903225806451</v>
      </c>
      <c r="AG43" s="42">
        <f>VLOOKUP(B43,'[2]8월'!$D$6:$AU$179,13,0)</f>
        <v>224.51612903225808</v>
      </c>
      <c r="AH43" s="42">
        <f>VLOOKUP(B43,'[2]8월'!$D$6:$AU$179,28,0)</f>
        <v>523</v>
      </c>
      <c r="AI43" s="42">
        <f t="shared" si="7"/>
        <v>747.51612903225805</v>
      </c>
      <c r="AJ43" s="42">
        <f>VLOOKUP(B43,'[2]9월'!$D$6:$AU$179,13,0)</f>
        <v>223</v>
      </c>
      <c r="AK43" s="42">
        <f>VLOOKUP(B43,'[2]9월'!$D$6:$AU$179,28,0)</f>
        <v>523.33333333333337</v>
      </c>
      <c r="AL43" s="42">
        <f t="shared" si="8"/>
        <v>746.33333333333337</v>
      </c>
      <c r="AM43" s="42">
        <f>VLOOKUP(B43,'[2]10월'!$D$6:$AU$179,13,0)</f>
        <v>230.48387096774192</v>
      </c>
      <c r="AN43" s="42">
        <f>VLOOKUP(B43,'[2]10월'!$D$6:$AU$179,28,0)</f>
        <v>527.61290322580646</v>
      </c>
      <c r="AO43" s="42">
        <f t="shared" si="9"/>
        <v>758.09677419354841</v>
      </c>
      <c r="AP43" s="42">
        <f>VLOOKUP(B43,'[3]11월'!$D$6:$P$179,13,0)</f>
        <v>236.63333333333333</v>
      </c>
      <c r="AQ43" s="42">
        <f>VLOOKUP(B43,'[3]11월'!$D$6:$AE$179,28,0)</f>
        <v>526.56666666666672</v>
      </c>
      <c r="AR43" s="42">
        <f t="shared" si="10"/>
        <v>763.2</v>
      </c>
      <c r="AS43" s="42">
        <f>VLOOKUP(B43,'[3]12월'!$D$6:$P$179,13,0)</f>
        <v>237.61290322580646</v>
      </c>
      <c r="AT43" s="42">
        <f>VLOOKUP(B43,'[3]12월'!$D$6:$AE$179,28,0)</f>
        <v>523.74193548387098</v>
      </c>
      <c r="AU43" s="42">
        <f t="shared" si="11"/>
        <v>761.35483870967744</v>
      </c>
      <c r="AV43" s="42">
        <f t="shared" si="12"/>
        <v>223.85855580274372</v>
      </c>
      <c r="AW43" s="42">
        <f t="shared" si="13"/>
        <v>510.97363119515512</v>
      </c>
      <c r="AX43" s="43">
        <f t="shared" si="14"/>
        <v>734.83218699789893</v>
      </c>
      <c r="AY43" s="47">
        <v>0.47376549898714487</v>
      </c>
      <c r="AZ43" s="47">
        <v>0.42621937818676658</v>
      </c>
      <c r="BA43" s="21">
        <f t="shared" si="15"/>
        <v>0.44070378173457397</v>
      </c>
      <c r="BB43" s="47">
        <v>0.4830279713968082</v>
      </c>
      <c r="BC43" s="47">
        <v>0.43071638120516276</v>
      </c>
      <c r="BD43" s="21">
        <f t="shared" si="16"/>
        <v>0.44665253266838134</v>
      </c>
      <c r="BE43" s="47">
        <v>0.47663233966850937</v>
      </c>
      <c r="BF43" s="47">
        <v>0.42592766181466013</v>
      </c>
      <c r="BG43" s="21">
        <f t="shared" si="17"/>
        <v>0.44137428508136589</v>
      </c>
      <c r="BH43" s="47">
        <v>0.48737998696636148</v>
      </c>
      <c r="BI43" s="47">
        <v>0.42601442858897365</v>
      </c>
      <c r="BJ43" s="21">
        <f t="shared" si="18"/>
        <v>0.44470877202881842</v>
      </c>
      <c r="BK43" s="47">
        <v>0.49732483353368589</v>
      </c>
      <c r="BL43" s="47">
        <v>0.43668032777366156</v>
      </c>
      <c r="BM43" s="21">
        <f t="shared" si="19"/>
        <v>0.45515501045226475</v>
      </c>
      <c r="BN43" s="47">
        <v>0.49679953882563044</v>
      </c>
      <c r="BO43" s="47">
        <v>0.43686357669202547</v>
      </c>
      <c r="BP43" s="21">
        <f t="shared" si="20"/>
        <v>0.45512240933610382</v>
      </c>
      <c r="BQ43" s="47">
        <v>0.48918238579286216</v>
      </c>
      <c r="BR43" s="47">
        <v>0.43900596408423248</v>
      </c>
      <c r="BS43" s="21">
        <f t="shared" si="21"/>
        <v>0.45429165991763421</v>
      </c>
      <c r="BT43" s="47">
        <v>0.48400167828471469</v>
      </c>
      <c r="BU43" s="47">
        <v>0.45021548693797064</v>
      </c>
      <c r="BV43" s="21">
        <f t="shared" si="22"/>
        <v>0.46050807909000557</v>
      </c>
      <c r="BW43" s="47">
        <v>0.49806360156085105</v>
      </c>
      <c r="BX43" s="47">
        <v>0.46776842764541138</v>
      </c>
      <c r="BY43" s="21">
        <f t="shared" si="23"/>
        <v>0.47699751967553861</v>
      </c>
      <c r="BZ43" s="47">
        <v>0.49754820137495387</v>
      </c>
      <c r="CA43" s="47">
        <v>0.49198761295532212</v>
      </c>
      <c r="CB43" s="21">
        <f t="shared" si="24"/>
        <v>0.49368158515068505</v>
      </c>
      <c r="CC43" s="47">
        <v>0.50253136422537847</v>
      </c>
      <c r="CD43" s="47">
        <v>0.49938540359360417</v>
      </c>
      <c r="CE43" s="21">
        <f t="shared" si="25"/>
        <v>0.50034378595096718</v>
      </c>
      <c r="CF43" s="47">
        <v>0.50517506496198816</v>
      </c>
      <c r="CG43" s="47">
        <v>0.50192325262941928</v>
      </c>
      <c r="CH43" s="21">
        <f t="shared" si="26"/>
        <v>0.50291388154496031</v>
      </c>
      <c r="CI43" s="44">
        <f t="shared" si="27"/>
        <v>0.49095270546490738</v>
      </c>
      <c r="CJ43" s="44">
        <f t="shared" si="28"/>
        <v>0.45272565850893415</v>
      </c>
      <c r="CK43" s="21">
        <f t="shared" si="29"/>
        <v>0.46437110855260827</v>
      </c>
      <c r="CL43" s="47">
        <v>0.29795271244603422</v>
      </c>
      <c r="CM43" s="47">
        <v>0.27876415508586111</v>
      </c>
      <c r="CN43" s="21">
        <f t="shared" si="30"/>
        <v>0.28460973835588022</v>
      </c>
      <c r="CO43" s="47">
        <v>0.31432214294937333</v>
      </c>
      <c r="CP43" s="47">
        <v>0.29257367255699551</v>
      </c>
      <c r="CQ43" s="21">
        <f t="shared" si="31"/>
        <v>0.29919910521917464</v>
      </c>
      <c r="CR43" s="47">
        <v>0.30444079912292149</v>
      </c>
      <c r="CS43" s="47">
        <v>0.2864442576222993</v>
      </c>
      <c r="CT43" s="21">
        <f t="shared" si="32"/>
        <v>0.29192670635148776</v>
      </c>
      <c r="CU43" s="47">
        <v>0.31248056643856081</v>
      </c>
      <c r="CV43" s="47">
        <v>0.2920340329689563</v>
      </c>
      <c r="CW43" s="21">
        <f t="shared" si="33"/>
        <v>0.2982628448455531</v>
      </c>
      <c r="CX43" s="47">
        <v>0.32600357165476201</v>
      </c>
      <c r="CY43" s="47">
        <v>0.30326869597672346</v>
      </c>
      <c r="CZ43" s="21">
        <f t="shared" si="34"/>
        <v>0.31019462617642379</v>
      </c>
      <c r="DA43" s="47">
        <v>0.32316544397132735</v>
      </c>
      <c r="DB43" s="47">
        <v>0.30337358655268748</v>
      </c>
      <c r="DC43" s="21">
        <f t="shared" si="35"/>
        <v>0.30940295856004513</v>
      </c>
      <c r="DD43" s="47">
        <v>0.31429538353770442</v>
      </c>
      <c r="DE43" s="47">
        <v>0.3013299672483814</v>
      </c>
      <c r="DF43" s="21">
        <f t="shared" si="36"/>
        <v>0.30527973893403226</v>
      </c>
      <c r="DG43" s="47">
        <v>0.3117569128383097</v>
      </c>
      <c r="DH43" s="47">
        <v>0.30970712264684624</v>
      </c>
      <c r="DI43" s="21">
        <f t="shared" si="37"/>
        <v>0.31033156871777062</v>
      </c>
      <c r="DJ43" s="47">
        <v>0.32896408363648511</v>
      </c>
      <c r="DK43" s="47">
        <v>0.3258542729473532</v>
      </c>
      <c r="DL43" s="21">
        <f t="shared" si="38"/>
        <v>0.32680164262169081</v>
      </c>
      <c r="DM43" s="47">
        <v>0.3269237932974064</v>
      </c>
      <c r="DN43" s="47">
        <v>0.33731460724501083</v>
      </c>
      <c r="DO43" s="21">
        <f t="shared" si="39"/>
        <v>0.33414915988834459</v>
      </c>
      <c r="DP43" s="47">
        <v>0.33728282460889325</v>
      </c>
      <c r="DQ43" s="47">
        <v>0.34643518362150111</v>
      </c>
      <c r="DR43" s="21">
        <f t="shared" si="40"/>
        <v>0.34364701796000363</v>
      </c>
      <c r="DS43" s="47">
        <v>0.33777950217270081</v>
      </c>
      <c r="DT43" s="47">
        <v>0.343819274662373</v>
      </c>
      <c r="DU43" s="21">
        <f t="shared" si="41"/>
        <v>0.34197932430249711</v>
      </c>
      <c r="DV43" s="21">
        <f t="shared" si="42"/>
        <v>0.31961397805620662</v>
      </c>
      <c r="DW43" s="21">
        <f t="shared" si="43"/>
        <v>0.31007656909458242</v>
      </c>
      <c r="DX43" s="45">
        <f t="shared" si="44"/>
        <v>0.3129820359944086</v>
      </c>
      <c r="DY43" s="47">
        <v>0.89403695183321352</v>
      </c>
      <c r="DZ43" s="47">
        <v>0.81001083763138992</v>
      </c>
      <c r="EA43" s="21">
        <f t="shared" si="45"/>
        <v>0.83560847054371945</v>
      </c>
      <c r="EB43" s="47">
        <v>0.89198161878282367</v>
      </c>
      <c r="EC43" s="47">
        <v>0.80535719293325858</v>
      </c>
      <c r="ED43" s="21">
        <f t="shared" si="46"/>
        <v>0.83174637295427589</v>
      </c>
      <c r="EE43" s="47">
        <v>0.89575358955765039</v>
      </c>
      <c r="EF43" s="47">
        <v>0.82124286176756234</v>
      </c>
      <c r="EG43" s="21">
        <f t="shared" si="47"/>
        <v>0.84394173670803641</v>
      </c>
      <c r="EH43" s="47">
        <v>0.90317627577901549</v>
      </c>
      <c r="EI43" s="47">
        <v>0.8190984424920128</v>
      </c>
      <c r="EJ43" s="21">
        <f t="shared" si="48"/>
        <v>0.8447118310556605</v>
      </c>
      <c r="EK43" s="47">
        <v>0.88877055306427499</v>
      </c>
      <c r="EL43" s="47">
        <v>0.81390969334719332</v>
      </c>
      <c r="EM43" s="21">
        <f t="shared" si="49"/>
        <v>0.83671523213405852</v>
      </c>
      <c r="EN43" s="47">
        <v>0.91790869912210704</v>
      </c>
      <c r="EO43" s="47">
        <v>0.81414135119008146</v>
      </c>
      <c r="EP43" s="21">
        <f t="shared" si="50"/>
        <v>0.84575293415903818</v>
      </c>
      <c r="EQ43" s="47">
        <v>0.90969823886340095</v>
      </c>
      <c r="ER43" s="47">
        <v>0.81596164755210254</v>
      </c>
      <c r="ES43" s="21">
        <f t="shared" si="51"/>
        <v>0.8445174706748575</v>
      </c>
      <c r="ET43" s="47">
        <v>0.90682758620689663</v>
      </c>
      <c r="EU43" s="47">
        <v>0.83064300252883494</v>
      </c>
      <c r="EV43" s="21">
        <f t="shared" si="52"/>
        <v>0.85385179928320587</v>
      </c>
      <c r="EW43" s="47">
        <v>0.89999237668161425</v>
      </c>
      <c r="EX43" s="47">
        <v>0.80628337579617826</v>
      </c>
      <c r="EY43" s="21">
        <f t="shared" si="53"/>
        <v>0.83483079379869385</v>
      </c>
      <c r="EZ43" s="47">
        <v>0.89233603918824356</v>
      </c>
      <c r="FA43" s="47">
        <v>0.80887166788945952</v>
      </c>
      <c r="FB43" s="21">
        <f t="shared" si="54"/>
        <v>0.83429817199546852</v>
      </c>
      <c r="FC43" s="47">
        <v>0.907176222003099</v>
      </c>
      <c r="FD43" s="47">
        <v>0.81291257833765906</v>
      </c>
      <c r="FE43" s="21">
        <f t="shared" si="55"/>
        <v>0.84162896217198635</v>
      </c>
      <c r="FF43" s="47">
        <v>0.90396415965245724</v>
      </c>
      <c r="FG43" s="47">
        <v>0.80727235772357719</v>
      </c>
      <c r="FH43" s="21">
        <f t="shared" si="56"/>
        <v>0.83672845330669809</v>
      </c>
      <c r="FI43" s="21">
        <f t="shared" si="57"/>
        <v>0.90096852589456633</v>
      </c>
      <c r="FJ43" s="21">
        <f t="shared" si="58"/>
        <v>0.81380875076577597</v>
      </c>
      <c r="FK43" s="45">
        <f t="shared" si="59"/>
        <v>0.84036101906547478</v>
      </c>
      <c r="FL43" s="21"/>
      <c r="FM43" s="21"/>
      <c r="FN43" s="21">
        <f t="shared" si="60"/>
        <v>0</v>
      </c>
      <c r="FO43" s="21"/>
      <c r="FP43" s="21"/>
      <c r="FQ43" s="21">
        <f t="shared" si="61"/>
        <v>0</v>
      </c>
      <c r="FR43" s="21"/>
      <c r="FS43" s="21"/>
      <c r="FT43" s="21">
        <f t="shared" si="62"/>
        <v>0</v>
      </c>
      <c r="FU43" s="21"/>
      <c r="FV43" s="21"/>
      <c r="FW43" s="21">
        <f t="shared" si="63"/>
        <v>0</v>
      </c>
      <c r="FX43" s="21"/>
      <c r="FY43" s="21"/>
      <c r="FZ43" s="21">
        <f t="shared" si="64"/>
        <v>0</v>
      </c>
      <c r="GA43" s="21"/>
      <c r="GB43" s="21"/>
      <c r="GC43" s="21">
        <f t="shared" si="65"/>
        <v>0</v>
      </c>
      <c r="GD43" s="21"/>
      <c r="GE43" s="21"/>
      <c r="GF43" s="21">
        <f t="shared" si="66"/>
        <v>0</v>
      </c>
      <c r="GG43" s="21"/>
      <c r="GH43" s="21"/>
      <c r="GI43" s="21">
        <f t="shared" si="67"/>
        <v>0</v>
      </c>
      <c r="GJ43" s="21"/>
      <c r="GK43" s="21"/>
      <c r="GL43" s="21">
        <f t="shared" si="68"/>
        <v>0</v>
      </c>
      <c r="GM43" s="21"/>
      <c r="GN43" s="21"/>
      <c r="GO43" s="21">
        <f t="shared" si="69"/>
        <v>0</v>
      </c>
      <c r="GP43" s="21" t="e">
        <f t="shared" si="70"/>
        <v>#DIV/0!</v>
      </c>
      <c r="GQ43" s="21" t="e">
        <f t="shared" si="71"/>
        <v>#DIV/0!</v>
      </c>
      <c r="GR43" s="45">
        <f t="shared" si="72"/>
        <v>0</v>
      </c>
    </row>
    <row r="44" spans="1:200">
      <c r="A44" s="1" t="s">
        <v>93</v>
      </c>
      <c r="B44" s="1" t="s">
        <v>94</v>
      </c>
      <c r="C44" s="1" t="s">
        <v>8</v>
      </c>
      <c r="D44" s="1" t="s">
        <v>62</v>
      </c>
      <c r="E44" s="2">
        <v>588380</v>
      </c>
      <c r="F44" s="2">
        <v>401</v>
      </c>
      <c r="G44" s="2">
        <v>1198</v>
      </c>
      <c r="H44" s="2">
        <v>1599</v>
      </c>
      <c r="I44" s="2">
        <v>354</v>
      </c>
      <c r="J44" s="2">
        <v>1197</v>
      </c>
      <c r="K44" s="2">
        <v>1551</v>
      </c>
      <c r="L44" s="42">
        <f>VLOOKUP(B44,'[2]1월'!$D$6:$AU$179,13,0)</f>
        <v>409.29032258064518</v>
      </c>
      <c r="M44" s="42">
        <f>VLOOKUP(B44,'[2]1월'!$D$6:$AU$179,28,0)</f>
        <v>1003.741935483871</v>
      </c>
      <c r="N44" s="42">
        <f>L44+M44</f>
        <v>1413.0322580645161</v>
      </c>
      <c r="O44" s="42">
        <f>VLOOKUP(B44,'[2]2월'!$D$6:$AU$179,13,0)</f>
        <v>414.51724137931035</v>
      </c>
      <c r="P44" s="42">
        <f>VLOOKUP(B44,'[2]2월'!$D$6:$AU$179,28,0)</f>
        <v>990.44827586206895</v>
      </c>
      <c r="Q44" s="42">
        <f t="shared" si="1"/>
        <v>1404.9655172413793</v>
      </c>
      <c r="R44" s="42">
        <f>VLOOKUP(B44,'[2]3월'!$D$6:$AU$179,13,0)</f>
        <v>421.74193548387098</v>
      </c>
      <c r="S44" s="42">
        <f>VLOOKUP(B44,'[2]3월'!$D$6:$AU$179,28,0)</f>
        <v>1052.8709677419354</v>
      </c>
      <c r="T44" s="42">
        <f t="shared" si="2"/>
        <v>1474.6129032258063</v>
      </c>
      <c r="U44" s="42">
        <f>VLOOKUP(B44,'[2]4월'!$D$6:$AU$179,13,0)</f>
        <v>421.06666666666666</v>
      </c>
      <c r="V44" s="42">
        <f>VLOOKUP(B44,'[2]4월'!$D$6:$AU$179,28,0)</f>
        <v>1059</v>
      </c>
      <c r="W44" s="42">
        <f t="shared" si="3"/>
        <v>1480.0666666666666</v>
      </c>
      <c r="X44" s="42">
        <f>VLOOKUP(B44,'[2]5월'!$D$6:$AU$179,13,0)</f>
        <v>415.64516129032256</v>
      </c>
      <c r="Y44" s="42">
        <f>VLOOKUP(B44,'[2]5월'!$D$6:$AU$179,28,0)</f>
        <v>1064.8387096774193</v>
      </c>
      <c r="Z44" s="42">
        <f t="shared" si="4"/>
        <v>1480.483870967742</v>
      </c>
      <c r="AA44" s="42">
        <f>VLOOKUP(B44,'[2]6월'!$D$6:$AU$179,13,0)</f>
        <v>427.33333333333331</v>
      </c>
      <c r="AB44" s="42">
        <f>VLOOKUP(B44,'[2]6월'!$D$6:$AU$179,28,0)</f>
        <v>1061.5</v>
      </c>
      <c r="AC44" s="42">
        <f t="shared" si="5"/>
        <v>1488.8333333333333</v>
      </c>
      <c r="AD44" s="42">
        <f>VLOOKUP(B44,'[2]7월'!$D$6:$AU$179,13,0)</f>
        <v>421.80645161290323</v>
      </c>
      <c r="AE44" s="42">
        <f>VLOOKUP(B44,'[2]7월'!$D$6:$AU$179,28,0)</f>
        <v>1073.9032258064517</v>
      </c>
      <c r="AF44" s="42">
        <f t="shared" si="6"/>
        <v>1495.7096774193549</v>
      </c>
      <c r="AG44" s="42">
        <f>VLOOKUP(B44,'[2]8월'!$D$6:$AU$179,13,0)</f>
        <v>427.64516129032256</v>
      </c>
      <c r="AH44" s="42">
        <f>VLOOKUP(B44,'[2]8월'!$D$6:$AU$179,28,0)</f>
        <v>1070.2903225806451</v>
      </c>
      <c r="AI44" s="42">
        <f t="shared" si="7"/>
        <v>1497.9354838709678</v>
      </c>
      <c r="AJ44" s="42">
        <f>VLOOKUP(B44,'[2]9월'!$D$6:$AU$179,13,0)</f>
        <v>429.36666666666667</v>
      </c>
      <c r="AK44" s="42">
        <f>VLOOKUP(B44,'[2]9월'!$D$6:$AU$179,28,0)</f>
        <v>1060.5999999999999</v>
      </c>
      <c r="AL44" s="42">
        <f t="shared" si="8"/>
        <v>1489.9666666666667</v>
      </c>
      <c r="AM44" s="42">
        <f>VLOOKUP(B44,'[2]10월'!$D$6:$AU$179,13,0)</f>
        <v>432.58064516129031</v>
      </c>
      <c r="AN44" s="42">
        <f>VLOOKUP(B44,'[2]10월'!$D$6:$AU$179,28,0)</f>
        <v>1063.8064516129032</v>
      </c>
      <c r="AO44" s="42">
        <f t="shared" si="9"/>
        <v>1496.3870967741934</v>
      </c>
      <c r="AP44" s="42">
        <f>VLOOKUP(B44,'[3]11월'!$D$6:$P$179,13,0)</f>
        <v>433.5</v>
      </c>
      <c r="AQ44" s="42">
        <f>VLOOKUP(B44,'[3]11월'!$D$6:$AE$179,28,0)</f>
        <v>1034.0999999999999</v>
      </c>
      <c r="AR44" s="42">
        <f t="shared" si="10"/>
        <v>1467.6</v>
      </c>
      <c r="AS44" s="42">
        <f>VLOOKUP(B44,'[3]12월'!$D$6:$P$179,13,0)</f>
        <v>437.22580645161293</v>
      </c>
      <c r="AT44" s="42">
        <f>VLOOKUP(B44,'[3]12월'!$D$6:$AE$179,28,0)</f>
        <v>1065.9677419354839</v>
      </c>
      <c r="AU44" s="42">
        <f t="shared" si="11"/>
        <v>1503.1935483870968</v>
      </c>
      <c r="AV44" s="42">
        <f t="shared" si="12"/>
        <v>424.3099493264121</v>
      </c>
      <c r="AW44" s="42">
        <f t="shared" si="13"/>
        <v>1050.0889692250651</v>
      </c>
      <c r="AX44" s="43">
        <f t="shared" si="14"/>
        <v>1474.3989185514772</v>
      </c>
      <c r="AY44" s="47">
        <v>0.5455216638578162</v>
      </c>
      <c r="AZ44" s="47">
        <v>0.39478298330968525</v>
      </c>
      <c r="BA44" s="21">
        <f>AY44*($AV44/$AX44)+AZ44*($AW44/$AX44)</f>
        <v>0.43816332027286281</v>
      </c>
      <c r="BB44" s="47">
        <v>0.56749168237334902</v>
      </c>
      <c r="BC44" s="47">
        <v>0.3937194903361208</v>
      </c>
      <c r="BD44" s="21">
        <f t="shared" si="16"/>
        <v>0.44372852728664647</v>
      </c>
      <c r="BE44" s="47">
        <v>0.56830132696660618</v>
      </c>
      <c r="BF44" s="47">
        <v>0.37657702885619287</v>
      </c>
      <c r="BG44" s="21">
        <f t="shared" si="17"/>
        <v>0.43175241334154923</v>
      </c>
      <c r="BH44" s="47">
        <v>0.5595916591424932</v>
      </c>
      <c r="BI44" s="47">
        <v>0.36721794750945225</v>
      </c>
      <c r="BJ44" s="21">
        <f t="shared" si="18"/>
        <v>0.42258022349032653</v>
      </c>
      <c r="BK44" s="47">
        <v>0.55749549318656033</v>
      </c>
      <c r="BL44" s="47">
        <v>0.36507529541031014</v>
      </c>
      <c r="BM44" s="21">
        <f t="shared" si="19"/>
        <v>0.42045094940769084</v>
      </c>
      <c r="BN44" s="47">
        <v>0.55178303683565211</v>
      </c>
      <c r="BO44" s="47">
        <v>0.41840403105714491</v>
      </c>
      <c r="BP44" s="21">
        <f t="shared" si="20"/>
        <v>0.45678851335091003</v>
      </c>
      <c r="BQ44" s="47">
        <v>0.55502364986352748</v>
      </c>
      <c r="BR44" s="47">
        <v>0.46258646990140345</v>
      </c>
      <c r="BS44" s="21">
        <f t="shared" si="21"/>
        <v>0.48918850728226299</v>
      </c>
      <c r="BT44" s="47">
        <v>0.56537128790179514</v>
      </c>
      <c r="BU44" s="47">
        <v>0.47735684895862179</v>
      </c>
      <c r="BV44" s="21">
        <f t="shared" si="22"/>
        <v>0.50268608764570688</v>
      </c>
      <c r="BW44" s="47">
        <v>0.5683231234467474</v>
      </c>
      <c r="BX44" s="47">
        <v>0.48467172570664646</v>
      </c>
      <c r="BY44" s="21">
        <f t="shared" si="23"/>
        <v>0.50874534641375946</v>
      </c>
      <c r="BZ44" s="47">
        <v>0.56635226055191012</v>
      </c>
      <c r="CA44" s="47">
        <v>0.48116587080503809</v>
      </c>
      <c r="CB44" s="21">
        <f t="shared" si="24"/>
        <v>0.50568123924569475</v>
      </c>
      <c r="CC44" s="47">
        <v>0.56450754448216234</v>
      </c>
      <c r="CD44" s="47">
        <v>0.48726174914548842</v>
      </c>
      <c r="CE44" s="21">
        <f t="shared" si="25"/>
        <v>0.50949193331924203</v>
      </c>
      <c r="CF44" s="47">
        <v>0.54075093854919543</v>
      </c>
      <c r="CG44" s="47">
        <v>0.49663068136670796</v>
      </c>
      <c r="CH44" s="21">
        <f t="shared" si="26"/>
        <v>0.5093278312722177</v>
      </c>
      <c r="CI44" s="44">
        <f t="shared" si="27"/>
        <v>0.55920947226315121</v>
      </c>
      <c r="CJ44" s="44">
        <f t="shared" si="28"/>
        <v>0.43378751019690093</v>
      </c>
      <c r="CK44" s="21">
        <f t="shared" si="29"/>
        <v>0.4698820743607392</v>
      </c>
      <c r="CL44" s="47">
        <v>0.36108078663822801</v>
      </c>
      <c r="CM44" s="47">
        <v>0.28437687659089822</v>
      </c>
      <c r="CN44" s="21">
        <f t="shared" si="30"/>
        <v>0.30645111428587374</v>
      </c>
      <c r="CO44" s="47">
        <v>0.3859776034919925</v>
      </c>
      <c r="CP44" s="47">
        <v>0.29023891041328614</v>
      </c>
      <c r="CQ44" s="21">
        <f t="shared" si="31"/>
        <v>0.31779107387303202</v>
      </c>
      <c r="CR44" s="47">
        <v>0.38463058573531766</v>
      </c>
      <c r="CS44" s="47">
        <v>0.27517580186779789</v>
      </c>
      <c r="CT44" s="21">
        <f t="shared" si="32"/>
        <v>0.30667525104128779</v>
      </c>
      <c r="CU44" s="47">
        <v>0.37813939836558336</v>
      </c>
      <c r="CV44" s="47">
        <v>0.27008945732722411</v>
      </c>
      <c r="CW44" s="21">
        <f t="shared" si="33"/>
        <v>0.30118461375324079</v>
      </c>
      <c r="CX44" s="47">
        <v>0.37716508714580588</v>
      </c>
      <c r="CY44" s="47">
        <v>0.26869925741755624</v>
      </c>
      <c r="CZ44" s="21">
        <f t="shared" si="34"/>
        <v>0.29991410038614458</v>
      </c>
      <c r="DA44" s="47">
        <v>0.37182931737365321</v>
      </c>
      <c r="DB44" s="47">
        <v>0.30003306224690302</v>
      </c>
      <c r="DC44" s="21">
        <f t="shared" si="35"/>
        <v>0.32069495028232475</v>
      </c>
      <c r="DD44" s="47">
        <v>0.37436157970470213</v>
      </c>
      <c r="DE44" s="47">
        <v>0.32489394153833562</v>
      </c>
      <c r="DF44" s="21">
        <f t="shared" si="36"/>
        <v>0.3391299876853916</v>
      </c>
      <c r="DG44" s="47">
        <v>0.384664669624319</v>
      </c>
      <c r="DH44" s="47">
        <v>0.33961692013041694</v>
      </c>
      <c r="DI44" s="21">
        <f t="shared" si="37"/>
        <v>0.35258098844634139</v>
      </c>
      <c r="DJ44" s="47">
        <v>0.3897323896084286</v>
      </c>
      <c r="DK44" s="47">
        <v>0.35038485844456796</v>
      </c>
      <c r="DL44" s="21">
        <f t="shared" si="38"/>
        <v>0.36170848920974763</v>
      </c>
      <c r="DM44" s="47">
        <v>0.38764465980603863</v>
      </c>
      <c r="DN44" s="47">
        <v>0.34789621434027668</v>
      </c>
      <c r="DO44" s="21">
        <f t="shared" si="39"/>
        <v>0.35933522224320624</v>
      </c>
      <c r="DP44" s="47">
        <v>0.39145813319511336</v>
      </c>
      <c r="DQ44" s="47">
        <v>0.35691046979458457</v>
      </c>
      <c r="DR44" s="21">
        <f t="shared" si="40"/>
        <v>0.36685277043139319</v>
      </c>
      <c r="DS44" s="47">
        <v>0.37127152037431377</v>
      </c>
      <c r="DT44" s="47">
        <v>0.3529584931839238</v>
      </c>
      <c r="DU44" s="21">
        <f t="shared" si="41"/>
        <v>0.3582287084163126</v>
      </c>
      <c r="DV44" s="21">
        <f t="shared" si="42"/>
        <v>0.37982964425529131</v>
      </c>
      <c r="DW44" s="21">
        <f t="shared" si="43"/>
        <v>0.31343952194131425</v>
      </c>
      <c r="DX44" s="45">
        <f t="shared" si="44"/>
        <v>0.33254560583785803</v>
      </c>
      <c r="DY44" s="47">
        <v>0.84801331967213123</v>
      </c>
      <c r="DZ44" s="47">
        <v>0.74767470111839573</v>
      </c>
      <c r="EA44" s="21">
        <f t="shared" si="45"/>
        <v>0.77655065430740455</v>
      </c>
      <c r="EB44" s="47">
        <v>0.85493153647783038</v>
      </c>
      <c r="EC44" s="47">
        <v>0.74789649409880576</v>
      </c>
      <c r="ED44" s="21">
        <f t="shared" si="46"/>
        <v>0.77869957787521904</v>
      </c>
      <c r="EE44" s="47">
        <v>0.85031375248584984</v>
      </c>
      <c r="EF44" s="47">
        <v>0.76159444223168604</v>
      </c>
      <c r="EG44" s="21">
        <f t="shared" si="47"/>
        <v>0.78712653233604013</v>
      </c>
      <c r="EH44" s="47">
        <v>0.84494521849271687</v>
      </c>
      <c r="EI44" s="47">
        <v>0.76220355681460494</v>
      </c>
      <c r="EJ44" s="21">
        <f t="shared" si="48"/>
        <v>0.78601536909422509</v>
      </c>
      <c r="EK44" s="47">
        <v>0.84185510283275122</v>
      </c>
      <c r="EL44" s="47">
        <v>0.75750696758558012</v>
      </c>
      <c r="EM44" s="21">
        <f t="shared" si="49"/>
        <v>0.78178109892288883</v>
      </c>
      <c r="EN44" s="47">
        <v>0.84924968798751943</v>
      </c>
      <c r="EO44" s="47">
        <v>0.77126245878473854</v>
      </c>
      <c r="EP44" s="21">
        <f t="shared" si="50"/>
        <v>0.79370601653208772</v>
      </c>
      <c r="EQ44" s="47">
        <v>0.8439372896910371</v>
      </c>
      <c r="ER44" s="47">
        <v>0.77557733321318068</v>
      </c>
      <c r="ES44" s="21">
        <f t="shared" si="51"/>
        <v>0.79525030591013013</v>
      </c>
      <c r="ET44" s="47">
        <v>0.85233823640340955</v>
      </c>
      <c r="EU44" s="47">
        <v>0.78529943639048794</v>
      </c>
      <c r="EV44" s="21">
        <f t="shared" si="52"/>
        <v>0.80459220002350273</v>
      </c>
      <c r="EW44" s="47">
        <v>0.8495053955438242</v>
      </c>
      <c r="EX44" s="47">
        <v>0.76892083097617703</v>
      </c>
      <c r="EY44" s="21">
        <f t="shared" si="53"/>
        <v>0.7921118629811259</v>
      </c>
      <c r="EZ44" s="47">
        <v>0.8412956748695003</v>
      </c>
      <c r="FA44" s="47">
        <v>0.76494132451937658</v>
      </c>
      <c r="FB44" s="21">
        <f t="shared" si="54"/>
        <v>0.78691496416348417</v>
      </c>
      <c r="FC44" s="47">
        <v>0.84493710111495579</v>
      </c>
      <c r="FD44" s="47">
        <v>0.75895419527447383</v>
      </c>
      <c r="FE44" s="21">
        <f t="shared" si="55"/>
        <v>0.78369878912968072</v>
      </c>
      <c r="FF44" s="47">
        <v>0.84392356499926224</v>
      </c>
      <c r="FG44" s="47">
        <v>0.77402871841428356</v>
      </c>
      <c r="FH44" s="21">
        <f t="shared" si="56"/>
        <v>0.7941434095195824</v>
      </c>
      <c r="FI44" s="21">
        <f t="shared" si="57"/>
        <v>0.84710382338089907</v>
      </c>
      <c r="FJ44" s="21">
        <f t="shared" si="58"/>
        <v>0.76465503828514914</v>
      </c>
      <c r="FK44" s="45">
        <f t="shared" si="59"/>
        <v>0.78838256506628113</v>
      </c>
      <c r="FL44" s="21"/>
      <c r="FM44" s="21"/>
      <c r="FN44" s="21">
        <f t="shared" si="60"/>
        <v>0</v>
      </c>
      <c r="FO44" s="21"/>
      <c r="FP44" s="21"/>
      <c r="FQ44" s="21">
        <f t="shared" si="61"/>
        <v>0</v>
      </c>
      <c r="FR44" s="21"/>
      <c r="FS44" s="21"/>
      <c r="FT44" s="21">
        <f t="shared" si="62"/>
        <v>0</v>
      </c>
      <c r="FU44" s="21"/>
      <c r="FV44" s="21"/>
      <c r="FW44" s="21">
        <f t="shared" si="63"/>
        <v>0</v>
      </c>
      <c r="FX44" s="21"/>
      <c r="FY44" s="21"/>
      <c r="FZ44" s="21">
        <f t="shared" si="64"/>
        <v>0</v>
      </c>
      <c r="GA44" s="21"/>
      <c r="GB44" s="21"/>
      <c r="GC44" s="21">
        <f t="shared" si="65"/>
        <v>0</v>
      </c>
      <c r="GD44" s="21"/>
      <c r="GE44" s="21"/>
      <c r="GF44" s="21">
        <f t="shared" si="66"/>
        <v>0</v>
      </c>
      <c r="GG44" s="21"/>
      <c r="GH44" s="21"/>
      <c r="GI44" s="21">
        <f t="shared" si="67"/>
        <v>0</v>
      </c>
      <c r="GJ44" s="21"/>
      <c r="GK44" s="21"/>
      <c r="GL44" s="21">
        <f t="shared" si="68"/>
        <v>0</v>
      </c>
      <c r="GM44" s="21"/>
      <c r="GN44" s="21"/>
      <c r="GO44" s="21">
        <f t="shared" si="69"/>
        <v>0</v>
      </c>
      <c r="GP44" s="21" t="e">
        <f t="shared" si="70"/>
        <v>#DIV/0!</v>
      </c>
      <c r="GQ44" s="21" t="e">
        <f t="shared" si="71"/>
        <v>#DIV/0!</v>
      </c>
      <c r="GR44" s="45">
        <f t="shared" si="72"/>
        <v>0</v>
      </c>
    </row>
    <row r="45" spans="1:200">
      <c r="A45" s="1" t="s">
        <v>95</v>
      </c>
      <c r="B45" s="1" t="s">
        <v>96</v>
      </c>
      <c r="C45" s="1" t="s">
        <v>8</v>
      </c>
      <c r="D45" s="1" t="s">
        <v>51</v>
      </c>
      <c r="E45" s="2">
        <v>1046865</v>
      </c>
      <c r="F45" s="2">
        <v>1317</v>
      </c>
      <c r="G45" s="2">
        <v>2779</v>
      </c>
      <c r="H45" s="2">
        <v>4096</v>
      </c>
      <c r="I45" s="2">
        <v>952</v>
      </c>
      <c r="J45" s="2">
        <v>2774</v>
      </c>
      <c r="K45" s="2">
        <v>3726</v>
      </c>
      <c r="L45" s="42">
        <f>VLOOKUP(B45,'[2]1월'!$D$6:$AU$179,13,0)</f>
        <v>831.80645161290317</v>
      </c>
      <c r="M45" s="42">
        <f>VLOOKUP(B45,'[2]1월'!$D$6:$AU$179,28,0)</f>
        <v>2354.3548387096776</v>
      </c>
      <c r="N45" s="42">
        <f t="shared" si="83"/>
        <v>3186.1612903225805</v>
      </c>
      <c r="O45" s="42">
        <f>VLOOKUP(B45,'[2]2월'!$D$6:$AU$179,13,0)</f>
        <v>832.68965517241372</v>
      </c>
      <c r="P45" s="42">
        <f>VLOOKUP(B45,'[2]2월'!$D$6:$AU$179,28,0)</f>
        <v>2318.4137931034484</v>
      </c>
      <c r="Q45" s="42">
        <f t="shared" si="1"/>
        <v>3151.1034482758623</v>
      </c>
      <c r="R45" s="42">
        <f>VLOOKUP(B45,'[2]3월'!$D$6:$AU$179,13,0)</f>
        <v>855.25806451612902</v>
      </c>
      <c r="S45" s="42">
        <f>VLOOKUP(B45,'[2]3월'!$D$6:$AU$179,28,0)</f>
        <v>2363.3225806451615</v>
      </c>
      <c r="T45" s="42">
        <f t="shared" si="2"/>
        <v>3218.5806451612907</v>
      </c>
      <c r="U45" s="42">
        <f>VLOOKUP(B45,'[2]4월'!$D$6:$AU$179,13,0)</f>
        <v>881.4666666666667</v>
      </c>
      <c r="V45" s="42">
        <f>VLOOKUP(B45,'[2]4월'!$D$6:$AU$179,28,0)</f>
        <v>2368.0666666666666</v>
      </c>
      <c r="W45" s="42">
        <f t="shared" si="3"/>
        <v>3249.5333333333333</v>
      </c>
      <c r="X45" s="42">
        <f>VLOOKUP(B45,'[2]5월'!$D$6:$AU$179,13,0)</f>
        <v>885.70967741935476</v>
      </c>
      <c r="Y45" s="42">
        <f>VLOOKUP(B45,'[2]5월'!$D$6:$AU$179,28,0)</f>
        <v>2381.3870967741932</v>
      </c>
      <c r="Z45" s="42">
        <f t="shared" si="4"/>
        <v>3267.0967741935478</v>
      </c>
      <c r="AA45" s="42">
        <f>VLOOKUP(B45,'[2]6월'!$D$6:$AU$179,13,0)</f>
        <v>899.56666666666672</v>
      </c>
      <c r="AB45" s="42">
        <f>VLOOKUP(B45,'[2]6월'!$D$6:$AU$179,28,0)</f>
        <v>2379.7666666666664</v>
      </c>
      <c r="AC45" s="42">
        <f t="shared" si="5"/>
        <v>3279.333333333333</v>
      </c>
      <c r="AD45" s="42">
        <f>VLOOKUP(B45,'[2]7월'!$D$6:$AU$179,13,0)</f>
        <v>905.12903225806451</v>
      </c>
      <c r="AE45" s="42">
        <f>VLOOKUP(B45,'[2]7월'!$D$6:$AU$179,28,0)</f>
        <v>2405.7741935483873</v>
      </c>
      <c r="AF45" s="42">
        <f t="shared" si="6"/>
        <v>3310.9032258064517</v>
      </c>
      <c r="AG45" s="42">
        <f>VLOOKUP(B45,'[2]8월'!$D$6:$AU$179,13,0)</f>
        <v>910.61290322580635</v>
      </c>
      <c r="AH45" s="42">
        <f>VLOOKUP(B45,'[2]8월'!$D$6:$AU$179,28,0)</f>
        <v>2396.7741935483873</v>
      </c>
      <c r="AI45" s="42">
        <f t="shared" si="7"/>
        <v>3307.3870967741937</v>
      </c>
      <c r="AJ45" s="42">
        <f>VLOOKUP(B45,'[2]9월'!$D$6:$AU$179,13,0)</f>
        <v>928.06666666666649</v>
      </c>
      <c r="AK45" s="42">
        <f>VLOOKUP(B45,'[2]9월'!$D$6:$AU$179,28,0)</f>
        <v>2367.6000000000004</v>
      </c>
      <c r="AL45" s="42">
        <f t="shared" si="8"/>
        <v>3295.666666666667</v>
      </c>
      <c r="AM45" s="42">
        <f>VLOOKUP(B45,'[2]10월'!$D$6:$AU$179,13,0)</f>
        <v>953.67741935483878</v>
      </c>
      <c r="AN45" s="42">
        <f>VLOOKUP(B45,'[2]10월'!$D$6:$AU$179,28,0)</f>
        <v>2384.9032258064517</v>
      </c>
      <c r="AO45" s="42">
        <f t="shared" si="9"/>
        <v>3338.5806451612907</v>
      </c>
      <c r="AP45" s="42">
        <f>VLOOKUP(B45,'[3]11월'!$D$6:$P$179,13,0)</f>
        <v>952.1</v>
      </c>
      <c r="AQ45" s="42">
        <f>VLOOKUP(B45,'[3]11월'!$D$6:$AE$179,28,0)</f>
        <v>2329.3000000000002</v>
      </c>
      <c r="AR45" s="42">
        <f t="shared" si="10"/>
        <v>3281.4</v>
      </c>
      <c r="AS45" s="42">
        <f>VLOOKUP(B45,'[3]12월'!$D$6:$P$179,13,0)</f>
        <v>974.58064516129036</v>
      </c>
      <c r="AT45" s="42">
        <f>VLOOKUP(B45,'[3]12월'!$D$6:$AE$179,28,0)</f>
        <v>2381.2258064516127</v>
      </c>
      <c r="AU45" s="42">
        <f t="shared" si="11"/>
        <v>3355.8064516129029</v>
      </c>
      <c r="AV45" s="42">
        <f t="shared" si="12"/>
        <v>900.88865406006664</v>
      </c>
      <c r="AW45" s="42">
        <f t="shared" si="13"/>
        <v>2369.2407551600541</v>
      </c>
      <c r="AX45" s="43">
        <f t="shared" si="14"/>
        <v>3270.129409220121</v>
      </c>
      <c r="AY45" s="47">
        <v>0.56589091206126341</v>
      </c>
      <c r="AZ45" s="47">
        <v>0.36469135172068645</v>
      </c>
      <c r="BA45" s="21">
        <f t="shared" ref="BA45" si="84">AY45*($AV45/$AX45)+AZ45*($AW45/$AX45)</f>
        <v>0.42011986185904426</v>
      </c>
      <c r="BB45" s="47">
        <v>0.56702273399777336</v>
      </c>
      <c r="BC45" s="47">
        <v>0.36981883433820767</v>
      </c>
      <c r="BD45" s="21">
        <f t="shared" si="16"/>
        <v>0.42414657905644237</v>
      </c>
      <c r="BE45" s="47">
        <v>0.56837900141805076</v>
      </c>
      <c r="BF45" s="47">
        <v>0.37295831782773098</v>
      </c>
      <c r="BG45" s="21">
        <f t="shared" si="17"/>
        <v>0.42679480396763791</v>
      </c>
      <c r="BH45" s="47">
        <v>0.563622182219921</v>
      </c>
      <c r="BI45" s="47">
        <v>0.45654688387615683</v>
      </c>
      <c r="BJ45" s="21">
        <f t="shared" si="18"/>
        <v>0.48604508083925457</v>
      </c>
      <c r="BK45" s="47">
        <v>0.56331650730952632</v>
      </c>
      <c r="BL45" s="47">
        <v>0.46909811321763839</v>
      </c>
      <c r="BM45" s="21">
        <f t="shared" si="19"/>
        <v>0.49505435886401006</v>
      </c>
      <c r="BN45" s="47">
        <v>0.55579770678897111</v>
      </c>
      <c r="BO45" s="47">
        <v>0.4696539304640579</v>
      </c>
      <c r="BP45" s="21">
        <f t="shared" si="20"/>
        <v>0.49338569792567349</v>
      </c>
      <c r="BQ45" s="47">
        <v>0.55288541068686703</v>
      </c>
      <c r="BR45" s="47">
        <v>0.4796251358952448</v>
      </c>
      <c r="BS45" s="21">
        <f t="shared" si="21"/>
        <v>0.49980762474935869</v>
      </c>
      <c r="BT45" s="47">
        <v>0.54787227228951185</v>
      </c>
      <c r="BU45" s="47">
        <v>0.48990065972248059</v>
      </c>
      <c r="BV45" s="21">
        <f t="shared" si="22"/>
        <v>0.50587127173311031</v>
      </c>
      <c r="BW45" s="47">
        <v>0.55974784001071165</v>
      </c>
      <c r="BX45" s="47">
        <v>0.49536110522692162</v>
      </c>
      <c r="BY45" s="21">
        <f t="shared" si="23"/>
        <v>0.51309902063636847</v>
      </c>
      <c r="BZ45" s="47">
        <v>0.53565554841572216</v>
      </c>
      <c r="CA45" s="47">
        <v>0.49357907749317192</v>
      </c>
      <c r="CB45" s="21">
        <f t="shared" si="24"/>
        <v>0.50517073351453212</v>
      </c>
      <c r="CC45" s="47">
        <v>0.53906291136837725</v>
      </c>
      <c r="CD45" s="47">
        <v>0.49894945932657264</v>
      </c>
      <c r="CE45" s="21">
        <f t="shared" si="25"/>
        <v>0.51000032285440544</v>
      </c>
      <c r="CF45" s="47">
        <v>0.54490033069299104</v>
      </c>
      <c r="CG45" s="47">
        <v>0.51863881570680537</v>
      </c>
      <c r="CH45" s="21">
        <f t="shared" si="26"/>
        <v>0.52587360611686595</v>
      </c>
      <c r="CI45" s="44">
        <f t="shared" si="27"/>
        <v>0.55534611310497395</v>
      </c>
      <c r="CJ45" s="44">
        <f t="shared" si="28"/>
        <v>0.4565684737346396</v>
      </c>
      <c r="CK45" s="21">
        <f t="shared" si="29"/>
        <v>0.48378074684305861</v>
      </c>
      <c r="CL45" s="47">
        <v>0.41024480122668033</v>
      </c>
      <c r="CM45" s="47">
        <v>0.25021959910079855</v>
      </c>
      <c r="CN45" s="21">
        <f t="shared" si="30"/>
        <v>0.29430497644164727</v>
      </c>
      <c r="CO45" s="47">
        <v>0.41878972963899042</v>
      </c>
      <c r="CP45" s="47">
        <v>0.26283081482757237</v>
      </c>
      <c r="CQ45" s="21">
        <f t="shared" si="31"/>
        <v>0.30579596980186269</v>
      </c>
      <c r="CR45" s="47">
        <v>0.41557428378391559</v>
      </c>
      <c r="CS45" s="47">
        <v>0.26217061381903112</v>
      </c>
      <c r="CT45" s="21">
        <f t="shared" si="32"/>
        <v>0.30443182384114398</v>
      </c>
      <c r="CU45" s="47">
        <v>0.41373021474208349</v>
      </c>
      <c r="CV45" s="47">
        <v>0.32575056113558593</v>
      </c>
      <c r="CW45" s="21">
        <f t="shared" si="33"/>
        <v>0.34998809482423915</v>
      </c>
      <c r="CX45" s="47">
        <v>0.41570810928464513</v>
      </c>
      <c r="CY45" s="47">
        <v>0.33521681661868996</v>
      </c>
      <c r="CZ45" s="21">
        <f t="shared" si="34"/>
        <v>0.35739138014175265</v>
      </c>
      <c r="DA45" s="47">
        <v>0.40029167391407516</v>
      </c>
      <c r="DB45" s="47">
        <v>0.33344244130324097</v>
      </c>
      <c r="DC45" s="21">
        <f t="shared" si="35"/>
        <v>0.35185875076852452</v>
      </c>
      <c r="DD45" s="47">
        <v>0.39484335219489325</v>
      </c>
      <c r="DE45" s="47">
        <v>0.33732321836109397</v>
      </c>
      <c r="DF45" s="21">
        <f t="shared" si="36"/>
        <v>0.35316945239843267</v>
      </c>
      <c r="DG45" s="47">
        <v>0.38822879827008677</v>
      </c>
      <c r="DH45" s="47">
        <v>0.34718922632598714</v>
      </c>
      <c r="DI45" s="21">
        <f t="shared" si="37"/>
        <v>0.35849522682482926</v>
      </c>
      <c r="DJ45" s="47">
        <v>0.41127541203504941</v>
      </c>
      <c r="DK45" s="47">
        <v>0.36463786433421042</v>
      </c>
      <c r="DL45" s="21">
        <f t="shared" si="38"/>
        <v>0.37748605237790345</v>
      </c>
      <c r="DM45" s="47">
        <v>0.37922489975105012</v>
      </c>
      <c r="DN45" s="47">
        <v>0.35711424651469925</v>
      </c>
      <c r="DO45" s="21">
        <f t="shared" si="39"/>
        <v>0.36320551512881666</v>
      </c>
      <c r="DP45" s="47">
        <v>0.38652619650494896</v>
      </c>
      <c r="DQ45" s="47">
        <v>0.36978757125746098</v>
      </c>
      <c r="DR45" s="21">
        <f t="shared" si="40"/>
        <v>0.37439889872588111</v>
      </c>
      <c r="DS45" s="47">
        <v>0.39708084210387523</v>
      </c>
      <c r="DT45" s="47">
        <v>0.38225552183831213</v>
      </c>
      <c r="DU45" s="21">
        <f t="shared" si="41"/>
        <v>0.38633975250587999</v>
      </c>
      <c r="DV45" s="21">
        <f t="shared" si="42"/>
        <v>0.40262652612085786</v>
      </c>
      <c r="DW45" s="21">
        <f t="shared" si="43"/>
        <v>0.32732820795305689</v>
      </c>
      <c r="DX45" s="45">
        <f t="shared" si="44"/>
        <v>0.34807215781507611</v>
      </c>
      <c r="DY45" s="47">
        <v>0.84536717598696964</v>
      </c>
      <c r="DZ45" s="47">
        <v>0.75312840994724961</v>
      </c>
      <c r="EA45" s="21">
        <f t="shared" si="45"/>
        <v>0.77853928743588752</v>
      </c>
      <c r="EB45" s="47">
        <v>0.84147888023852901</v>
      </c>
      <c r="EC45" s="47">
        <v>0.75361617633935218</v>
      </c>
      <c r="ED45" s="21">
        <f t="shared" si="46"/>
        <v>0.77782149152799007</v>
      </c>
      <c r="EE45" s="47">
        <v>0.85151676536038923</v>
      </c>
      <c r="EF45" s="47">
        <v>0.76312998375714902</v>
      </c>
      <c r="EG45" s="21">
        <f t="shared" si="47"/>
        <v>0.78747967722516177</v>
      </c>
      <c r="EH45" s="47">
        <v>0.8515681440024202</v>
      </c>
      <c r="EI45" s="47">
        <v>0.75885004645139498</v>
      </c>
      <c r="EJ45" s="21">
        <f t="shared" si="48"/>
        <v>0.78439297508114392</v>
      </c>
      <c r="EK45" s="47">
        <v>0.83882940598026012</v>
      </c>
      <c r="EL45" s="47">
        <v>0.7484173496064912</v>
      </c>
      <c r="EM45" s="21">
        <f t="shared" si="49"/>
        <v>0.7733249864564935</v>
      </c>
      <c r="EN45" s="47">
        <v>0.86119887353170044</v>
      </c>
      <c r="EO45" s="47">
        <v>0.75561608280923886</v>
      </c>
      <c r="EP45" s="21">
        <f t="shared" si="50"/>
        <v>0.78470310852683833</v>
      </c>
      <c r="EQ45" s="47">
        <v>0.86117819594426026</v>
      </c>
      <c r="ER45" s="47">
        <v>0.76844757907722017</v>
      </c>
      <c r="ES45" s="21">
        <f t="shared" si="51"/>
        <v>0.7939939566560299</v>
      </c>
      <c r="ET45" s="47">
        <v>0.86716904601650791</v>
      </c>
      <c r="EU45" s="47">
        <v>0.76701578734858677</v>
      </c>
      <c r="EV45" s="21">
        <f t="shared" si="52"/>
        <v>0.79460703011307132</v>
      </c>
      <c r="EW45" s="47">
        <v>0.85846753106817031</v>
      </c>
      <c r="EX45" s="47">
        <v>0.75407805372529157</v>
      </c>
      <c r="EY45" s="21">
        <f t="shared" si="53"/>
        <v>0.7828363332833741</v>
      </c>
      <c r="EZ45" s="47">
        <v>0.872097145176566</v>
      </c>
      <c r="FA45" s="47">
        <v>0.75787458745874603</v>
      </c>
      <c r="FB45" s="21">
        <f t="shared" si="54"/>
        <v>0.78934178444354219</v>
      </c>
      <c r="FC45" s="47">
        <v>0.87284063298673109</v>
      </c>
      <c r="FD45" s="47">
        <v>0.75409593726298307</v>
      </c>
      <c r="FE45" s="21">
        <f t="shared" si="55"/>
        <v>0.78680893901934212</v>
      </c>
      <c r="FF45" s="47">
        <v>0.87816999867602274</v>
      </c>
      <c r="FG45" s="47">
        <v>0.76684663632176442</v>
      </c>
      <c r="FH45" s="21">
        <f t="shared" si="56"/>
        <v>0.79751513335249391</v>
      </c>
      <c r="FI45" s="21">
        <f t="shared" si="57"/>
        <v>0.85832348291404392</v>
      </c>
      <c r="FJ45" s="21">
        <f t="shared" si="58"/>
        <v>0.7584263858421223</v>
      </c>
      <c r="FK45" s="45">
        <f t="shared" si="59"/>
        <v>0.78594705859344749</v>
      </c>
      <c r="FL45" s="21"/>
      <c r="FM45" s="21"/>
      <c r="FN45" s="21">
        <f t="shared" si="60"/>
        <v>0</v>
      </c>
      <c r="FO45" s="21"/>
      <c r="FP45" s="21"/>
      <c r="FQ45" s="21">
        <f t="shared" si="61"/>
        <v>0</v>
      </c>
      <c r="FR45" s="21"/>
      <c r="FS45" s="21"/>
      <c r="FT45" s="21">
        <f t="shared" si="62"/>
        <v>0</v>
      </c>
      <c r="FU45" s="21"/>
      <c r="FV45" s="21"/>
      <c r="FW45" s="21">
        <f t="shared" si="63"/>
        <v>0</v>
      </c>
      <c r="FX45" s="21"/>
      <c r="FY45" s="21"/>
      <c r="FZ45" s="21">
        <f t="shared" si="64"/>
        <v>0</v>
      </c>
      <c r="GA45" s="21"/>
      <c r="GB45" s="21"/>
      <c r="GC45" s="21">
        <f t="shared" si="65"/>
        <v>0</v>
      </c>
      <c r="GD45" s="21"/>
      <c r="GE45" s="21"/>
      <c r="GF45" s="21">
        <f t="shared" si="66"/>
        <v>0</v>
      </c>
      <c r="GG45" s="21"/>
      <c r="GH45" s="21"/>
      <c r="GI45" s="21">
        <f t="shared" si="67"/>
        <v>0</v>
      </c>
      <c r="GJ45" s="21"/>
      <c r="GK45" s="21"/>
      <c r="GL45" s="21">
        <f t="shared" si="68"/>
        <v>0</v>
      </c>
      <c r="GM45" s="21"/>
      <c r="GN45" s="21"/>
      <c r="GO45" s="21">
        <f t="shared" si="69"/>
        <v>0</v>
      </c>
      <c r="GP45" s="21" t="e">
        <f t="shared" si="70"/>
        <v>#DIV/0!</v>
      </c>
      <c r="GQ45" s="21" t="e">
        <f t="shared" si="71"/>
        <v>#DIV/0!</v>
      </c>
      <c r="GR45" s="45">
        <f t="shared" si="72"/>
        <v>0</v>
      </c>
    </row>
    <row r="46" spans="1:200">
      <c r="A46" s="1" t="s">
        <v>97</v>
      </c>
      <c r="B46" s="1" t="s">
        <v>98</v>
      </c>
      <c r="C46" s="1" t="s">
        <v>8</v>
      </c>
      <c r="D46" s="1" t="s">
        <v>16</v>
      </c>
      <c r="E46" s="2">
        <v>143880</v>
      </c>
      <c r="F46" s="2">
        <v>73</v>
      </c>
      <c r="G46" s="2">
        <v>255</v>
      </c>
      <c r="H46" s="2">
        <v>328</v>
      </c>
      <c r="I46" s="2">
        <v>63</v>
      </c>
      <c r="J46" s="2">
        <v>255</v>
      </c>
      <c r="K46" s="2">
        <v>318</v>
      </c>
      <c r="L46" s="42">
        <f>VLOOKUP(B46,'[2]1월'!$D$6:$AU$179,13,0)</f>
        <v>59.612903225806448</v>
      </c>
      <c r="M46" s="42">
        <f>VLOOKUP(B46,'[2]1월'!$D$6:$AU$179,28,0)</f>
        <v>224.38709677419354</v>
      </c>
      <c r="N46" s="42">
        <f t="shared" si="83"/>
        <v>284</v>
      </c>
      <c r="O46" s="42">
        <f>VLOOKUP(B46,'[2]2월'!$D$6:$AU$179,13,0)</f>
        <v>57.896551724137929</v>
      </c>
      <c r="P46" s="42">
        <f>VLOOKUP(B46,'[2]2월'!$D$6:$AU$179,28,0)</f>
        <v>229.37931034482759</v>
      </c>
      <c r="Q46" s="42">
        <f t="shared" si="1"/>
        <v>287.27586206896552</v>
      </c>
      <c r="R46" s="42">
        <f>VLOOKUP(B46,'[2]3월'!$D$6:$AU$179,13,0)</f>
        <v>57.354838709677416</v>
      </c>
      <c r="S46" s="42">
        <f>VLOOKUP(B46,'[2]3월'!$D$6:$AU$179,28,0)</f>
        <v>229.51612903225808</v>
      </c>
      <c r="T46" s="42">
        <f t="shared" si="2"/>
        <v>286.87096774193549</v>
      </c>
      <c r="U46" s="42">
        <f>VLOOKUP(B46,'[2]4월'!$D$6:$AU$179,13,0)</f>
        <v>56.5</v>
      </c>
      <c r="V46" s="42">
        <f>VLOOKUP(B46,'[2]4월'!$D$6:$AU$179,28,0)</f>
        <v>228.66666666666666</v>
      </c>
      <c r="W46" s="42">
        <f t="shared" si="3"/>
        <v>285.16666666666663</v>
      </c>
      <c r="X46" s="42">
        <f>VLOOKUP(B46,'[2]5월'!$D$6:$AU$179,13,0)</f>
        <v>55.741935483870968</v>
      </c>
      <c r="Y46" s="42">
        <f>VLOOKUP(B46,'[2]5월'!$D$6:$AU$179,28,0)</f>
        <v>226</v>
      </c>
      <c r="Z46" s="42">
        <f t="shared" si="4"/>
        <v>281.74193548387098</v>
      </c>
      <c r="AA46" s="42">
        <f>VLOOKUP(B46,'[2]6월'!$D$6:$AU$179,13,0)</f>
        <v>58.266666666666666</v>
      </c>
      <c r="AB46" s="42">
        <f>VLOOKUP(B46,'[2]6월'!$D$6:$AU$179,28,0)</f>
        <v>228.36666666666667</v>
      </c>
      <c r="AC46" s="42">
        <f t="shared" si="5"/>
        <v>286.63333333333333</v>
      </c>
      <c r="AD46" s="42">
        <f>VLOOKUP(B46,'[2]7월'!$D$6:$AU$179,13,0)</f>
        <v>59.645161290322584</v>
      </c>
      <c r="AE46" s="42">
        <f>VLOOKUP(B46,'[2]7월'!$D$6:$AU$179,28,0)</f>
        <v>232.09677419354838</v>
      </c>
      <c r="AF46" s="42">
        <f t="shared" si="6"/>
        <v>291.74193548387098</v>
      </c>
      <c r="AG46" s="42">
        <f>VLOOKUP(B46,'[2]8월'!$D$6:$AU$179,13,0)</f>
        <v>60.322580645161288</v>
      </c>
      <c r="AH46" s="42">
        <f>VLOOKUP(B46,'[2]8월'!$D$6:$AU$179,28,0)</f>
        <v>230.7741935483871</v>
      </c>
      <c r="AI46" s="42">
        <f t="shared" si="7"/>
        <v>291.09677419354841</v>
      </c>
      <c r="AJ46" s="42">
        <f>VLOOKUP(B46,'[2]9월'!$D$6:$AU$179,13,0)</f>
        <v>59.833333333333336</v>
      </c>
      <c r="AK46" s="42">
        <f>VLOOKUP(B46,'[2]9월'!$D$6:$AU$179,28,0)</f>
        <v>230.76666666666668</v>
      </c>
      <c r="AL46" s="42">
        <f t="shared" si="8"/>
        <v>290.60000000000002</v>
      </c>
      <c r="AM46" s="42">
        <f>VLOOKUP(B46,'[2]10월'!$D$6:$AU$179,13,0)</f>
        <v>62</v>
      </c>
      <c r="AN46" s="42">
        <f>VLOOKUP(B46,'[2]10월'!$D$6:$AU$179,28,0)</f>
        <v>228.87096774193549</v>
      </c>
      <c r="AO46" s="42">
        <f t="shared" si="9"/>
        <v>290.87096774193549</v>
      </c>
      <c r="AP46" s="42">
        <f>VLOOKUP(B46,'[3]11월'!$D$6:$P$179,13,0)</f>
        <v>62.466666666666669</v>
      </c>
      <c r="AQ46" s="42">
        <f>VLOOKUP(B46,'[3]11월'!$D$6:$AE$179,28,0)</f>
        <v>227.86666666666667</v>
      </c>
      <c r="AR46" s="42">
        <f t="shared" si="10"/>
        <v>290.33333333333337</v>
      </c>
      <c r="AS46" s="42">
        <f>VLOOKUP(B46,'[3]12월'!$D$6:$P$179,13,0)</f>
        <v>66.612903225806448</v>
      </c>
      <c r="AT46" s="42">
        <f>VLOOKUP(B46,'[3]12월'!$D$6:$AE$179,28,0)</f>
        <v>229.96774193548387</v>
      </c>
      <c r="AU46" s="42">
        <f t="shared" si="11"/>
        <v>296.58064516129031</v>
      </c>
      <c r="AV46" s="42">
        <f t="shared" si="12"/>
        <v>59.687795080954146</v>
      </c>
      <c r="AW46" s="42">
        <f t="shared" si="13"/>
        <v>228.88824001977505</v>
      </c>
      <c r="AX46" s="43">
        <f t="shared" si="14"/>
        <v>288.57603510072926</v>
      </c>
      <c r="AY46" s="47">
        <v>0.36226624391989892</v>
      </c>
      <c r="AZ46" s="47">
        <v>0.44608724845087028</v>
      </c>
      <c r="BA46" s="21">
        <f t="shared" si="15"/>
        <v>0.42875008134973519</v>
      </c>
      <c r="BB46" s="47">
        <v>0.36915238556846103</v>
      </c>
      <c r="BC46" s="47">
        <v>0.44846663754640598</v>
      </c>
      <c r="BD46" s="21">
        <f t="shared" si="16"/>
        <v>0.43206162727794656</v>
      </c>
      <c r="BE46" s="47">
        <v>0.37166845232556456</v>
      </c>
      <c r="BF46" s="47">
        <v>0.4356890181388558</v>
      </c>
      <c r="BG46" s="21">
        <f t="shared" si="17"/>
        <v>0.42244728650339042</v>
      </c>
      <c r="BH46" s="47">
        <v>0.36235342474588517</v>
      </c>
      <c r="BI46" s="47">
        <v>0.44143338898269341</v>
      </c>
      <c r="BJ46" s="21">
        <f t="shared" si="18"/>
        <v>0.42507683775788974</v>
      </c>
      <c r="BK46" s="47">
        <v>0.36600185451786615</v>
      </c>
      <c r="BL46" s="47">
        <v>0.45081423801767229</v>
      </c>
      <c r="BM46" s="21">
        <f t="shared" si="19"/>
        <v>0.43327201846053987</v>
      </c>
      <c r="BN46" s="47">
        <v>0.36888720966091837</v>
      </c>
      <c r="BO46" s="47">
        <v>0.46228198909917828</v>
      </c>
      <c r="BP46" s="21">
        <f t="shared" si="20"/>
        <v>0.44296462459662711</v>
      </c>
      <c r="BQ46" s="47">
        <v>0.3639314873947444</v>
      </c>
      <c r="BR46" s="47">
        <v>0.47247474947158657</v>
      </c>
      <c r="BS46" s="21">
        <f t="shared" si="21"/>
        <v>0.45002413959332882</v>
      </c>
      <c r="BT46" s="47">
        <v>0.3774917713717888</v>
      </c>
      <c r="BU46" s="47">
        <v>0.47580682576048666</v>
      </c>
      <c r="BV46" s="21">
        <f t="shared" si="22"/>
        <v>0.45547177327535171</v>
      </c>
      <c r="BW46" s="47">
        <v>0.38539870560206019</v>
      </c>
      <c r="BX46" s="47">
        <v>0.42799001423152916</v>
      </c>
      <c r="BY46" s="21">
        <f t="shared" si="23"/>
        <v>0.4191806156935734</v>
      </c>
      <c r="BZ46" s="47">
        <v>0.38405824319987164</v>
      </c>
      <c r="CA46" s="47">
        <v>0.42115724583751785</v>
      </c>
      <c r="CB46" s="21">
        <f t="shared" si="24"/>
        <v>0.41348385166128038</v>
      </c>
      <c r="CC46" s="47">
        <v>0.38075677624556659</v>
      </c>
      <c r="CD46" s="47">
        <v>0.42325639669724807</v>
      </c>
      <c r="CE46" s="21">
        <f t="shared" si="25"/>
        <v>0.41446596253783197</v>
      </c>
      <c r="CF46" s="47">
        <v>0.39722448076183847</v>
      </c>
      <c r="CG46" s="47">
        <v>0.42176685075847131</v>
      </c>
      <c r="CH46" s="21">
        <f t="shared" si="26"/>
        <v>0.41669061512910355</v>
      </c>
      <c r="CI46" s="44">
        <f t="shared" si="27"/>
        <v>0.37409925294287211</v>
      </c>
      <c r="CJ46" s="44">
        <f t="shared" si="28"/>
        <v>0.44393538358270962</v>
      </c>
      <c r="CK46" s="21">
        <f t="shared" si="29"/>
        <v>0.42949078615304992</v>
      </c>
      <c r="CL46" s="47">
        <v>0.21551930213950421</v>
      </c>
      <c r="CM46" s="47">
        <v>0.28767087860752527</v>
      </c>
      <c r="CN46" s="21">
        <f t="shared" si="30"/>
        <v>0.27274736456905768</v>
      </c>
      <c r="CO46" s="47">
        <v>0.22857712414420109</v>
      </c>
      <c r="CP46" s="47">
        <v>0.30185802406727402</v>
      </c>
      <c r="CQ46" s="21">
        <f t="shared" si="31"/>
        <v>0.28670092574332784</v>
      </c>
      <c r="CR46" s="47">
        <v>0.22847219594755824</v>
      </c>
      <c r="CS46" s="47">
        <v>0.29599744229211938</v>
      </c>
      <c r="CT46" s="21">
        <f t="shared" si="32"/>
        <v>0.28203081798390794</v>
      </c>
      <c r="CU46" s="47">
        <v>0.22833199888308606</v>
      </c>
      <c r="CV46" s="47">
        <v>0.31476952656571483</v>
      </c>
      <c r="CW46" s="21">
        <f t="shared" si="33"/>
        <v>0.29689116934930843</v>
      </c>
      <c r="CX46" s="47">
        <v>0.23133313592798546</v>
      </c>
      <c r="CY46" s="47">
        <v>0.32045846614387835</v>
      </c>
      <c r="CZ46" s="21">
        <f t="shared" si="34"/>
        <v>0.30202417569910278</v>
      </c>
      <c r="DA46" s="47">
        <v>0.23473972821874955</v>
      </c>
      <c r="DB46" s="47">
        <v>0.32596537281332877</v>
      </c>
      <c r="DC46" s="21">
        <f t="shared" si="35"/>
        <v>0.30709666260047763</v>
      </c>
      <c r="DD46" s="47">
        <v>0.23338165278906164</v>
      </c>
      <c r="DE46" s="47">
        <v>0.3201352547014808</v>
      </c>
      <c r="DF46" s="21">
        <f t="shared" si="36"/>
        <v>0.30219152208461364</v>
      </c>
      <c r="DG46" s="47">
        <v>0.24243948599215825</v>
      </c>
      <c r="DH46" s="47">
        <v>0.32258046387581785</v>
      </c>
      <c r="DI46" s="21">
        <f t="shared" si="37"/>
        <v>0.30600445726515985</v>
      </c>
      <c r="DJ46" s="47">
        <v>0.25890572154902886</v>
      </c>
      <c r="DK46" s="47">
        <v>0.30784458607740584</v>
      </c>
      <c r="DL46" s="21">
        <f t="shared" si="38"/>
        <v>0.29772228705682102</v>
      </c>
      <c r="DM46" s="47">
        <v>0.25135450197947462</v>
      </c>
      <c r="DN46" s="47">
        <v>0.29712348383952508</v>
      </c>
      <c r="DO46" s="21">
        <f t="shared" si="39"/>
        <v>0.2876568293774765</v>
      </c>
      <c r="DP46" s="47">
        <v>0.24994804389646169</v>
      </c>
      <c r="DQ46" s="47">
        <v>0.29944092454042959</v>
      </c>
      <c r="DR46" s="21">
        <f t="shared" si="40"/>
        <v>0.28920403526855315</v>
      </c>
      <c r="DS46" s="47">
        <v>0.25208664812530418</v>
      </c>
      <c r="DT46" s="47">
        <v>0.29057148965442936</v>
      </c>
      <c r="DU46" s="21">
        <f t="shared" si="41"/>
        <v>0.28261145467054161</v>
      </c>
      <c r="DV46" s="21">
        <f t="shared" si="42"/>
        <v>0.23792412829938117</v>
      </c>
      <c r="DW46" s="21">
        <f t="shared" si="43"/>
        <v>0.30703465943157743</v>
      </c>
      <c r="DX46" s="45">
        <f t="shared" si="44"/>
        <v>0.29274014180569569</v>
      </c>
      <c r="DY46" s="47">
        <v>0.91981222943722951</v>
      </c>
      <c r="DZ46" s="47">
        <v>0.71810623921794137</v>
      </c>
      <c r="EA46" s="21">
        <f t="shared" si="45"/>
        <v>0.75982621713158671</v>
      </c>
      <c r="EB46" s="47">
        <v>0.90761524717093511</v>
      </c>
      <c r="EC46" s="47">
        <v>0.72422113650030073</v>
      </c>
      <c r="ED46" s="21">
        <f t="shared" si="46"/>
        <v>0.76215356596535222</v>
      </c>
      <c r="EE46" s="47">
        <v>0.91375309336332955</v>
      </c>
      <c r="EF46" s="47">
        <v>0.72901855235418123</v>
      </c>
      <c r="EG46" s="21">
        <f t="shared" si="47"/>
        <v>0.76722823052194489</v>
      </c>
      <c r="EH46" s="47">
        <v>0.9085581120943953</v>
      </c>
      <c r="EI46" s="47">
        <v>0.70461574344023326</v>
      </c>
      <c r="EJ46" s="21">
        <f t="shared" si="48"/>
        <v>0.74679828401157688</v>
      </c>
      <c r="EK46" s="47">
        <v>0.91819097222222223</v>
      </c>
      <c r="EL46" s="47">
        <v>0.71488966600057091</v>
      </c>
      <c r="EM46" s="21">
        <f t="shared" si="49"/>
        <v>0.75693961204412419</v>
      </c>
      <c r="EN46" s="47">
        <v>0.91874828375286044</v>
      </c>
      <c r="EO46" s="47">
        <v>0.70847744854765737</v>
      </c>
      <c r="EP46" s="21">
        <f t="shared" si="50"/>
        <v>0.75196894124506153</v>
      </c>
      <c r="EQ46" s="47">
        <v>0.90937371552190371</v>
      </c>
      <c r="ER46" s="47">
        <v>0.70757053509381518</v>
      </c>
      <c r="ES46" s="21">
        <f t="shared" si="51"/>
        <v>0.74931061540184241</v>
      </c>
      <c r="ET46" s="47">
        <v>0.93226417112299464</v>
      </c>
      <c r="EU46" s="47">
        <v>0.72747945205479447</v>
      </c>
      <c r="EV46" s="21">
        <f t="shared" si="52"/>
        <v>0.7698362206727668</v>
      </c>
      <c r="EW46" s="47">
        <v>0.92903621169916428</v>
      </c>
      <c r="EX46" s="47">
        <v>0.8213777264191825</v>
      </c>
      <c r="EY46" s="21">
        <f t="shared" si="53"/>
        <v>0.84364533296480038</v>
      </c>
      <c r="EZ46" s="47">
        <v>0.90650468262226847</v>
      </c>
      <c r="FA46" s="47">
        <v>0.80217477096546863</v>
      </c>
      <c r="FB46" s="21">
        <f t="shared" si="54"/>
        <v>0.82375391001494447</v>
      </c>
      <c r="FC46" s="47">
        <v>0.92773265741728916</v>
      </c>
      <c r="FD46" s="47">
        <v>0.81309523112931548</v>
      </c>
      <c r="FE46" s="21">
        <f t="shared" si="55"/>
        <v>0.8368063310704319</v>
      </c>
      <c r="FF46" s="47">
        <v>0.93323244552058116</v>
      </c>
      <c r="FG46" s="47">
        <v>0.8022318698274653</v>
      </c>
      <c r="FH46" s="21">
        <f t="shared" si="56"/>
        <v>0.829327451464133</v>
      </c>
      <c r="FI46" s="21">
        <f t="shared" si="57"/>
        <v>0.91873515182876442</v>
      </c>
      <c r="FJ46" s="21">
        <f t="shared" si="58"/>
        <v>0.7477715309625772</v>
      </c>
      <c r="FK46" s="45">
        <f t="shared" si="59"/>
        <v>0.78313289270904718</v>
      </c>
      <c r="FL46" s="21"/>
      <c r="FM46" s="21"/>
      <c r="FN46" s="21">
        <f t="shared" si="60"/>
        <v>0</v>
      </c>
      <c r="FO46" s="21"/>
      <c r="FP46" s="21"/>
      <c r="FQ46" s="21">
        <f t="shared" si="61"/>
        <v>0</v>
      </c>
      <c r="FR46" s="21"/>
      <c r="FS46" s="21"/>
      <c r="FT46" s="21">
        <f t="shared" si="62"/>
        <v>0</v>
      </c>
      <c r="FU46" s="21"/>
      <c r="FV46" s="21"/>
      <c r="FW46" s="21">
        <f t="shared" si="63"/>
        <v>0</v>
      </c>
      <c r="FX46" s="21"/>
      <c r="FY46" s="21"/>
      <c r="FZ46" s="21">
        <f t="shared" si="64"/>
        <v>0</v>
      </c>
      <c r="GA46" s="21"/>
      <c r="GB46" s="21"/>
      <c r="GC46" s="21">
        <f t="shared" si="65"/>
        <v>0</v>
      </c>
      <c r="GD46" s="21"/>
      <c r="GE46" s="21"/>
      <c r="GF46" s="21">
        <f t="shared" si="66"/>
        <v>0</v>
      </c>
      <c r="GG46" s="21"/>
      <c r="GH46" s="21"/>
      <c r="GI46" s="21">
        <f t="shared" si="67"/>
        <v>0</v>
      </c>
      <c r="GJ46" s="21"/>
      <c r="GK46" s="21"/>
      <c r="GL46" s="21">
        <f t="shared" si="68"/>
        <v>0</v>
      </c>
      <c r="GM46" s="21"/>
      <c r="GN46" s="21"/>
      <c r="GO46" s="21">
        <f t="shared" si="69"/>
        <v>0</v>
      </c>
      <c r="GP46" s="21" t="e">
        <f t="shared" si="70"/>
        <v>#DIV/0!</v>
      </c>
      <c r="GQ46" s="21" t="e">
        <f t="shared" si="71"/>
        <v>#DIV/0!</v>
      </c>
      <c r="GR46" s="45">
        <f t="shared" si="72"/>
        <v>0</v>
      </c>
    </row>
    <row r="47" spans="1:200">
      <c r="A47" s="1" t="s">
        <v>99</v>
      </c>
      <c r="B47" s="1" t="s">
        <v>100</v>
      </c>
      <c r="C47" s="1" t="s">
        <v>8</v>
      </c>
      <c r="D47" s="1" t="s">
        <v>9</v>
      </c>
      <c r="E47" s="2">
        <v>234361</v>
      </c>
      <c r="F47" s="2">
        <v>185</v>
      </c>
      <c r="G47" s="2">
        <v>458</v>
      </c>
      <c r="H47" s="2">
        <v>643</v>
      </c>
      <c r="I47" s="2">
        <v>132</v>
      </c>
      <c r="J47" s="2">
        <v>457</v>
      </c>
      <c r="K47" s="2">
        <v>589</v>
      </c>
      <c r="L47" s="42">
        <f>VLOOKUP(B47,'[2]1월'!$D$6:$AU$179,13,0)</f>
        <v>118.48387096774194</v>
      </c>
      <c r="M47" s="42">
        <f>VLOOKUP(B47,'[2]1월'!$D$6:$AU$179,28,0)</f>
        <v>410.45161290322579</v>
      </c>
      <c r="N47" s="42">
        <f t="shared" si="83"/>
        <v>528.93548387096769</v>
      </c>
      <c r="O47" s="42">
        <f>VLOOKUP(B47,'[2]2월'!$D$6:$AU$179,13,0)</f>
        <v>118.13793103448276</v>
      </c>
      <c r="P47" s="42">
        <f>VLOOKUP(B47,'[2]2월'!$D$6:$AU$179,28,0)</f>
        <v>404.41379310344826</v>
      </c>
      <c r="Q47" s="42">
        <f t="shared" si="1"/>
        <v>522.55172413793105</v>
      </c>
      <c r="R47" s="42">
        <f>VLOOKUP(B47,'[2]3월'!$D$6:$AU$179,13,0)</f>
        <v>115.29032258064517</v>
      </c>
      <c r="S47" s="42">
        <f>VLOOKUP(B47,'[2]3월'!$D$6:$AU$179,28,0)</f>
        <v>411.25806451612902</v>
      </c>
      <c r="T47" s="42">
        <f t="shared" si="2"/>
        <v>526.54838709677415</v>
      </c>
      <c r="U47" s="42">
        <f>VLOOKUP(B47,'[2]4월'!$D$6:$AU$179,13,0)</f>
        <v>113.33333333333333</v>
      </c>
      <c r="V47" s="42">
        <f>VLOOKUP(B47,'[2]4월'!$D$6:$AU$179,28,0)</f>
        <v>409.4</v>
      </c>
      <c r="W47" s="42">
        <f t="shared" si="3"/>
        <v>522.73333333333335</v>
      </c>
      <c r="X47" s="42">
        <f>VLOOKUP(B47,'[2]5월'!$D$6:$AU$179,13,0)</f>
        <v>114.35483870967742</v>
      </c>
      <c r="Y47" s="42">
        <f>VLOOKUP(B47,'[2]5월'!$D$6:$AU$179,28,0)</f>
        <v>414.06451612903226</v>
      </c>
      <c r="Z47" s="42">
        <f t="shared" si="4"/>
        <v>528.41935483870964</v>
      </c>
      <c r="AA47" s="42">
        <f>VLOOKUP(B47,'[2]6월'!$D$6:$AU$179,13,0)</f>
        <v>114.83333333333333</v>
      </c>
      <c r="AB47" s="42">
        <f>VLOOKUP(B47,'[2]6월'!$D$6:$AU$179,28,0)</f>
        <v>412.5</v>
      </c>
      <c r="AC47" s="42">
        <f t="shared" si="5"/>
        <v>527.33333333333337</v>
      </c>
      <c r="AD47" s="42">
        <f>VLOOKUP(B47,'[2]7월'!$D$6:$AU$179,13,0)</f>
        <v>119.16129032258064</v>
      </c>
      <c r="AE47" s="42">
        <f>VLOOKUP(B47,'[2]7월'!$D$6:$AU$179,28,0)</f>
        <v>416.67741935483872</v>
      </c>
      <c r="AF47" s="42">
        <f t="shared" si="6"/>
        <v>535.83870967741939</v>
      </c>
      <c r="AG47" s="42">
        <f>VLOOKUP(B47,'[2]8월'!$D$6:$AU$179,13,0)</f>
        <v>119.58064516129032</v>
      </c>
      <c r="AH47" s="42">
        <f>VLOOKUP(B47,'[2]8월'!$D$6:$AU$179,28,0)</f>
        <v>412.93548387096774</v>
      </c>
      <c r="AI47" s="42">
        <f t="shared" si="7"/>
        <v>532.51612903225805</v>
      </c>
      <c r="AJ47" s="42">
        <f>VLOOKUP(B47,'[2]9월'!$D$6:$AU$179,13,0)</f>
        <v>120.9</v>
      </c>
      <c r="AK47" s="42">
        <f>VLOOKUP(B47,'[2]9월'!$D$6:$AU$179,28,0)</f>
        <v>407.13333333333333</v>
      </c>
      <c r="AL47" s="42">
        <f t="shared" si="8"/>
        <v>528.0333333333333</v>
      </c>
      <c r="AM47" s="42">
        <f>VLOOKUP(B47,'[2]10월'!$D$6:$AU$179,13,0)</f>
        <v>119.12903225806451</v>
      </c>
      <c r="AN47" s="42">
        <f>VLOOKUP(B47,'[2]10월'!$D$6:$AU$179,28,0)</f>
        <v>410.70967741935482</v>
      </c>
      <c r="AO47" s="42">
        <f t="shared" si="9"/>
        <v>529.83870967741927</v>
      </c>
      <c r="AP47" s="42">
        <f>VLOOKUP(B47,'[3]11월'!$D$6:$P$179,13,0)</f>
        <v>123.2</v>
      </c>
      <c r="AQ47" s="42">
        <f>VLOOKUP(B47,'[3]11월'!$D$6:$AE$179,28,0)</f>
        <v>410.63333333333333</v>
      </c>
      <c r="AR47" s="42">
        <f t="shared" si="10"/>
        <v>533.83333333333337</v>
      </c>
      <c r="AS47" s="42">
        <f>VLOOKUP(B47,'[3]12월'!$D$6:$P$179,13,0)</f>
        <v>123.58064516129032</v>
      </c>
      <c r="AT47" s="42">
        <f>VLOOKUP(B47,'[3]12월'!$D$6:$AE$179,28,0)</f>
        <v>411.48387096774195</v>
      </c>
      <c r="AU47" s="42">
        <f t="shared" si="11"/>
        <v>535.06451612903231</v>
      </c>
      <c r="AV47" s="42">
        <f t="shared" si="12"/>
        <v>118.33210357186998</v>
      </c>
      <c r="AW47" s="42">
        <f t="shared" si="13"/>
        <v>410.97175874428376</v>
      </c>
      <c r="AX47" s="43">
        <f t="shared" si="14"/>
        <v>529.30386231615375</v>
      </c>
      <c r="AY47" s="47">
        <v>0.52880938828628232</v>
      </c>
      <c r="AZ47" s="47">
        <v>0.48241303116886458</v>
      </c>
      <c r="BA47" s="21">
        <f t="shared" si="15"/>
        <v>0.49278548247075293</v>
      </c>
      <c r="BB47" s="47">
        <v>0.54921186673025424</v>
      </c>
      <c r="BC47" s="47">
        <v>0.4935786710901599</v>
      </c>
      <c r="BD47" s="21">
        <f t="shared" si="16"/>
        <v>0.50601612627839654</v>
      </c>
      <c r="BE47" s="47">
        <v>0.54484256431026556</v>
      </c>
      <c r="BF47" s="47">
        <v>0.48664091748866689</v>
      </c>
      <c r="BG47" s="21">
        <f t="shared" si="17"/>
        <v>0.49965258014612374</v>
      </c>
      <c r="BH47" s="47">
        <v>0.55029841833002457</v>
      </c>
      <c r="BI47" s="47">
        <v>0.49015243923990787</v>
      </c>
      <c r="BJ47" s="21">
        <f t="shared" si="18"/>
        <v>0.5035987802433145</v>
      </c>
      <c r="BK47" s="47">
        <v>0.55153289204491052</v>
      </c>
      <c r="BL47" s="47">
        <v>0.48908682261640252</v>
      </c>
      <c r="BM47" s="21">
        <f t="shared" si="19"/>
        <v>0.5030473758663554</v>
      </c>
      <c r="BN47" s="47">
        <v>0.55412447818758637</v>
      </c>
      <c r="BO47" s="47">
        <v>0.49714663374939477</v>
      </c>
      <c r="BP47" s="21">
        <f t="shared" si="20"/>
        <v>0.50988470099088179</v>
      </c>
      <c r="BQ47" s="47">
        <v>0.54960821407569305</v>
      </c>
      <c r="BR47" s="47">
        <v>0.5079216873463207</v>
      </c>
      <c r="BS47" s="21">
        <f t="shared" si="21"/>
        <v>0.51724120067257184</v>
      </c>
      <c r="BT47" s="47">
        <v>0.5557270816753247</v>
      </c>
      <c r="BU47" s="47">
        <v>0.50396684961231875</v>
      </c>
      <c r="BV47" s="21">
        <f t="shared" si="22"/>
        <v>0.51553845824291145</v>
      </c>
      <c r="BW47" s="47">
        <v>0.56244020123153549</v>
      </c>
      <c r="BX47" s="47">
        <v>0.50302969666563013</v>
      </c>
      <c r="BY47" s="21">
        <f t="shared" si="23"/>
        <v>0.51631161368922185</v>
      </c>
      <c r="BZ47" s="47">
        <v>0.55004777077435774</v>
      </c>
      <c r="CA47" s="47">
        <v>0.50412179528535106</v>
      </c>
      <c r="CB47" s="21">
        <f t="shared" si="24"/>
        <v>0.51438908724204235</v>
      </c>
      <c r="CC47" s="47">
        <v>0.55333017279694852</v>
      </c>
      <c r="CD47" s="47">
        <v>0.50155321328866664</v>
      </c>
      <c r="CE47" s="21">
        <f t="shared" si="25"/>
        <v>0.51312856153638253</v>
      </c>
      <c r="CF47" s="47">
        <v>0.55885066382171644</v>
      </c>
      <c r="CG47" s="47">
        <v>0.51767154556230799</v>
      </c>
      <c r="CH47" s="21">
        <f t="shared" si="26"/>
        <v>0.52687762175745967</v>
      </c>
      <c r="CI47" s="44">
        <f t="shared" si="27"/>
        <v>0.55073530935540826</v>
      </c>
      <c r="CJ47" s="44">
        <f t="shared" si="28"/>
        <v>0.49810694192616606</v>
      </c>
      <c r="CK47" s="21">
        <f t="shared" si="29"/>
        <v>0.5098726324280346</v>
      </c>
      <c r="CL47" s="47">
        <v>0.32457229084139794</v>
      </c>
      <c r="CM47" s="47">
        <v>0.29917852464091194</v>
      </c>
      <c r="CN47" s="21">
        <f t="shared" si="30"/>
        <v>0.30485559973151632</v>
      </c>
      <c r="CO47" s="47">
        <v>0.35306731329212487</v>
      </c>
      <c r="CP47" s="47">
        <v>0.32214053336250531</v>
      </c>
      <c r="CQ47" s="21">
        <f t="shared" si="31"/>
        <v>0.32905457874611954</v>
      </c>
      <c r="CR47" s="47">
        <v>0.3354990380843772</v>
      </c>
      <c r="CS47" s="47">
        <v>0.30614559235669087</v>
      </c>
      <c r="CT47" s="21">
        <f t="shared" si="32"/>
        <v>0.31270790037545448</v>
      </c>
      <c r="CU47" s="47">
        <v>0.34021726417265663</v>
      </c>
      <c r="CV47" s="47">
        <v>0.31561888054236548</v>
      </c>
      <c r="CW47" s="21">
        <f t="shared" si="33"/>
        <v>0.32111813850489584</v>
      </c>
      <c r="CX47" s="47">
        <v>0.34450725978827096</v>
      </c>
      <c r="CY47" s="47">
        <v>0.31433243664884297</v>
      </c>
      <c r="CZ47" s="21">
        <f t="shared" si="34"/>
        <v>0.32107837324823413</v>
      </c>
      <c r="DA47" s="47">
        <v>0.35095425992303908</v>
      </c>
      <c r="DB47" s="47">
        <v>0.32061086711305448</v>
      </c>
      <c r="DC47" s="21">
        <f t="shared" si="35"/>
        <v>0.32739448944484911</v>
      </c>
      <c r="DD47" s="47">
        <v>0.35197659758665018</v>
      </c>
      <c r="DE47" s="47">
        <v>0.33322719054828481</v>
      </c>
      <c r="DF47" s="21">
        <f t="shared" si="36"/>
        <v>0.337418841003784</v>
      </c>
      <c r="DG47" s="47">
        <v>0.352098627776946</v>
      </c>
      <c r="DH47" s="47">
        <v>0.33335523688115837</v>
      </c>
      <c r="DI47" s="21">
        <f t="shared" si="37"/>
        <v>0.33754554235722839</v>
      </c>
      <c r="DJ47" s="47">
        <v>0.36314711761754731</v>
      </c>
      <c r="DK47" s="47">
        <v>0.3376316651991928</v>
      </c>
      <c r="DL47" s="21">
        <f t="shared" si="38"/>
        <v>0.34333594467495526</v>
      </c>
      <c r="DM47" s="47">
        <v>0.35065676826496534</v>
      </c>
      <c r="DN47" s="47">
        <v>0.32812397810154809</v>
      </c>
      <c r="DO47" s="21">
        <f t="shared" si="39"/>
        <v>0.33316144835108141</v>
      </c>
      <c r="DP47" s="47">
        <v>0.35090267163193867</v>
      </c>
      <c r="DQ47" s="47">
        <v>0.32842076497339223</v>
      </c>
      <c r="DR47" s="21">
        <f t="shared" si="40"/>
        <v>0.33344685961696996</v>
      </c>
      <c r="DS47" s="47">
        <v>0.36330494997111429</v>
      </c>
      <c r="DT47" s="47">
        <v>0.34251491015587876</v>
      </c>
      <c r="DU47" s="21">
        <f t="shared" si="41"/>
        <v>0.34716276806856161</v>
      </c>
      <c r="DV47" s="21">
        <f t="shared" si="42"/>
        <v>0.34840867991258567</v>
      </c>
      <c r="DW47" s="21">
        <f t="shared" si="43"/>
        <v>0.3234417150436521</v>
      </c>
      <c r="DX47" s="45">
        <f t="shared" si="44"/>
        <v>0.32902337367697082</v>
      </c>
      <c r="DY47" s="47">
        <v>0.8637571467465287</v>
      </c>
      <c r="DZ47" s="47">
        <v>0.84162527507073248</v>
      </c>
      <c r="EA47" s="21">
        <f t="shared" si="45"/>
        <v>0.8465731152771494</v>
      </c>
      <c r="EB47" s="47">
        <v>0.87118155283129017</v>
      </c>
      <c r="EC47" s="47">
        <v>0.83473047407912682</v>
      </c>
      <c r="ED47" s="21">
        <f t="shared" si="46"/>
        <v>0.84287954143588639</v>
      </c>
      <c r="EE47" s="47">
        <v>0.87991466144376052</v>
      </c>
      <c r="EF47" s="47">
        <v>0.84237587261746028</v>
      </c>
      <c r="EG47" s="21">
        <f t="shared" si="47"/>
        <v>0.85076811035386857</v>
      </c>
      <c r="EH47" s="47">
        <v>0.8815082352941177</v>
      </c>
      <c r="EI47" s="47">
        <v>0.83582405145741734</v>
      </c>
      <c r="EJ47" s="21">
        <f t="shared" si="48"/>
        <v>0.84603728804652012</v>
      </c>
      <c r="EK47" s="47">
        <v>0.89455543018335681</v>
      </c>
      <c r="EL47" s="47">
        <v>0.84357821751324402</v>
      </c>
      <c r="EM47" s="21">
        <f t="shared" si="49"/>
        <v>0.85497477294945201</v>
      </c>
      <c r="EN47" s="47">
        <v>0.88149724238026117</v>
      </c>
      <c r="EO47" s="47">
        <v>0.83587628282828275</v>
      </c>
      <c r="EP47" s="21">
        <f t="shared" si="50"/>
        <v>0.84607538488495415</v>
      </c>
      <c r="EQ47" s="47">
        <v>0.86836681104493774</v>
      </c>
      <c r="ER47" s="47">
        <v>0.85444189827359285</v>
      </c>
      <c r="ES47" s="21">
        <f t="shared" si="51"/>
        <v>0.85755497629474631</v>
      </c>
      <c r="ET47" s="47">
        <v>0.86903830590774211</v>
      </c>
      <c r="EU47" s="47">
        <v>0.85197289274275445</v>
      </c>
      <c r="EV47" s="21">
        <f t="shared" si="52"/>
        <v>0.85578806656238149</v>
      </c>
      <c r="EW47" s="47">
        <v>0.87352329749103941</v>
      </c>
      <c r="EX47" s="47">
        <v>0.82949140330767968</v>
      </c>
      <c r="EY47" s="21">
        <f t="shared" si="53"/>
        <v>0.83933525111217344</v>
      </c>
      <c r="EZ47" s="47">
        <v>0.85501733008394265</v>
      </c>
      <c r="FA47" s="47">
        <v>0.83501272384542879</v>
      </c>
      <c r="FB47" s="21">
        <f t="shared" si="54"/>
        <v>0.83948498884453882</v>
      </c>
      <c r="FC47" s="47">
        <v>0.85801542207792214</v>
      </c>
      <c r="FD47" s="47">
        <v>0.84565630327136943</v>
      </c>
      <c r="FE47" s="21">
        <f t="shared" si="55"/>
        <v>0.8484193296363659</v>
      </c>
      <c r="FF47" s="47">
        <v>0.86387314017227879</v>
      </c>
      <c r="FG47" s="47">
        <v>0.83530918783317665</v>
      </c>
      <c r="FH47" s="21">
        <f t="shared" si="56"/>
        <v>0.84169499531967795</v>
      </c>
      <c r="FI47" s="21">
        <f t="shared" si="57"/>
        <v>0.87168738130476486</v>
      </c>
      <c r="FJ47" s="21">
        <f t="shared" si="58"/>
        <v>0.84049121523668868</v>
      </c>
      <c r="FK47" s="45">
        <f t="shared" si="59"/>
        <v>0.84746548505980968</v>
      </c>
      <c r="FL47" s="21"/>
      <c r="FM47" s="21"/>
      <c r="FN47" s="21">
        <f t="shared" si="60"/>
        <v>0</v>
      </c>
      <c r="FO47" s="21"/>
      <c r="FP47" s="21"/>
      <c r="FQ47" s="21">
        <f t="shared" si="61"/>
        <v>0</v>
      </c>
      <c r="FR47" s="21"/>
      <c r="FS47" s="21"/>
      <c r="FT47" s="21">
        <f t="shared" si="62"/>
        <v>0</v>
      </c>
      <c r="FU47" s="21"/>
      <c r="FV47" s="21"/>
      <c r="FW47" s="21">
        <f t="shared" si="63"/>
        <v>0</v>
      </c>
      <c r="FX47" s="21"/>
      <c r="FY47" s="21"/>
      <c r="FZ47" s="21">
        <f t="shared" si="64"/>
        <v>0</v>
      </c>
      <c r="GA47" s="21"/>
      <c r="GB47" s="21"/>
      <c r="GC47" s="21">
        <f t="shared" si="65"/>
        <v>0</v>
      </c>
      <c r="GD47" s="21"/>
      <c r="GE47" s="21"/>
      <c r="GF47" s="21">
        <f t="shared" si="66"/>
        <v>0</v>
      </c>
      <c r="GG47" s="21"/>
      <c r="GH47" s="21"/>
      <c r="GI47" s="21">
        <f t="shared" si="67"/>
        <v>0</v>
      </c>
      <c r="GJ47" s="21"/>
      <c r="GK47" s="21"/>
      <c r="GL47" s="21">
        <f t="shared" si="68"/>
        <v>0</v>
      </c>
      <c r="GM47" s="21"/>
      <c r="GN47" s="21"/>
      <c r="GO47" s="21">
        <f t="shared" si="69"/>
        <v>0</v>
      </c>
      <c r="GP47" s="21" t="e">
        <f t="shared" si="70"/>
        <v>#DIV/0!</v>
      </c>
      <c r="GQ47" s="21" t="e">
        <f t="shared" si="71"/>
        <v>#DIV/0!</v>
      </c>
      <c r="GR47" s="45">
        <f t="shared" si="72"/>
        <v>0</v>
      </c>
    </row>
    <row r="48" spans="1:200">
      <c r="A48" s="1" t="s">
        <v>101</v>
      </c>
      <c r="B48" s="1" t="s">
        <v>102</v>
      </c>
      <c r="C48" s="1" t="s">
        <v>12</v>
      </c>
      <c r="D48" s="1" t="s">
        <v>13</v>
      </c>
      <c r="E48" s="2">
        <v>60168</v>
      </c>
      <c r="F48" s="2">
        <v>82</v>
      </c>
      <c r="G48" s="2">
        <v>63</v>
      </c>
      <c r="H48" s="2">
        <v>145</v>
      </c>
      <c r="I48" s="2">
        <v>82</v>
      </c>
      <c r="J48" s="2">
        <v>63</v>
      </c>
      <c r="K48" s="2">
        <v>145</v>
      </c>
      <c r="L48" s="42">
        <f>VLOOKUP(B48,'[2]1월'!$D$6:$AU$179,13,0)</f>
        <v>78.290322580645167</v>
      </c>
      <c r="M48" s="42">
        <f>VLOOKUP(B48,'[2]1월'!$D$6:$AU$179,28,0)</f>
        <v>57.193548387096776</v>
      </c>
      <c r="N48" s="42">
        <f t="shared" si="83"/>
        <v>135.48387096774195</v>
      </c>
      <c r="O48" s="42">
        <f>VLOOKUP(B48,'[2]2월'!$D$6:$AU$179,13,0)</f>
        <v>78.58620689655173</v>
      </c>
      <c r="P48" s="42">
        <f>VLOOKUP(B48,'[2]2월'!$D$6:$AU$179,28,0)</f>
        <v>57.862068965517238</v>
      </c>
      <c r="Q48" s="42">
        <f t="shared" si="1"/>
        <v>136.44827586206895</v>
      </c>
      <c r="R48" s="42">
        <f>VLOOKUP(B48,'[2]3월'!$D$6:$AU$179,13,0)</f>
        <v>79.548387096774192</v>
      </c>
      <c r="S48" s="42">
        <f>VLOOKUP(B48,'[2]3월'!$D$6:$AU$179,28,0)</f>
        <v>58</v>
      </c>
      <c r="T48" s="42">
        <f t="shared" si="2"/>
        <v>137.54838709677421</v>
      </c>
      <c r="U48" s="42">
        <f>VLOOKUP(B48,'[2]4월'!$D$6:$AU$179,13,0)</f>
        <v>79.033333333333331</v>
      </c>
      <c r="V48" s="42">
        <f>VLOOKUP(B48,'[2]4월'!$D$6:$AU$179,28,0)</f>
        <v>58.6</v>
      </c>
      <c r="W48" s="42">
        <f t="shared" si="3"/>
        <v>137.63333333333333</v>
      </c>
      <c r="X48" s="42">
        <f>VLOOKUP(B48,'[2]5월'!$D$6:$AU$179,13,0)</f>
        <v>79.032258064516128</v>
      </c>
      <c r="Y48" s="42">
        <f>VLOOKUP(B48,'[2]5월'!$D$6:$AU$179,28,0)</f>
        <v>58.161290322580648</v>
      </c>
      <c r="Z48" s="42">
        <f t="shared" si="4"/>
        <v>137.19354838709677</v>
      </c>
      <c r="AA48" s="42">
        <f>VLOOKUP(B48,'[2]6월'!$D$6:$AU$179,13,0)</f>
        <v>78.466666666666669</v>
      </c>
      <c r="AB48" s="42">
        <f>VLOOKUP(B48,'[2]6월'!$D$6:$AU$179,28,0)</f>
        <v>58.43333333333333</v>
      </c>
      <c r="AC48" s="42">
        <f t="shared" si="5"/>
        <v>136.9</v>
      </c>
      <c r="AD48" s="42">
        <f>VLOOKUP(B48,'[2]7월'!$D$6:$AU$179,13,0)</f>
        <v>78.354838709677423</v>
      </c>
      <c r="AE48" s="42">
        <f>VLOOKUP(B48,'[2]7월'!$D$6:$AU$179,28,0)</f>
        <v>58.258064516129032</v>
      </c>
      <c r="AF48" s="42">
        <f t="shared" si="6"/>
        <v>136.61290322580646</v>
      </c>
      <c r="AG48" s="42">
        <f>VLOOKUP(B48,'[2]8월'!$D$6:$AU$179,13,0)</f>
        <v>77.741935483870961</v>
      </c>
      <c r="AH48" s="42">
        <f>VLOOKUP(B48,'[2]8월'!$D$6:$AU$179,28,0)</f>
        <v>58.032258064516128</v>
      </c>
      <c r="AI48" s="42">
        <f t="shared" si="7"/>
        <v>135.77419354838707</v>
      </c>
      <c r="AJ48" s="42">
        <f>VLOOKUP(B48,'[2]9월'!$D$6:$AU$179,13,0)</f>
        <v>79.36666666666666</v>
      </c>
      <c r="AK48" s="42">
        <f>VLOOKUP(B48,'[2]9월'!$D$6:$AU$179,28,0)</f>
        <v>58.366666666666667</v>
      </c>
      <c r="AL48" s="42">
        <f t="shared" si="8"/>
        <v>137.73333333333332</v>
      </c>
      <c r="AM48" s="42">
        <f>VLOOKUP(B48,'[2]10월'!$D$6:$AU$179,13,0)</f>
        <v>78.58064516129032</v>
      </c>
      <c r="AN48" s="42">
        <f>VLOOKUP(B48,'[2]10월'!$D$6:$AU$179,28,0)</f>
        <v>58.193548387096776</v>
      </c>
      <c r="AO48" s="42">
        <f t="shared" si="9"/>
        <v>136.7741935483871</v>
      </c>
      <c r="AP48" s="42">
        <f>VLOOKUP(B48,'[3]11월'!$D$6:$P$179,13,0)</f>
        <v>79.033333333333331</v>
      </c>
      <c r="AQ48" s="42">
        <f>VLOOKUP(B48,'[3]11월'!$D$6:$AE$179,28,0)</f>
        <v>56.766666666666666</v>
      </c>
      <c r="AR48" s="42">
        <f t="shared" si="10"/>
        <v>135.80000000000001</v>
      </c>
      <c r="AS48" s="42">
        <f>VLOOKUP(B48,'[3]12월'!$D$6:$P$179,13,0)</f>
        <v>78.58064516129032</v>
      </c>
      <c r="AT48" s="42">
        <f>VLOOKUP(B48,'[3]12월'!$D$6:$AE$179,28,0)</f>
        <v>56.612903225806448</v>
      </c>
      <c r="AU48" s="42">
        <f t="shared" si="11"/>
        <v>135.19354838709677</v>
      </c>
      <c r="AV48" s="42">
        <f t="shared" si="12"/>
        <v>78.717936596218024</v>
      </c>
      <c r="AW48" s="42">
        <f t="shared" si="13"/>
        <v>57.873362377950819</v>
      </c>
      <c r="AX48" s="43">
        <f t="shared" si="14"/>
        <v>136.59129897416884</v>
      </c>
      <c r="AY48" s="47">
        <v>0.32496983155500192</v>
      </c>
      <c r="AZ48" s="47">
        <v>0.31019130094347314</v>
      </c>
      <c r="BA48" s="21">
        <f t="shared" si="15"/>
        <v>0.31870820827505653</v>
      </c>
      <c r="BB48" s="47">
        <v>0.34431971169365772</v>
      </c>
      <c r="BC48" s="47">
        <v>0.32198479979604328</v>
      </c>
      <c r="BD48" s="21">
        <f t="shared" si="16"/>
        <v>0.33485647018678333</v>
      </c>
      <c r="BE48" s="47">
        <v>0.31343100174102628</v>
      </c>
      <c r="BF48" s="47">
        <v>0.3016915343149803</v>
      </c>
      <c r="BG48" s="21">
        <f t="shared" si="17"/>
        <v>0.30845702127833086</v>
      </c>
      <c r="BH48" s="47">
        <v>0.32645457390922489</v>
      </c>
      <c r="BI48" s="47">
        <v>0.29546597287765136</v>
      </c>
      <c r="BJ48" s="21">
        <f t="shared" si="18"/>
        <v>0.31332478782068973</v>
      </c>
      <c r="BK48" s="47">
        <v>0.31912437280100486</v>
      </c>
      <c r="BL48" s="47">
        <v>0.29780281476954695</v>
      </c>
      <c r="BM48" s="21">
        <f t="shared" si="19"/>
        <v>0.3100904865748374</v>
      </c>
      <c r="BN48" s="47">
        <v>0.32067641110411171</v>
      </c>
      <c r="BO48" s="47">
        <v>0.29914405776598241</v>
      </c>
      <c r="BP48" s="21">
        <f t="shared" si="20"/>
        <v>0.31155321147905146</v>
      </c>
      <c r="BQ48" s="47">
        <v>0.32534592230495152</v>
      </c>
      <c r="BR48" s="47">
        <v>0.29999632574477153</v>
      </c>
      <c r="BS48" s="21">
        <f t="shared" si="21"/>
        <v>0.31460536709477238</v>
      </c>
      <c r="BT48" s="47">
        <v>0.32657561321904743</v>
      </c>
      <c r="BU48" s="47">
        <v>0.30874473966545152</v>
      </c>
      <c r="BV48" s="21">
        <f t="shared" si="22"/>
        <v>0.31902072052505659</v>
      </c>
      <c r="BW48" s="47">
        <v>0.34966317500655675</v>
      </c>
      <c r="BX48" s="47">
        <v>0.31086970235106282</v>
      </c>
      <c r="BY48" s="21">
        <f t="shared" si="23"/>
        <v>0.33322648600987986</v>
      </c>
      <c r="BZ48" s="47">
        <v>0.33709622920496191</v>
      </c>
      <c r="CA48" s="47">
        <v>0.30322682116571076</v>
      </c>
      <c r="CB48" s="21">
        <f t="shared" si="24"/>
        <v>0.32274585301187109</v>
      </c>
      <c r="CC48" s="47">
        <v>0.32856415095649993</v>
      </c>
      <c r="CD48" s="47">
        <v>0.299372847226892</v>
      </c>
      <c r="CE48" s="21">
        <f t="shared" si="25"/>
        <v>0.31619587485314499</v>
      </c>
      <c r="CF48" s="47">
        <v>0.32898889664186809</v>
      </c>
      <c r="CG48" s="47">
        <v>0.31048968576329805</v>
      </c>
      <c r="CH48" s="21">
        <f t="shared" si="26"/>
        <v>0.32115083123856536</v>
      </c>
      <c r="CI48" s="44">
        <f t="shared" si="27"/>
        <v>0.32876749084482609</v>
      </c>
      <c r="CJ48" s="44">
        <f t="shared" si="28"/>
        <v>0.30491505019873871</v>
      </c>
      <c r="CK48" s="21">
        <f t="shared" si="29"/>
        <v>0.31866127652900328</v>
      </c>
      <c r="CL48" s="47">
        <v>0.22252432775351144</v>
      </c>
      <c r="CM48" s="47">
        <v>0.20625322044067892</v>
      </c>
      <c r="CN48" s="21">
        <f t="shared" si="30"/>
        <v>0.21563030377923059</v>
      </c>
      <c r="CO48" s="47">
        <v>0.24323323100406294</v>
      </c>
      <c r="CP48" s="47">
        <v>0.22677999206953625</v>
      </c>
      <c r="CQ48" s="21">
        <f t="shared" si="31"/>
        <v>0.23626203835636034</v>
      </c>
      <c r="CR48" s="47">
        <v>0.22855917561626826</v>
      </c>
      <c r="CS48" s="47">
        <v>0.22158708628044912</v>
      </c>
      <c r="CT48" s="21">
        <f t="shared" si="32"/>
        <v>0.22560512030166427</v>
      </c>
      <c r="CU48" s="47">
        <v>0.24411674686355533</v>
      </c>
      <c r="CV48" s="47">
        <v>0.23820658788908378</v>
      </c>
      <c r="CW48" s="21">
        <f t="shared" si="33"/>
        <v>0.24161262855873145</v>
      </c>
      <c r="CX48" s="47">
        <v>0.23758378320562368</v>
      </c>
      <c r="CY48" s="47">
        <v>0.22871215934807448</v>
      </c>
      <c r="CZ48" s="21">
        <f t="shared" si="34"/>
        <v>0.2338249002735131</v>
      </c>
      <c r="DA48" s="47">
        <v>0.23100488366562472</v>
      </c>
      <c r="DB48" s="47">
        <v>0.22843711285184909</v>
      </c>
      <c r="DC48" s="21">
        <f t="shared" si="35"/>
        <v>0.22991692614618373</v>
      </c>
      <c r="DD48" s="47">
        <v>0.22617851238804912</v>
      </c>
      <c r="DE48" s="47">
        <v>0.22040396204105692</v>
      </c>
      <c r="DF48" s="21">
        <f t="shared" si="36"/>
        <v>0.22373185109035987</v>
      </c>
      <c r="DG48" s="47">
        <v>0.22370846656124971</v>
      </c>
      <c r="DH48" s="47">
        <v>0.21398801014066973</v>
      </c>
      <c r="DI48" s="21">
        <f t="shared" si="37"/>
        <v>0.21958993557770817</v>
      </c>
      <c r="DJ48" s="47">
        <v>0.25419191634407845</v>
      </c>
      <c r="DK48" s="47">
        <v>0.24739775947774098</v>
      </c>
      <c r="DL48" s="21">
        <f t="shared" si="38"/>
        <v>0.25131325053350917</v>
      </c>
      <c r="DM48" s="47">
        <v>0.2461313290671881</v>
      </c>
      <c r="DN48" s="47">
        <v>0.24077367780552045</v>
      </c>
      <c r="DO48" s="21">
        <f t="shared" si="39"/>
        <v>0.24386130677960582</v>
      </c>
      <c r="DP48" s="47">
        <v>0.23808055611630652</v>
      </c>
      <c r="DQ48" s="47">
        <v>0.22415160026649225</v>
      </c>
      <c r="DR48" s="21">
        <f t="shared" si="40"/>
        <v>0.23217889535535846</v>
      </c>
      <c r="DS48" s="47">
        <v>0.23218641184066624</v>
      </c>
      <c r="DT48" s="47">
        <v>0.22239973960268916</v>
      </c>
      <c r="DU48" s="21">
        <f t="shared" si="41"/>
        <v>0.22803982539514317</v>
      </c>
      <c r="DV48" s="21">
        <f t="shared" si="42"/>
        <v>0.23562494503551537</v>
      </c>
      <c r="DW48" s="21">
        <f t="shared" si="43"/>
        <v>0.22659090901782006</v>
      </c>
      <c r="DX48" s="45">
        <f t="shared" si="44"/>
        <v>0.23179724851228067</v>
      </c>
      <c r="DY48" s="47">
        <v>0.73985743716522456</v>
      </c>
      <c r="DZ48" s="47">
        <v>0.6274320360970107</v>
      </c>
      <c r="EA48" s="21">
        <f t="shared" si="45"/>
        <v>0.69222310009271715</v>
      </c>
      <c r="EB48" s="47">
        <v>0.74047213690215008</v>
      </c>
      <c r="EC48" s="47">
        <v>0.63244576877234793</v>
      </c>
      <c r="ED48" s="21">
        <f t="shared" si="46"/>
        <v>0.69470165813737705</v>
      </c>
      <c r="EE48" s="47">
        <v>0.753764801297648</v>
      </c>
      <c r="EF48" s="47">
        <v>0.62170467185761957</v>
      </c>
      <c r="EG48" s="21">
        <f t="shared" si="47"/>
        <v>0.69781128314414398</v>
      </c>
      <c r="EH48" s="47">
        <v>0.75604217629692116</v>
      </c>
      <c r="EI48" s="47">
        <v>0.62476166097838448</v>
      </c>
      <c r="EJ48" s="21">
        <f t="shared" si="48"/>
        <v>0.70041897852917323</v>
      </c>
      <c r="EK48" s="47">
        <v>0.75846367346938781</v>
      </c>
      <c r="EL48" s="47">
        <v>0.62961896838602327</v>
      </c>
      <c r="EM48" s="21">
        <f t="shared" si="49"/>
        <v>0.70387252188234639</v>
      </c>
      <c r="EN48" s="47">
        <v>0.75613763806287171</v>
      </c>
      <c r="EO48" s="47">
        <v>0.61721505989731895</v>
      </c>
      <c r="EP48" s="21">
        <f t="shared" si="50"/>
        <v>0.69727651902354926</v>
      </c>
      <c r="EQ48" s="47">
        <v>0.78033264717990947</v>
      </c>
      <c r="ER48" s="47">
        <v>0.64023588039867119</v>
      </c>
      <c r="ES48" s="21">
        <f t="shared" si="51"/>
        <v>0.72097402761335005</v>
      </c>
      <c r="ET48" s="47">
        <v>0.7796796680497925</v>
      </c>
      <c r="EU48" s="47">
        <v>0.66391050583657585</v>
      </c>
      <c r="EV48" s="21">
        <f t="shared" si="52"/>
        <v>0.73062858846218059</v>
      </c>
      <c r="EW48" s="47">
        <v>0.78656740865182695</v>
      </c>
      <c r="EX48" s="47">
        <v>0.66323300970873778</v>
      </c>
      <c r="EY48" s="21">
        <f t="shared" si="53"/>
        <v>0.73431095880980601</v>
      </c>
      <c r="EZ48" s="47">
        <v>0.75648809523809524</v>
      </c>
      <c r="FA48" s="47">
        <v>0.61283370288248329</v>
      </c>
      <c r="FB48" s="21">
        <f t="shared" si="54"/>
        <v>0.69562211937858687</v>
      </c>
      <c r="FC48" s="47">
        <v>0.78066933783213843</v>
      </c>
      <c r="FD48" s="47">
        <v>0.64918966529653543</v>
      </c>
      <c r="FE48" s="21">
        <f t="shared" si="55"/>
        <v>0.72496175769245297</v>
      </c>
      <c r="FF48" s="47">
        <v>0.79113464696223312</v>
      </c>
      <c r="FG48" s="47">
        <v>0.65064159544159539</v>
      </c>
      <c r="FH48" s="21">
        <f t="shared" si="56"/>
        <v>0.73160812262794428</v>
      </c>
      <c r="FI48" s="21">
        <f t="shared" si="57"/>
        <v>0.76496747225901662</v>
      </c>
      <c r="FJ48" s="21">
        <f t="shared" si="58"/>
        <v>0.63610187712944188</v>
      </c>
      <c r="FK48" s="45">
        <f t="shared" si="59"/>
        <v>0.71036746961613562</v>
      </c>
      <c r="FL48" s="21"/>
      <c r="FM48" s="21"/>
      <c r="FN48" s="21">
        <f t="shared" si="60"/>
        <v>0</v>
      </c>
      <c r="FO48" s="21"/>
      <c r="FP48" s="21"/>
      <c r="FQ48" s="21">
        <f t="shared" si="61"/>
        <v>0</v>
      </c>
      <c r="FR48" s="21"/>
      <c r="FS48" s="21"/>
      <c r="FT48" s="21">
        <f t="shared" si="62"/>
        <v>0</v>
      </c>
      <c r="FU48" s="21"/>
      <c r="FV48" s="21"/>
      <c r="FW48" s="21">
        <f t="shared" si="63"/>
        <v>0</v>
      </c>
      <c r="FX48" s="21"/>
      <c r="FY48" s="21"/>
      <c r="FZ48" s="21">
        <f t="shared" si="64"/>
        <v>0</v>
      </c>
      <c r="GA48" s="21"/>
      <c r="GB48" s="21"/>
      <c r="GC48" s="21">
        <f t="shared" si="65"/>
        <v>0</v>
      </c>
      <c r="GD48" s="21"/>
      <c r="GE48" s="21"/>
      <c r="GF48" s="21">
        <f t="shared" si="66"/>
        <v>0</v>
      </c>
      <c r="GG48" s="21"/>
      <c r="GH48" s="21"/>
      <c r="GI48" s="21">
        <f t="shared" si="67"/>
        <v>0</v>
      </c>
      <c r="GJ48" s="21"/>
      <c r="GK48" s="21"/>
      <c r="GL48" s="21">
        <f t="shared" si="68"/>
        <v>0</v>
      </c>
      <c r="GM48" s="21"/>
      <c r="GN48" s="21"/>
      <c r="GO48" s="21">
        <f t="shared" si="69"/>
        <v>0</v>
      </c>
      <c r="GP48" s="21" t="e">
        <f t="shared" si="70"/>
        <v>#DIV/0!</v>
      </c>
      <c r="GQ48" s="21" t="e">
        <f t="shared" si="71"/>
        <v>#DIV/0!</v>
      </c>
      <c r="GR48" s="45">
        <f t="shared" si="72"/>
        <v>0</v>
      </c>
    </row>
    <row r="49" spans="1:200">
      <c r="A49" s="1" t="s">
        <v>103</v>
      </c>
      <c r="B49" s="1" t="s">
        <v>104</v>
      </c>
      <c r="C49" s="1" t="s">
        <v>12</v>
      </c>
      <c r="D49" s="1" t="s">
        <v>13</v>
      </c>
      <c r="E49" s="2">
        <v>49590</v>
      </c>
      <c r="F49" s="2">
        <v>44</v>
      </c>
      <c r="G49" s="2">
        <v>92</v>
      </c>
      <c r="H49" s="2">
        <v>136</v>
      </c>
      <c r="I49" s="2">
        <v>44</v>
      </c>
      <c r="J49" s="2">
        <v>92</v>
      </c>
      <c r="K49" s="2">
        <v>136</v>
      </c>
      <c r="L49" s="42">
        <f>VLOOKUP(B49,'[2]1월'!$D$6:$AU$179,13,0)</f>
        <v>1.7741935483870968</v>
      </c>
      <c r="M49" s="42">
        <f>VLOOKUP(B49,'[2]1월'!$D$6:$AU$179,28,0)</f>
        <v>83.225806451612897</v>
      </c>
      <c r="N49" s="42">
        <f t="shared" si="83"/>
        <v>85</v>
      </c>
      <c r="O49" s="42">
        <f>VLOOKUP(B49,'[2]2월'!$D$6:$AU$179,13,0)</f>
        <v>2</v>
      </c>
      <c r="P49" s="42">
        <f>VLOOKUP(B49,'[2]2월'!$D$6:$AU$179,28,0)</f>
        <v>81.793103448275858</v>
      </c>
      <c r="Q49" s="42">
        <f t="shared" si="1"/>
        <v>83.793103448275858</v>
      </c>
      <c r="R49" s="42">
        <f>VLOOKUP(B49,'[2]3월'!$D$6:$AU$179,13,0)</f>
        <v>2</v>
      </c>
      <c r="S49" s="42">
        <f>VLOOKUP(B49,'[2]3월'!$D$6:$AU$179,28,0)</f>
        <v>80.290322580645167</v>
      </c>
      <c r="T49" s="42">
        <f t="shared" si="2"/>
        <v>82.290322580645167</v>
      </c>
      <c r="U49" s="42">
        <f>VLOOKUP(B49,'[2]4월'!$D$6:$AU$179,13,0)</f>
        <v>2</v>
      </c>
      <c r="V49" s="42">
        <f>VLOOKUP(B49,'[2]4월'!$D$6:$AU$179,28,0)</f>
        <v>80.533333333333331</v>
      </c>
      <c r="W49" s="42">
        <f t="shared" si="3"/>
        <v>82.533333333333331</v>
      </c>
      <c r="X49" s="42">
        <f>VLOOKUP(B49,'[2]5월'!$D$6:$AU$179,13,0)</f>
        <v>1.8709677419354838</v>
      </c>
      <c r="Y49" s="42">
        <f>VLOOKUP(B49,'[2]5월'!$D$6:$AU$179,28,0)</f>
        <v>80.161290322580641</v>
      </c>
      <c r="Z49" s="42">
        <f t="shared" si="4"/>
        <v>82.032258064516128</v>
      </c>
      <c r="AA49" s="42">
        <f>VLOOKUP(B49,'[2]6월'!$D$6:$AU$179,13,0)</f>
        <v>2</v>
      </c>
      <c r="AB49" s="42">
        <f>VLOOKUP(B49,'[2]6월'!$D$6:$AU$179,28,0)</f>
        <v>79.233333333333334</v>
      </c>
      <c r="AC49" s="42">
        <f t="shared" si="5"/>
        <v>81.233333333333334</v>
      </c>
      <c r="AD49" s="42">
        <f>VLOOKUP(B49,'[2]7월'!$D$6:$AU$179,13,0)</f>
        <v>2</v>
      </c>
      <c r="AE49" s="42">
        <f>VLOOKUP(B49,'[2]7월'!$D$6:$AU$179,28,0)</f>
        <v>80</v>
      </c>
      <c r="AF49" s="42">
        <f t="shared" si="6"/>
        <v>82</v>
      </c>
      <c r="AG49" s="42">
        <f>VLOOKUP(B49,'[2]8월'!$D$6:$AU$179,13,0)</f>
        <v>1.7096774193548387</v>
      </c>
      <c r="AH49" s="42">
        <f>VLOOKUP(B49,'[2]8월'!$D$6:$AU$179,28,0)</f>
        <v>81.516129032258064</v>
      </c>
      <c r="AI49" s="42">
        <f t="shared" si="7"/>
        <v>83.225806451612897</v>
      </c>
      <c r="AJ49" s="42">
        <f>VLOOKUP(B49,'[2]9월'!$D$6:$AU$179,13,0)</f>
        <v>2</v>
      </c>
      <c r="AK49" s="42">
        <f>VLOOKUP(B49,'[2]9월'!$D$6:$AU$179,28,0)</f>
        <v>82.13333333333334</v>
      </c>
      <c r="AL49" s="42">
        <f t="shared" si="8"/>
        <v>84.13333333333334</v>
      </c>
      <c r="AM49" s="42">
        <f>VLOOKUP(B49,'[2]10월'!$D$6:$AU$179,13,0)</f>
        <v>1.903225806451613</v>
      </c>
      <c r="AN49" s="42">
        <f>VLOOKUP(B49,'[2]10월'!$D$6:$AU$179,28,0)</f>
        <v>80.967741935483872</v>
      </c>
      <c r="AO49" s="42">
        <f t="shared" si="9"/>
        <v>82.870967741935488</v>
      </c>
      <c r="AP49" s="42">
        <f>VLOOKUP(B49,'[3]11월'!$D$6:$P$179,13,0)</f>
        <v>1.9666666666666666</v>
      </c>
      <c r="AQ49" s="42">
        <f>VLOOKUP(B49,'[3]11월'!$D$6:$AE$179,28,0)</f>
        <v>81.86666666666666</v>
      </c>
      <c r="AR49" s="42">
        <f t="shared" si="10"/>
        <v>83.833333333333329</v>
      </c>
      <c r="AS49" s="42">
        <f>VLOOKUP(B49,'[3]12월'!$D$6:$P$179,13,0)</f>
        <v>1.8064516129032258</v>
      </c>
      <c r="AT49" s="42">
        <f>VLOOKUP(B49,'[3]12월'!$D$6:$AE$179,28,0)</f>
        <v>80.290322580645167</v>
      </c>
      <c r="AU49" s="42">
        <f t="shared" si="11"/>
        <v>82.096774193548399</v>
      </c>
      <c r="AV49" s="42">
        <f t="shared" si="12"/>
        <v>1.9192652329749098</v>
      </c>
      <c r="AW49" s="42">
        <f t="shared" si="13"/>
        <v>81.000948584847364</v>
      </c>
      <c r="AX49" s="43">
        <f t="shared" si="14"/>
        <v>82.920213817822273</v>
      </c>
      <c r="AY49" s="47">
        <v>0.59737732138955646</v>
      </c>
      <c r="AZ49" s="47">
        <v>0.31459107091863714</v>
      </c>
      <c r="BA49" s="21">
        <f t="shared" si="15"/>
        <v>0.32113642088703676</v>
      </c>
      <c r="BB49" s="47">
        <v>0.58395499367888748</v>
      </c>
      <c r="BC49" s="47">
        <v>0.33378195123948606</v>
      </c>
      <c r="BD49" s="21">
        <f t="shared" si="16"/>
        <v>0.33957243826881767</v>
      </c>
      <c r="BE49" s="47">
        <v>0.54385783132530119</v>
      </c>
      <c r="BF49" s="47">
        <v>0.32040966407849708</v>
      </c>
      <c r="BG49" s="21">
        <f t="shared" si="17"/>
        <v>0.32558157909201796</v>
      </c>
      <c r="BH49" s="47">
        <v>0.56340668269241834</v>
      </c>
      <c r="BI49" s="47">
        <v>0.32151002613537366</v>
      </c>
      <c r="BJ49" s="21">
        <f t="shared" si="18"/>
        <v>0.32710894853953931</v>
      </c>
      <c r="BK49" s="47">
        <v>0.53397726498637599</v>
      </c>
      <c r="BL49" s="47">
        <v>0.31706743182253572</v>
      </c>
      <c r="BM49" s="21">
        <f t="shared" si="19"/>
        <v>0.32208801103132051</v>
      </c>
      <c r="BN49" s="47">
        <v>0.56960236268919973</v>
      </c>
      <c r="BO49" s="47">
        <v>0.3217049558616516</v>
      </c>
      <c r="BP49" s="21">
        <f t="shared" si="20"/>
        <v>0.32744277119476267</v>
      </c>
      <c r="BQ49" s="47">
        <v>0.53243992455554723</v>
      </c>
      <c r="BR49" s="47">
        <v>0.32317465873979173</v>
      </c>
      <c r="BS49" s="21">
        <f t="shared" si="21"/>
        <v>0.32801829734921256</v>
      </c>
      <c r="BT49" s="47">
        <v>0.60227926432062917</v>
      </c>
      <c r="BU49" s="47">
        <v>0.3168802575887843</v>
      </c>
      <c r="BV49" s="21">
        <f t="shared" si="22"/>
        <v>0.32348608222340758</v>
      </c>
      <c r="BW49" s="47">
        <v>0.51084530322250998</v>
      </c>
      <c r="BX49" s="47">
        <v>0.32722597293147265</v>
      </c>
      <c r="BY49" s="21">
        <f t="shared" si="23"/>
        <v>0.3314760125840957</v>
      </c>
      <c r="BZ49" s="47">
        <v>0.5604654557800034</v>
      </c>
      <c r="CA49" s="47">
        <v>0.32372605191721843</v>
      </c>
      <c r="CB49" s="21">
        <f t="shared" si="24"/>
        <v>0.3292056049259372</v>
      </c>
      <c r="CC49" s="47">
        <v>0.54945339022217821</v>
      </c>
      <c r="CD49" s="47">
        <v>0.31821773535006437</v>
      </c>
      <c r="CE49" s="21">
        <f t="shared" si="25"/>
        <v>0.32356989898528221</v>
      </c>
      <c r="CF49" s="47">
        <v>0.55201774796195657</v>
      </c>
      <c r="CG49" s="47">
        <v>0.32505203656029957</v>
      </c>
      <c r="CH49" s="21">
        <f t="shared" si="26"/>
        <v>0.33030536839477437</v>
      </c>
      <c r="CI49" s="44">
        <f t="shared" si="27"/>
        <v>0.55830646190204702</v>
      </c>
      <c r="CJ49" s="44">
        <f t="shared" si="28"/>
        <v>0.32194515109531768</v>
      </c>
      <c r="CK49" s="21">
        <f t="shared" si="29"/>
        <v>0.32741595278968372</v>
      </c>
      <c r="CL49" s="47">
        <v>0.50402635957084607</v>
      </c>
      <c r="CM49" s="47">
        <v>0.20198801072208758</v>
      </c>
      <c r="CN49" s="21">
        <f t="shared" si="30"/>
        <v>0.20897896835811308</v>
      </c>
      <c r="CO49" s="47">
        <v>0.47076035748140288</v>
      </c>
      <c r="CP49" s="47">
        <v>0.22815911205816863</v>
      </c>
      <c r="CQ49" s="21">
        <f t="shared" si="31"/>
        <v>0.23377434282494161</v>
      </c>
      <c r="CR49" s="47">
        <v>0.43322798096088666</v>
      </c>
      <c r="CS49" s="47">
        <v>0.21420992317393386</v>
      </c>
      <c r="CT49" s="21">
        <f t="shared" si="32"/>
        <v>0.21927929919638017</v>
      </c>
      <c r="CU49" s="47">
        <v>0.45041907000479381</v>
      </c>
      <c r="CV49" s="47">
        <v>0.21766672068137671</v>
      </c>
      <c r="CW49" s="21">
        <f t="shared" si="33"/>
        <v>0.2230539896159589</v>
      </c>
      <c r="CX49" s="47">
        <v>0.51288310279359917</v>
      </c>
      <c r="CY49" s="47">
        <v>0.21951379109228736</v>
      </c>
      <c r="CZ49" s="21">
        <f t="shared" si="34"/>
        <v>0.22630409582554756</v>
      </c>
      <c r="DA49" s="47">
        <v>0.50400095238339937</v>
      </c>
      <c r="DB49" s="47">
        <v>0.22184716120431019</v>
      </c>
      <c r="DC49" s="21">
        <f t="shared" si="35"/>
        <v>0.22837787231598003</v>
      </c>
      <c r="DD49" s="47">
        <v>0.43022290781037081</v>
      </c>
      <c r="DE49" s="47">
        <v>0.21621587696947753</v>
      </c>
      <c r="DF49" s="21">
        <f t="shared" si="36"/>
        <v>0.22116926812700052</v>
      </c>
      <c r="DG49" s="47">
        <v>0.55918548166921656</v>
      </c>
      <c r="DH49" s="47">
        <v>0.20428998745324187</v>
      </c>
      <c r="DI49" s="21">
        <f t="shared" si="37"/>
        <v>0.21250437272828043</v>
      </c>
      <c r="DJ49" s="47">
        <v>0.44462316240635757</v>
      </c>
      <c r="DK49" s="47">
        <v>0.21858219486585237</v>
      </c>
      <c r="DL49" s="21">
        <f t="shared" si="38"/>
        <v>0.22381412264623224</v>
      </c>
      <c r="DM49" s="47">
        <v>0.50094047578083123</v>
      </c>
      <c r="DN49" s="47">
        <v>0.22766120896882874</v>
      </c>
      <c r="DO49" s="21">
        <f t="shared" si="39"/>
        <v>0.23398651098550566</v>
      </c>
      <c r="DP49" s="47">
        <v>0.44540386936660281</v>
      </c>
      <c r="DQ49" s="47">
        <v>0.2157704580338439</v>
      </c>
      <c r="DR49" s="21">
        <f t="shared" si="40"/>
        <v>0.22108553625673272</v>
      </c>
      <c r="DS49" s="47">
        <v>0.42251073175601478</v>
      </c>
      <c r="DT49" s="47">
        <v>0.21039022388493764</v>
      </c>
      <c r="DU49" s="21">
        <f t="shared" si="41"/>
        <v>0.21529994971912786</v>
      </c>
      <c r="DV49" s="21">
        <f t="shared" si="42"/>
        <v>0.47318370433202683</v>
      </c>
      <c r="DW49" s="21">
        <f t="shared" si="43"/>
        <v>0.21635788909236217</v>
      </c>
      <c r="DX49" s="45">
        <f t="shared" si="44"/>
        <v>0.22230236071665008</v>
      </c>
      <c r="DY49" s="47">
        <v>0.8198363636363637</v>
      </c>
      <c r="DZ49" s="47">
        <v>0.68974069767441859</v>
      </c>
      <c r="EA49" s="21">
        <f t="shared" si="45"/>
        <v>0.69275188248865527</v>
      </c>
      <c r="EB49" s="47">
        <v>0.88898275862068965</v>
      </c>
      <c r="EC49" s="47">
        <v>0.70426559865092753</v>
      </c>
      <c r="ED49" s="21">
        <f t="shared" si="46"/>
        <v>0.7085410485893795</v>
      </c>
      <c r="EE49" s="47">
        <v>0.88100000000000001</v>
      </c>
      <c r="EF49" s="47">
        <v>0.66685576536761759</v>
      </c>
      <c r="EG49" s="21">
        <f t="shared" si="47"/>
        <v>0.67181233223411085</v>
      </c>
      <c r="EH49" s="47">
        <v>0.87463333333333337</v>
      </c>
      <c r="EI49" s="47">
        <v>0.67645902317880802</v>
      </c>
      <c r="EJ49" s="21">
        <f t="shared" si="48"/>
        <v>0.68104595133584345</v>
      </c>
      <c r="EK49" s="47">
        <v>0.84629310344827591</v>
      </c>
      <c r="EL49" s="47">
        <v>0.66368651911468812</v>
      </c>
      <c r="EM49" s="21">
        <f t="shared" si="49"/>
        <v>0.66791311782310137</v>
      </c>
      <c r="EN49" s="47">
        <v>0.88195000000000001</v>
      </c>
      <c r="EO49" s="47">
        <v>0.66321245267143458</v>
      </c>
      <c r="EP49" s="21">
        <f t="shared" si="50"/>
        <v>0.66827533601923039</v>
      </c>
      <c r="EQ49" s="47">
        <v>0.86314516129032259</v>
      </c>
      <c r="ER49" s="47">
        <v>0.69344395161290318</v>
      </c>
      <c r="ES49" s="21">
        <f t="shared" si="51"/>
        <v>0.6973718434589522</v>
      </c>
      <c r="ET49" s="47">
        <v>0.81247169811320752</v>
      </c>
      <c r="EU49" s="47">
        <v>0.74279263949347052</v>
      </c>
      <c r="EV49" s="21">
        <f t="shared" si="52"/>
        <v>0.74440542591210057</v>
      </c>
      <c r="EW49" s="47">
        <v>0.89656666666666662</v>
      </c>
      <c r="EX49" s="47">
        <v>0.72078855519480511</v>
      </c>
      <c r="EY49" s="21">
        <f t="shared" si="53"/>
        <v>0.7248571025674293</v>
      </c>
      <c r="EZ49" s="47">
        <v>0.87635593220338981</v>
      </c>
      <c r="FA49" s="47">
        <v>0.65777968127490039</v>
      </c>
      <c r="FB49" s="21">
        <f t="shared" si="54"/>
        <v>0.66283883126796139</v>
      </c>
      <c r="FC49" s="47">
        <v>0.83793220338983043</v>
      </c>
      <c r="FD49" s="47">
        <v>0.66669055374592834</v>
      </c>
      <c r="FE49" s="21">
        <f t="shared" si="55"/>
        <v>0.67065410050330754</v>
      </c>
      <c r="FF49" s="47">
        <v>0.82685714285714285</v>
      </c>
      <c r="FG49" s="47">
        <v>0.6927818400964243</v>
      </c>
      <c r="FH49" s="21">
        <f t="shared" si="56"/>
        <v>0.69588513729431367</v>
      </c>
      <c r="FI49" s="21">
        <f t="shared" si="57"/>
        <v>0.85883536362993518</v>
      </c>
      <c r="FJ49" s="21">
        <f t="shared" si="58"/>
        <v>0.68654143983969373</v>
      </c>
      <c r="FK49" s="45">
        <f t="shared" si="59"/>
        <v>0.69052934245786546</v>
      </c>
      <c r="FL49" s="21"/>
      <c r="FM49" s="21"/>
      <c r="FN49" s="21">
        <f t="shared" si="60"/>
        <v>0</v>
      </c>
      <c r="FO49" s="21"/>
      <c r="FP49" s="21"/>
      <c r="FQ49" s="21">
        <f t="shared" si="61"/>
        <v>0</v>
      </c>
      <c r="FR49" s="21"/>
      <c r="FS49" s="21"/>
      <c r="FT49" s="21">
        <f t="shared" si="62"/>
        <v>0</v>
      </c>
      <c r="FU49" s="21"/>
      <c r="FV49" s="21"/>
      <c r="FW49" s="21">
        <f t="shared" si="63"/>
        <v>0</v>
      </c>
      <c r="FX49" s="21"/>
      <c r="FY49" s="21"/>
      <c r="FZ49" s="21">
        <f t="shared" si="64"/>
        <v>0</v>
      </c>
      <c r="GA49" s="21"/>
      <c r="GB49" s="21"/>
      <c r="GC49" s="21">
        <f t="shared" si="65"/>
        <v>0</v>
      </c>
      <c r="GD49" s="21"/>
      <c r="GE49" s="21"/>
      <c r="GF49" s="21">
        <f t="shared" si="66"/>
        <v>0</v>
      </c>
      <c r="GG49" s="21"/>
      <c r="GH49" s="21"/>
      <c r="GI49" s="21">
        <f t="shared" si="67"/>
        <v>0</v>
      </c>
      <c r="GJ49" s="21"/>
      <c r="GK49" s="21"/>
      <c r="GL49" s="21">
        <f t="shared" si="68"/>
        <v>0</v>
      </c>
      <c r="GM49" s="21"/>
      <c r="GN49" s="21"/>
      <c r="GO49" s="21">
        <f t="shared" si="69"/>
        <v>0</v>
      </c>
      <c r="GP49" s="21" t="e">
        <f t="shared" si="70"/>
        <v>#DIV/0!</v>
      </c>
      <c r="GQ49" s="21" t="e">
        <f t="shared" si="71"/>
        <v>#DIV/0!</v>
      </c>
      <c r="GR49" s="45">
        <f t="shared" si="72"/>
        <v>0</v>
      </c>
    </row>
    <row r="50" spans="1:200">
      <c r="A50" s="1" t="s">
        <v>105</v>
      </c>
      <c r="B50" s="1" t="s">
        <v>106</v>
      </c>
      <c r="C50" s="1" t="s">
        <v>8</v>
      </c>
      <c r="D50" s="1" t="s">
        <v>62</v>
      </c>
      <c r="E50" s="2">
        <v>533251</v>
      </c>
      <c r="F50" s="2">
        <v>355</v>
      </c>
      <c r="G50" s="2">
        <v>1161</v>
      </c>
      <c r="H50" s="2">
        <v>1516</v>
      </c>
      <c r="I50" s="2">
        <v>283</v>
      </c>
      <c r="J50" s="2">
        <v>1161</v>
      </c>
      <c r="K50" s="2">
        <v>1444</v>
      </c>
      <c r="L50" s="42">
        <f>VLOOKUP(B50,'[2]1월'!$D$6:$AU$179,13,0)</f>
        <v>229.64516129032259</v>
      </c>
      <c r="M50" s="42">
        <f>VLOOKUP(B50,'[2]1월'!$D$6:$AU$179,28,0)</f>
        <v>935.19354838709683</v>
      </c>
      <c r="N50" s="42">
        <f t="shared" si="83"/>
        <v>1164.8387096774195</v>
      </c>
      <c r="O50" s="42">
        <f>VLOOKUP(B50,'[2]2월'!$D$6:$AU$179,13,0)</f>
        <v>240.86206896551724</v>
      </c>
      <c r="P50" s="42">
        <f>VLOOKUP(B50,'[2]2월'!$D$6:$AU$179,28,0)</f>
        <v>934.9655172413793</v>
      </c>
      <c r="Q50" s="42">
        <f t="shared" si="1"/>
        <v>1175.8275862068965</v>
      </c>
      <c r="R50" s="42">
        <f>VLOOKUP(B50,'[2]3월'!$D$6:$AU$179,13,0)</f>
        <v>255.35483870967741</v>
      </c>
      <c r="S50" s="42">
        <f>VLOOKUP(B50,'[2]3월'!$D$6:$AU$179,28,0)</f>
        <v>935.09677419354841</v>
      </c>
      <c r="T50" s="42">
        <f t="shared" si="2"/>
        <v>1190.4516129032259</v>
      </c>
      <c r="U50" s="42">
        <f>VLOOKUP(B50,'[2]4월'!$D$6:$AU$179,13,0)</f>
        <v>256.46666666666664</v>
      </c>
      <c r="V50" s="42">
        <f>VLOOKUP(B50,'[2]4월'!$D$6:$AU$179,28,0)</f>
        <v>938.06666666666672</v>
      </c>
      <c r="W50" s="42">
        <f t="shared" si="3"/>
        <v>1194.5333333333333</v>
      </c>
      <c r="X50" s="42">
        <f>VLOOKUP(B50,'[2]5월'!$D$6:$AU$179,13,0)</f>
        <v>255.32258064516128</v>
      </c>
      <c r="Y50" s="42">
        <f>VLOOKUP(B50,'[2]5월'!$D$6:$AU$179,28,0)</f>
        <v>949.38709677419354</v>
      </c>
      <c r="Z50" s="42">
        <f t="shared" si="4"/>
        <v>1204.7096774193549</v>
      </c>
      <c r="AA50" s="42">
        <f>VLOOKUP(B50,'[2]6월'!$D$6:$AU$179,13,0)</f>
        <v>253.36666666666667</v>
      </c>
      <c r="AB50" s="42">
        <f>VLOOKUP(B50,'[2]6월'!$D$6:$AU$179,28,0)</f>
        <v>946.56666666666672</v>
      </c>
      <c r="AC50" s="42">
        <f t="shared" si="5"/>
        <v>1199.9333333333334</v>
      </c>
      <c r="AD50" s="42">
        <f>VLOOKUP(B50,'[2]7월'!$D$6:$AU$179,13,0)</f>
        <v>251.45161290322579</v>
      </c>
      <c r="AE50" s="42">
        <f>VLOOKUP(B50,'[2]7월'!$D$6:$AU$179,28,0)</f>
        <v>956.19354838709683</v>
      </c>
      <c r="AF50" s="42">
        <f t="shared" si="6"/>
        <v>1207.6451612903227</v>
      </c>
      <c r="AG50" s="42">
        <f>VLOOKUP(B50,'[2]8월'!$D$6:$AU$179,13,0)</f>
        <v>254.61290322580646</v>
      </c>
      <c r="AH50" s="42">
        <f>VLOOKUP(B50,'[2]8월'!$D$6:$AU$179,28,0)</f>
        <v>951.83870967741939</v>
      </c>
      <c r="AI50" s="42">
        <f t="shared" si="7"/>
        <v>1206.4516129032259</v>
      </c>
      <c r="AJ50" s="42">
        <f>VLOOKUP(B50,'[2]9월'!$D$6:$AU$179,13,0)</f>
        <v>260.23333333333335</v>
      </c>
      <c r="AK50" s="42">
        <f>VLOOKUP(B50,'[2]9월'!$D$6:$AU$179,28,0)</f>
        <v>926.7</v>
      </c>
      <c r="AL50" s="42">
        <f t="shared" si="8"/>
        <v>1186.9333333333334</v>
      </c>
      <c r="AM50" s="42">
        <f>VLOOKUP(B50,'[2]10월'!$D$6:$AU$179,13,0)</f>
        <v>261.09677419354841</v>
      </c>
      <c r="AN50" s="42">
        <f>VLOOKUP(B50,'[2]10월'!$D$6:$AU$179,28,0)</f>
        <v>934.90322580645159</v>
      </c>
      <c r="AO50" s="42">
        <f t="shared" si="9"/>
        <v>1196</v>
      </c>
      <c r="AP50" s="42">
        <f>VLOOKUP(B50,'[3]11월'!$D$6:$P$179,13,0)</f>
        <v>261.56666666666666</v>
      </c>
      <c r="AQ50" s="42">
        <f>VLOOKUP(B50,'[3]11월'!$D$6:$AE$179,28,0)</f>
        <v>947</v>
      </c>
      <c r="AR50" s="42">
        <f t="shared" si="10"/>
        <v>1208.5666666666666</v>
      </c>
      <c r="AS50" s="42">
        <f>VLOOKUP(B50,'[3]12월'!$D$6:$P$179,13,0)</f>
        <v>259.87096774193549</v>
      </c>
      <c r="AT50" s="42">
        <f>VLOOKUP(B50,'[3]12월'!$D$6:$AE$179,28,0)</f>
        <v>958.70967741935488</v>
      </c>
      <c r="AU50" s="42">
        <f t="shared" si="11"/>
        <v>1218.5806451612902</v>
      </c>
      <c r="AV50" s="42">
        <f t="shared" si="12"/>
        <v>253.32085341737729</v>
      </c>
      <c r="AW50" s="42">
        <f t="shared" si="13"/>
        <v>942.88511926832268</v>
      </c>
      <c r="AX50" s="43">
        <f t="shared" si="14"/>
        <v>1196.2059726857001</v>
      </c>
      <c r="AY50" s="47">
        <v>0.49646221383479106</v>
      </c>
      <c r="AZ50" s="47">
        <v>0.30923343654170637</v>
      </c>
      <c r="BA50" s="21">
        <f t="shared" si="15"/>
        <v>0.34888292394703141</v>
      </c>
      <c r="BB50" s="47">
        <v>0.50642072532414417</v>
      </c>
      <c r="BC50" s="47">
        <v>0.31779469956280459</v>
      </c>
      <c r="BD50" s="21">
        <f t="shared" si="16"/>
        <v>0.35774008264370438</v>
      </c>
      <c r="BE50" s="47">
        <v>0.4953628745465079</v>
      </c>
      <c r="BF50" s="47">
        <v>0.31021713691195973</v>
      </c>
      <c r="BG50" s="21">
        <f t="shared" si="17"/>
        <v>0.34942549846099263</v>
      </c>
      <c r="BH50" s="47">
        <v>0.49677388926458549</v>
      </c>
      <c r="BI50" s="47">
        <v>0.39408038139713797</v>
      </c>
      <c r="BJ50" s="21">
        <f t="shared" si="18"/>
        <v>0.41582781256486473</v>
      </c>
      <c r="BK50" s="47">
        <v>0.50465482889622049</v>
      </c>
      <c r="BL50" s="47">
        <v>0.41389113856189208</v>
      </c>
      <c r="BM50" s="21">
        <f t="shared" si="19"/>
        <v>0.43311218913329208</v>
      </c>
      <c r="BN50" s="47">
        <v>0.50795531160450647</v>
      </c>
      <c r="BO50" s="47">
        <v>0.42806764230695227</v>
      </c>
      <c r="BP50" s="21">
        <f t="shared" si="20"/>
        <v>0.44498547504318692</v>
      </c>
      <c r="BQ50" s="47">
        <v>0.51202303232771729</v>
      </c>
      <c r="BR50" s="47">
        <v>0.45142342868492319</v>
      </c>
      <c r="BS50" s="21">
        <f t="shared" si="21"/>
        <v>0.46425662268501766</v>
      </c>
      <c r="BT50" s="47">
        <v>0.50982349581539532</v>
      </c>
      <c r="BU50" s="47">
        <v>0.46225984798036573</v>
      </c>
      <c r="BV50" s="21">
        <f t="shared" si="22"/>
        <v>0.47233241419081634</v>
      </c>
      <c r="BW50" s="47">
        <v>0.51793915611727914</v>
      </c>
      <c r="BX50" s="47">
        <v>0.47315396114866959</v>
      </c>
      <c r="BY50" s="21">
        <f t="shared" si="23"/>
        <v>0.48263813366491282</v>
      </c>
      <c r="BZ50" s="47">
        <v>0.4947697446738637</v>
      </c>
      <c r="CA50" s="47">
        <v>0.46689967544625294</v>
      </c>
      <c r="CB50" s="21">
        <f t="shared" si="24"/>
        <v>0.4728017273359359</v>
      </c>
      <c r="CC50" s="47">
        <v>0.50103533804585254</v>
      </c>
      <c r="CD50" s="47">
        <v>0.46346625984435674</v>
      </c>
      <c r="CE50" s="21">
        <f t="shared" si="25"/>
        <v>0.47142227341511295</v>
      </c>
      <c r="CF50" s="47">
        <v>0.50810819896057846</v>
      </c>
      <c r="CG50" s="47">
        <v>0.47775270448576784</v>
      </c>
      <c r="CH50" s="21">
        <f t="shared" si="26"/>
        <v>0.48418109553367467</v>
      </c>
      <c r="CI50" s="44">
        <f t="shared" si="27"/>
        <v>0.50427740078428684</v>
      </c>
      <c r="CJ50" s="44">
        <f t="shared" si="28"/>
        <v>0.41402002607273253</v>
      </c>
      <c r="CK50" s="21">
        <f t="shared" si="29"/>
        <v>0.43313385405154525</v>
      </c>
      <c r="CL50" s="47">
        <v>0.35361432476007143</v>
      </c>
      <c r="CM50" s="47">
        <v>0.21742516284274793</v>
      </c>
      <c r="CN50" s="21">
        <f t="shared" si="30"/>
        <v>0.24626597747740148</v>
      </c>
      <c r="CO50" s="47">
        <v>0.37812650973308848</v>
      </c>
      <c r="CP50" s="47">
        <v>0.23297810452773485</v>
      </c>
      <c r="CQ50" s="21">
        <f t="shared" si="31"/>
        <v>0.2637162204696224</v>
      </c>
      <c r="CR50" s="47">
        <v>0.36950861698724174</v>
      </c>
      <c r="CS50" s="47">
        <v>0.22226379704025587</v>
      </c>
      <c r="CT50" s="21">
        <f t="shared" si="32"/>
        <v>0.25344587128330015</v>
      </c>
      <c r="CU50" s="47">
        <v>0.37581505387199893</v>
      </c>
      <c r="CV50" s="47">
        <v>0.28117567206564636</v>
      </c>
      <c r="CW50" s="21">
        <f t="shared" si="33"/>
        <v>0.30121747883931754</v>
      </c>
      <c r="CX50" s="47">
        <v>0.38530757298443785</v>
      </c>
      <c r="CY50" s="47">
        <v>0.29754034912791283</v>
      </c>
      <c r="CZ50" s="21">
        <f t="shared" si="34"/>
        <v>0.31612683720528895</v>
      </c>
      <c r="DA50" s="47">
        <v>0.38855730221348611</v>
      </c>
      <c r="DB50" s="47">
        <v>0.30691892684041983</v>
      </c>
      <c r="DC50" s="21">
        <f t="shared" si="35"/>
        <v>0.32420750706267148</v>
      </c>
      <c r="DD50" s="47">
        <v>0.39129207000960531</v>
      </c>
      <c r="DE50" s="47">
        <v>0.3341383453818273</v>
      </c>
      <c r="DF50" s="21">
        <f t="shared" si="36"/>
        <v>0.34624180467670457</v>
      </c>
      <c r="DG50" s="47">
        <v>0.38846560679629222</v>
      </c>
      <c r="DH50" s="47">
        <v>0.34528070941339389</v>
      </c>
      <c r="DI50" s="21">
        <f t="shared" si="37"/>
        <v>0.35442598648906021</v>
      </c>
      <c r="DJ50" s="47">
        <v>0.40749283766074434</v>
      </c>
      <c r="DK50" s="47">
        <v>0.36227403752949178</v>
      </c>
      <c r="DL50" s="21">
        <f t="shared" si="38"/>
        <v>0.37185003472505868</v>
      </c>
      <c r="DM50" s="47">
        <v>0.38745320685316048</v>
      </c>
      <c r="DN50" s="47">
        <v>0.35245532690634385</v>
      </c>
      <c r="DO50" s="21">
        <f t="shared" si="39"/>
        <v>0.3598668371465254</v>
      </c>
      <c r="DP50" s="47">
        <v>0.38932807294842098</v>
      </c>
      <c r="DQ50" s="47">
        <v>0.34639444473321535</v>
      </c>
      <c r="DR50" s="21">
        <f t="shared" si="40"/>
        <v>0.35548651047115987</v>
      </c>
      <c r="DS50" s="47">
        <v>0.39676620575059879</v>
      </c>
      <c r="DT50" s="47">
        <v>0.36152366362226396</v>
      </c>
      <c r="DU50" s="21">
        <f t="shared" si="41"/>
        <v>0.36898698603696761</v>
      </c>
      <c r="DV50" s="21">
        <f t="shared" si="42"/>
        <v>0.38431061504742892</v>
      </c>
      <c r="DW50" s="21">
        <f t="shared" si="43"/>
        <v>0.30503071166927115</v>
      </c>
      <c r="DX50" s="45">
        <f t="shared" si="44"/>
        <v>0.32181983765692318</v>
      </c>
      <c r="DY50" s="47">
        <v>0.84937533361427175</v>
      </c>
      <c r="DZ50" s="47">
        <v>0.79666775895967712</v>
      </c>
      <c r="EA50" s="21">
        <f t="shared" si="45"/>
        <v>0.80782965590547184</v>
      </c>
      <c r="EB50" s="47">
        <v>0.86040014316392277</v>
      </c>
      <c r="EC50" s="47">
        <v>0.80464645570553961</v>
      </c>
      <c r="ED50" s="21">
        <f t="shared" si="46"/>
        <v>0.81645342876086824</v>
      </c>
      <c r="EE50" s="47">
        <v>0.86253612935826174</v>
      </c>
      <c r="EF50" s="47">
        <v>0.80584390092452052</v>
      </c>
      <c r="EG50" s="21">
        <f t="shared" si="47"/>
        <v>0.81784962904902092</v>
      </c>
      <c r="EH50" s="47">
        <v>0.86291863789966206</v>
      </c>
      <c r="EI50" s="47">
        <v>0.80367955369199062</v>
      </c>
      <c r="EJ50" s="21">
        <f t="shared" si="48"/>
        <v>0.81622463013351587</v>
      </c>
      <c r="EK50" s="47">
        <v>0.85084737839545177</v>
      </c>
      <c r="EL50" s="47">
        <v>0.79491617682035953</v>
      </c>
      <c r="EM50" s="21">
        <f t="shared" si="49"/>
        <v>0.80676074208686677</v>
      </c>
      <c r="EN50" s="47">
        <v>0.85250690698592291</v>
      </c>
      <c r="EO50" s="47">
        <v>0.80326453498609007</v>
      </c>
      <c r="EP50" s="21">
        <f t="shared" si="50"/>
        <v>0.81369260505439689</v>
      </c>
      <c r="EQ50" s="47">
        <v>0.84904092366901862</v>
      </c>
      <c r="ER50" s="47">
        <v>0.81901642939072938</v>
      </c>
      <c r="ES50" s="21">
        <f t="shared" si="51"/>
        <v>0.8253747244399714</v>
      </c>
      <c r="ET50" s="47">
        <v>0.85747320410490313</v>
      </c>
      <c r="EU50" s="47">
        <v>0.81826654692106959</v>
      </c>
      <c r="EV50" s="21">
        <f t="shared" si="52"/>
        <v>0.82656935102357065</v>
      </c>
      <c r="EW50" s="47">
        <v>0.8518123478929166</v>
      </c>
      <c r="EX50" s="47">
        <v>0.80347624186180355</v>
      </c>
      <c r="EY50" s="21">
        <f t="shared" si="53"/>
        <v>0.81371239174758214</v>
      </c>
      <c r="EZ50" s="47">
        <v>0.84876834692364711</v>
      </c>
      <c r="FA50" s="47">
        <v>0.79002843144020429</v>
      </c>
      <c r="FB50" s="21">
        <f t="shared" si="54"/>
        <v>0.80246779878972663</v>
      </c>
      <c r="FC50" s="47">
        <v>0.85781636294125141</v>
      </c>
      <c r="FD50" s="47">
        <v>0.80854146427314333</v>
      </c>
      <c r="FE50" s="21">
        <f t="shared" si="55"/>
        <v>0.81897642252254466</v>
      </c>
      <c r="FF50" s="47">
        <v>0.85174590367428005</v>
      </c>
      <c r="FG50" s="47">
        <v>0.80383731493943467</v>
      </c>
      <c r="FH50" s="21">
        <f t="shared" si="56"/>
        <v>0.81398292937495276</v>
      </c>
      <c r="FI50" s="21">
        <f t="shared" si="57"/>
        <v>0.85460346821862598</v>
      </c>
      <c r="FJ50" s="21">
        <f t="shared" si="58"/>
        <v>0.80434873415954689</v>
      </c>
      <c r="FK50" s="45">
        <f t="shared" si="59"/>
        <v>0.81499119240737405</v>
      </c>
      <c r="FL50" s="21"/>
      <c r="FM50" s="21"/>
      <c r="FN50" s="21">
        <f t="shared" si="60"/>
        <v>0</v>
      </c>
      <c r="FO50" s="21"/>
      <c r="FP50" s="21"/>
      <c r="FQ50" s="21">
        <f t="shared" si="61"/>
        <v>0</v>
      </c>
      <c r="FR50" s="21"/>
      <c r="FS50" s="21"/>
      <c r="FT50" s="21">
        <f t="shared" si="62"/>
        <v>0</v>
      </c>
      <c r="FU50" s="21"/>
      <c r="FV50" s="21"/>
      <c r="FW50" s="21">
        <f t="shared" si="63"/>
        <v>0</v>
      </c>
      <c r="FX50" s="21"/>
      <c r="FY50" s="21"/>
      <c r="FZ50" s="21">
        <f t="shared" si="64"/>
        <v>0</v>
      </c>
      <c r="GA50" s="21"/>
      <c r="GB50" s="21"/>
      <c r="GC50" s="21">
        <f t="shared" si="65"/>
        <v>0</v>
      </c>
      <c r="GD50" s="21"/>
      <c r="GE50" s="21"/>
      <c r="GF50" s="21">
        <f t="shared" si="66"/>
        <v>0</v>
      </c>
      <c r="GG50" s="21"/>
      <c r="GH50" s="21"/>
      <c r="GI50" s="21">
        <f t="shared" si="67"/>
        <v>0</v>
      </c>
      <c r="GJ50" s="21"/>
      <c r="GK50" s="21"/>
      <c r="GL50" s="21">
        <f t="shared" si="68"/>
        <v>0</v>
      </c>
      <c r="GM50" s="21"/>
      <c r="GN50" s="21"/>
      <c r="GO50" s="21">
        <f t="shared" si="69"/>
        <v>0</v>
      </c>
      <c r="GP50" s="21" t="e">
        <f t="shared" si="70"/>
        <v>#DIV/0!</v>
      </c>
      <c r="GQ50" s="21" t="e">
        <f t="shared" si="71"/>
        <v>#DIV/0!</v>
      </c>
      <c r="GR50" s="45">
        <f t="shared" si="72"/>
        <v>0</v>
      </c>
    </row>
    <row r="51" spans="1:200">
      <c r="A51" s="1" t="s">
        <v>107</v>
      </c>
      <c r="B51" s="1" t="s">
        <v>108</v>
      </c>
      <c r="C51" s="1" t="s">
        <v>12</v>
      </c>
      <c r="D51" s="1" t="s">
        <v>13</v>
      </c>
      <c r="E51" s="2">
        <v>40983</v>
      </c>
      <c r="F51" s="2">
        <v>36</v>
      </c>
      <c r="G51" s="2">
        <v>77</v>
      </c>
      <c r="H51" s="2">
        <v>113</v>
      </c>
      <c r="I51" s="2">
        <v>36</v>
      </c>
      <c r="J51" s="2">
        <v>77</v>
      </c>
      <c r="K51" s="2">
        <v>113</v>
      </c>
      <c r="L51" s="42">
        <f>VLOOKUP(B51,'[2]1월'!$D$6:$AU$179,13,0)</f>
        <v>33.225806451612904</v>
      </c>
      <c r="M51" s="42">
        <f>VLOOKUP(B51,'[2]1월'!$D$6:$AU$179,28,0)</f>
        <v>71.258064516129039</v>
      </c>
      <c r="N51" s="42">
        <f t="shared" si="83"/>
        <v>104.48387096774195</v>
      </c>
      <c r="O51" s="42">
        <f>VLOOKUP(B51,'[2]2월'!$D$6:$AU$179,13,0)</f>
        <v>34.206896551724135</v>
      </c>
      <c r="P51" s="42">
        <f>VLOOKUP(B51,'[2]2월'!$D$6:$AU$179,28,0)</f>
        <v>70.758620689655174</v>
      </c>
      <c r="Q51" s="42">
        <f t="shared" si="1"/>
        <v>104.9655172413793</v>
      </c>
      <c r="R51" s="42">
        <f>VLOOKUP(B51,'[2]3월'!$D$6:$AU$179,13,0)</f>
        <v>34</v>
      </c>
      <c r="S51" s="42">
        <f>VLOOKUP(B51,'[2]3월'!$D$6:$AU$179,28,0)</f>
        <v>70.290322580645167</v>
      </c>
      <c r="T51" s="42">
        <f t="shared" si="2"/>
        <v>104.29032258064517</v>
      </c>
      <c r="U51" s="42">
        <f>VLOOKUP(B51,'[2]4월'!$D$6:$AU$179,13,0)</f>
        <v>33.733333333333334</v>
      </c>
      <c r="V51" s="42">
        <f>VLOOKUP(B51,'[2]4월'!$D$6:$AU$179,28,0)</f>
        <v>70.933333333333337</v>
      </c>
      <c r="W51" s="42">
        <f t="shared" si="3"/>
        <v>104.66666666666667</v>
      </c>
      <c r="X51" s="42">
        <f>VLOOKUP(B51,'[2]5월'!$D$6:$AU$179,13,0)</f>
        <v>33.548387096774192</v>
      </c>
      <c r="Y51" s="42">
        <f>VLOOKUP(B51,'[2]5월'!$D$6:$AU$179,28,0)</f>
        <v>69.709677419354833</v>
      </c>
      <c r="Z51" s="42">
        <f t="shared" si="4"/>
        <v>103.25806451612902</v>
      </c>
      <c r="AA51" s="42">
        <f>VLOOKUP(B51,'[2]6월'!$D$6:$AU$179,13,0)</f>
        <v>34.1</v>
      </c>
      <c r="AB51" s="42">
        <f>VLOOKUP(B51,'[2]6월'!$D$6:$AU$179,28,0)</f>
        <v>70.433333333333337</v>
      </c>
      <c r="AC51" s="42">
        <f t="shared" si="5"/>
        <v>104.53333333333333</v>
      </c>
      <c r="AD51" s="42">
        <f>VLOOKUP(B51,'[2]7월'!$D$6:$AU$179,13,0)</f>
        <v>33.967741935483872</v>
      </c>
      <c r="AE51" s="42">
        <f>VLOOKUP(B51,'[2]7월'!$D$6:$AU$179,28,0)</f>
        <v>71.645161290322577</v>
      </c>
      <c r="AF51" s="42">
        <f t="shared" si="6"/>
        <v>105.61290322580645</v>
      </c>
      <c r="AG51" s="42">
        <f>VLOOKUP(B51,'[2]8월'!$D$6:$AU$179,13,0)</f>
        <v>33.41935483870968</v>
      </c>
      <c r="AH51" s="42">
        <f>VLOOKUP(B51,'[2]8월'!$D$6:$AU$179,28,0)</f>
        <v>70.935483870967744</v>
      </c>
      <c r="AI51" s="42">
        <f t="shared" si="7"/>
        <v>104.35483870967742</v>
      </c>
      <c r="AJ51" s="42">
        <f>VLOOKUP(B51,'[2]9월'!$D$6:$AU$179,13,0)</f>
        <v>34.299999999999997</v>
      </c>
      <c r="AK51" s="42">
        <f>VLOOKUP(B51,'[2]9월'!$D$6:$AU$179,28,0)</f>
        <v>71.3</v>
      </c>
      <c r="AL51" s="42">
        <f t="shared" si="8"/>
        <v>105.6</v>
      </c>
      <c r="AM51" s="42">
        <f>VLOOKUP(B51,'[2]10월'!$D$6:$AU$179,13,0)</f>
        <v>33.41935483870968</v>
      </c>
      <c r="AN51" s="42">
        <f>VLOOKUP(B51,'[2]10월'!$D$6:$AU$179,28,0)</f>
        <v>70.967741935483872</v>
      </c>
      <c r="AO51" s="42">
        <f t="shared" si="9"/>
        <v>104.38709677419355</v>
      </c>
      <c r="AP51" s="42">
        <f>VLOOKUP(B51,'[3]11월'!$D$6:$P$179,13,0)</f>
        <v>33.966666666666669</v>
      </c>
      <c r="AQ51" s="42">
        <f>VLOOKUP(B51,'[3]11월'!$D$6:$AE$179,28,0)</f>
        <v>70.13333333333334</v>
      </c>
      <c r="AR51" s="42">
        <f t="shared" si="10"/>
        <v>104.10000000000001</v>
      </c>
      <c r="AS51" s="42">
        <f>VLOOKUP(B51,'[3]12월'!$D$6:$P$179,13,0)</f>
        <v>33.193548387096776</v>
      </c>
      <c r="AT51" s="42">
        <f>VLOOKUP(B51,'[3]12월'!$D$6:$AE$179,28,0)</f>
        <v>69.161290322580641</v>
      </c>
      <c r="AU51" s="42">
        <f t="shared" si="11"/>
        <v>102.35483870967741</v>
      </c>
      <c r="AV51" s="42">
        <f t="shared" si="12"/>
        <v>33.756757508342602</v>
      </c>
      <c r="AW51" s="42">
        <f t="shared" si="13"/>
        <v>70.627196885428248</v>
      </c>
      <c r="AX51" s="43">
        <f t="shared" si="14"/>
        <v>104.38395439377085</v>
      </c>
      <c r="AY51" s="47">
        <v>0.16199770495865859</v>
      </c>
      <c r="AZ51" s="48">
        <v>0.30113289913121727</v>
      </c>
      <c r="BA51" s="21">
        <f t="shared" si="15"/>
        <v>0.25613792803784868</v>
      </c>
      <c r="BB51" s="47">
        <v>0.15712665585255536</v>
      </c>
      <c r="BC51" s="48">
        <v>0.31632929376734853</v>
      </c>
      <c r="BD51" s="21">
        <f t="shared" si="16"/>
        <v>0.26484470617925032</v>
      </c>
      <c r="BE51" s="47">
        <v>0.18742692721691748</v>
      </c>
      <c r="BF51" s="48">
        <v>0.30308115012151648</v>
      </c>
      <c r="BG51" s="21">
        <f t="shared" si="17"/>
        <v>0.26567969718672202</v>
      </c>
      <c r="BH51" s="47">
        <v>0.18820491087096136</v>
      </c>
      <c r="BI51" s="47">
        <v>0.23099209897474055</v>
      </c>
      <c r="BJ51" s="21">
        <f t="shared" si="18"/>
        <v>0.2171551377131033</v>
      </c>
      <c r="BK51" s="47">
        <v>0.19750823885301802</v>
      </c>
      <c r="BL51" s="47">
        <v>0.2633085405363898</v>
      </c>
      <c r="BM51" s="21">
        <f t="shared" si="19"/>
        <v>0.24202936175070933</v>
      </c>
      <c r="BN51" s="47">
        <v>0.17239605827569471</v>
      </c>
      <c r="BO51" s="47">
        <v>0.25822650957094695</v>
      </c>
      <c r="BP51" s="21">
        <f t="shared" si="20"/>
        <v>0.23046977485024794</v>
      </c>
      <c r="BQ51" s="47">
        <v>0.17344727634702403</v>
      </c>
      <c r="BR51" s="47">
        <v>0.25810720921002367</v>
      </c>
      <c r="BS51" s="21">
        <f t="shared" si="21"/>
        <v>0.23072900878711089</v>
      </c>
      <c r="BT51" s="47">
        <v>0.17437232214507359</v>
      </c>
      <c r="BU51" s="47">
        <v>0.2724989271211139</v>
      </c>
      <c r="BV51" s="21">
        <f t="shared" si="22"/>
        <v>0.24076573566912587</v>
      </c>
      <c r="BW51" s="47">
        <v>0.1816510175686622</v>
      </c>
      <c r="BX51" s="47">
        <v>0.27328456349780805</v>
      </c>
      <c r="BY51" s="21">
        <f t="shared" si="23"/>
        <v>0.24365116430801512</v>
      </c>
      <c r="BZ51" s="47">
        <v>0.17689655549345312</v>
      </c>
      <c r="CA51" s="47">
        <v>0.26693130920707764</v>
      </c>
      <c r="CB51" s="21">
        <f t="shared" si="24"/>
        <v>0.23781494389896721</v>
      </c>
      <c r="CC51" s="47">
        <v>0.19477508817294598</v>
      </c>
      <c r="CD51" s="47">
        <v>0.25648550684570837</v>
      </c>
      <c r="CE51" s="21">
        <f t="shared" si="25"/>
        <v>0.23652895652173395</v>
      </c>
      <c r="CF51" s="47">
        <v>0.19950726150965084</v>
      </c>
      <c r="CG51" s="47">
        <v>0.26105606905596918</v>
      </c>
      <c r="CH51" s="21">
        <f t="shared" si="26"/>
        <v>0.241151782201392</v>
      </c>
      <c r="CI51" s="44">
        <f t="shared" si="27"/>
        <v>0.1804425014387179</v>
      </c>
      <c r="CJ51" s="44">
        <f t="shared" si="28"/>
        <v>0.27178617308665504</v>
      </c>
      <c r="CK51" s="21">
        <f t="shared" si="29"/>
        <v>0.24224651642535225</v>
      </c>
      <c r="CL51" s="47">
        <v>8.6870892296202831E-2</v>
      </c>
      <c r="CM51" s="48">
        <v>0.20710364084055477</v>
      </c>
      <c r="CN51" s="21">
        <f t="shared" si="30"/>
        <v>0.16822153716145311</v>
      </c>
      <c r="CO51" s="47">
        <v>8.5544634311426448E-2</v>
      </c>
      <c r="CP51" s="48">
        <v>0.21694971813496658</v>
      </c>
      <c r="CQ51" s="21">
        <f t="shared" si="31"/>
        <v>0.17445458968580538</v>
      </c>
      <c r="CR51" s="47">
        <v>0.11901971947007832</v>
      </c>
      <c r="CS51" s="48">
        <v>0.20003974162840307</v>
      </c>
      <c r="CT51" s="21">
        <f t="shared" si="32"/>
        <v>0.17383865299171578</v>
      </c>
      <c r="CU51" s="47">
        <v>0.13397124134456451</v>
      </c>
      <c r="CV51" s="47">
        <v>0.14984303154585019</v>
      </c>
      <c r="CW51" s="21">
        <f t="shared" si="33"/>
        <v>0.1447102486755352</v>
      </c>
      <c r="CX51" s="47">
        <v>0.12727956915808811</v>
      </c>
      <c r="CY51" s="47">
        <v>0.17286838520942727</v>
      </c>
      <c r="CZ51" s="21">
        <f t="shared" si="34"/>
        <v>0.15812540466730163</v>
      </c>
      <c r="DA51" s="47">
        <v>0.11566450617084528</v>
      </c>
      <c r="DB51" s="47">
        <v>0.16543103457345254</v>
      </c>
      <c r="DC51" s="21">
        <f t="shared" si="35"/>
        <v>0.14933702241348487</v>
      </c>
      <c r="DD51" s="47">
        <v>0.10101328615743746</v>
      </c>
      <c r="DE51" s="47">
        <v>0.14566684731071092</v>
      </c>
      <c r="DF51" s="21">
        <f t="shared" si="36"/>
        <v>0.13122631912331595</v>
      </c>
      <c r="DG51" s="47">
        <v>0.10586289951708881</v>
      </c>
      <c r="DH51" s="47">
        <v>0.14609964891976446</v>
      </c>
      <c r="DI51" s="21">
        <f t="shared" si="37"/>
        <v>0.13308747477481631</v>
      </c>
      <c r="DJ51" s="47">
        <v>0.11622652475104145</v>
      </c>
      <c r="DK51" s="47">
        <v>0.15772083602274151</v>
      </c>
      <c r="DL51" s="21">
        <f t="shared" si="38"/>
        <v>0.14430197857755878</v>
      </c>
      <c r="DM51" s="47">
        <v>0.11978213966165419</v>
      </c>
      <c r="DN51" s="47">
        <v>0.16664516448094485</v>
      </c>
      <c r="DO51" s="21">
        <f t="shared" si="39"/>
        <v>0.15149011719307703</v>
      </c>
      <c r="DP51" s="47">
        <v>0.12818409849585238</v>
      </c>
      <c r="DQ51" s="47">
        <v>0.15020111687204843</v>
      </c>
      <c r="DR51" s="21">
        <f t="shared" si="40"/>
        <v>0.14308102686685195</v>
      </c>
      <c r="DS51" s="47">
        <v>0.12426431209222527</v>
      </c>
      <c r="DT51" s="47">
        <v>0.14524373087218487</v>
      </c>
      <c r="DU51" s="21">
        <f t="shared" si="41"/>
        <v>0.13845919050356162</v>
      </c>
      <c r="DV51" s="21">
        <f t="shared" si="42"/>
        <v>0.11364031861887541</v>
      </c>
      <c r="DW51" s="21">
        <f t="shared" si="43"/>
        <v>0.16865107470092078</v>
      </c>
      <c r="DX51" s="45">
        <f t="shared" si="44"/>
        <v>0.15086113021953979</v>
      </c>
      <c r="DY51" s="47">
        <v>0.79582718446601941</v>
      </c>
      <c r="DZ51" s="47">
        <v>0.56801312811226801</v>
      </c>
      <c r="EA51" s="21">
        <f t="shared" si="45"/>
        <v>0.64168598235493501</v>
      </c>
      <c r="EB51" s="47">
        <v>0.79755947580645159</v>
      </c>
      <c r="EC51" s="47">
        <v>0.57886208576998055</v>
      </c>
      <c r="ED51" s="21">
        <f t="shared" si="46"/>
        <v>0.64958669862876617</v>
      </c>
      <c r="EE51" s="47">
        <v>0.80502277039848202</v>
      </c>
      <c r="EF51" s="47">
        <v>0.5582781092244149</v>
      </c>
      <c r="EG51" s="21">
        <f t="shared" si="47"/>
        <v>0.63807293729071202</v>
      </c>
      <c r="EH51" s="47">
        <v>0.78851976284584979</v>
      </c>
      <c r="EI51" s="47">
        <v>0.55761278195488717</v>
      </c>
      <c r="EJ51" s="21">
        <f t="shared" si="48"/>
        <v>0.63228585796727543</v>
      </c>
      <c r="EK51" s="47">
        <v>0.78855961538461539</v>
      </c>
      <c r="EL51" s="47">
        <v>0.53324062933826932</v>
      </c>
      <c r="EM51" s="21">
        <f t="shared" si="49"/>
        <v>0.61580831083009768</v>
      </c>
      <c r="EN51" s="47">
        <v>0.77961094819159338</v>
      </c>
      <c r="EO51" s="47">
        <v>0.54084619025082825</v>
      </c>
      <c r="EP51" s="21">
        <f t="shared" si="50"/>
        <v>0.61806039507908972</v>
      </c>
      <c r="EQ51" s="47">
        <v>0.75901994301994302</v>
      </c>
      <c r="ER51" s="47">
        <v>0.60190904997748762</v>
      </c>
      <c r="ES51" s="21">
        <f t="shared" si="51"/>
        <v>0.65271718758019381</v>
      </c>
      <c r="ET51" s="47">
        <v>0.8096689189189189</v>
      </c>
      <c r="EU51" s="47">
        <v>0.68166348340154614</v>
      </c>
      <c r="EV51" s="21">
        <f t="shared" si="52"/>
        <v>0.72305919859173051</v>
      </c>
      <c r="EW51" s="47">
        <v>0.78777648202137995</v>
      </c>
      <c r="EX51" s="47">
        <v>0.63062131837307145</v>
      </c>
      <c r="EY51" s="21">
        <f t="shared" si="53"/>
        <v>0.68144377265993872</v>
      </c>
      <c r="EZ51" s="47">
        <v>0.74969208494208495</v>
      </c>
      <c r="FA51" s="47">
        <v>0.55245681818181813</v>
      </c>
      <c r="FB51" s="21">
        <f t="shared" si="54"/>
        <v>0.61624078872391241</v>
      </c>
      <c r="FC51" s="47">
        <v>0.75530618253189408</v>
      </c>
      <c r="FD51" s="47">
        <v>0.57638688212927758</v>
      </c>
      <c r="FE51" s="21">
        <f t="shared" si="55"/>
        <v>0.63424764695975666</v>
      </c>
      <c r="FF51" s="47">
        <v>0.75128182701652091</v>
      </c>
      <c r="FG51" s="47">
        <v>0.62961940298507457</v>
      </c>
      <c r="FH51" s="21">
        <f t="shared" si="56"/>
        <v>0.66896384983764334</v>
      </c>
      <c r="FI51" s="21">
        <f t="shared" si="57"/>
        <v>0.78065376629531291</v>
      </c>
      <c r="FJ51" s="21">
        <f t="shared" si="58"/>
        <v>0.58412582330824359</v>
      </c>
      <c r="FK51" s="45">
        <f t="shared" si="59"/>
        <v>0.647681052208671</v>
      </c>
      <c r="FL51" s="21"/>
      <c r="FM51" s="21"/>
      <c r="FN51" s="21">
        <f t="shared" si="60"/>
        <v>0</v>
      </c>
      <c r="FO51" s="21"/>
      <c r="FP51" s="21"/>
      <c r="FQ51" s="21">
        <f t="shared" si="61"/>
        <v>0</v>
      </c>
      <c r="FR51" s="21"/>
      <c r="FS51" s="21"/>
      <c r="FT51" s="21">
        <f t="shared" si="62"/>
        <v>0</v>
      </c>
      <c r="FU51" s="21"/>
      <c r="FV51" s="21"/>
      <c r="FW51" s="21">
        <f t="shared" si="63"/>
        <v>0</v>
      </c>
      <c r="FX51" s="21"/>
      <c r="FY51" s="21"/>
      <c r="FZ51" s="21">
        <f t="shared" si="64"/>
        <v>0</v>
      </c>
      <c r="GA51" s="21"/>
      <c r="GB51" s="21"/>
      <c r="GC51" s="21">
        <f t="shared" si="65"/>
        <v>0</v>
      </c>
      <c r="GD51" s="21"/>
      <c r="GE51" s="21"/>
      <c r="GF51" s="21">
        <f t="shared" si="66"/>
        <v>0</v>
      </c>
      <c r="GG51" s="21"/>
      <c r="GH51" s="21"/>
      <c r="GI51" s="21">
        <f t="shared" si="67"/>
        <v>0</v>
      </c>
      <c r="GJ51" s="21"/>
      <c r="GK51" s="21"/>
      <c r="GL51" s="21">
        <f t="shared" si="68"/>
        <v>0</v>
      </c>
      <c r="GM51" s="21"/>
      <c r="GN51" s="21"/>
      <c r="GO51" s="21">
        <f t="shared" si="69"/>
        <v>0</v>
      </c>
      <c r="GP51" s="21" t="e">
        <f t="shared" si="70"/>
        <v>#DIV/0!</v>
      </c>
      <c r="GQ51" s="21" t="e">
        <f t="shared" si="71"/>
        <v>#DIV/0!</v>
      </c>
      <c r="GR51" s="45">
        <f t="shared" si="72"/>
        <v>0</v>
      </c>
    </row>
    <row r="52" spans="1:200">
      <c r="A52" s="1" t="s">
        <v>109</v>
      </c>
      <c r="B52" s="1" t="s">
        <v>110</v>
      </c>
      <c r="C52" s="1" t="s">
        <v>8</v>
      </c>
      <c r="D52" s="1" t="s">
        <v>16</v>
      </c>
      <c r="E52" s="2">
        <v>102275</v>
      </c>
      <c r="F52" s="2">
        <v>144</v>
      </c>
      <c r="G52" s="2">
        <v>260</v>
      </c>
      <c r="H52" s="2">
        <v>404</v>
      </c>
      <c r="I52" s="2">
        <v>108</v>
      </c>
      <c r="J52" s="2">
        <v>259</v>
      </c>
      <c r="K52" s="2">
        <v>367</v>
      </c>
      <c r="L52" s="42">
        <f>VLOOKUP(B52,'[2]1월'!$D$6:$AU$179,13,0)</f>
        <v>79.838709677419359</v>
      </c>
      <c r="M52" s="42">
        <f>VLOOKUP(B52,'[2]1월'!$D$6:$AU$179,28,0)</f>
        <v>190.87096774193549</v>
      </c>
      <c r="N52" s="42">
        <f t="shared" si="83"/>
        <v>270.70967741935488</v>
      </c>
      <c r="O52" s="42">
        <f>VLOOKUP(B52,'[2]2월'!$D$6:$AU$179,13,0)</f>
        <v>79.793103448275858</v>
      </c>
      <c r="P52" s="42">
        <f>VLOOKUP(B52,'[2]2월'!$D$6:$AU$179,28,0)</f>
        <v>189.20689655172413</v>
      </c>
      <c r="Q52" s="42">
        <f t="shared" si="1"/>
        <v>269</v>
      </c>
      <c r="R52" s="42">
        <f>VLOOKUP(B52,'[2]3월'!$D$6:$AU$179,13,0)</f>
        <v>78.548387096774192</v>
      </c>
      <c r="S52" s="42">
        <f>VLOOKUP(B52,'[2]3월'!$D$6:$AU$179,28,0)</f>
        <v>189.87096774193549</v>
      </c>
      <c r="T52" s="42">
        <f t="shared" si="2"/>
        <v>268.41935483870969</v>
      </c>
      <c r="U52" s="42">
        <f>VLOOKUP(B52,'[2]4월'!$D$6:$AU$179,13,0)</f>
        <v>75.466666666666669</v>
      </c>
      <c r="V52" s="42">
        <f>VLOOKUP(B52,'[2]4월'!$D$6:$AU$179,28,0)</f>
        <v>188.46666666666667</v>
      </c>
      <c r="W52" s="42">
        <f t="shared" si="3"/>
        <v>263.93333333333334</v>
      </c>
      <c r="X52" s="42">
        <f>VLOOKUP(B52,'[2]5월'!$D$6:$AU$179,13,0)</f>
        <v>77.41935483870968</v>
      </c>
      <c r="Y52" s="42">
        <f>VLOOKUP(B52,'[2]5월'!$D$6:$AU$179,28,0)</f>
        <v>188.45161290322579</v>
      </c>
      <c r="Z52" s="42">
        <f t="shared" si="4"/>
        <v>265.87096774193549</v>
      </c>
      <c r="AA52" s="42">
        <f>VLOOKUP(B52,'[2]6월'!$D$6:$AU$179,13,0)</f>
        <v>76.2</v>
      </c>
      <c r="AB52" s="42">
        <f>VLOOKUP(B52,'[2]6월'!$D$6:$AU$179,28,0)</f>
        <v>187.76666666666668</v>
      </c>
      <c r="AC52" s="42">
        <f t="shared" si="5"/>
        <v>263.9666666666667</v>
      </c>
      <c r="AD52" s="42">
        <f>VLOOKUP(B52,'[2]7월'!$D$6:$AU$179,13,0)</f>
        <v>77.838709677419359</v>
      </c>
      <c r="AE52" s="42">
        <f>VLOOKUP(B52,'[2]7월'!$D$6:$AU$179,28,0)</f>
        <v>186.58064516129033</v>
      </c>
      <c r="AF52" s="42">
        <f t="shared" si="6"/>
        <v>264.41935483870969</v>
      </c>
      <c r="AG52" s="42">
        <f>VLOOKUP(B52,'[2]8월'!$D$6:$AU$179,13,0)</f>
        <v>74.096774193548384</v>
      </c>
      <c r="AH52" s="42">
        <f>VLOOKUP(B52,'[2]8월'!$D$6:$AU$179,28,0)</f>
        <v>184.12903225806451</v>
      </c>
      <c r="AI52" s="42">
        <f t="shared" si="7"/>
        <v>258.22580645161293</v>
      </c>
      <c r="AJ52" s="42">
        <f>VLOOKUP(B52,'[2]9월'!$D$6:$AU$179,13,0)</f>
        <v>73.833333333333329</v>
      </c>
      <c r="AK52" s="42">
        <f>VLOOKUP(B52,'[2]9월'!$D$6:$AU$179,28,0)</f>
        <v>186.56666666666666</v>
      </c>
      <c r="AL52" s="42">
        <f t="shared" si="8"/>
        <v>260.39999999999998</v>
      </c>
      <c r="AM52" s="42">
        <f>VLOOKUP(B52,'[2]10월'!$D$6:$AU$179,13,0)</f>
        <v>74.322580645161295</v>
      </c>
      <c r="AN52" s="42">
        <f>VLOOKUP(B52,'[2]10월'!$D$6:$AU$179,28,0)</f>
        <v>183</v>
      </c>
      <c r="AO52" s="42">
        <f t="shared" si="9"/>
        <v>257.32258064516128</v>
      </c>
      <c r="AP52" s="42">
        <f>VLOOKUP(B52,'[3]11월'!$D$6:$P$179,13,0)</f>
        <v>72.966666666666669</v>
      </c>
      <c r="AQ52" s="42">
        <f>VLOOKUP(B52,'[3]11월'!$D$6:$AE$179,28,0)</f>
        <v>180.6</v>
      </c>
      <c r="AR52" s="42">
        <f t="shared" si="10"/>
        <v>253.56666666666666</v>
      </c>
      <c r="AS52" s="42">
        <f>VLOOKUP(B52,'[3]12월'!$D$6:$P$179,13,0)</f>
        <v>74.322580645161295</v>
      </c>
      <c r="AT52" s="42">
        <f>VLOOKUP(B52,'[3]12월'!$D$6:$AE$179,28,0)</f>
        <v>181.61290322580646</v>
      </c>
      <c r="AU52" s="42">
        <f t="shared" si="11"/>
        <v>255.93548387096774</v>
      </c>
      <c r="AV52" s="42">
        <f t="shared" si="12"/>
        <v>76.220572240761356</v>
      </c>
      <c r="AW52" s="42">
        <f t="shared" si="13"/>
        <v>186.42691879866516</v>
      </c>
      <c r="AX52" s="43">
        <f t="shared" si="14"/>
        <v>262.64749103942654</v>
      </c>
      <c r="AY52" s="47">
        <v>0.32346440013539646</v>
      </c>
      <c r="AZ52" s="47">
        <v>0.37344255422649059</v>
      </c>
      <c r="BA52" s="21">
        <f t="shared" si="15"/>
        <v>0.35893884246711072</v>
      </c>
      <c r="BB52" s="47">
        <v>0.34241680891050441</v>
      </c>
      <c r="BC52" s="47">
        <v>0.38912469820446355</v>
      </c>
      <c r="BD52" s="21">
        <f t="shared" si="16"/>
        <v>0.37557002065527156</v>
      </c>
      <c r="BE52" s="47">
        <v>0.33434042383642498</v>
      </c>
      <c r="BF52" s="47">
        <v>0.38043043035056834</v>
      </c>
      <c r="BG52" s="21">
        <f t="shared" si="17"/>
        <v>0.36705506302006113</v>
      </c>
      <c r="BH52" s="47">
        <v>0.33321712214802018</v>
      </c>
      <c r="BI52" s="47">
        <v>0.38901898368921789</v>
      </c>
      <c r="BJ52" s="21">
        <f t="shared" si="18"/>
        <v>0.37282522603351897</v>
      </c>
      <c r="BK52" s="47">
        <v>0.33954348231254489</v>
      </c>
      <c r="BL52" s="47">
        <v>0.39554417872024106</v>
      </c>
      <c r="BM52" s="21">
        <f t="shared" si="19"/>
        <v>0.37929271898162503</v>
      </c>
      <c r="BN52" s="47">
        <v>0.33383322244375579</v>
      </c>
      <c r="BO52" s="47">
        <v>0.38611669898881013</v>
      </c>
      <c r="BP52" s="21">
        <f t="shared" si="20"/>
        <v>0.37094398028043968</v>
      </c>
      <c r="BQ52" s="47">
        <v>0.33858225444444823</v>
      </c>
      <c r="BR52" s="47">
        <v>0.38934844999666685</v>
      </c>
      <c r="BS52" s="21">
        <f t="shared" si="21"/>
        <v>0.37461604779414337</v>
      </c>
      <c r="BT52" s="47">
        <v>0.3502078339902685</v>
      </c>
      <c r="BU52" s="47">
        <v>0.39852187132839789</v>
      </c>
      <c r="BV52" s="21">
        <f t="shared" si="22"/>
        <v>0.3845010879635915</v>
      </c>
      <c r="BW52" s="47">
        <v>0.35615404608237122</v>
      </c>
      <c r="BX52" s="47">
        <v>0.39603888994302683</v>
      </c>
      <c r="BY52" s="21">
        <f t="shared" si="23"/>
        <v>0.38446426720148974</v>
      </c>
      <c r="BZ52" s="47">
        <v>0.35007306633772378</v>
      </c>
      <c r="CA52" s="47">
        <v>0.38894980125562056</v>
      </c>
      <c r="CB52" s="21">
        <f t="shared" si="24"/>
        <v>0.37766773276691118</v>
      </c>
      <c r="CC52" s="47">
        <v>0.35599596762474922</v>
      </c>
      <c r="CD52" s="47">
        <v>0.3954538530490857</v>
      </c>
      <c r="CE52" s="21">
        <f t="shared" si="25"/>
        <v>0.38400313408523362</v>
      </c>
      <c r="CF52" s="47">
        <v>0.35872985726048073</v>
      </c>
      <c r="CG52" s="47">
        <v>0.39903560399244264</v>
      </c>
      <c r="CH52" s="21">
        <f t="shared" si="26"/>
        <v>0.38733883480442033</v>
      </c>
      <c r="CI52" s="44">
        <f t="shared" si="27"/>
        <v>0.34304654046055744</v>
      </c>
      <c r="CJ52" s="44">
        <f t="shared" si="28"/>
        <v>0.39008550114541934</v>
      </c>
      <c r="CK52" s="21">
        <f t="shared" si="29"/>
        <v>0.37643474633781809</v>
      </c>
      <c r="CL52" s="47">
        <v>0.19566224809242985</v>
      </c>
      <c r="CM52" s="47">
        <v>0.23413014681358113</v>
      </c>
      <c r="CN52" s="21">
        <f t="shared" si="30"/>
        <v>0.22296672300997941</v>
      </c>
      <c r="CO52" s="47">
        <v>0.21955855365254437</v>
      </c>
      <c r="CP52" s="47">
        <v>0.25918536922731289</v>
      </c>
      <c r="CQ52" s="21">
        <f t="shared" si="31"/>
        <v>0.2476856265599269</v>
      </c>
      <c r="CR52" s="47">
        <v>0.21233492070087404</v>
      </c>
      <c r="CS52" s="47">
        <v>0.24714799644671259</v>
      </c>
      <c r="CT52" s="21">
        <f t="shared" si="32"/>
        <v>0.23704520603242887</v>
      </c>
      <c r="CU52" s="47">
        <v>0.22296109844917331</v>
      </c>
      <c r="CV52" s="47">
        <v>0.25264608526711479</v>
      </c>
      <c r="CW52" s="21">
        <f t="shared" si="33"/>
        <v>0.2440314715380108</v>
      </c>
      <c r="CX52" s="47">
        <v>0.22934008291528296</v>
      </c>
      <c r="CY52" s="47">
        <v>0.2625010059090957</v>
      </c>
      <c r="CZ52" s="21">
        <f t="shared" si="34"/>
        <v>0.25287767192399846</v>
      </c>
      <c r="DA52" s="47">
        <v>0.21274365355970221</v>
      </c>
      <c r="DB52" s="47">
        <v>0.25020904153444051</v>
      </c>
      <c r="DC52" s="21">
        <f t="shared" si="35"/>
        <v>0.23933654738132473</v>
      </c>
      <c r="DD52" s="47">
        <v>0.20836981703390994</v>
      </c>
      <c r="DE52" s="47">
        <v>0.25235443293058346</v>
      </c>
      <c r="DF52" s="21">
        <f t="shared" si="36"/>
        <v>0.23959005212432899</v>
      </c>
      <c r="DG52" s="47">
        <v>0.21603747739015561</v>
      </c>
      <c r="DH52" s="47">
        <v>0.25699864858850108</v>
      </c>
      <c r="DI52" s="21">
        <f t="shared" si="37"/>
        <v>0.24511167454571067</v>
      </c>
      <c r="DJ52" s="47">
        <v>0.22973538040116845</v>
      </c>
      <c r="DK52" s="47">
        <v>0.26791711258493056</v>
      </c>
      <c r="DL52" s="21">
        <f t="shared" si="38"/>
        <v>0.25683673460502826</v>
      </c>
      <c r="DM52" s="47">
        <v>0.23087441069075842</v>
      </c>
      <c r="DN52" s="47">
        <v>0.26091365312979359</v>
      </c>
      <c r="DO52" s="21">
        <f t="shared" si="39"/>
        <v>0.2521962340548155</v>
      </c>
      <c r="DP52" s="47">
        <v>0.23412344239744798</v>
      </c>
      <c r="DQ52" s="47">
        <v>0.26642061388385674</v>
      </c>
      <c r="DR52" s="21">
        <f t="shared" si="40"/>
        <v>0.25704794147526117</v>
      </c>
      <c r="DS52" s="47">
        <v>0.23025843165627169</v>
      </c>
      <c r="DT52" s="47">
        <v>0.26214143678556961</v>
      </c>
      <c r="DU52" s="21">
        <f t="shared" si="41"/>
        <v>0.25288895588010601</v>
      </c>
      <c r="DV52" s="21">
        <f t="shared" si="42"/>
        <v>0.22016662641164322</v>
      </c>
      <c r="DW52" s="21">
        <f t="shared" si="43"/>
        <v>0.25604712859179107</v>
      </c>
      <c r="DX52" s="45">
        <f t="shared" si="44"/>
        <v>0.24563456992757671</v>
      </c>
      <c r="DY52" s="47">
        <v>0.72442343434343437</v>
      </c>
      <c r="DZ52" s="47">
        <v>0.73438566841304709</v>
      </c>
      <c r="EA52" s="21">
        <f t="shared" si="45"/>
        <v>0.73149461783199166</v>
      </c>
      <c r="EB52" s="47">
        <v>0.7242493517718237</v>
      </c>
      <c r="EC52" s="47">
        <v>0.74064443229451438</v>
      </c>
      <c r="ED52" s="21">
        <f t="shared" si="46"/>
        <v>0.73588656305149436</v>
      </c>
      <c r="EE52" s="47">
        <v>0.72213716632443536</v>
      </c>
      <c r="EF52" s="47">
        <v>0.74158273870200475</v>
      </c>
      <c r="EG52" s="21">
        <f t="shared" si="47"/>
        <v>0.73593961358285032</v>
      </c>
      <c r="EH52" s="47">
        <v>0.72419567137809182</v>
      </c>
      <c r="EI52" s="47">
        <v>0.75107693668199504</v>
      </c>
      <c r="EJ52" s="21">
        <f t="shared" si="48"/>
        <v>0.74327596582211464</v>
      </c>
      <c r="EK52" s="47">
        <v>0.72338374999999999</v>
      </c>
      <c r="EL52" s="47">
        <v>0.75262444368366999</v>
      </c>
      <c r="EM52" s="21">
        <f t="shared" si="49"/>
        <v>0.74413876427943915</v>
      </c>
      <c r="EN52" s="47">
        <v>0.71645888013998249</v>
      </c>
      <c r="EO52" s="47">
        <v>0.74075998579797619</v>
      </c>
      <c r="EP52" s="21">
        <f t="shared" si="50"/>
        <v>0.73370777992307801</v>
      </c>
      <c r="EQ52" s="47">
        <v>0.73663820969747207</v>
      </c>
      <c r="ER52" s="47">
        <v>0.75126590594744125</v>
      </c>
      <c r="ES52" s="21">
        <f t="shared" si="51"/>
        <v>0.74702093343952058</v>
      </c>
      <c r="ET52" s="47">
        <v>0.7468959512407487</v>
      </c>
      <c r="EU52" s="47">
        <v>0.76066783461807985</v>
      </c>
      <c r="EV52" s="21">
        <f t="shared" si="52"/>
        <v>0.75667121988668051</v>
      </c>
      <c r="EW52" s="47">
        <v>0.74129977426636573</v>
      </c>
      <c r="EX52" s="47">
        <v>0.72520171520457388</v>
      </c>
      <c r="EY52" s="21">
        <f t="shared" si="53"/>
        <v>0.72987338851391903</v>
      </c>
      <c r="EZ52" s="47">
        <v>0.73707725694444448</v>
      </c>
      <c r="FA52" s="47">
        <v>0.71847311827956994</v>
      </c>
      <c r="FB52" s="21">
        <f t="shared" si="54"/>
        <v>0.72387205846921876</v>
      </c>
      <c r="FC52" s="47">
        <v>0.73966925536774786</v>
      </c>
      <c r="FD52" s="47">
        <v>0.72503986710963464</v>
      </c>
      <c r="FE52" s="21">
        <f t="shared" si="55"/>
        <v>0.72928533064006018</v>
      </c>
      <c r="FF52" s="47">
        <v>0.7259552951388889</v>
      </c>
      <c r="FG52" s="47">
        <v>0.72799165186500892</v>
      </c>
      <c r="FH52" s="21">
        <f t="shared" si="56"/>
        <v>0.72740069904708182</v>
      </c>
      <c r="FI52" s="21">
        <f t="shared" si="57"/>
        <v>0.73019866638445297</v>
      </c>
      <c r="FJ52" s="21">
        <f t="shared" si="58"/>
        <v>0.73914285821645975</v>
      </c>
      <c r="FK52" s="45">
        <f t="shared" si="59"/>
        <v>0.73654724454062082</v>
      </c>
      <c r="FL52" s="21"/>
      <c r="FM52" s="21"/>
      <c r="FN52" s="21">
        <f t="shared" si="60"/>
        <v>0</v>
      </c>
      <c r="FO52" s="21"/>
      <c r="FP52" s="21"/>
      <c r="FQ52" s="21">
        <f t="shared" si="61"/>
        <v>0</v>
      </c>
      <c r="FR52" s="21"/>
      <c r="FS52" s="21"/>
      <c r="FT52" s="21">
        <f t="shared" si="62"/>
        <v>0</v>
      </c>
      <c r="FU52" s="21"/>
      <c r="FV52" s="21"/>
      <c r="FW52" s="21">
        <f t="shared" si="63"/>
        <v>0</v>
      </c>
      <c r="FX52" s="21"/>
      <c r="FY52" s="21"/>
      <c r="FZ52" s="21">
        <f t="shared" si="64"/>
        <v>0</v>
      </c>
      <c r="GA52" s="21"/>
      <c r="GB52" s="21"/>
      <c r="GC52" s="21">
        <f t="shared" si="65"/>
        <v>0</v>
      </c>
      <c r="GD52" s="21"/>
      <c r="GE52" s="21"/>
      <c r="GF52" s="21">
        <f t="shared" si="66"/>
        <v>0</v>
      </c>
      <c r="GG52" s="21"/>
      <c r="GH52" s="21"/>
      <c r="GI52" s="21">
        <f t="shared" si="67"/>
        <v>0</v>
      </c>
      <c r="GJ52" s="21"/>
      <c r="GK52" s="21"/>
      <c r="GL52" s="21">
        <f t="shared" si="68"/>
        <v>0</v>
      </c>
      <c r="GM52" s="21"/>
      <c r="GN52" s="21"/>
      <c r="GO52" s="21">
        <f t="shared" si="69"/>
        <v>0</v>
      </c>
      <c r="GP52" s="21" t="e">
        <f t="shared" si="70"/>
        <v>#DIV/0!</v>
      </c>
      <c r="GQ52" s="21" t="e">
        <f t="shared" si="71"/>
        <v>#DIV/0!</v>
      </c>
      <c r="GR52" s="45">
        <f t="shared" si="72"/>
        <v>0</v>
      </c>
    </row>
    <row r="53" spans="1:200">
      <c r="A53" s="1" t="s">
        <v>111</v>
      </c>
      <c r="B53" s="1" t="s">
        <v>112</v>
      </c>
      <c r="C53" s="1" t="s">
        <v>8</v>
      </c>
      <c r="D53" s="1" t="s">
        <v>16</v>
      </c>
      <c r="E53" s="2">
        <v>108870</v>
      </c>
      <c r="F53" s="2">
        <v>162</v>
      </c>
      <c r="G53" s="2">
        <v>325</v>
      </c>
      <c r="H53" s="2">
        <v>487</v>
      </c>
      <c r="I53" s="2">
        <v>144</v>
      </c>
      <c r="J53" s="2">
        <v>325</v>
      </c>
      <c r="K53" s="2">
        <v>469</v>
      </c>
      <c r="L53" s="42">
        <f>VLOOKUP(B53,'[2]1월'!$D$6:$AU$179,13,0)</f>
        <v>111.09677419354838</v>
      </c>
      <c r="M53" s="42">
        <f>VLOOKUP(B53,'[2]1월'!$D$6:$AU$179,28,0)</f>
        <v>265</v>
      </c>
      <c r="N53" s="42">
        <f t="shared" si="83"/>
        <v>376.09677419354841</v>
      </c>
      <c r="O53" s="42">
        <f>VLOOKUP(B53,'[2]2월'!$D$6:$AU$179,13,0)</f>
        <v>110.34482758620689</v>
      </c>
      <c r="P53" s="42">
        <f>VLOOKUP(B53,'[2]2월'!$D$6:$AU$179,28,0)</f>
        <v>261.65517241379308</v>
      </c>
      <c r="Q53" s="42">
        <f t="shared" si="1"/>
        <v>372</v>
      </c>
      <c r="R53" s="42">
        <f>VLOOKUP(B53,'[2]3월'!$D$6:$AU$179,13,0)</f>
        <v>110.2258064516129</v>
      </c>
      <c r="S53" s="42">
        <f>VLOOKUP(B53,'[2]3월'!$D$6:$AU$179,28,0)</f>
        <v>267.19354838709677</v>
      </c>
      <c r="T53" s="42">
        <f t="shared" si="2"/>
        <v>377.41935483870964</v>
      </c>
      <c r="U53" s="42">
        <f>VLOOKUP(B53,'[2]4월'!$D$6:$AU$179,13,0)</f>
        <v>112.36666666666666</v>
      </c>
      <c r="V53" s="42">
        <f>VLOOKUP(B53,'[2]4월'!$D$6:$AU$179,28,0)</f>
        <v>267.5</v>
      </c>
      <c r="W53" s="42">
        <f t="shared" si="3"/>
        <v>379.86666666666667</v>
      </c>
      <c r="X53" s="42">
        <f>VLOOKUP(B53,'[2]5월'!$D$6:$AU$179,13,0)</f>
        <v>114.90322580645162</v>
      </c>
      <c r="Y53" s="42">
        <f>VLOOKUP(B53,'[2]5월'!$D$6:$AU$179,28,0)</f>
        <v>274.96774193548384</v>
      </c>
      <c r="Z53" s="42">
        <f t="shared" si="4"/>
        <v>389.87096774193549</v>
      </c>
      <c r="AA53" s="42">
        <f>VLOOKUP(B53,'[2]6월'!$D$6:$AU$179,13,0)</f>
        <v>113.9</v>
      </c>
      <c r="AB53" s="42">
        <f>VLOOKUP(B53,'[2]6월'!$D$6:$AU$179,28,0)</f>
        <v>272.63333333333333</v>
      </c>
      <c r="AC53" s="42">
        <f t="shared" si="5"/>
        <v>386.5333333333333</v>
      </c>
      <c r="AD53" s="42">
        <f>VLOOKUP(B53,'[2]7월'!$D$6:$AU$179,13,0)</f>
        <v>118.90322580645162</v>
      </c>
      <c r="AE53" s="42">
        <f>VLOOKUP(B53,'[2]7월'!$D$6:$AU$179,28,0)</f>
        <v>275.19354838709677</v>
      </c>
      <c r="AF53" s="42">
        <f t="shared" si="6"/>
        <v>394.09677419354841</v>
      </c>
      <c r="AG53" s="42">
        <f>VLOOKUP(B53,'[2]8월'!$D$6:$AU$179,13,0)</f>
        <v>115.12903225806451</v>
      </c>
      <c r="AH53" s="42">
        <f>VLOOKUP(B53,'[2]8월'!$D$6:$AU$179,28,0)</f>
        <v>271.61290322580646</v>
      </c>
      <c r="AI53" s="42">
        <f t="shared" si="7"/>
        <v>386.74193548387098</v>
      </c>
      <c r="AJ53" s="42">
        <f>VLOOKUP(B53,'[2]9월'!$D$6:$AU$179,13,0)</f>
        <v>117.73333333333333</v>
      </c>
      <c r="AK53" s="42">
        <f>VLOOKUP(B53,'[2]9월'!$D$6:$AU$179,28,0)</f>
        <v>269.66666666666669</v>
      </c>
      <c r="AL53" s="42">
        <f t="shared" si="8"/>
        <v>387.40000000000003</v>
      </c>
      <c r="AM53" s="42">
        <f>VLOOKUP(B53,'[2]10월'!$D$6:$AU$179,13,0)</f>
        <v>118.12903225806451</v>
      </c>
      <c r="AN53" s="42">
        <f>VLOOKUP(B53,'[2]10월'!$D$6:$AU$179,28,0)</f>
        <v>272.16129032258067</v>
      </c>
      <c r="AO53" s="42">
        <f t="shared" si="9"/>
        <v>390.29032258064518</v>
      </c>
      <c r="AP53" s="42">
        <f>VLOOKUP(B53,'[3]11월'!$D$6:$P$179,13,0)</f>
        <v>119.3</v>
      </c>
      <c r="AQ53" s="42">
        <f>VLOOKUP(B53,'[3]11월'!$D$6:$AE$179,28,0)</f>
        <v>275.93333333333334</v>
      </c>
      <c r="AR53" s="42">
        <f t="shared" si="10"/>
        <v>395.23333333333335</v>
      </c>
      <c r="AS53" s="42">
        <f>VLOOKUP(B53,'[3]12월'!$D$6:$P$179,13,0)</f>
        <v>117.51612903225806</v>
      </c>
      <c r="AT53" s="42">
        <f>VLOOKUP(B53,'[3]12월'!$D$6:$AE$179,28,0)</f>
        <v>276.32258064516128</v>
      </c>
      <c r="AU53" s="42">
        <f t="shared" si="11"/>
        <v>393.83870967741933</v>
      </c>
      <c r="AV53" s="42">
        <f t="shared" si="12"/>
        <v>114.96233778272152</v>
      </c>
      <c r="AW53" s="42">
        <f t="shared" si="13"/>
        <v>270.82000988752935</v>
      </c>
      <c r="AX53" s="43">
        <f t="shared" si="14"/>
        <v>385.782347670251</v>
      </c>
      <c r="AY53" s="47">
        <v>0.40257627296279486</v>
      </c>
      <c r="AZ53" s="47">
        <v>0.38605023062155785</v>
      </c>
      <c r="BA53" s="21">
        <f t="shared" si="15"/>
        <v>0.39097495689096384</v>
      </c>
      <c r="BB53" s="47">
        <v>0.41828680340396579</v>
      </c>
      <c r="BC53" s="47">
        <v>0.40183010233145994</v>
      </c>
      <c r="BD53" s="21">
        <f t="shared" si="16"/>
        <v>0.40673416504690524</v>
      </c>
      <c r="BE53" s="47">
        <v>0.38721126423970054</v>
      </c>
      <c r="BF53" s="47">
        <v>0.38888726426274117</v>
      </c>
      <c r="BG53" s="21">
        <f t="shared" si="17"/>
        <v>0.38838781973932979</v>
      </c>
      <c r="BH53" s="47">
        <v>0.37081439932767163</v>
      </c>
      <c r="BI53" s="47">
        <v>0.38679024453941768</v>
      </c>
      <c r="BJ53" s="21">
        <f t="shared" si="18"/>
        <v>0.38202947587105152</v>
      </c>
      <c r="BK53" s="47">
        <v>0.37593513840717852</v>
      </c>
      <c r="BL53" s="47">
        <v>0.39351646167577842</v>
      </c>
      <c r="BM53" s="21">
        <f t="shared" si="19"/>
        <v>0.38827726388334943</v>
      </c>
      <c r="BN53" s="47">
        <v>0.37346236507913549</v>
      </c>
      <c r="BO53" s="47">
        <v>0.39035326914511909</v>
      </c>
      <c r="BP53" s="21">
        <f t="shared" si="20"/>
        <v>0.38531981484007927</v>
      </c>
      <c r="BQ53" s="47">
        <v>0.36773104632323472</v>
      </c>
      <c r="BR53" s="47">
        <v>0.39510492552736171</v>
      </c>
      <c r="BS53" s="21">
        <f t="shared" si="21"/>
        <v>0.38694756641932343</v>
      </c>
      <c r="BT53" s="47">
        <v>0.41282183236081516</v>
      </c>
      <c r="BU53" s="47">
        <v>0.37429928324528078</v>
      </c>
      <c r="BV53" s="21">
        <f t="shared" si="22"/>
        <v>0.38577892281514747</v>
      </c>
      <c r="BW53" s="47">
        <v>0.41263439663114282</v>
      </c>
      <c r="BX53" s="47">
        <v>0.35630489982187952</v>
      </c>
      <c r="BY53" s="21">
        <f t="shared" si="23"/>
        <v>0.37309097279391817</v>
      </c>
      <c r="BZ53" s="47">
        <v>0.4089127232558849</v>
      </c>
      <c r="CA53" s="47">
        <v>0.38191179397159275</v>
      </c>
      <c r="CB53" s="21">
        <f t="shared" si="24"/>
        <v>0.38995801477867165</v>
      </c>
      <c r="CC53" s="47">
        <v>0.40893365650645142</v>
      </c>
      <c r="CD53" s="47">
        <v>0.37552409702456013</v>
      </c>
      <c r="CE53" s="21">
        <f t="shared" si="25"/>
        <v>0.38548007631061088</v>
      </c>
      <c r="CF53" s="47">
        <v>0.36502517328915263</v>
      </c>
      <c r="CG53" s="47">
        <v>0.21644778467525189</v>
      </c>
      <c r="CH53" s="21">
        <f t="shared" si="26"/>
        <v>0.26072353767395001</v>
      </c>
      <c r="CI53" s="44">
        <f t="shared" si="27"/>
        <v>0.39202875598226067</v>
      </c>
      <c r="CJ53" s="44">
        <f t="shared" si="28"/>
        <v>0.37058502973683338</v>
      </c>
      <c r="CK53" s="21">
        <f t="shared" si="29"/>
        <v>0.37697521558860841</v>
      </c>
      <c r="CL53" s="47">
        <v>0.22350767332452479</v>
      </c>
      <c r="CM53" s="47">
        <v>0.23093863008923909</v>
      </c>
      <c r="CN53" s="21">
        <f t="shared" si="30"/>
        <v>0.22872422041810475</v>
      </c>
      <c r="CO53" s="47">
        <v>0.24789937094423234</v>
      </c>
      <c r="CP53" s="47">
        <v>0.2532593660183991</v>
      </c>
      <c r="CQ53" s="21">
        <f t="shared" si="31"/>
        <v>0.25166209862669142</v>
      </c>
      <c r="CR53" s="47">
        <v>0.21456994310989705</v>
      </c>
      <c r="CS53" s="47">
        <v>0.23465687225570961</v>
      </c>
      <c r="CT53" s="21">
        <f t="shared" si="32"/>
        <v>0.22867100911960686</v>
      </c>
      <c r="CU53" s="47">
        <v>0.21011760815106431</v>
      </c>
      <c r="CV53" s="47">
        <v>0.24174456950688106</v>
      </c>
      <c r="CW53" s="21">
        <f t="shared" si="33"/>
        <v>0.23231980075738834</v>
      </c>
      <c r="CX53" s="47">
        <v>0.21347412559524498</v>
      </c>
      <c r="CY53" s="47">
        <v>0.24441080722128061</v>
      </c>
      <c r="CZ53" s="21">
        <f t="shared" si="34"/>
        <v>0.23519174039656204</v>
      </c>
      <c r="DA53" s="47">
        <v>0.21203445686121397</v>
      </c>
      <c r="DB53" s="47">
        <v>0.24210227603567294</v>
      </c>
      <c r="DC53" s="21">
        <f t="shared" si="35"/>
        <v>0.23314212841565127</v>
      </c>
      <c r="DD53" s="47">
        <v>0.21050087631118186</v>
      </c>
      <c r="DE53" s="47">
        <v>0.24641890318497955</v>
      </c>
      <c r="DF53" s="21">
        <f t="shared" si="36"/>
        <v>0.23571540582982348</v>
      </c>
      <c r="DG53" s="47">
        <v>0.23739037320822884</v>
      </c>
      <c r="DH53" s="47">
        <v>0.23482903737424063</v>
      </c>
      <c r="DI53" s="21">
        <f t="shared" si="37"/>
        <v>0.23559231012920245</v>
      </c>
      <c r="DJ53" s="47">
        <v>0.24652296472244553</v>
      </c>
      <c r="DK53" s="47">
        <v>0.23122277894705687</v>
      </c>
      <c r="DL53" s="21">
        <f t="shared" si="38"/>
        <v>0.23578220250770163</v>
      </c>
      <c r="DM53" s="47">
        <v>0.23893367624214587</v>
      </c>
      <c r="DN53" s="47">
        <v>0.23811631368556657</v>
      </c>
      <c r="DO53" s="21">
        <f t="shared" si="39"/>
        <v>0.23835988602859326</v>
      </c>
      <c r="DP53" s="47">
        <v>0.23412819819196784</v>
      </c>
      <c r="DQ53" s="47">
        <v>0.23148585943130431</v>
      </c>
      <c r="DR53" s="21">
        <f t="shared" si="40"/>
        <v>0.23227327089005617</v>
      </c>
      <c r="DS53" s="47">
        <v>0.21356262821270833</v>
      </c>
      <c r="DT53" s="47">
        <v>0.125390368059041</v>
      </c>
      <c r="DU53" s="21">
        <f t="shared" si="41"/>
        <v>0.15166551832464126</v>
      </c>
      <c r="DV53" s="21">
        <f t="shared" si="42"/>
        <v>0.22522015790623798</v>
      </c>
      <c r="DW53" s="21">
        <f t="shared" si="43"/>
        <v>0.22954798181744762</v>
      </c>
      <c r="DX53" s="45">
        <f t="shared" si="44"/>
        <v>0.22825829928700192</v>
      </c>
      <c r="DY53" s="47">
        <v>0.84299099883855977</v>
      </c>
      <c r="DZ53" s="47">
        <v>0.74495715155203901</v>
      </c>
      <c r="EA53" s="21">
        <f t="shared" si="45"/>
        <v>0.77417103428657486</v>
      </c>
      <c r="EB53" s="47">
        <v>0.83680468750000003</v>
      </c>
      <c r="EC53" s="47">
        <v>0.75002965208223515</v>
      </c>
      <c r="ED53" s="21">
        <f t="shared" si="46"/>
        <v>0.77588843228057525</v>
      </c>
      <c r="EE53" s="47">
        <v>0.85261720807726071</v>
      </c>
      <c r="EF53" s="47">
        <v>0.74911408909815291</v>
      </c>
      <c r="EG53" s="21">
        <f t="shared" si="47"/>
        <v>0.77995780342956134</v>
      </c>
      <c r="EH53" s="47">
        <v>0.85377247107683185</v>
      </c>
      <c r="EI53" s="47">
        <v>0.74645956386292833</v>
      </c>
      <c r="EJ53" s="21">
        <f t="shared" si="48"/>
        <v>0.77843858716991376</v>
      </c>
      <c r="EK53" s="47">
        <v>0.83830544637843907</v>
      </c>
      <c r="EL53" s="47">
        <v>0.74830666353824493</v>
      </c>
      <c r="EM53" s="21">
        <f t="shared" si="49"/>
        <v>0.77512611376812379</v>
      </c>
      <c r="EN53" s="47">
        <v>0.82595317529997081</v>
      </c>
      <c r="EO53" s="47">
        <v>0.75255177894608138</v>
      </c>
      <c r="EP53" s="21">
        <f t="shared" si="50"/>
        <v>0.77442524249960798</v>
      </c>
      <c r="EQ53" s="47">
        <v>0.82713537710255014</v>
      </c>
      <c r="ER53" s="47">
        <v>0.7653940921345681</v>
      </c>
      <c r="ES53" s="21">
        <f t="shared" si="51"/>
        <v>0.78379286672986215</v>
      </c>
      <c r="ET53" s="47">
        <v>0.83265760717287762</v>
      </c>
      <c r="EU53" s="47">
        <v>0.76532969121140138</v>
      </c>
      <c r="EV53" s="21">
        <f t="shared" si="52"/>
        <v>0.78539327023131489</v>
      </c>
      <c r="EW53" s="47">
        <v>0.83780294450736126</v>
      </c>
      <c r="EX53" s="47">
        <v>0.75703275648949331</v>
      </c>
      <c r="EY53" s="21">
        <f t="shared" si="53"/>
        <v>0.78110210464334096</v>
      </c>
      <c r="EZ53" s="47">
        <v>0.82177280174767886</v>
      </c>
      <c r="FA53" s="47">
        <v>0.74344861917743266</v>
      </c>
      <c r="FB53" s="21">
        <f t="shared" si="54"/>
        <v>0.76678906279174908</v>
      </c>
      <c r="FC53" s="47">
        <v>0.8261262922604079</v>
      </c>
      <c r="FD53" s="47">
        <v>0.75573471853104612</v>
      </c>
      <c r="FE53" s="21">
        <f t="shared" si="55"/>
        <v>0.77671126119818013</v>
      </c>
      <c r="FF53" s="47">
        <v>0.82773263793576712</v>
      </c>
      <c r="FG53" s="47">
        <v>0.74840905907074484</v>
      </c>
      <c r="FH53" s="21">
        <f t="shared" si="56"/>
        <v>0.77204732070372573</v>
      </c>
      <c r="FI53" s="21">
        <f t="shared" si="57"/>
        <v>0.83530597065814216</v>
      </c>
      <c r="FJ53" s="21">
        <f t="shared" si="58"/>
        <v>0.75223065297453073</v>
      </c>
      <c r="FK53" s="45">
        <f t="shared" si="59"/>
        <v>0.77698692497771082</v>
      </c>
      <c r="FL53" s="21"/>
      <c r="FM53" s="21"/>
      <c r="FN53" s="21">
        <f t="shared" si="60"/>
        <v>0</v>
      </c>
      <c r="FO53" s="21"/>
      <c r="FP53" s="21"/>
      <c r="FQ53" s="21">
        <f t="shared" si="61"/>
        <v>0</v>
      </c>
      <c r="FR53" s="21"/>
      <c r="FS53" s="21"/>
      <c r="FT53" s="21">
        <f t="shared" si="62"/>
        <v>0</v>
      </c>
      <c r="FU53" s="21"/>
      <c r="FV53" s="21"/>
      <c r="FW53" s="21">
        <f t="shared" si="63"/>
        <v>0</v>
      </c>
      <c r="FX53" s="21"/>
      <c r="FY53" s="21"/>
      <c r="FZ53" s="21">
        <f t="shared" si="64"/>
        <v>0</v>
      </c>
      <c r="GA53" s="21"/>
      <c r="GB53" s="21"/>
      <c r="GC53" s="21">
        <f t="shared" si="65"/>
        <v>0</v>
      </c>
      <c r="GD53" s="21"/>
      <c r="GE53" s="21"/>
      <c r="GF53" s="21">
        <f t="shared" si="66"/>
        <v>0</v>
      </c>
      <c r="GG53" s="21"/>
      <c r="GH53" s="21"/>
      <c r="GI53" s="21">
        <f t="shared" si="67"/>
        <v>0</v>
      </c>
      <c r="GJ53" s="21"/>
      <c r="GK53" s="21"/>
      <c r="GL53" s="21">
        <f t="shared" si="68"/>
        <v>0</v>
      </c>
      <c r="GM53" s="21"/>
      <c r="GN53" s="21"/>
      <c r="GO53" s="21">
        <f t="shared" si="69"/>
        <v>0</v>
      </c>
      <c r="GP53" s="21" t="e">
        <f t="shared" si="70"/>
        <v>#DIV/0!</v>
      </c>
      <c r="GQ53" s="21" t="e">
        <f t="shared" si="71"/>
        <v>#DIV/0!</v>
      </c>
      <c r="GR53" s="45">
        <f t="shared" si="72"/>
        <v>0</v>
      </c>
    </row>
    <row r="54" spans="1:200">
      <c r="A54" s="1" t="s">
        <v>113</v>
      </c>
      <c r="B54" s="1" t="s">
        <v>114</v>
      </c>
      <c r="C54" s="1" t="s">
        <v>12</v>
      </c>
      <c r="D54" s="1" t="s">
        <v>13</v>
      </c>
      <c r="E54" s="2">
        <v>33866</v>
      </c>
      <c r="F54" s="2">
        <v>16</v>
      </c>
      <c r="G54" s="2">
        <v>47</v>
      </c>
      <c r="H54" s="2">
        <v>63</v>
      </c>
      <c r="I54" s="2">
        <v>15</v>
      </c>
      <c r="J54" s="2">
        <v>47</v>
      </c>
      <c r="K54" s="2">
        <v>62</v>
      </c>
      <c r="L54" s="42">
        <f>VLOOKUP(B54,'[2]1월'!$D$6:$AU$179,13,0)</f>
        <v>12.612903225806452</v>
      </c>
      <c r="M54" s="42">
        <f>VLOOKUP(B54,'[2]1월'!$D$6:$AU$179,28,0)</f>
        <v>41.096774193548384</v>
      </c>
      <c r="N54" s="42">
        <f t="shared" si="83"/>
        <v>53.709677419354833</v>
      </c>
      <c r="O54" s="42">
        <f>VLOOKUP(B54,'[2]2월'!$D$6:$AU$179,13,0)</f>
        <v>11.275862068965518</v>
      </c>
      <c r="P54" s="42">
        <f>VLOOKUP(B54,'[2]2월'!$D$6:$AU$179,28,0)</f>
        <v>41.413793103448278</v>
      </c>
      <c r="Q54" s="42">
        <f t="shared" si="1"/>
        <v>52.689655172413794</v>
      </c>
      <c r="R54" s="42">
        <f>VLOOKUP(B54,'[2]3월'!$D$6:$AU$179,13,0)</f>
        <v>10.96774193548387</v>
      </c>
      <c r="S54" s="42">
        <f>VLOOKUP(B54,'[2]3월'!$D$6:$AU$179,28,0)</f>
        <v>40.483870967741936</v>
      </c>
      <c r="T54" s="42">
        <f t="shared" si="2"/>
        <v>51.451612903225808</v>
      </c>
      <c r="U54" s="42">
        <f>VLOOKUP(B54,'[2]4월'!$D$6:$AU$179,13,0)</f>
        <v>11.3</v>
      </c>
      <c r="V54" s="42">
        <f>VLOOKUP(B54,'[2]4월'!$D$6:$AU$179,28,0)</f>
        <v>41.866666666666667</v>
      </c>
      <c r="W54" s="42">
        <f t="shared" si="3"/>
        <v>53.166666666666671</v>
      </c>
      <c r="X54" s="42">
        <f>VLOOKUP(B54,'[2]5월'!$D$6:$AU$179,13,0)</f>
        <v>12.35483870967742</v>
      </c>
      <c r="Y54" s="42">
        <f>VLOOKUP(B54,'[2]5월'!$D$6:$AU$179,28,0)</f>
        <v>42.70967741935484</v>
      </c>
      <c r="Z54" s="42">
        <f t="shared" si="4"/>
        <v>55.064516129032256</v>
      </c>
      <c r="AA54" s="42">
        <f>VLOOKUP(B54,'[2]6월'!$D$6:$AU$179,13,0)</f>
        <v>12.5</v>
      </c>
      <c r="AB54" s="42">
        <f>VLOOKUP(B54,'[2]6월'!$D$6:$AU$179,28,0)</f>
        <v>42.2</v>
      </c>
      <c r="AC54" s="42">
        <f t="shared" si="5"/>
        <v>54.7</v>
      </c>
      <c r="AD54" s="42">
        <f>VLOOKUP(B54,'[2]7월'!$D$6:$AU$179,13,0)</f>
        <v>12.225806451612904</v>
      </c>
      <c r="AE54" s="42">
        <f>VLOOKUP(B54,'[2]7월'!$D$6:$AU$179,28,0)</f>
        <v>41.806451612903224</v>
      </c>
      <c r="AF54" s="42">
        <f t="shared" si="6"/>
        <v>54.032258064516128</v>
      </c>
      <c r="AG54" s="42">
        <f>VLOOKUP(B54,'[2]8월'!$D$6:$AU$179,13,0)</f>
        <v>12.129032258064516</v>
      </c>
      <c r="AH54" s="42">
        <f>VLOOKUP(B54,'[2]8월'!$D$6:$AU$179,28,0)</f>
        <v>42.225806451612904</v>
      </c>
      <c r="AI54" s="42">
        <f t="shared" si="7"/>
        <v>54.354838709677423</v>
      </c>
      <c r="AJ54" s="42">
        <f>VLOOKUP(B54,'[2]9월'!$D$6:$AU$179,13,0)</f>
        <v>11.333333333333334</v>
      </c>
      <c r="AK54" s="42">
        <f>VLOOKUP(B54,'[2]9월'!$D$6:$AU$179,28,0)</f>
        <v>41.666666666666664</v>
      </c>
      <c r="AL54" s="42">
        <f t="shared" si="8"/>
        <v>53</v>
      </c>
      <c r="AM54" s="42">
        <f>VLOOKUP(B54,'[2]10월'!$D$6:$AU$179,13,0)</f>
        <v>11.161290322580646</v>
      </c>
      <c r="AN54" s="42">
        <f>VLOOKUP(B54,'[2]10월'!$D$6:$AU$179,28,0)</f>
        <v>41.806451612903224</v>
      </c>
      <c r="AO54" s="42">
        <f t="shared" si="9"/>
        <v>52.967741935483872</v>
      </c>
      <c r="AP54" s="42">
        <f>VLOOKUP(B54,'[3]11월'!$D$6:$P$179,13,0)</f>
        <v>10.199999999999999</v>
      </c>
      <c r="AQ54" s="42">
        <f>VLOOKUP(B54,'[3]11월'!$D$6:$AE$179,28,0)</f>
        <v>39.299999999999997</v>
      </c>
      <c r="AR54" s="42">
        <f t="shared" si="10"/>
        <v>49.5</v>
      </c>
      <c r="AS54" s="42">
        <f>VLOOKUP(B54,'[3]12월'!$D$6:$P$179,13,0)</f>
        <v>10.483870967741936</v>
      </c>
      <c r="AT54" s="42">
        <f>VLOOKUP(B54,'[3]12월'!$D$6:$AE$179,28,0)</f>
        <v>37.064516129032256</v>
      </c>
      <c r="AU54" s="42">
        <f t="shared" si="11"/>
        <v>47.548387096774192</v>
      </c>
      <c r="AV54" s="42">
        <f t="shared" si="12"/>
        <v>11.545389939438882</v>
      </c>
      <c r="AW54" s="42">
        <f t="shared" si="13"/>
        <v>41.13672290198987</v>
      </c>
      <c r="AX54" s="43">
        <f t="shared" si="14"/>
        <v>52.682112841428754</v>
      </c>
      <c r="AY54" s="47">
        <v>0.37451591154242286</v>
      </c>
      <c r="AZ54" s="47">
        <v>0.40779824750050303</v>
      </c>
      <c r="BA54" s="21">
        <f t="shared" si="15"/>
        <v>0.40050435729742695</v>
      </c>
      <c r="BB54" s="47">
        <v>0.36174156569735572</v>
      </c>
      <c r="BC54" s="47">
        <v>0.3999953385522737</v>
      </c>
      <c r="BD54" s="21">
        <f t="shared" si="16"/>
        <v>0.39161194805322297</v>
      </c>
      <c r="BE54" s="47">
        <v>0.390136318571217</v>
      </c>
      <c r="BF54" s="47">
        <v>0.38182269739695857</v>
      </c>
      <c r="BG54" s="21">
        <f t="shared" si="17"/>
        <v>0.38364464403289733</v>
      </c>
      <c r="BH54" s="47">
        <v>0.41829559909287772</v>
      </c>
      <c r="BI54" s="47">
        <v>0.38315130418303844</v>
      </c>
      <c r="BJ54" s="21">
        <f t="shared" si="18"/>
        <v>0.39085324639826502</v>
      </c>
      <c r="BK54" s="47">
        <v>0.36504209426311568</v>
      </c>
      <c r="BL54" s="47">
        <v>0.38101313720314417</v>
      </c>
      <c r="BM54" s="21">
        <f t="shared" si="19"/>
        <v>0.37751305133838081</v>
      </c>
      <c r="BN54" s="47">
        <v>0.36994421257445009</v>
      </c>
      <c r="BO54" s="47">
        <v>0.3909655946841466</v>
      </c>
      <c r="BP54" s="21">
        <f t="shared" si="20"/>
        <v>0.38635871693319324</v>
      </c>
      <c r="BQ54" s="47">
        <v>0.36475972446149307</v>
      </c>
      <c r="BR54" s="47">
        <v>0.39516749069244833</v>
      </c>
      <c r="BS54" s="21">
        <f t="shared" si="21"/>
        <v>0.38850356816943965</v>
      </c>
      <c r="BT54" s="47">
        <v>0.36908829222686035</v>
      </c>
      <c r="BU54" s="47">
        <v>0.38578210790380707</v>
      </c>
      <c r="BV54" s="21">
        <f t="shared" si="22"/>
        <v>0.38212362495443108</v>
      </c>
      <c r="BW54" s="47">
        <v>0.35675412252051303</v>
      </c>
      <c r="BX54" s="47">
        <v>0.39154485382151688</v>
      </c>
      <c r="BY54" s="21">
        <f t="shared" si="23"/>
        <v>0.38392039577524695</v>
      </c>
      <c r="BZ54" s="47">
        <v>0.33920350006705108</v>
      </c>
      <c r="CA54" s="47">
        <v>0.38334293940652514</v>
      </c>
      <c r="CB54" s="21">
        <f t="shared" si="24"/>
        <v>0.37366969337677047</v>
      </c>
      <c r="CC54" s="47">
        <v>0.36955704986489807</v>
      </c>
      <c r="CD54" s="47">
        <v>0.40281629169658223</v>
      </c>
      <c r="CE54" s="21">
        <f t="shared" si="25"/>
        <v>0.3955274626172951</v>
      </c>
      <c r="CF54" s="47">
        <v>0.40223244672328151</v>
      </c>
      <c r="CG54" s="47">
        <v>0.40818483992201232</v>
      </c>
      <c r="CH54" s="21">
        <f t="shared" si="26"/>
        <v>0.40688036109901859</v>
      </c>
      <c r="CI54" s="44">
        <f t="shared" si="27"/>
        <v>0.37343923646712796</v>
      </c>
      <c r="CJ54" s="44">
        <f t="shared" si="28"/>
        <v>0.39263207024691305</v>
      </c>
      <c r="CK54" s="21">
        <f t="shared" si="29"/>
        <v>0.38842592250379898</v>
      </c>
      <c r="CL54" s="47">
        <v>0.30444118564949968</v>
      </c>
      <c r="CM54" s="47">
        <v>0.39367185752747991</v>
      </c>
      <c r="CN54" s="21">
        <f t="shared" si="30"/>
        <v>0.37411677809301835</v>
      </c>
      <c r="CO54" s="47">
        <v>0.29372239714000542</v>
      </c>
      <c r="CP54" s="47">
        <v>0.38051292280856186</v>
      </c>
      <c r="CQ54" s="21">
        <f t="shared" si="31"/>
        <v>0.36149260627516011</v>
      </c>
      <c r="CR54" s="47">
        <v>0.32740137340294723</v>
      </c>
      <c r="CS54" s="47">
        <v>0.36172536884454093</v>
      </c>
      <c r="CT54" s="21">
        <f t="shared" si="32"/>
        <v>0.35420319689131036</v>
      </c>
      <c r="CU54" s="47">
        <v>0.3394475639922126</v>
      </c>
      <c r="CV54" s="47">
        <v>0.36222012591109626</v>
      </c>
      <c r="CW54" s="21">
        <f t="shared" si="33"/>
        <v>0.35722947361769064</v>
      </c>
      <c r="CX54" s="47">
        <v>0.31979162276302148</v>
      </c>
      <c r="CY54" s="47">
        <v>0.36028806929485607</v>
      </c>
      <c r="CZ54" s="21">
        <f t="shared" si="34"/>
        <v>0.35141319239348789</v>
      </c>
      <c r="DA54" s="47">
        <v>0.31699672560351444</v>
      </c>
      <c r="DB54" s="47">
        <v>0.36768212913768533</v>
      </c>
      <c r="DC54" s="21">
        <f t="shared" si="35"/>
        <v>0.35657432201914407</v>
      </c>
      <c r="DD54" s="47">
        <v>0.27933431692460964</v>
      </c>
      <c r="DE54" s="47">
        <v>0.36218485850153453</v>
      </c>
      <c r="DF54" s="21">
        <f t="shared" si="36"/>
        <v>0.34402799732782935</v>
      </c>
      <c r="DG54" s="47">
        <v>0.29039354028296993</v>
      </c>
      <c r="DH54" s="47">
        <v>0.35776062026996286</v>
      </c>
      <c r="DI54" s="21">
        <f t="shared" si="37"/>
        <v>0.34299699053718635</v>
      </c>
      <c r="DJ54" s="47">
        <v>0.27963596325711554</v>
      </c>
      <c r="DK54" s="47">
        <v>0.35881838636190339</v>
      </c>
      <c r="DL54" s="21">
        <f t="shared" si="38"/>
        <v>0.34146540065599412</v>
      </c>
      <c r="DM54" s="47">
        <v>0.28790274565831686</v>
      </c>
      <c r="DN54" s="47">
        <v>0.36190952249028097</v>
      </c>
      <c r="DO54" s="21">
        <f t="shared" si="39"/>
        <v>0.34569078997175268</v>
      </c>
      <c r="DP54" s="47">
        <v>0.29574779013663643</v>
      </c>
      <c r="DQ54" s="47">
        <v>0.38604628178664391</v>
      </c>
      <c r="DR54" s="21">
        <f t="shared" si="40"/>
        <v>0.36625718752270492</v>
      </c>
      <c r="DS54" s="47">
        <v>0.30706022168719183</v>
      </c>
      <c r="DT54" s="47">
        <v>0.38734865484580977</v>
      </c>
      <c r="DU54" s="21">
        <f t="shared" si="41"/>
        <v>0.36975328483411452</v>
      </c>
      <c r="DV54" s="21">
        <f t="shared" si="42"/>
        <v>0.30348962054150341</v>
      </c>
      <c r="DW54" s="21">
        <f t="shared" si="43"/>
        <v>0.37001406648169627</v>
      </c>
      <c r="DX54" s="45">
        <f t="shared" si="44"/>
        <v>0.35543510167828279</v>
      </c>
      <c r="DY54" s="47">
        <v>0.46332225063938615</v>
      </c>
      <c r="DZ54" s="47">
        <v>0.37044113029827314</v>
      </c>
      <c r="EA54" s="21">
        <f t="shared" si="45"/>
        <v>0.39079621278286952</v>
      </c>
      <c r="EB54" s="47">
        <v>0.51680122324159017</v>
      </c>
      <c r="EC54" s="47">
        <v>0.39262114904246465</v>
      </c>
      <c r="ED54" s="21">
        <f t="shared" si="46"/>
        <v>0.41983545959323476</v>
      </c>
      <c r="EE54" s="47">
        <v>0.4706794117647059</v>
      </c>
      <c r="EF54" s="47">
        <v>0.39749322709163343</v>
      </c>
      <c r="EG54" s="21">
        <f t="shared" si="47"/>
        <v>0.41353212520442773</v>
      </c>
      <c r="EH54" s="47">
        <v>0.47814749262536876</v>
      </c>
      <c r="EI54" s="47">
        <v>0.47196974522292995</v>
      </c>
      <c r="EJ54" s="21">
        <f t="shared" si="48"/>
        <v>0.47332361086843272</v>
      </c>
      <c r="EK54" s="47">
        <v>0.49777806788511747</v>
      </c>
      <c r="EL54" s="47">
        <v>0.49134894259818734</v>
      </c>
      <c r="EM54" s="21">
        <f t="shared" si="49"/>
        <v>0.49275789820766591</v>
      </c>
      <c r="EN54" s="47">
        <v>0.45859466666666671</v>
      </c>
      <c r="EO54" s="47">
        <v>0.4633285939968404</v>
      </c>
      <c r="EP54" s="21">
        <f t="shared" si="50"/>
        <v>0.46229114439537256</v>
      </c>
      <c r="EQ54" s="47">
        <v>0.50127968337730877</v>
      </c>
      <c r="ER54" s="47">
        <v>0.4458125</v>
      </c>
      <c r="ES54" s="21">
        <f t="shared" si="51"/>
        <v>0.45796824369351785</v>
      </c>
      <c r="ET54" s="47">
        <v>0.53910372340425528</v>
      </c>
      <c r="EU54" s="47">
        <v>0.48499694423223833</v>
      </c>
      <c r="EV54" s="21">
        <f t="shared" si="52"/>
        <v>0.49685455263508127</v>
      </c>
      <c r="EW54" s="47">
        <v>0.61535882352941174</v>
      </c>
      <c r="EX54" s="47">
        <v>0.5020848</v>
      </c>
      <c r="EY54" s="21">
        <f t="shared" si="53"/>
        <v>0.52690902782838345</v>
      </c>
      <c r="EZ54" s="47">
        <v>0.58219942196531793</v>
      </c>
      <c r="FA54" s="47">
        <v>0.50511574074074073</v>
      </c>
      <c r="FB54" s="21">
        <f t="shared" si="54"/>
        <v>0.52200878298420383</v>
      </c>
      <c r="FC54" s="47">
        <v>0.58767647058823536</v>
      </c>
      <c r="FD54" s="47">
        <v>0.45683799830364713</v>
      </c>
      <c r="FE54" s="21">
        <f t="shared" si="55"/>
        <v>0.48551151005426407</v>
      </c>
      <c r="FF54" s="47">
        <v>0.55966153846153843</v>
      </c>
      <c r="FG54" s="47">
        <v>0.486787641427328</v>
      </c>
      <c r="FH54" s="21">
        <f t="shared" si="56"/>
        <v>0.50275810108218155</v>
      </c>
      <c r="FI54" s="21">
        <f t="shared" si="57"/>
        <v>0.52255023117907518</v>
      </c>
      <c r="FJ54" s="21">
        <f t="shared" si="58"/>
        <v>0.45573653441285694</v>
      </c>
      <c r="FK54" s="45">
        <f t="shared" si="59"/>
        <v>0.470378889110803</v>
      </c>
      <c r="FL54" s="21"/>
      <c r="FM54" s="21"/>
      <c r="FN54" s="21">
        <f t="shared" si="60"/>
        <v>0</v>
      </c>
      <c r="FO54" s="21"/>
      <c r="FP54" s="21"/>
      <c r="FQ54" s="21">
        <f t="shared" si="61"/>
        <v>0</v>
      </c>
      <c r="FR54" s="21"/>
      <c r="FS54" s="21"/>
      <c r="FT54" s="21">
        <f t="shared" si="62"/>
        <v>0</v>
      </c>
      <c r="FU54" s="21"/>
      <c r="FV54" s="21"/>
      <c r="FW54" s="21">
        <f t="shared" si="63"/>
        <v>0</v>
      </c>
      <c r="FX54" s="21"/>
      <c r="FY54" s="21"/>
      <c r="FZ54" s="21">
        <f t="shared" si="64"/>
        <v>0</v>
      </c>
      <c r="GA54" s="21"/>
      <c r="GB54" s="21"/>
      <c r="GC54" s="21">
        <f t="shared" si="65"/>
        <v>0</v>
      </c>
      <c r="GD54" s="21"/>
      <c r="GE54" s="21"/>
      <c r="GF54" s="21">
        <f t="shared" si="66"/>
        <v>0</v>
      </c>
      <c r="GG54" s="21"/>
      <c r="GH54" s="21"/>
      <c r="GI54" s="21">
        <f t="shared" si="67"/>
        <v>0</v>
      </c>
      <c r="GJ54" s="21"/>
      <c r="GK54" s="21"/>
      <c r="GL54" s="21">
        <f t="shared" si="68"/>
        <v>0</v>
      </c>
      <c r="GM54" s="21"/>
      <c r="GN54" s="21"/>
      <c r="GO54" s="21">
        <f t="shared" si="69"/>
        <v>0</v>
      </c>
      <c r="GP54" s="21" t="e">
        <f t="shared" si="70"/>
        <v>#DIV/0!</v>
      </c>
      <c r="GQ54" s="21" t="e">
        <f t="shared" si="71"/>
        <v>#DIV/0!</v>
      </c>
      <c r="GR54" s="45">
        <f t="shared" si="72"/>
        <v>0</v>
      </c>
    </row>
    <row r="55" spans="1:200">
      <c r="A55" s="1" t="s">
        <v>115</v>
      </c>
      <c r="B55" s="1" t="s">
        <v>116</v>
      </c>
      <c r="C55" s="1" t="s">
        <v>8</v>
      </c>
      <c r="D55" s="1" t="s">
        <v>9</v>
      </c>
      <c r="E55" s="2">
        <v>355032</v>
      </c>
      <c r="F55" s="2">
        <v>253</v>
      </c>
      <c r="G55" s="2">
        <v>522</v>
      </c>
      <c r="H55" s="2">
        <v>775</v>
      </c>
      <c r="I55" s="2">
        <v>234</v>
      </c>
      <c r="J55" s="2">
        <v>521</v>
      </c>
      <c r="K55" s="2">
        <v>755</v>
      </c>
      <c r="L55" s="42">
        <f>VLOOKUP(B55,'[2]1월'!$D$6:$AU$179,13,0)</f>
        <v>164.35483870967741</v>
      </c>
      <c r="M55" s="42">
        <f>VLOOKUP(B55,'[2]1월'!$D$6:$AU$179,28,0)</f>
        <v>75.935483870967744</v>
      </c>
      <c r="N55" s="42">
        <f t="shared" si="83"/>
        <v>240.29032258064515</v>
      </c>
      <c r="O55" s="42">
        <f>VLOOKUP(B55,'[2]2월'!$D$6:$AU$179,13,0)</f>
        <v>161.06896551724137</v>
      </c>
      <c r="P55" s="42">
        <f>VLOOKUP(B55,'[2]2월'!$D$6:$AU$179,28,0)</f>
        <v>80.58620689655173</v>
      </c>
      <c r="Q55" s="42">
        <f t="shared" si="1"/>
        <v>241.65517241379308</v>
      </c>
      <c r="R55" s="42">
        <f>VLOOKUP(B55,'[2]3월'!$D$6:$AU$179,13,0)</f>
        <v>163.2258064516129</v>
      </c>
      <c r="S55" s="42">
        <f>VLOOKUP(B55,'[2]3월'!$D$6:$AU$179,28,0)</f>
        <v>82.645161290322577</v>
      </c>
      <c r="T55" s="42">
        <f t="shared" si="2"/>
        <v>245.87096774193549</v>
      </c>
      <c r="U55" s="42">
        <f>VLOOKUP(B55,'[2]4월'!$D$6:$AU$179,13,0)</f>
        <v>162.26666666666668</v>
      </c>
      <c r="V55" s="42">
        <f>VLOOKUP(B55,'[2]4월'!$D$6:$AU$179,28,0)</f>
        <v>82.766666666666666</v>
      </c>
      <c r="W55" s="42">
        <f t="shared" si="3"/>
        <v>245.03333333333336</v>
      </c>
      <c r="X55" s="42">
        <f>VLOOKUP(B55,'[2]5월'!$D$6:$AU$179,13,0)</f>
        <v>161.09677419354838</v>
      </c>
      <c r="Y55" s="42">
        <f>VLOOKUP(B55,'[2]5월'!$D$6:$AU$179,28,0)</f>
        <v>81.161290322580641</v>
      </c>
      <c r="Z55" s="42">
        <f t="shared" si="4"/>
        <v>242.25806451612902</v>
      </c>
      <c r="AA55" s="42">
        <f>VLOOKUP(B55,'[2]6월'!$D$6:$AU$179,13,0)</f>
        <v>160.03333333333333</v>
      </c>
      <c r="AB55" s="42">
        <f>VLOOKUP(B55,'[2]6월'!$D$6:$AU$179,28,0)</f>
        <v>83.966666666666669</v>
      </c>
      <c r="AC55" s="42">
        <f t="shared" si="5"/>
        <v>244</v>
      </c>
      <c r="AD55" s="42">
        <f>VLOOKUP(B55,'[2]7월'!$D$6:$AU$179,13,0)</f>
        <v>161.74193548387098</v>
      </c>
      <c r="AE55" s="42">
        <f>VLOOKUP(B55,'[2]7월'!$D$6:$AU$179,28,0)</f>
        <v>85.967741935483872</v>
      </c>
      <c r="AF55" s="42">
        <f t="shared" si="6"/>
        <v>247.70967741935485</v>
      </c>
      <c r="AG55" s="42">
        <f>VLOOKUP(B55,'[2]8월'!$D$6:$AU$179,13,0)</f>
        <v>169.74193548387098</v>
      </c>
      <c r="AH55" s="42">
        <f>VLOOKUP(B55,'[2]8월'!$D$6:$AU$179,28,0)</f>
        <v>210.48387096774192</v>
      </c>
      <c r="AI55" s="42">
        <f t="shared" si="7"/>
        <v>380.22580645161293</v>
      </c>
      <c r="AJ55" s="42">
        <f>VLOOKUP(B55,'[2]9월'!$D$6:$AU$179,13,0)</f>
        <v>217</v>
      </c>
      <c r="AK55" s="42">
        <f>VLOOKUP(B55,'[2]9월'!$D$6:$AU$179,28,0)</f>
        <v>440.06666666666666</v>
      </c>
      <c r="AL55" s="42">
        <f t="shared" si="8"/>
        <v>657.06666666666661</v>
      </c>
      <c r="AM55" s="42">
        <f>VLOOKUP(B55,'[2]10월'!$D$6:$AU$179,13,0)</f>
        <v>217.58064516129033</v>
      </c>
      <c r="AN55" s="42">
        <f>VLOOKUP(B55,'[2]10월'!$D$6:$AU$179,28,0)</f>
        <v>446.35483870967744</v>
      </c>
      <c r="AO55" s="42">
        <f t="shared" si="9"/>
        <v>663.9354838709678</v>
      </c>
      <c r="AP55" s="42">
        <f>VLOOKUP(B55,'[3]11월'!$D$6:$P$179,13,0)</f>
        <v>221.66666666666666</v>
      </c>
      <c r="AQ55" s="42">
        <f>VLOOKUP(B55,'[3]11월'!$D$6:$AE$179,28,0)</f>
        <v>444.96666666666664</v>
      </c>
      <c r="AR55" s="42">
        <f t="shared" si="10"/>
        <v>666.63333333333333</v>
      </c>
      <c r="AS55" s="42">
        <f>VLOOKUP(B55,'[3]12월'!$D$6:$P$179,13,0)</f>
        <v>224.35483870967741</v>
      </c>
      <c r="AT55" s="42">
        <f>VLOOKUP(B55,'[3]12월'!$D$6:$AE$179,28,0)</f>
        <v>452.54838709677421</v>
      </c>
      <c r="AU55" s="42">
        <f t="shared" si="11"/>
        <v>676.90322580645159</v>
      </c>
      <c r="AV55" s="42">
        <f t="shared" si="12"/>
        <v>182.01103386478803</v>
      </c>
      <c r="AW55" s="42">
        <f t="shared" si="13"/>
        <v>213.95413731306391</v>
      </c>
      <c r="AX55" s="43">
        <f t="shared" si="14"/>
        <v>395.96517117785191</v>
      </c>
      <c r="AY55" s="47">
        <v>0.4573546142755735</v>
      </c>
      <c r="AZ55" s="47">
        <v>0.47173734092604525</v>
      </c>
      <c r="BA55" s="21">
        <f t="shared" si="15"/>
        <v>0.46512611565171136</v>
      </c>
      <c r="BB55" s="47">
        <v>0.47605709655846401</v>
      </c>
      <c r="BC55" s="47">
        <v>0.48552537613201224</v>
      </c>
      <c r="BD55" s="21">
        <f t="shared" si="16"/>
        <v>0.48117314649278398</v>
      </c>
      <c r="BE55" s="47">
        <v>0.47272336066014742</v>
      </c>
      <c r="BF55" s="47">
        <v>0.48318941438402629</v>
      </c>
      <c r="BG55" s="21">
        <f t="shared" si="17"/>
        <v>0.47837854363723536</v>
      </c>
      <c r="BH55" s="47">
        <v>0.46601085939426068</v>
      </c>
      <c r="BI55" s="47">
        <v>0.47846828536548486</v>
      </c>
      <c r="BJ55" s="21">
        <f t="shared" si="18"/>
        <v>0.47274205198598862</v>
      </c>
      <c r="BK55" s="47">
        <v>0.46599201200999868</v>
      </c>
      <c r="BL55" s="47">
        <v>0.48271983304786004</v>
      </c>
      <c r="BM55" s="21">
        <f t="shared" si="19"/>
        <v>0.47503065171822551</v>
      </c>
      <c r="BN55" s="47">
        <v>0.46172001141482494</v>
      </c>
      <c r="BO55" s="47">
        <v>0.48369957140874914</v>
      </c>
      <c r="BP55" s="21">
        <f t="shared" si="20"/>
        <v>0.47359635342498768</v>
      </c>
      <c r="BQ55" s="47">
        <v>0.4750604523720961</v>
      </c>
      <c r="BR55" s="47">
        <v>0.47627361944527086</v>
      </c>
      <c r="BS55" s="21">
        <f t="shared" si="21"/>
        <v>0.47571596991114029</v>
      </c>
      <c r="BT55" s="47">
        <v>0.48963674055684814</v>
      </c>
      <c r="BU55" s="47">
        <v>0.18863385192841045</v>
      </c>
      <c r="BV55" s="21">
        <f t="shared" si="22"/>
        <v>0.32699411930390132</v>
      </c>
      <c r="BW55" s="47">
        <v>0.50408044717126055</v>
      </c>
      <c r="BX55" s="47">
        <v>0.16298103950460144</v>
      </c>
      <c r="BY55" s="21">
        <f t="shared" si="23"/>
        <v>0.31977224327486897</v>
      </c>
      <c r="BZ55" s="47">
        <v>0.49726152555093972</v>
      </c>
      <c r="CA55" s="47">
        <v>0.46338666233596848</v>
      </c>
      <c r="CB55" s="21">
        <f t="shared" si="24"/>
        <v>0.47895772596624886</v>
      </c>
      <c r="CC55" s="47">
        <v>0.49694626560269228</v>
      </c>
      <c r="CD55" s="47">
        <v>0.46440700219615488</v>
      </c>
      <c r="CE55" s="21">
        <f t="shared" si="25"/>
        <v>0.47936413834074371</v>
      </c>
      <c r="CF55" s="47">
        <v>0.4986217422325383</v>
      </c>
      <c r="CG55" s="47">
        <v>0.48539034404808779</v>
      </c>
      <c r="CH55" s="21">
        <f t="shared" si="26"/>
        <v>0.49147234478533658</v>
      </c>
      <c r="CI55" s="44">
        <f t="shared" si="27"/>
        <v>0.48012209398330374</v>
      </c>
      <c r="CJ55" s="44">
        <f t="shared" si="28"/>
        <v>0.42720102839355595</v>
      </c>
      <c r="CK55" s="21">
        <f t="shared" si="29"/>
        <v>0.45152695037443102</v>
      </c>
      <c r="CL55" s="47">
        <v>0.30131996747983741</v>
      </c>
      <c r="CM55" s="47">
        <v>0.25572448294209171</v>
      </c>
      <c r="CN55" s="21">
        <f t="shared" si="30"/>
        <v>0.27668309719494361</v>
      </c>
      <c r="CO55" s="47">
        <v>0.33345109236330389</v>
      </c>
      <c r="CP55" s="47">
        <v>0.28963036312410739</v>
      </c>
      <c r="CQ55" s="21">
        <f t="shared" si="31"/>
        <v>0.30977318581179447</v>
      </c>
      <c r="CR55" s="47">
        <v>0.32086567751786749</v>
      </c>
      <c r="CS55" s="47">
        <v>0.27805969837434341</v>
      </c>
      <c r="CT55" s="21">
        <f t="shared" si="32"/>
        <v>0.29773607671926583</v>
      </c>
      <c r="CU55" s="47">
        <v>0.31831139267769842</v>
      </c>
      <c r="CV55" s="47">
        <v>0.27938035886169438</v>
      </c>
      <c r="CW55" s="21">
        <f t="shared" si="33"/>
        <v>0.29727556336465111</v>
      </c>
      <c r="CX55" s="47">
        <v>0.31744524501450544</v>
      </c>
      <c r="CY55" s="47">
        <v>0.28474801727002702</v>
      </c>
      <c r="CZ55" s="21">
        <f t="shared" si="34"/>
        <v>0.29977776397371347</v>
      </c>
      <c r="DA55" s="47">
        <v>0.31396340579003923</v>
      </c>
      <c r="DB55" s="47">
        <v>0.27994927394137487</v>
      </c>
      <c r="DC55" s="21">
        <f t="shared" si="35"/>
        <v>0.29558435438386133</v>
      </c>
      <c r="DD55" s="47">
        <v>0.32507781485351045</v>
      </c>
      <c r="DE55" s="47">
        <v>0.2796702990943114</v>
      </c>
      <c r="DF55" s="21">
        <f t="shared" si="36"/>
        <v>0.30054251081934547</v>
      </c>
      <c r="DG55" s="47">
        <v>0.32904569628770952</v>
      </c>
      <c r="DH55" s="47">
        <v>0.10974483618029784</v>
      </c>
      <c r="DI55" s="21">
        <f t="shared" si="37"/>
        <v>0.21054960180363327</v>
      </c>
      <c r="DJ55" s="47">
        <v>0.35179398481796709</v>
      </c>
      <c r="DK55" s="47">
        <v>9.9872713594840345E-2</v>
      </c>
      <c r="DL55" s="21">
        <f t="shared" si="38"/>
        <v>0.2156719160637309</v>
      </c>
      <c r="DM55" s="47">
        <v>0.34496787989380656</v>
      </c>
      <c r="DN55" s="47">
        <v>0.27975765031716276</v>
      </c>
      <c r="DO55" s="21">
        <f t="shared" si="39"/>
        <v>0.30973246165852197</v>
      </c>
      <c r="DP55" s="47">
        <v>0.3419036842627729</v>
      </c>
      <c r="DQ55" s="47">
        <v>0.27905233206820063</v>
      </c>
      <c r="DR55" s="21">
        <f t="shared" si="40"/>
        <v>0.30794285180433112</v>
      </c>
      <c r="DS55" s="47">
        <v>0.34432504412248272</v>
      </c>
      <c r="DT55" s="47">
        <v>0.29096812202676953</v>
      </c>
      <c r="DU55" s="21">
        <f t="shared" si="41"/>
        <v>0.31549439166203919</v>
      </c>
      <c r="DV55" s="21">
        <f t="shared" si="42"/>
        <v>0.32853924042345839</v>
      </c>
      <c r="DW55" s="21">
        <f t="shared" si="43"/>
        <v>0.25054651231626845</v>
      </c>
      <c r="DX55" s="45">
        <f t="shared" si="44"/>
        <v>0.2863969812716527</v>
      </c>
      <c r="DY55" s="47">
        <v>0.82812639842983315</v>
      </c>
      <c r="DZ55" s="47">
        <v>0.81280501274426509</v>
      </c>
      <c r="EA55" s="21">
        <f t="shared" si="45"/>
        <v>0.81984770602098989</v>
      </c>
      <c r="EB55" s="47">
        <v>0.82858060372511244</v>
      </c>
      <c r="EC55" s="47">
        <v>0.80074069319640562</v>
      </c>
      <c r="ED55" s="21">
        <f t="shared" si="46"/>
        <v>0.81353770481982735</v>
      </c>
      <c r="EE55" s="47">
        <v>0.82644584980237146</v>
      </c>
      <c r="EF55" s="47">
        <v>0.80721233411397342</v>
      </c>
      <c r="EG55" s="21">
        <f t="shared" si="47"/>
        <v>0.81605329369859203</v>
      </c>
      <c r="EH55" s="47">
        <v>0.82449568611339363</v>
      </c>
      <c r="EI55" s="47">
        <v>0.80840193314538866</v>
      </c>
      <c r="EJ55" s="21">
        <f t="shared" si="48"/>
        <v>0.8157996560505566</v>
      </c>
      <c r="EK55" s="47">
        <v>0.82357929515418504</v>
      </c>
      <c r="EL55" s="47">
        <v>0.80143004769475357</v>
      </c>
      <c r="EM55" s="21">
        <f t="shared" si="49"/>
        <v>0.81161126494026592</v>
      </c>
      <c r="EN55" s="47">
        <v>0.82505977921266405</v>
      </c>
      <c r="EO55" s="47">
        <v>0.80734537514886862</v>
      </c>
      <c r="EP55" s="21">
        <f t="shared" si="50"/>
        <v>0.81548805342625141</v>
      </c>
      <c r="EQ55" s="47">
        <v>0.82808436378141215</v>
      </c>
      <c r="ER55" s="47">
        <v>0.81686716697936212</v>
      </c>
      <c r="ES55" s="21">
        <f t="shared" si="51"/>
        <v>0.82202331134663753</v>
      </c>
      <c r="ET55" s="47">
        <v>0.83679836564044097</v>
      </c>
      <c r="EU55" s="47">
        <v>0.8230534865900383</v>
      </c>
      <c r="EV55" s="21">
        <f t="shared" si="52"/>
        <v>0.82937151612498095</v>
      </c>
      <c r="EW55" s="47">
        <v>0.85548325652841783</v>
      </c>
      <c r="EX55" s="47">
        <v>0.83561058930465082</v>
      </c>
      <c r="EY55" s="21">
        <f t="shared" si="53"/>
        <v>0.8447453440011039</v>
      </c>
      <c r="EZ55" s="47">
        <v>0.85096263899184588</v>
      </c>
      <c r="FA55" s="47">
        <v>0.820633302016333</v>
      </c>
      <c r="FB55" s="21">
        <f t="shared" si="54"/>
        <v>0.83457461398305444</v>
      </c>
      <c r="FC55" s="47">
        <v>0.8581338345864663</v>
      </c>
      <c r="FD55" s="47">
        <v>0.82672147726421452</v>
      </c>
      <c r="FE55" s="21">
        <f t="shared" si="55"/>
        <v>0.84116061496752836</v>
      </c>
      <c r="FF55" s="47">
        <v>0.85836419841840395</v>
      </c>
      <c r="FG55" s="47">
        <v>0.82711611661558193</v>
      </c>
      <c r="FH55" s="21">
        <f t="shared" si="56"/>
        <v>0.84147974273528559</v>
      </c>
      <c r="FI55" s="21">
        <f t="shared" si="57"/>
        <v>0.8370095225320453</v>
      </c>
      <c r="FJ55" s="21">
        <f t="shared" si="58"/>
        <v>0.81566146123448624</v>
      </c>
      <c r="FK55" s="45">
        <f t="shared" si="59"/>
        <v>0.82547440184292276</v>
      </c>
      <c r="FL55" s="21"/>
      <c r="FM55" s="21"/>
      <c r="FN55" s="21">
        <f t="shared" si="60"/>
        <v>0</v>
      </c>
      <c r="FO55" s="21"/>
      <c r="FP55" s="21"/>
      <c r="FQ55" s="21">
        <f t="shared" si="61"/>
        <v>0</v>
      </c>
      <c r="FR55" s="21"/>
      <c r="FS55" s="21"/>
      <c r="FT55" s="21">
        <f t="shared" si="62"/>
        <v>0</v>
      </c>
      <c r="FU55" s="21"/>
      <c r="FV55" s="21"/>
      <c r="FW55" s="21">
        <f t="shared" si="63"/>
        <v>0</v>
      </c>
      <c r="FX55" s="21"/>
      <c r="FY55" s="21"/>
      <c r="FZ55" s="21">
        <f t="shared" si="64"/>
        <v>0</v>
      </c>
      <c r="GA55" s="21"/>
      <c r="GB55" s="21"/>
      <c r="GC55" s="21">
        <f t="shared" si="65"/>
        <v>0</v>
      </c>
      <c r="GD55" s="21"/>
      <c r="GE55" s="21"/>
      <c r="GF55" s="21">
        <f t="shared" si="66"/>
        <v>0</v>
      </c>
      <c r="GG55" s="21"/>
      <c r="GH55" s="21"/>
      <c r="GI55" s="21">
        <f t="shared" si="67"/>
        <v>0</v>
      </c>
      <c r="GJ55" s="21"/>
      <c r="GK55" s="21"/>
      <c r="GL55" s="21">
        <f t="shared" si="68"/>
        <v>0</v>
      </c>
      <c r="GM55" s="21"/>
      <c r="GN55" s="21"/>
      <c r="GO55" s="21">
        <f t="shared" si="69"/>
        <v>0</v>
      </c>
      <c r="GP55" s="21" t="e">
        <f t="shared" si="70"/>
        <v>#DIV/0!</v>
      </c>
      <c r="GQ55" s="21" t="e">
        <f t="shared" si="71"/>
        <v>#DIV/0!</v>
      </c>
      <c r="GR55" s="45">
        <f t="shared" si="72"/>
        <v>0</v>
      </c>
    </row>
    <row r="56" spans="1:200">
      <c r="A56" s="1" t="s">
        <v>117</v>
      </c>
      <c r="B56" s="1" t="s">
        <v>118</v>
      </c>
      <c r="C56" s="1" t="s">
        <v>12</v>
      </c>
      <c r="D56" s="1" t="s">
        <v>13</v>
      </c>
      <c r="E56" s="2">
        <v>25620</v>
      </c>
      <c r="F56" s="2">
        <v>14</v>
      </c>
      <c r="G56" s="2">
        <v>42</v>
      </c>
      <c r="H56" s="2">
        <v>56</v>
      </c>
      <c r="I56" s="2">
        <v>14</v>
      </c>
      <c r="J56" s="2">
        <v>42</v>
      </c>
      <c r="K56" s="2">
        <v>56</v>
      </c>
      <c r="L56" s="42">
        <f>VLOOKUP(B56,'[2]1월'!$D$6:$AU$179,13,0)</f>
        <v>6.741935483870968</v>
      </c>
      <c r="M56" s="42">
        <f>VLOOKUP(B56,'[2]1월'!$D$6:$AU$179,28,0)</f>
        <v>19.838709677419356</v>
      </c>
      <c r="N56" s="42">
        <f t="shared" si="83"/>
        <v>26.580645161290324</v>
      </c>
      <c r="O56" s="42">
        <f>VLOOKUP(B56,'[2]2월'!$D$6:$AU$179,13,0)</f>
        <v>6.6206896551724137</v>
      </c>
      <c r="P56" s="42">
        <f>VLOOKUP(B56,'[2]2월'!$D$6:$AU$179,28,0)</f>
        <v>19.862068965517242</v>
      </c>
      <c r="Q56" s="42">
        <f t="shared" si="1"/>
        <v>26.482758620689655</v>
      </c>
      <c r="R56" s="42">
        <f>VLOOKUP(B56,'[2]3월'!$D$6:$AU$179,13,0)</f>
        <v>6.612903225806452</v>
      </c>
      <c r="S56" s="42">
        <f>VLOOKUP(B56,'[2]3월'!$D$6:$AU$179,28,0)</f>
        <v>20.419354838709676</v>
      </c>
      <c r="T56" s="42">
        <f t="shared" si="2"/>
        <v>27.032258064516128</v>
      </c>
      <c r="U56" s="42">
        <f>VLOOKUP(B56,'[2]4월'!$D$6:$AU$179,13,0)</f>
        <v>6.8</v>
      </c>
      <c r="V56" s="42">
        <f>VLOOKUP(B56,'[2]4월'!$D$6:$AU$179,28,0)</f>
        <v>20.433333333333334</v>
      </c>
      <c r="W56" s="42">
        <f t="shared" si="3"/>
        <v>27.233333333333334</v>
      </c>
      <c r="X56" s="42">
        <f>VLOOKUP(B56,'[2]5월'!$D$6:$AU$179,13,0)</f>
        <v>9.193548387096774</v>
      </c>
      <c r="Y56" s="42">
        <f>VLOOKUP(B56,'[2]5월'!$D$6:$AU$179,28,0)</f>
        <v>20.580645161290324</v>
      </c>
      <c r="Z56" s="42">
        <f t="shared" si="4"/>
        <v>29.774193548387096</v>
      </c>
      <c r="AA56" s="42">
        <f>VLOOKUP(B56,'[2]6월'!$D$6:$AU$179,13,0)</f>
        <v>8.9333333333333336</v>
      </c>
      <c r="AB56" s="42">
        <f>VLOOKUP(B56,'[2]6월'!$D$6:$AU$179,28,0)</f>
        <v>36.533333333333331</v>
      </c>
      <c r="AC56" s="42">
        <f t="shared" si="5"/>
        <v>45.466666666666669</v>
      </c>
      <c r="AD56" s="42">
        <f>VLOOKUP(B56,'[2]7월'!$D$6:$AU$179,13,0)</f>
        <v>8.870967741935484</v>
      </c>
      <c r="AE56" s="42">
        <f>VLOOKUP(B56,'[2]7월'!$D$6:$AU$179,28,0)</f>
        <v>38.677419354838712</v>
      </c>
      <c r="AF56" s="42">
        <f t="shared" si="6"/>
        <v>47.548387096774192</v>
      </c>
      <c r="AG56" s="42">
        <f>VLOOKUP(B56,'[2]8월'!$D$6:$AU$179,13,0)</f>
        <v>8.7096774193548381</v>
      </c>
      <c r="AH56" s="42">
        <f>VLOOKUP(B56,'[2]8월'!$D$6:$AU$179,28,0)</f>
        <v>35.838709677419352</v>
      </c>
      <c r="AI56" s="42">
        <f t="shared" si="7"/>
        <v>44.548387096774192</v>
      </c>
      <c r="AJ56" s="42">
        <f>VLOOKUP(B56,'[2]9월'!$D$6:$AU$179,13,0)</f>
        <v>8.4333333333333336</v>
      </c>
      <c r="AK56" s="42">
        <f>VLOOKUP(B56,'[2]9월'!$D$6:$AU$179,28,0)</f>
        <v>36.333333333333336</v>
      </c>
      <c r="AL56" s="42">
        <f t="shared" si="8"/>
        <v>44.766666666666666</v>
      </c>
      <c r="AM56" s="42">
        <f>VLOOKUP(B56,'[2]10월'!$D$6:$AU$179,13,0)</f>
        <v>8.6451612903225801</v>
      </c>
      <c r="AN56" s="42">
        <f>VLOOKUP(B56,'[2]10월'!$D$6:$AU$179,28,0)</f>
        <v>37.032258064516128</v>
      </c>
      <c r="AO56" s="42">
        <f t="shared" si="9"/>
        <v>45.677419354838705</v>
      </c>
      <c r="AP56" s="42">
        <f>VLOOKUP(B56,'[3]11월'!$D$6:$P$179,13,0)</f>
        <v>8.9</v>
      </c>
      <c r="AQ56" s="42">
        <f>VLOOKUP(B56,'[3]11월'!$D$6:$AE$179,28,0)</f>
        <v>36.633333333333333</v>
      </c>
      <c r="AR56" s="42">
        <f t="shared" si="10"/>
        <v>45.533333333333331</v>
      </c>
      <c r="AS56" s="42">
        <f>VLOOKUP(B56,'[3]12월'!$D$6:$P$179,13,0)</f>
        <v>8.5483870967741939</v>
      </c>
      <c r="AT56" s="42">
        <f>VLOOKUP(B56,'[3]12월'!$D$6:$AE$179,28,0)</f>
        <v>36.548387096774192</v>
      </c>
      <c r="AU56" s="42">
        <f t="shared" si="11"/>
        <v>45.096774193548384</v>
      </c>
      <c r="AV56" s="42">
        <f t="shared" si="12"/>
        <v>8.0841614139166982</v>
      </c>
      <c r="AW56" s="42">
        <f t="shared" si="13"/>
        <v>29.89424051415153</v>
      </c>
      <c r="AX56" s="43">
        <f t="shared" si="14"/>
        <v>37.978401928068223</v>
      </c>
      <c r="AY56" s="47">
        <v>0.12459492037841262</v>
      </c>
      <c r="AZ56" s="47">
        <v>0.29694289220727516</v>
      </c>
      <c r="BA56" s="21">
        <f t="shared" si="15"/>
        <v>0.2602565454182606</v>
      </c>
      <c r="BB56" s="47">
        <v>0.1342820698886347</v>
      </c>
      <c r="BC56" s="47">
        <v>0.27855792608239871</v>
      </c>
      <c r="BD56" s="21">
        <f t="shared" si="16"/>
        <v>0.24784706805813256</v>
      </c>
      <c r="BE56" s="47">
        <v>0.11297228555657737</v>
      </c>
      <c r="BF56" s="47">
        <v>0.28660542255435451</v>
      </c>
      <c r="BG56" s="21">
        <f t="shared" si="17"/>
        <v>0.24964551284163591</v>
      </c>
      <c r="BH56" s="47">
        <v>0.120329062109928</v>
      </c>
      <c r="BI56" s="47">
        <v>0.29746509644582952</v>
      </c>
      <c r="BJ56" s="21">
        <f t="shared" si="18"/>
        <v>0.25975955273957396</v>
      </c>
      <c r="BK56" s="47">
        <v>0.12699090768182991</v>
      </c>
      <c r="BL56" s="47">
        <v>0.29267264967876622</v>
      </c>
      <c r="BM56" s="21">
        <f t="shared" si="19"/>
        <v>0.25740529039969551</v>
      </c>
      <c r="BN56" s="47">
        <v>0.13278265538847092</v>
      </c>
      <c r="BO56" s="47">
        <v>0.22140086403872944</v>
      </c>
      <c r="BP56" s="21">
        <f t="shared" si="20"/>
        <v>0.20253740832256426</v>
      </c>
      <c r="BQ56" s="47">
        <v>0.1227576415873838</v>
      </c>
      <c r="BR56" s="47">
        <v>0.22407180793968653</v>
      </c>
      <c r="BS56" s="21">
        <f t="shared" si="21"/>
        <v>0.20250586433153528</v>
      </c>
      <c r="BT56" s="47">
        <v>0.12962365481361482</v>
      </c>
      <c r="BU56" s="47">
        <v>0.24740918400642853</v>
      </c>
      <c r="BV56" s="21">
        <f t="shared" si="22"/>
        <v>0.22233711193710393</v>
      </c>
      <c r="BW56" s="47">
        <v>0.14274849425260555</v>
      </c>
      <c r="BX56" s="47">
        <v>0.22820984528121163</v>
      </c>
      <c r="BY56" s="21">
        <f t="shared" si="23"/>
        <v>0.21001836482673669</v>
      </c>
      <c r="BZ56" s="47">
        <v>0.1349629428005962</v>
      </c>
      <c r="CA56" s="47">
        <v>0.21767557404130258</v>
      </c>
      <c r="CB56" s="21">
        <f t="shared" si="24"/>
        <v>0.20006919178261523</v>
      </c>
      <c r="CC56" s="47">
        <v>0.12479049154410005</v>
      </c>
      <c r="CD56" s="47">
        <v>0.22571401521503012</v>
      </c>
      <c r="CE56" s="21">
        <f t="shared" si="25"/>
        <v>0.20423122461835533</v>
      </c>
      <c r="CF56" s="47">
        <v>0.12806941889380413</v>
      </c>
      <c r="CG56" s="47">
        <v>0.20811328184155722</v>
      </c>
      <c r="CH56" s="21">
        <f t="shared" si="26"/>
        <v>0.19107497913759786</v>
      </c>
      <c r="CI56" s="44">
        <f t="shared" si="27"/>
        <v>0.12790871207466317</v>
      </c>
      <c r="CJ56" s="44">
        <f t="shared" si="28"/>
        <v>0.2520698799443809</v>
      </c>
      <c r="CK56" s="21">
        <f t="shared" si="29"/>
        <v>0.22564067620115061</v>
      </c>
      <c r="CL56" s="47">
        <v>7.2531022091985822E-2</v>
      </c>
      <c r="CM56" s="47">
        <v>0.21058350996380784</v>
      </c>
      <c r="CN56" s="21">
        <f t="shared" si="30"/>
        <v>0.1811973710298321</v>
      </c>
      <c r="CO56" s="47">
        <v>8.5655625009243896E-2</v>
      </c>
      <c r="CP56" s="47">
        <v>0.20737440419137892</v>
      </c>
      <c r="CQ56" s="21">
        <f t="shared" si="31"/>
        <v>0.18146509237049283</v>
      </c>
      <c r="CR56" s="47">
        <v>7.2250195967838535E-2</v>
      </c>
      <c r="CS56" s="47">
        <v>0.21164528013690237</v>
      </c>
      <c r="CT56" s="21">
        <f t="shared" si="32"/>
        <v>0.18197335337011611</v>
      </c>
      <c r="CU56" s="47">
        <v>8.7030540005956794E-2</v>
      </c>
      <c r="CV56" s="47">
        <v>0.22466687436505248</v>
      </c>
      <c r="CW56" s="21">
        <f t="shared" si="33"/>
        <v>0.19536931873103283</v>
      </c>
      <c r="CX56" s="47">
        <v>0.10415392645153929</v>
      </c>
      <c r="CY56" s="47">
        <v>0.22335745212251107</v>
      </c>
      <c r="CZ56" s="21">
        <f t="shared" si="34"/>
        <v>0.19798354238146171</v>
      </c>
      <c r="DA56" s="47">
        <v>0.12170028311880161</v>
      </c>
      <c r="DB56" s="47">
        <v>0.17296181782889575</v>
      </c>
      <c r="DC56" s="21">
        <f t="shared" si="35"/>
        <v>0.16205018121747677</v>
      </c>
      <c r="DD56" s="47">
        <v>0.10003405302408709</v>
      </c>
      <c r="DE56" s="47">
        <v>0.16450867867659616</v>
      </c>
      <c r="DF56" s="21">
        <f t="shared" si="36"/>
        <v>0.15078447611894397</v>
      </c>
      <c r="DG56" s="47">
        <v>0.10814534677658151</v>
      </c>
      <c r="DH56" s="47">
        <v>0.18091648052081441</v>
      </c>
      <c r="DI56" s="21">
        <f t="shared" si="37"/>
        <v>0.1654262660411126</v>
      </c>
      <c r="DJ56" s="47">
        <v>0.13375647865919696</v>
      </c>
      <c r="DK56" s="47">
        <v>0.16925435958238155</v>
      </c>
      <c r="DL56" s="21">
        <f t="shared" si="38"/>
        <v>0.16169820701496851</v>
      </c>
      <c r="DM56" s="47">
        <v>0.1103784309827255</v>
      </c>
      <c r="DN56" s="47">
        <v>0.15954402201640883</v>
      </c>
      <c r="DO56" s="21">
        <f t="shared" si="39"/>
        <v>0.14907853232361681</v>
      </c>
      <c r="DP56" s="47">
        <v>9.6638739848349045E-2</v>
      </c>
      <c r="DQ56" s="47">
        <v>0.16540007261036965</v>
      </c>
      <c r="DR56" s="21">
        <f t="shared" si="40"/>
        <v>0.1507633926853677</v>
      </c>
      <c r="DS56" s="47">
        <v>0.10387314420998579</v>
      </c>
      <c r="DT56" s="47">
        <v>0.14624318487273519</v>
      </c>
      <c r="DU56" s="21">
        <f t="shared" si="41"/>
        <v>0.13722421012807295</v>
      </c>
      <c r="DV56" s="21">
        <f t="shared" si="42"/>
        <v>9.9678982178857664E-2</v>
      </c>
      <c r="DW56" s="21">
        <f t="shared" si="43"/>
        <v>0.1863713447406545</v>
      </c>
      <c r="DX56" s="45">
        <f t="shared" si="44"/>
        <v>0.16791782861770788</v>
      </c>
      <c r="DY56" s="47">
        <v>0.53287559808612439</v>
      </c>
      <c r="DZ56" s="47">
        <v>0.33545853658536584</v>
      </c>
      <c r="EA56" s="21">
        <f t="shared" si="45"/>
        <v>0.37748114180335302</v>
      </c>
      <c r="EB56" s="47">
        <v>0.48461458333333335</v>
      </c>
      <c r="EC56" s="47">
        <v>0.38700173611111111</v>
      </c>
      <c r="ED56" s="21">
        <f t="shared" si="46"/>
        <v>0.40777980925149865</v>
      </c>
      <c r="EE56" s="47">
        <v>0.43549268292682924</v>
      </c>
      <c r="EF56" s="47">
        <v>0.35185466034755131</v>
      </c>
      <c r="EG56" s="21">
        <f t="shared" si="47"/>
        <v>0.36965802332612852</v>
      </c>
      <c r="EH56" s="47">
        <v>0.43308823529411761</v>
      </c>
      <c r="EI56" s="47">
        <v>0.39584176182707997</v>
      </c>
      <c r="EJ56" s="21">
        <f t="shared" si="48"/>
        <v>0.40377012343052504</v>
      </c>
      <c r="EK56" s="47">
        <v>0.46096491228070174</v>
      </c>
      <c r="EL56" s="47">
        <v>0.36988401253918496</v>
      </c>
      <c r="EM56" s="21">
        <f t="shared" si="49"/>
        <v>0.38927168178945454</v>
      </c>
      <c r="EN56" s="47">
        <v>0.46626865671641787</v>
      </c>
      <c r="EO56" s="47">
        <v>0.3651058394160584</v>
      </c>
      <c r="EP56" s="21">
        <f t="shared" si="50"/>
        <v>0.38663956655106613</v>
      </c>
      <c r="EQ56" s="47">
        <v>0.48916727272727267</v>
      </c>
      <c r="ER56" s="47">
        <v>0.39582652210175145</v>
      </c>
      <c r="ES56" s="21">
        <f t="shared" si="51"/>
        <v>0.41569522789885305</v>
      </c>
      <c r="ET56" s="47">
        <v>0.47953703703703704</v>
      </c>
      <c r="EU56" s="47">
        <v>0.42084158415841583</v>
      </c>
      <c r="EV56" s="21">
        <f t="shared" si="52"/>
        <v>0.43333562001154191</v>
      </c>
      <c r="EW56" s="47">
        <v>0.51517391304347826</v>
      </c>
      <c r="EX56" s="47">
        <v>0.49004495412844035</v>
      </c>
      <c r="EY56" s="21">
        <f t="shared" si="53"/>
        <v>0.49539395644869633</v>
      </c>
      <c r="EZ56" s="47">
        <v>0.48114552238805969</v>
      </c>
      <c r="FA56" s="47">
        <v>0.42578658536585368</v>
      </c>
      <c r="FB56" s="21">
        <f t="shared" si="54"/>
        <v>0.43757040353276855</v>
      </c>
      <c r="FC56" s="47">
        <v>0.48038202247191014</v>
      </c>
      <c r="FD56" s="47">
        <v>0.43495996360327571</v>
      </c>
      <c r="FE56" s="21">
        <f t="shared" si="55"/>
        <v>0.44462859727411713</v>
      </c>
      <c r="FF56" s="47">
        <v>0.46279999999999999</v>
      </c>
      <c r="FG56" s="47">
        <v>0.43272992056487203</v>
      </c>
      <c r="FH56" s="21">
        <f t="shared" si="56"/>
        <v>0.4391307000485189</v>
      </c>
      <c r="FI56" s="21">
        <f t="shared" si="57"/>
        <v>0.4767925363587735</v>
      </c>
      <c r="FJ56" s="21">
        <f t="shared" si="58"/>
        <v>0.40044467306241333</v>
      </c>
      <c r="FK56" s="45">
        <f t="shared" si="59"/>
        <v>0.41669623761387692</v>
      </c>
      <c r="FL56" s="21"/>
      <c r="FM56" s="21"/>
      <c r="FN56" s="21">
        <f t="shared" si="60"/>
        <v>0</v>
      </c>
      <c r="FO56" s="21"/>
      <c r="FP56" s="21"/>
      <c r="FQ56" s="21">
        <f t="shared" si="61"/>
        <v>0</v>
      </c>
      <c r="FR56" s="21"/>
      <c r="FS56" s="21"/>
      <c r="FT56" s="21">
        <f t="shared" si="62"/>
        <v>0</v>
      </c>
      <c r="FU56" s="21"/>
      <c r="FV56" s="21"/>
      <c r="FW56" s="21">
        <f t="shared" si="63"/>
        <v>0</v>
      </c>
      <c r="FX56" s="21"/>
      <c r="FY56" s="21"/>
      <c r="FZ56" s="21">
        <f t="shared" si="64"/>
        <v>0</v>
      </c>
      <c r="GA56" s="21"/>
      <c r="GB56" s="21"/>
      <c r="GC56" s="21">
        <f t="shared" si="65"/>
        <v>0</v>
      </c>
      <c r="GD56" s="21"/>
      <c r="GE56" s="21"/>
      <c r="GF56" s="21">
        <f t="shared" si="66"/>
        <v>0</v>
      </c>
      <c r="GG56" s="21"/>
      <c r="GH56" s="21"/>
      <c r="GI56" s="21">
        <f t="shared" si="67"/>
        <v>0</v>
      </c>
      <c r="GJ56" s="21"/>
      <c r="GK56" s="21"/>
      <c r="GL56" s="21">
        <f t="shared" si="68"/>
        <v>0</v>
      </c>
      <c r="GM56" s="21"/>
      <c r="GN56" s="21"/>
      <c r="GO56" s="21">
        <f t="shared" si="69"/>
        <v>0</v>
      </c>
      <c r="GP56" s="21" t="e">
        <f t="shared" si="70"/>
        <v>#DIV/0!</v>
      </c>
      <c r="GQ56" s="21" t="e">
        <f t="shared" si="71"/>
        <v>#DIV/0!</v>
      </c>
      <c r="GR56" s="45">
        <f t="shared" si="72"/>
        <v>0</v>
      </c>
    </row>
    <row r="57" spans="1:200">
      <c r="A57" s="1" t="s">
        <v>119</v>
      </c>
      <c r="B57" s="1" t="s">
        <v>120</v>
      </c>
      <c r="C57" s="1" t="s">
        <v>8</v>
      </c>
      <c r="D57" s="1" t="s">
        <v>9</v>
      </c>
      <c r="E57" s="2">
        <v>341992</v>
      </c>
      <c r="F57" s="2">
        <v>639</v>
      </c>
      <c r="G57" s="2">
        <v>1006</v>
      </c>
      <c r="H57" s="2">
        <v>1645</v>
      </c>
      <c r="I57" s="2">
        <v>385</v>
      </c>
      <c r="J57" s="2">
        <v>1005</v>
      </c>
      <c r="K57" s="2">
        <v>1390</v>
      </c>
      <c r="L57" s="42">
        <f>VLOOKUP(B57,'[2]1월'!$D$6:$AU$179,13,0)</f>
        <v>349.35483870967744</v>
      </c>
      <c r="M57" s="42">
        <f>VLOOKUP(B57,'[2]1월'!$D$6:$AU$179,28,0)</f>
        <v>860.45161290322585</v>
      </c>
      <c r="N57" s="42">
        <f t="shared" si="83"/>
        <v>1209.8064516129034</v>
      </c>
      <c r="O57" s="42">
        <f>VLOOKUP(B57,'[2]2월'!$D$6:$AU$179,13,0)</f>
        <v>343.86206896551727</v>
      </c>
      <c r="P57" s="42">
        <f>VLOOKUP(B57,'[2]2월'!$D$6:$AU$179,28,0)</f>
        <v>853.86206896551721</v>
      </c>
      <c r="Q57" s="42">
        <f t="shared" si="1"/>
        <v>1197.7241379310344</v>
      </c>
      <c r="R57" s="42">
        <f>VLOOKUP(B57,'[2]3월'!$D$6:$AU$179,13,0)</f>
        <v>342.90322580645159</v>
      </c>
      <c r="S57" s="42">
        <f>VLOOKUP(B57,'[2]3월'!$D$6:$AU$179,28,0)</f>
        <v>859.87096774193549</v>
      </c>
      <c r="T57" s="42">
        <f t="shared" si="2"/>
        <v>1202.7741935483871</v>
      </c>
      <c r="U57" s="42">
        <f>VLOOKUP(B57,'[2]4월'!$D$6:$AU$179,13,0)</f>
        <v>342.6</v>
      </c>
      <c r="V57" s="42">
        <f>VLOOKUP(B57,'[2]4월'!$D$6:$AU$179,28,0)</f>
        <v>857.66666666666663</v>
      </c>
      <c r="W57" s="42">
        <f t="shared" si="3"/>
        <v>1200.2666666666667</v>
      </c>
      <c r="X57" s="42">
        <f>VLOOKUP(B57,'[2]5월'!$D$6:$AU$179,13,0)</f>
        <v>338.58064516129031</v>
      </c>
      <c r="Y57" s="42">
        <f>VLOOKUP(B57,'[2]5월'!$D$6:$AU$179,28,0)</f>
        <v>860.29032258064512</v>
      </c>
      <c r="Z57" s="42">
        <f t="shared" si="4"/>
        <v>1198.8709677419354</v>
      </c>
      <c r="AA57" s="42">
        <f>VLOOKUP(B57,'[2]6월'!$D$6:$AU$179,13,0)</f>
        <v>341.73333333333335</v>
      </c>
      <c r="AB57" s="42">
        <f>VLOOKUP(B57,'[2]6월'!$D$6:$AU$179,28,0)</f>
        <v>858.36666666666667</v>
      </c>
      <c r="AC57" s="42">
        <f t="shared" si="5"/>
        <v>1200.0999999999999</v>
      </c>
      <c r="AD57" s="42">
        <f>VLOOKUP(B57,'[2]7월'!$D$6:$AU$179,13,0)</f>
        <v>341.58064516129031</v>
      </c>
      <c r="AE57" s="42">
        <f>VLOOKUP(B57,'[2]7월'!$D$6:$AU$179,28,0)</f>
        <v>873.29032258064512</v>
      </c>
      <c r="AF57" s="42">
        <f t="shared" si="6"/>
        <v>1214.8709677419354</v>
      </c>
      <c r="AG57" s="42">
        <f>VLOOKUP(B57,'[2]8월'!$D$6:$AU$179,13,0)</f>
        <v>345.90322580645159</v>
      </c>
      <c r="AH57" s="42">
        <f>VLOOKUP(B57,'[2]8월'!$D$6:$AU$179,28,0)</f>
        <v>861.19354838709683</v>
      </c>
      <c r="AI57" s="42">
        <f t="shared" si="7"/>
        <v>1207.0967741935483</v>
      </c>
      <c r="AJ57" s="42">
        <f>VLOOKUP(B57,'[2]9월'!$D$6:$AU$179,13,0)</f>
        <v>346.83333333333331</v>
      </c>
      <c r="AK57" s="42">
        <f>VLOOKUP(B57,'[2]9월'!$D$6:$AU$179,28,0)</f>
        <v>852.9</v>
      </c>
      <c r="AL57" s="42">
        <f t="shared" si="8"/>
        <v>1199.7333333333333</v>
      </c>
      <c r="AM57" s="42">
        <f>VLOOKUP(B57,'[2]10월'!$D$6:$AU$179,13,0)</f>
        <v>348.06451612903226</v>
      </c>
      <c r="AN57" s="42">
        <f>VLOOKUP(B57,'[2]10월'!$D$6:$AU$179,28,0)</f>
        <v>859.0322580645161</v>
      </c>
      <c r="AO57" s="42">
        <f t="shared" si="9"/>
        <v>1207.0967741935483</v>
      </c>
      <c r="AP57" s="42">
        <f>VLOOKUP(B57,'[3]11월'!$D$6:$P$179,13,0)</f>
        <v>350.53333333333336</v>
      </c>
      <c r="AQ57" s="42">
        <f>VLOOKUP(B57,'[3]11월'!$D$6:$AE$179,28,0)</f>
        <v>857.63333333333333</v>
      </c>
      <c r="AR57" s="42">
        <f t="shared" si="10"/>
        <v>1208.1666666666667</v>
      </c>
      <c r="AS57" s="42">
        <f>VLOOKUP(B57,'[3]12월'!$D$6:$P$179,13,0)</f>
        <v>356.38709677419354</v>
      </c>
      <c r="AT57" s="42">
        <f>VLOOKUP(B57,'[3]12월'!$D$6:$AE$179,28,0)</f>
        <v>863.51612903225805</v>
      </c>
      <c r="AU57" s="42">
        <f t="shared" si="11"/>
        <v>1219.9032258064517</v>
      </c>
      <c r="AV57" s="42">
        <f t="shared" si="12"/>
        <v>345.69468854282536</v>
      </c>
      <c r="AW57" s="42">
        <f t="shared" si="13"/>
        <v>859.83949141020867</v>
      </c>
      <c r="AX57" s="43">
        <f t="shared" si="14"/>
        <v>1205.5341799530343</v>
      </c>
      <c r="AY57" s="47">
        <v>0.48544339675045983</v>
      </c>
      <c r="AZ57" s="48">
        <v>0.42584398142801305</v>
      </c>
      <c r="BA57" s="21">
        <f t="shared" si="15"/>
        <v>0.44293449753269154</v>
      </c>
      <c r="BB57" s="47">
        <v>0.51094430382914646</v>
      </c>
      <c r="BC57" s="48">
        <v>0.45382849032430572</v>
      </c>
      <c r="BD57" s="21">
        <f t="shared" si="16"/>
        <v>0.4702068176158597</v>
      </c>
      <c r="BE57" s="47">
        <v>0.49833008093346459</v>
      </c>
      <c r="BF57" s="48">
        <v>0.45117964753393131</v>
      </c>
      <c r="BG57" s="21">
        <f t="shared" si="17"/>
        <v>0.46470033791315046</v>
      </c>
      <c r="BH57" s="47">
        <v>0.49969701003801059</v>
      </c>
      <c r="BI57" s="47">
        <v>0.42115511251646132</v>
      </c>
      <c r="BJ57" s="21">
        <f t="shared" si="18"/>
        <v>0.44367750736248068</v>
      </c>
      <c r="BK57" s="47">
        <v>0.50062569013326041</v>
      </c>
      <c r="BL57" s="47">
        <v>0.48565292838297358</v>
      </c>
      <c r="BM57" s="21">
        <f t="shared" si="19"/>
        <v>0.48994646422456445</v>
      </c>
      <c r="BN57" s="47">
        <v>0.49309884168082868</v>
      </c>
      <c r="BO57" s="47">
        <v>0.48086345545963549</v>
      </c>
      <c r="BP57" s="21">
        <f t="shared" si="20"/>
        <v>0.48437203124228256</v>
      </c>
      <c r="BQ57" s="47">
        <v>0.49793126316289432</v>
      </c>
      <c r="BR57" s="47">
        <v>0.48383492221936103</v>
      </c>
      <c r="BS57" s="21">
        <f t="shared" si="21"/>
        <v>0.48787713875133687</v>
      </c>
      <c r="BT57" s="47">
        <v>0.49536939669174862</v>
      </c>
      <c r="BU57" s="47">
        <v>0.48892210333869413</v>
      </c>
      <c r="BV57" s="21">
        <f t="shared" si="22"/>
        <v>0.49077090622184016</v>
      </c>
      <c r="BW57" s="47">
        <v>0.5196831330169005</v>
      </c>
      <c r="BX57" s="47">
        <v>0.50513877777966765</v>
      </c>
      <c r="BY57" s="21">
        <f t="shared" si="23"/>
        <v>0.50930946529512844</v>
      </c>
      <c r="BZ57" s="47">
        <v>0.51939257347882539</v>
      </c>
      <c r="CA57" s="47">
        <v>0.50759826784090911</v>
      </c>
      <c r="CB57" s="21">
        <f t="shared" si="24"/>
        <v>0.51098036092618115</v>
      </c>
      <c r="CC57" s="47">
        <v>0.51030598250236847</v>
      </c>
      <c r="CD57" s="47">
        <v>0.50204558258609133</v>
      </c>
      <c r="CE57" s="21">
        <f t="shared" si="25"/>
        <v>0.50441430545084476</v>
      </c>
      <c r="CF57" s="47">
        <v>0.51765856704582858</v>
      </c>
      <c r="CG57" s="47">
        <v>0.505875881566346</v>
      </c>
      <c r="CH57" s="21">
        <f t="shared" si="26"/>
        <v>0.50925464249636487</v>
      </c>
      <c r="CI57" s="44">
        <f t="shared" si="27"/>
        <v>0.50404001993864467</v>
      </c>
      <c r="CJ57" s="44">
        <f t="shared" si="28"/>
        <v>0.47599492924803249</v>
      </c>
      <c r="CK57" s="21">
        <f t="shared" si="29"/>
        <v>0.48403703958606048</v>
      </c>
      <c r="CL57" s="47">
        <v>0.31412831160370852</v>
      </c>
      <c r="CM57" s="48">
        <v>0.28841214321014819</v>
      </c>
      <c r="CN57" s="21">
        <f t="shared" si="30"/>
        <v>0.29578642008355294</v>
      </c>
      <c r="CO57" s="47">
        <v>0.34761877620657533</v>
      </c>
      <c r="CP57" s="48">
        <v>0.32102868242191418</v>
      </c>
      <c r="CQ57" s="21">
        <f t="shared" si="31"/>
        <v>0.32865356302842758</v>
      </c>
      <c r="CR57" s="47">
        <v>0.33299818422389826</v>
      </c>
      <c r="CS57" s="48">
        <v>0.31810994705324114</v>
      </c>
      <c r="CT57" s="21">
        <f t="shared" si="32"/>
        <v>0.32237924492736902</v>
      </c>
      <c r="CU57" s="47">
        <v>0.33751331883585545</v>
      </c>
      <c r="CV57" s="47">
        <v>0.29112725070011569</v>
      </c>
      <c r="CW57" s="21">
        <f t="shared" si="33"/>
        <v>0.30442875441818984</v>
      </c>
      <c r="CX57" s="47">
        <v>0.34301209372394831</v>
      </c>
      <c r="CY57" s="47">
        <v>0.34134462528846071</v>
      </c>
      <c r="CZ57" s="21">
        <f t="shared" si="34"/>
        <v>0.34182278259917526</v>
      </c>
      <c r="DA57" s="47">
        <v>0.33445881367528313</v>
      </c>
      <c r="DB57" s="47">
        <v>0.33244586566548923</v>
      </c>
      <c r="DC57" s="21">
        <f t="shared" si="35"/>
        <v>0.33302309146868098</v>
      </c>
      <c r="DD57" s="47">
        <v>0.33316133859859587</v>
      </c>
      <c r="DE57" s="47">
        <v>0.32986751234616996</v>
      </c>
      <c r="DF57" s="21">
        <f t="shared" si="36"/>
        <v>0.33081203823301858</v>
      </c>
      <c r="DG57" s="47">
        <v>0.32912290056965654</v>
      </c>
      <c r="DH57" s="47">
        <v>0.32985864446695418</v>
      </c>
      <c r="DI57" s="21">
        <f t="shared" si="37"/>
        <v>0.32964766516694499</v>
      </c>
      <c r="DJ57" s="47">
        <v>0.36141543015783578</v>
      </c>
      <c r="DK57" s="47">
        <v>0.36316473062775773</v>
      </c>
      <c r="DL57" s="21">
        <f t="shared" si="38"/>
        <v>0.36266310745425212</v>
      </c>
      <c r="DM57" s="47">
        <v>0.36520815730017264</v>
      </c>
      <c r="DN57" s="47">
        <v>0.36757956074297171</v>
      </c>
      <c r="DO57" s="21">
        <f t="shared" si="39"/>
        <v>0.36689954553626902</v>
      </c>
      <c r="DP57" s="47">
        <v>0.34791791188139981</v>
      </c>
      <c r="DQ57" s="47">
        <v>0.35648846815634916</v>
      </c>
      <c r="DR57" s="21">
        <f t="shared" si="40"/>
        <v>0.35403080595864783</v>
      </c>
      <c r="DS57" s="47">
        <v>0.34804343858133213</v>
      </c>
      <c r="DT57" s="47">
        <v>0.35489249313352728</v>
      </c>
      <c r="DU57" s="21">
        <f t="shared" si="41"/>
        <v>0.35292848263958487</v>
      </c>
      <c r="DV57" s="21">
        <f t="shared" si="42"/>
        <v>0.3412165562798552</v>
      </c>
      <c r="DW57" s="21">
        <f t="shared" si="43"/>
        <v>0.33285999365109159</v>
      </c>
      <c r="DX57" s="45">
        <f t="shared" si="44"/>
        <v>0.33525629179284278</v>
      </c>
      <c r="DY57" s="47">
        <v>0.85077202216066494</v>
      </c>
      <c r="DZ57" s="47">
        <v>0.76946430981480085</v>
      </c>
      <c r="EA57" s="21">
        <f t="shared" si="45"/>
        <v>0.79277981987078949</v>
      </c>
      <c r="EB57" s="47">
        <v>0.85802577216205378</v>
      </c>
      <c r="EC57" s="47">
        <v>0.77140889265810519</v>
      </c>
      <c r="ED57" s="21">
        <f t="shared" si="46"/>
        <v>0.79624684058243134</v>
      </c>
      <c r="EE57" s="47">
        <v>0.86564938852304785</v>
      </c>
      <c r="EF57" s="47">
        <v>0.76626275510204078</v>
      </c>
      <c r="EG57" s="21">
        <f t="shared" si="47"/>
        <v>0.7947625121866001</v>
      </c>
      <c r="EH57" s="47">
        <v>0.85896302782642542</v>
      </c>
      <c r="EI57" s="47">
        <v>0.76784547221142641</v>
      </c>
      <c r="EJ57" s="21">
        <f t="shared" si="48"/>
        <v>0.79397401799047485</v>
      </c>
      <c r="EK57" s="47">
        <v>0.85886194740853661</v>
      </c>
      <c r="EL57" s="47">
        <v>0.76966249203194725</v>
      </c>
      <c r="EM57" s="21">
        <f t="shared" si="49"/>
        <v>0.79524101021697369</v>
      </c>
      <c r="EN57" s="47">
        <v>0.85604633242294181</v>
      </c>
      <c r="EO57" s="47">
        <v>0.76730946371014719</v>
      </c>
      <c r="EP57" s="21">
        <f t="shared" si="50"/>
        <v>0.79275533219073235</v>
      </c>
      <c r="EQ57" s="47">
        <v>0.85617886485976014</v>
      </c>
      <c r="ER57" s="47">
        <v>0.7820923832742317</v>
      </c>
      <c r="ES57" s="21">
        <f t="shared" si="51"/>
        <v>0.80333715891214896</v>
      </c>
      <c r="ET57" s="47">
        <v>0.85896456215611294</v>
      </c>
      <c r="EU57" s="47">
        <v>0.7889883507510207</v>
      </c>
      <c r="EV57" s="21">
        <f t="shared" si="52"/>
        <v>0.80905447994864543</v>
      </c>
      <c r="EW57" s="47">
        <v>0.86462325804901496</v>
      </c>
      <c r="EX57" s="47">
        <v>0.77188181498417163</v>
      </c>
      <c r="EY57" s="21">
        <f t="shared" si="53"/>
        <v>0.79847602094568326</v>
      </c>
      <c r="EZ57" s="47">
        <v>0.85919304911955507</v>
      </c>
      <c r="FA57" s="47">
        <v>0.7627266616597822</v>
      </c>
      <c r="FB57" s="21">
        <f t="shared" si="54"/>
        <v>0.79038901941147754</v>
      </c>
      <c r="FC57" s="47">
        <v>0.85994617725370859</v>
      </c>
      <c r="FD57" s="47">
        <v>0.77605748377317429</v>
      </c>
      <c r="FE57" s="21">
        <f t="shared" si="55"/>
        <v>0.80011310678848147</v>
      </c>
      <c r="FF57" s="47">
        <v>0.85959169080376541</v>
      </c>
      <c r="FG57" s="47">
        <v>0.7783333706899771</v>
      </c>
      <c r="FH57" s="21">
        <f t="shared" si="56"/>
        <v>0.80163471720538115</v>
      </c>
      <c r="FI57" s="21">
        <f t="shared" si="57"/>
        <v>0.85890134106213234</v>
      </c>
      <c r="FJ57" s="21">
        <f t="shared" si="58"/>
        <v>0.77266945422173539</v>
      </c>
      <c r="FK57" s="45">
        <f t="shared" si="59"/>
        <v>0.7973970030208184</v>
      </c>
      <c r="FL57" s="21"/>
      <c r="FM57" s="21"/>
      <c r="FN57" s="21">
        <f t="shared" si="60"/>
        <v>0</v>
      </c>
      <c r="FO57" s="21"/>
      <c r="FP57" s="21"/>
      <c r="FQ57" s="21">
        <f t="shared" si="61"/>
        <v>0</v>
      </c>
      <c r="FR57" s="21"/>
      <c r="FS57" s="21"/>
      <c r="FT57" s="21">
        <f t="shared" si="62"/>
        <v>0</v>
      </c>
      <c r="FU57" s="21"/>
      <c r="FV57" s="21"/>
      <c r="FW57" s="21">
        <f t="shared" si="63"/>
        <v>0</v>
      </c>
      <c r="FX57" s="21"/>
      <c r="FY57" s="21"/>
      <c r="FZ57" s="21">
        <f t="shared" si="64"/>
        <v>0</v>
      </c>
      <c r="GA57" s="21"/>
      <c r="GB57" s="21"/>
      <c r="GC57" s="21">
        <f t="shared" si="65"/>
        <v>0</v>
      </c>
      <c r="GD57" s="21"/>
      <c r="GE57" s="21"/>
      <c r="GF57" s="21">
        <f t="shared" si="66"/>
        <v>0</v>
      </c>
      <c r="GG57" s="21"/>
      <c r="GH57" s="21"/>
      <c r="GI57" s="21">
        <f t="shared" si="67"/>
        <v>0</v>
      </c>
      <c r="GJ57" s="21"/>
      <c r="GK57" s="21"/>
      <c r="GL57" s="21">
        <f t="shared" si="68"/>
        <v>0</v>
      </c>
      <c r="GM57" s="21"/>
      <c r="GN57" s="21"/>
      <c r="GO57" s="21">
        <f t="shared" si="69"/>
        <v>0</v>
      </c>
      <c r="GP57" s="21" t="e">
        <f t="shared" si="70"/>
        <v>#DIV/0!</v>
      </c>
      <c r="GQ57" s="21" t="e">
        <f t="shared" si="71"/>
        <v>#DIV/0!</v>
      </c>
      <c r="GR57" s="45">
        <f t="shared" si="72"/>
        <v>0</v>
      </c>
    </row>
    <row r="58" spans="1:200">
      <c r="A58" s="1" t="s">
        <v>121</v>
      </c>
      <c r="B58" s="1" t="s">
        <v>122</v>
      </c>
      <c r="C58" s="1" t="s">
        <v>12</v>
      </c>
      <c r="D58" s="1" t="s">
        <v>13</v>
      </c>
      <c r="E58" s="2">
        <v>57393</v>
      </c>
      <c r="F58" s="2">
        <v>61</v>
      </c>
      <c r="G58" s="2">
        <v>103</v>
      </c>
      <c r="H58" s="2">
        <v>164</v>
      </c>
      <c r="I58" s="2">
        <v>58</v>
      </c>
      <c r="J58" s="2">
        <v>103</v>
      </c>
      <c r="K58" s="2">
        <v>161</v>
      </c>
      <c r="L58" s="42">
        <f>VLOOKUP(B58,'[2]1월'!$D$6:$AU$179,13,0)</f>
        <v>33.451612903225808</v>
      </c>
      <c r="M58" s="42">
        <f>VLOOKUP(B58,'[2]1월'!$D$6:$AU$179,28,0)</f>
        <v>74.322580645161295</v>
      </c>
      <c r="N58" s="42">
        <f t="shared" si="83"/>
        <v>107.7741935483871</v>
      </c>
      <c r="O58" s="42">
        <f>VLOOKUP(B58,'[2]2월'!$D$6:$AU$179,13,0)</f>
        <v>34.551724137931032</v>
      </c>
      <c r="P58" s="42">
        <f>VLOOKUP(B58,'[2]2월'!$D$6:$AU$179,28,0)</f>
        <v>74.482758620689651</v>
      </c>
      <c r="Q58" s="42">
        <f t="shared" si="1"/>
        <v>109.03448275862068</v>
      </c>
      <c r="R58" s="42">
        <f>VLOOKUP(B58,'[2]3월'!$D$6:$AU$179,13,0)</f>
        <v>35.322580645161288</v>
      </c>
      <c r="S58" s="42">
        <f>VLOOKUP(B58,'[2]3월'!$D$6:$AU$179,28,0)</f>
        <v>74.645161290322577</v>
      </c>
      <c r="T58" s="42">
        <f t="shared" si="2"/>
        <v>109.96774193548387</v>
      </c>
      <c r="U58" s="42">
        <f>VLOOKUP(B58,'[2]4월'!$D$6:$AU$179,13,0)</f>
        <v>35.533333333333331</v>
      </c>
      <c r="V58" s="42">
        <f>VLOOKUP(B58,'[2]4월'!$D$6:$AU$179,28,0)</f>
        <v>74.933333333333337</v>
      </c>
      <c r="W58" s="42">
        <f t="shared" si="3"/>
        <v>110.46666666666667</v>
      </c>
      <c r="X58" s="42">
        <f>VLOOKUP(B58,'[2]5월'!$D$6:$AU$179,13,0)</f>
        <v>35.87096774193548</v>
      </c>
      <c r="Y58" s="42">
        <f>VLOOKUP(B58,'[2]5월'!$D$6:$AU$179,28,0)</f>
        <v>75.225806451612897</v>
      </c>
      <c r="Z58" s="42">
        <f t="shared" si="4"/>
        <v>111.09677419354838</v>
      </c>
      <c r="AA58" s="42">
        <f>VLOOKUP(B58,'[2]6월'!$D$6:$AU$179,13,0)</f>
        <v>35.93333333333333</v>
      </c>
      <c r="AB58" s="42">
        <f>VLOOKUP(B58,'[2]6월'!$D$6:$AU$179,28,0)</f>
        <v>75.400000000000006</v>
      </c>
      <c r="AC58" s="42">
        <f t="shared" si="5"/>
        <v>111.33333333333334</v>
      </c>
      <c r="AD58" s="42">
        <f>VLOOKUP(B58,'[2]7월'!$D$6:$AU$179,13,0)</f>
        <v>36.161290322580648</v>
      </c>
      <c r="AE58" s="42">
        <f>VLOOKUP(B58,'[2]7월'!$D$6:$AU$179,28,0)</f>
        <v>75.387096774193552</v>
      </c>
      <c r="AF58" s="42">
        <f t="shared" si="6"/>
        <v>111.54838709677421</v>
      </c>
      <c r="AG58" s="42">
        <f>VLOOKUP(B58,'[2]8월'!$D$6:$AU$179,13,0)</f>
        <v>34.806451612903224</v>
      </c>
      <c r="AH58" s="42">
        <f>VLOOKUP(B58,'[2]8월'!$D$6:$AU$179,28,0)</f>
        <v>75.741935483870961</v>
      </c>
      <c r="AI58" s="42">
        <f t="shared" si="7"/>
        <v>110.54838709677418</v>
      </c>
      <c r="AJ58" s="42">
        <f>VLOOKUP(B58,'[2]9월'!$D$6:$AU$179,13,0)</f>
        <v>35.700000000000003</v>
      </c>
      <c r="AK58" s="42">
        <f>VLOOKUP(B58,'[2]9월'!$D$6:$AU$179,28,0)</f>
        <v>75.2</v>
      </c>
      <c r="AL58" s="42">
        <f t="shared" si="8"/>
        <v>110.9</v>
      </c>
      <c r="AM58" s="42">
        <f>VLOOKUP(B58,'[2]10월'!$D$6:$AU$179,13,0)</f>
        <v>35.70967741935484</v>
      </c>
      <c r="AN58" s="42">
        <f>VLOOKUP(B58,'[2]10월'!$D$6:$AU$179,28,0)</f>
        <v>74.451612903225808</v>
      </c>
      <c r="AO58" s="42">
        <f t="shared" si="9"/>
        <v>110.16129032258064</v>
      </c>
      <c r="AP58" s="42">
        <f>VLOOKUP(B58,'[3]11월'!$D$6:$P$179,13,0)</f>
        <v>36.266666666666666</v>
      </c>
      <c r="AQ58" s="42">
        <f>VLOOKUP(B58,'[3]11월'!$D$6:$AE$179,28,0)</f>
        <v>74.63333333333334</v>
      </c>
      <c r="AR58" s="42">
        <f t="shared" si="10"/>
        <v>110.9</v>
      </c>
      <c r="AS58" s="42">
        <f>VLOOKUP(B58,'[3]12월'!$D$6:$P$179,13,0)</f>
        <v>35.58064516129032</v>
      </c>
      <c r="AT58" s="42">
        <f>VLOOKUP(B58,'[3]12월'!$D$6:$AE$179,28,0)</f>
        <v>74.741935483870961</v>
      </c>
      <c r="AU58" s="42">
        <f t="shared" si="11"/>
        <v>110.32258064516128</v>
      </c>
      <c r="AV58" s="42">
        <f t="shared" si="12"/>
        <v>35.407356939809659</v>
      </c>
      <c r="AW58" s="42">
        <f t="shared" si="13"/>
        <v>74.930462859967875</v>
      </c>
      <c r="AX58" s="43">
        <f t="shared" si="14"/>
        <v>110.33781979977753</v>
      </c>
      <c r="AY58" s="47">
        <v>0.26936334300011372</v>
      </c>
      <c r="AZ58" s="47">
        <v>0.22536568120105058</v>
      </c>
      <c r="BA58" s="21">
        <f t="shared" si="15"/>
        <v>0.23948451116038241</v>
      </c>
      <c r="BB58" s="47">
        <v>0.27708140824827143</v>
      </c>
      <c r="BC58" s="47">
        <v>0.24441799419243718</v>
      </c>
      <c r="BD58" s="21">
        <f t="shared" si="16"/>
        <v>0.25489966912897649</v>
      </c>
      <c r="BE58" s="47">
        <v>0.27147586146105535</v>
      </c>
      <c r="BF58" s="47">
        <v>0.25069226695157748</v>
      </c>
      <c r="BG58" s="21">
        <f t="shared" si="17"/>
        <v>0.25736171311812966</v>
      </c>
      <c r="BH58" s="47">
        <v>0.26861549578192462</v>
      </c>
      <c r="BI58" s="47">
        <v>0.25544034108975022</v>
      </c>
      <c r="BJ58" s="21">
        <f t="shared" si="18"/>
        <v>0.25966824232768976</v>
      </c>
      <c r="BK58" s="47">
        <v>0.28250788249906128</v>
      </c>
      <c r="BL58" s="47">
        <v>0.2553441475918839</v>
      </c>
      <c r="BM58" s="21">
        <f t="shared" si="19"/>
        <v>0.26406097795360484</v>
      </c>
      <c r="BN58" s="47">
        <v>0.2913088054897674</v>
      </c>
      <c r="BO58" s="47">
        <v>0.25530210966666173</v>
      </c>
      <c r="BP58" s="21">
        <f t="shared" si="20"/>
        <v>0.26685664222444955</v>
      </c>
      <c r="BQ58" s="47">
        <v>0.28251755877100088</v>
      </c>
      <c r="BR58" s="47">
        <v>0.25202771359220538</v>
      </c>
      <c r="BS58" s="21">
        <f t="shared" si="21"/>
        <v>0.26181189124991294</v>
      </c>
      <c r="BT58" s="47">
        <v>0.26037438103646615</v>
      </c>
      <c r="BU58" s="47">
        <v>0.24955500835998104</v>
      </c>
      <c r="BV58" s="21">
        <f t="shared" si="22"/>
        <v>0.25302694020453165</v>
      </c>
      <c r="BW58" s="47">
        <v>0.26744167819330494</v>
      </c>
      <c r="BX58" s="47">
        <v>0.26584673549737114</v>
      </c>
      <c r="BY58" s="21">
        <f t="shared" si="23"/>
        <v>0.26635855189392443</v>
      </c>
      <c r="BZ58" s="47">
        <v>0.26482387097198112</v>
      </c>
      <c r="CA58" s="47">
        <v>0.26463216927310529</v>
      </c>
      <c r="CB58" s="21">
        <f t="shared" si="24"/>
        <v>0.26469368626238765</v>
      </c>
      <c r="CC58" s="47">
        <v>0.25429903154200151</v>
      </c>
      <c r="CD58" s="47">
        <v>0.26412167022048977</v>
      </c>
      <c r="CE58" s="21">
        <f t="shared" si="25"/>
        <v>0.2609695898693361</v>
      </c>
      <c r="CF58" s="47">
        <v>0.26628287524981742</v>
      </c>
      <c r="CG58" s="47">
        <v>0.26409216935426938</v>
      </c>
      <c r="CH58" s="21">
        <f t="shared" si="26"/>
        <v>0.26479516589466295</v>
      </c>
      <c r="CI58" s="44">
        <f t="shared" si="27"/>
        <v>0.27134101602039712</v>
      </c>
      <c r="CJ58" s="44">
        <f t="shared" si="28"/>
        <v>0.25390316724923195</v>
      </c>
      <c r="CK58" s="21">
        <f t="shared" si="29"/>
        <v>0.25949896510733239</v>
      </c>
      <c r="CL58" s="47">
        <v>0.12487075409154699</v>
      </c>
      <c r="CM58" s="47">
        <v>0.14382929218170257</v>
      </c>
      <c r="CN58" s="21">
        <f t="shared" si="30"/>
        <v>0.13774550580244271</v>
      </c>
      <c r="CO58" s="47">
        <v>0.13700794161988356</v>
      </c>
      <c r="CP58" s="47">
        <v>0.16297312192981162</v>
      </c>
      <c r="CQ58" s="21">
        <f t="shared" si="31"/>
        <v>0.15464090720136731</v>
      </c>
      <c r="CR58" s="47">
        <v>0.1478450166012138</v>
      </c>
      <c r="CS58" s="47">
        <v>0.18089977548838918</v>
      </c>
      <c r="CT58" s="21">
        <f t="shared" si="32"/>
        <v>0.17029251817080418</v>
      </c>
      <c r="CU58" s="47">
        <v>0.1488315978269773</v>
      </c>
      <c r="CV58" s="47">
        <v>0.1928302710728077</v>
      </c>
      <c r="CW58" s="21">
        <f t="shared" si="33"/>
        <v>0.17871111654066141</v>
      </c>
      <c r="CX58" s="47">
        <v>0.15415297161075689</v>
      </c>
      <c r="CY58" s="47">
        <v>0.1886056181256214</v>
      </c>
      <c r="CZ58" s="21">
        <f t="shared" si="34"/>
        <v>0.1775497792945975</v>
      </c>
      <c r="DA58" s="47">
        <v>0.15738624406658425</v>
      </c>
      <c r="DB58" s="47">
        <v>0.18549019668699571</v>
      </c>
      <c r="DC58" s="21">
        <f t="shared" si="35"/>
        <v>0.1764716508823376</v>
      </c>
      <c r="DD58" s="47">
        <v>0.15327020188309856</v>
      </c>
      <c r="DE58" s="47">
        <v>0.17462478979227214</v>
      </c>
      <c r="DF58" s="21">
        <f t="shared" si="36"/>
        <v>0.1677721120995761</v>
      </c>
      <c r="DG58" s="47">
        <v>0.13469554465834627</v>
      </c>
      <c r="DH58" s="47">
        <v>0.17107289380675283</v>
      </c>
      <c r="DI58" s="21">
        <f t="shared" si="37"/>
        <v>0.15939941876293737</v>
      </c>
      <c r="DJ58" s="47">
        <v>0.14911026892762363</v>
      </c>
      <c r="DK58" s="47">
        <v>0.19160192302455431</v>
      </c>
      <c r="DL58" s="21">
        <f t="shared" si="38"/>
        <v>0.1779663702621099</v>
      </c>
      <c r="DM58" s="47">
        <v>0.15160586080033675</v>
      </c>
      <c r="DN58" s="47">
        <v>0.19382367563731798</v>
      </c>
      <c r="DO58" s="21">
        <f t="shared" si="39"/>
        <v>0.18027599777070491</v>
      </c>
      <c r="DP58" s="47">
        <v>0.14568428823265603</v>
      </c>
      <c r="DQ58" s="47">
        <v>0.19073797784931285</v>
      </c>
      <c r="DR58" s="21">
        <f t="shared" si="40"/>
        <v>0.17628026903644051</v>
      </c>
      <c r="DS58" s="47">
        <v>0.1477260287439105</v>
      </c>
      <c r="DT58" s="47">
        <v>0.18218991951965482</v>
      </c>
      <c r="DU58" s="21">
        <f t="shared" si="41"/>
        <v>0.17113047241035229</v>
      </c>
      <c r="DV58" s="21">
        <f t="shared" si="42"/>
        <v>0.1460155599219112</v>
      </c>
      <c r="DW58" s="21">
        <f t="shared" si="43"/>
        <v>0.17988995459293278</v>
      </c>
      <c r="DX58" s="45">
        <f t="shared" si="44"/>
        <v>0.16901967651952765</v>
      </c>
      <c r="DY58" s="47">
        <v>0.74121022179363549</v>
      </c>
      <c r="DZ58" s="47">
        <v>0.66665407986111114</v>
      </c>
      <c r="EA58" s="21">
        <f t="shared" si="45"/>
        <v>0.69057911240435277</v>
      </c>
      <c r="EB58" s="47">
        <v>0.74490419161676646</v>
      </c>
      <c r="EC58" s="47">
        <v>0.67457453703703696</v>
      </c>
      <c r="ED58" s="21">
        <f t="shared" si="46"/>
        <v>0.69714329168233247</v>
      </c>
      <c r="EE58" s="47">
        <v>0.70853333333333335</v>
      </c>
      <c r="EF58" s="47">
        <v>0.66767631806395844</v>
      </c>
      <c r="EG58" s="21">
        <f t="shared" si="47"/>
        <v>0.68078731595899677</v>
      </c>
      <c r="EH58" s="47">
        <v>0.71361257035647285</v>
      </c>
      <c r="EI58" s="47">
        <v>0.67846396797153019</v>
      </c>
      <c r="EJ58" s="21">
        <f t="shared" si="48"/>
        <v>0.68974313872945758</v>
      </c>
      <c r="EK58" s="47">
        <v>0.73695593525179859</v>
      </c>
      <c r="EL58" s="47">
        <v>0.66345754716981131</v>
      </c>
      <c r="EM58" s="21">
        <f t="shared" si="49"/>
        <v>0.68704314697631419</v>
      </c>
      <c r="EN58" s="47">
        <v>0.72847124304267163</v>
      </c>
      <c r="EO58" s="47">
        <v>0.66780503978779848</v>
      </c>
      <c r="EP58" s="21">
        <f t="shared" si="50"/>
        <v>0.68727279723240109</v>
      </c>
      <c r="EQ58" s="47">
        <v>0.72952007136485286</v>
      </c>
      <c r="ER58" s="47">
        <v>0.6928814719726144</v>
      </c>
      <c r="ES58" s="21">
        <f t="shared" si="51"/>
        <v>0.70463878210262931</v>
      </c>
      <c r="ET58" s="47">
        <v>0.74360797034291004</v>
      </c>
      <c r="EU58" s="47">
        <v>0.69426703577512772</v>
      </c>
      <c r="EV58" s="21">
        <f t="shared" si="52"/>
        <v>0.71010051957202969</v>
      </c>
      <c r="EW58" s="47">
        <v>0.73140616246498602</v>
      </c>
      <c r="EX58" s="47">
        <v>0.69556427304964541</v>
      </c>
      <c r="EY58" s="21">
        <f t="shared" si="53"/>
        <v>0.70706591930501861</v>
      </c>
      <c r="EZ58" s="47">
        <v>0.68591418247515812</v>
      </c>
      <c r="FA58" s="47">
        <v>0.64607668977469668</v>
      </c>
      <c r="FB58" s="21">
        <f t="shared" si="54"/>
        <v>0.65886052333414091</v>
      </c>
      <c r="FC58" s="47">
        <v>0.72885661764705878</v>
      </c>
      <c r="FD58" s="47">
        <v>0.6809830281375614</v>
      </c>
      <c r="FE58" s="21">
        <f t="shared" si="55"/>
        <v>0.69634564156266476</v>
      </c>
      <c r="FF58" s="47">
        <v>0.75566001813236627</v>
      </c>
      <c r="FG58" s="47">
        <v>0.68743936124298666</v>
      </c>
      <c r="FH58" s="21">
        <f t="shared" si="56"/>
        <v>0.70933133947432947</v>
      </c>
      <c r="FI58" s="21">
        <f t="shared" si="57"/>
        <v>0.72905437648516747</v>
      </c>
      <c r="FJ58" s="21">
        <f t="shared" si="58"/>
        <v>0.67632027915365656</v>
      </c>
      <c r="FK58" s="45">
        <f t="shared" si="59"/>
        <v>0.69324262736122233</v>
      </c>
      <c r="FL58" s="21"/>
      <c r="FM58" s="21"/>
      <c r="FN58" s="21">
        <f t="shared" si="60"/>
        <v>0</v>
      </c>
      <c r="FO58" s="21"/>
      <c r="FP58" s="21"/>
      <c r="FQ58" s="21">
        <f t="shared" si="61"/>
        <v>0</v>
      </c>
      <c r="FR58" s="21"/>
      <c r="FS58" s="21"/>
      <c r="FT58" s="21">
        <f t="shared" si="62"/>
        <v>0</v>
      </c>
      <c r="FU58" s="21"/>
      <c r="FV58" s="21"/>
      <c r="FW58" s="21">
        <f t="shared" si="63"/>
        <v>0</v>
      </c>
      <c r="FX58" s="21"/>
      <c r="FY58" s="21"/>
      <c r="FZ58" s="21">
        <f t="shared" si="64"/>
        <v>0</v>
      </c>
      <c r="GA58" s="21"/>
      <c r="GB58" s="21"/>
      <c r="GC58" s="21">
        <f t="shared" si="65"/>
        <v>0</v>
      </c>
      <c r="GD58" s="21"/>
      <c r="GE58" s="21"/>
      <c r="GF58" s="21">
        <f t="shared" si="66"/>
        <v>0</v>
      </c>
      <c r="GG58" s="21"/>
      <c r="GH58" s="21"/>
      <c r="GI58" s="21">
        <f t="shared" si="67"/>
        <v>0</v>
      </c>
      <c r="GJ58" s="21"/>
      <c r="GK58" s="21"/>
      <c r="GL58" s="21">
        <f t="shared" si="68"/>
        <v>0</v>
      </c>
      <c r="GM58" s="21"/>
      <c r="GN58" s="21"/>
      <c r="GO58" s="21">
        <f t="shared" si="69"/>
        <v>0</v>
      </c>
      <c r="GP58" s="21" t="e">
        <f t="shared" si="70"/>
        <v>#DIV/0!</v>
      </c>
      <c r="GQ58" s="21" t="e">
        <f t="shared" si="71"/>
        <v>#DIV/0!</v>
      </c>
      <c r="GR58" s="45">
        <f t="shared" si="72"/>
        <v>0</v>
      </c>
    </row>
    <row r="59" spans="1:200">
      <c r="A59" s="1" t="s">
        <v>123</v>
      </c>
      <c r="B59" s="1" t="s">
        <v>124</v>
      </c>
      <c r="C59" s="1" t="s">
        <v>8</v>
      </c>
      <c r="D59" s="1" t="s">
        <v>51</v>
      </c>
      <c r="E59" s="2">
        <v>1011688</v>
      </c>
      <c r="F59" s="2">
        <v>1613</v>
      </c>
      <c r="G59" s="2">
        <v>3332</v>
      </c>
      <c r="H59" s="2">
        <v>4945</v>
      </c>
      <c r="I59" s="2">
        <v>1293</v>
      </c>
      <c r="J59" s="2">
        <v>3332</v>
      </c>
      <c r="K59" s="2">
        <v>4625</v>
      </c>
      <c r="L59" s="42">
        <f>VLOOKUP(B59,'[2]1월'!$D$6:$AU$179,13,0)</f>
        <v>1206.516129032258</v>
      </c>
      <c r="M59" s="42">
        <f>VLOOKUP(B59,'[2]1월'!$D$6:$AU$179,28,0)</f>
        <v>2720.0322580645161</v>
      </c>
      <c r="N59" s="42">
        <f t="shared" si="83"/>
        <v>3926.5483870967741</v>
      </c>
      <c r="O59" s="42">
        <f>VLOOKUP(B59,'[2]2월'!$D$6:$AU$179,13,0)</f>
        <v>1208.2068965517242</v>
      </c>
      <c r="P59" s="42">
        <f>VLOOKUP(B59,'[2]2월'!$D$6:$AU$179,28,0)</f>
        <v>2696.4827586206898</v>
      </c>
      <c r="Q59" s="42">
        <f t="shared" si="1"/>
        <v>3904.6896551724139</v>
      </c>
      <c r="R59" s="42">
        <f>VLOOKUP(B59,'[2]3월'!$D$6:$AU$179,13,0)</f>
        <v>1195.516129032258</v>
      </c>
      <c r="S59" s="42">
        <f>VLOOKUP(B59,'[2]3월'!$D$6:$AU$179,28,0)</f>
        <v>2720.1612903225805</v>
      </c>
      <c r="T59" s="42">
        <f t="shared" si="2"/>
        <v>3915.6774193548385</v>
      </c>
      <c r="U59" s="42">
        <f>VLOOKUP(B59,'[2]4월'!$D$6:$AU$179,13,0)</f>
        <v>1187.2666666666667</v>
      </c>
      <c r="V59" s="42">
        <f>VLOOKUP(B59,'[2]4월'!$D$6:$AU$179,28,0)</f>
        <v>2705.9666666666667</v>
      </c>
      <c r="W59" s="42">
        <f t="shared" si="3"/>
        <v>3893.2333333333336</v>
      </c>
      <c r="X59" s="42">
        <f>VLOOKUP(B59,'[2]5월'!$D$6:$AU$179,13,0)</f>
        <v>1192.9354838709678</v>
      </c>
      <c r="Y59" s="42">
        <f>VLOOKUP(B59,'[2]5월'!$D$6:$AU$179,28,0)</f>
        <v>2711.3870967741937</v>
      </c>
      <c r="Z59" s="42">
        <f t="shared" si="4"/>
        <v>3904.3225806451615</v>
      </c>
      <c r="AA59" s="42">
        <f>VLOOKUP(B59,'[2]6월'!$D$6:$AU$179,13,0)</f>
        <v>1197.8</v>
      </c>
      <c r="AB59" s="42">
        <f>VLOOKUP(B59,'[2]6월'!$D$6:$AU$179,28,0)</f>
        <v>2713.9333333333334</v>
      </c>
      <c r="AC59" s="42">
        <f t="shared" si="5"/>
        <v>3911.7333333333336</v>
      </c>
      <c r="AD59" s="42">
        <f>VLOOKUP(B59,'[2]7월'!$D$6:$AU$179,13,0)</f>
        <v>1204.9677419354839</v>
      </c>
      <c r="AE59" s="42">
        <f>VLOOKUP(B59,'[2]7월'!$D$6:$AU$179,28,0)</f>
        <v>2775.6774193548385</v>
      </c>
      <c r="AF59" s="42">
        <f t="shared" si="6"/>
        <v>3980.6451612903224</v>
      </c>
      <c r="AG59" s="42">
        <f>VLOOKUP(B59,'[2]8월'!$D$6:$AU$179,13,0)</f>
        <v>1204.0322580645161</v>
      </c>
      <c r="AH59" s="42">
        <f>VLOOKUP(B59,'[2]8월'!$D$6:$AU$179,28,0)</f>
        <v>2742.9032258064517</v>
      </c>
      <c r="AI59" s="42">
        <f t="shared" si="7"/>
        <v>3946.9354838709678</v>
      </c>
      <c r="AJ59" s="42">
        <f>VLOOKUP(B59,'[2]9월'!$D$6:$AU$179,13,0)</f>
        <v>1215.3</v>
      </c>
      <c r="AK59" s="42">
        <f>VLOOKUP(B59,'[2]9월'!$D$6:$AU$179,28,0)</f>
        <v>2684.2666666666669</v>
      </c>
      <c r="AL59" s="42">
        <f t="shared" si="8"/>
        <v>3899.5666666666666</v>
      </c>
      <c r="AM59" s="42">
        <f>VLOOKUP(B59,'[2]10월'!$D$6:$AU$179,13,0)</f>
        <v>1225.3548387096773</v>
      </c>
      <c r="AN59" s="42">
        <f>VLOOKUP(B59,'[2]10월'!$D$6:$AU$179,28,0)</f>
        <v>2722.1612903225805</v>
      </c>
      <c r="AO59" s="42">
        <f t="shared" si="9"/>
        <v>3947.5161290322576</v>
      </c>
      <c r="AP59" s="42">
        <f>VLOOKUP(B59,'[3]11월'!$D$6:$P$179,13,0)</f>
        <v>1226.8</v>
      </c>
      <c r="AQ59" s="42">
        <f>VLOOKUP(B59,'[3]11월'!$D$6:$AE$179,28,0)</f>
        <v>2741.3333333333335</v>
      </c>
      <c r="AR59" s="42">
        <f t="shared" si="10"/>
        <v>3968.1333333333332</v>
      </c>
      <c r="AS59" s="42">
        <f>VLOOKUP(B59,'[3]12월'!$D$6:$P$179,13,0)</f>
        <v>1238.6774193548388</v>
      </c>
      <c r="AT59" s="42">
        <f>VLOOKUP(B59,'[3]12월'!$D$6:$AE$179,28,0)</f>
        <v>2748.0645161290322</v>
      </c>
      <c r="AU59" s="42">
        <f t="shared" si="11"/>
        <v>3986.7419354838712</v>
      </c>
      <c r="AV59" s="42">
        <f t="shared" si="12"/>
        <v>1208.6144636015326</v>
      </c>
      <c r="AW59" s="42">
        <f t="shared" si="13"/>
        <v>2723.5308212829063</v>
      </c>
      <c r="AX59" s="43">
        <f t="shared" si="14"/>
        <v>3932.1452848844397</v>
      </c>
      <c r="AY59" s="47">
        <v>0.41775864037051647</v>
      </c>
      <c r="AZ59" s="47">
        <v>0.44224349932763696</v>
      </c>
      <c r="BA59" s="21">
        <f t="shared" si="15"/>
        <v>0.43471764447466976</v>
      </c>
      <c r="BB59" s="47">
        <v>0.43075505078158338</v>
      </c>
      <c r="BC59" s="47">
        <v>0.44983837585455044</v>
      </c>
      <c r="BD59" s="21">
        <f t="shared" si="16"/>
        <v>0.44397277806357871</v>
      </c>
      <c r="BE59" s="47">
        <v>0.42631042628723803</v>
      </c>
      <c r="BF59" s="47">
        <v>0.44797456954429749</v>
      </c>
      <c r="BG59" s="21">
        <f t="shared" si="17"/>
        <v>0.44131571159653288</v>
      </c>
      <c r="BH59" s="47">
        <v>0.42490958556888159</v>
      </c>
      <c r="BI59" s="47">
        <v>0.465854337420957</v>
      </c>
      <c r="BJ59" s="21">
        <f t="shared" si="18"/>
        <v>0.45326924309923267</v>
      </c>
      <c r="BK59" s="47">
        <v>0.42255387662966554</v>
      </c>
      <c r="BL59" s="47">
        <v>0.46938420224653765</v>
      </c>
      <c r="BM59" s="21">
        <f t="shared" si="19"/>
        <v>0.45499007263660268</v>
      </c>
      <c r="BN59" s="47">
        <v>0.43004272539144656</v>
      </c>
      <c r="BO59" s="47">
        <v>0.47369096237535657</v>
      </c>
      <c r="BP59" s="21">
        <f t="shared" si="20"/>
        <v>0.4602749040388926</v>
      </c>
      <c r="BQ59" s="47">
        <v>0.42846537812611168</v>
      </c>
      <c r="BR59" s="47">
        <v>0.4715468212247792</v>
      </c>
      <c r="BS59" s="21">
        <f t="shared" si="21"/>
        <v>0.45830497702282813</v>
      </c>
      <c r="BT59" s="47">
        <v>0.43417253761410141</v>
      </c>
      <c r="BU59" s="47">
        <v>0.47309522351482847</v>
      </c>
      <c r="BV59" s="21">
        <f t="shared" si="22"/>
        <v>0.46113164695963998</v>
      </c>
      <c r="BW59" s="47">
        <v>0.45375433632969953</v>
      </c>
      <c r="BX59" s="47">
        <v>0.47874090140304237</v>
      </c>
      <c r="BY59" s="21">
        <f t="shared" si="23"/>
        <v>0.47106083829361156</v>
      </c>
      <c r="BZ59" s="47">
        <v>0.44664991356146622</v>
      </c>
      <c r="CA59" s="47">
        <v>0.46704884272864255</v>
      </c>
      <c r="CB59" s="21">
        <f t="shared" si="24"/>
        <v>0.46077887072933549</v>
      </c>
      <c r="CC59" s="47">
        <v>0.44466489406791992</v>
      </c>
      <c r="CD59" s="47">
        <v>0.46939565026245089</v>
      </c>
      <c r="CE59" s="21">
        <f t="shared" si="25"/>
        <v>0.46179421454047653</v>
      </c>
      <c r="CF59" s="47">
        <v>0.45692987358737519</v>
      </c>
      <c r="CG59" s="47">
        <v>0.48077758568024614</v>
      </c>
      <c r="CH59" s="21">
        <f t="shared" si="26"/>
        <v>0.47344756919533992</v>
      </c>
      <c r="CI59" s="44">
        <f t="shared" si="27"/>
        <v>0.43474726985966722</v>
      </c>
      <c r="CJ59" s="44">
        <f t="shared" si="28"/>
        <v>0.46579924763194375</v>
      </c>
      <c r="CK59" s="21">
        <f t="shared" si="29"/>
        <v>0.45625487255422836</v>
      </c>
      <c r="CL59" s="47">
        <v>0.28932213149407549</v>
      </c>
      <c r="CM59" s="47">
        <v>0.32121663207953299</v>
      </c>
      <c r="CN59" s="21">
        <f t="shared" si="30"/>
        <v>0.31141329270010704</v>
      </c>
      <c r="CO59" s="47">
        <v>0.30939693762948944</v>
      </c>
      <c r="CP59" s="47">
        <v>0.33858532178825324</v>
      </c>
      <c r="CQ59" s="21">
        <f t="shared" si="31"/>
        <v>0.32961375519862335</v>
      </c>
      <c r="CR59" s="47">
        <v>0.30263943229730245</v>
      </c>
      <c r="CS59" s="47">
        <v>0.33739944731495353</v>
      </c>
      <c r="CT59" s="21">
        <f t="shared" si="32"/>
        <v>0.32671534134693753</v>
      </c>
      <c r="CU59" s="47">
        <v>0.30429470521396645</v>
      </c>
      <c r="CV59" s="47">
        <v>0.3532227969295198</v>
      </c>
      <c r="CW59" s="21">
        <f t="shared" si="33"/>
        <v>0.33818388177265568</v>
      </c>
      <c r="CX59" s="47">
        <v>0.29997350520668387</v>
      </c>
      <c r="CY59" s="47">
        <v>0.35199463353597488</v>
      </c>
      <c r="CZ59" s="21">
        <f t="shared" si="34"/>
        <v>0.33600501882022549</v>
      </c>
      <c r="DA59" s="47">
        <v>0.30601993081671625</v>
      </c>
      <c r="DB59" s="47">
        <v>0.35366250414182726</v>
      </c>
      <c r="DC59" s="21">
        <f t="shared" si="35"/>
        <v>0.33901871581964216</v>
      </c>
      <c r="DD59" s="47">
        <v>0.30179173116698621</v>
      </c>
      <c r="DE59" s="47">
        <v>0.35206095833814888</v>
      </c>
      <c r="DF59" s="21">
        <f t="shared" si="36"/>
        <v>0.33660982145704454</v>
      </c>
      <c r="DG59" s="47">
        <v>0.30234979545795937</v>
      </c>
      <c r="DH59" s="47">
        <v>0.35501523287839626</v>
      </c>
      <c r="DI59" s="21">
        <f t="shared" si="37"/>
        <v>0.33882757835735733</v>
      </c>
      <c r="DJ59" s="47">
        <v>0.33066513158229655</v>
      </c>
      <c r="DK59" s="47">
        <v>0.37861362431751755</v>
      </c>
      <c r="DL59" s="21">
        <f t="shared" si="38"/>
        <v>0.36387580624898086</v>
      </c>
      <c r="DM59" s="47">
        <v>0.32456980860600054</v>
      </c>
      <c r="DN59" s="47">
        <v>0.36910696582307184</v>
      </c>
      <c r="DO59" s="21">
        <f t="shared" si="39"/>
        <v>0.35541768211649843</v>
      </c>
      <c r="DP59" s="47">
        <v>0.32259611925835968</v>
      </c>
      <c r="DQ59" s="47">
        <v>0.37148126039660118</v>
      </c>
      <c r="DR59" s="21">
        <f t="shared" si="40"/>
        <v>0.35645554686002273</v>
      </c>
      <c r="DS59" s="47">
        <v>0.33604574015004313</v>
      </c>
      <c r="DT59" s="47">
        <v>0.38198353773548921</v>
      </c>
      <c r="DU59" s="21">
        <f t="shared" si="41"/>
        <v>0.3678637424163288</v>
      </c>
      <c r="DV59" s="21">
        <f t="shared" si="42"/>
        <v>0.31080541407332324</v>
      </c>
      <c r="DW59" s="21">
        <f t="shared" si="43"/>
        <v>0.35536190960660718</v>
      </c>
      <c r="DX59" s="45">
        <f t="shared" si="44"/>
        <v>0.34166668192620203</v>
      </c>
      <c r="DY59" s="47">
        <v>0.8103461846960055</v>
      </c>
      <c r="DZ59" s="47">
        <v>0.7290679664614983</v>
      </c>
      <c r="EA59" s="21">
        <f t="shared" si="45"/>
        <v>0.75405026569433897</v>
      </c>
      <c r="EB59" s="47">
        <v>0.81259104400936122</v>
      </c>
      <c r="EC59" s="47">
        <v>0.73384457403002634</v>
      </c>
      <c r="ED59" s="21">
        <f t="shared" si="46"/>
        <v>0.75804869561740673</v>
      </c>
      <c r="EE59" s="47">
        <v>0.81747786082404683</v>
      </c>
      <c r="EF59" s="47">
        <v>0.73755461606878148</v>
      </c>
      <c r="EG59" s="21">
        <f t="shared" si="47"/>
        <v>0.76212044021584568</v>
      </c>
      <c r="EH59" s="47">
        <v>0.81674740299848392</v>
      </c>
      <c r="EI59" s="47">
        <v>0.73717111568262728</v>
      </c>
      <c r="EJ59" s="21">
        <f t="shared" si="48"/>
        <v>0.76163029631854351</v>
      </c>
      <c r="EK59" s="47">
        <v>0.81830942916632865</v>
      </c>
      <c r="EL59" s="47">
        <v>0.73730152403840432</v>
      </c>
      <c r="EM59" s="21">
        <f t="shared" si="49"/>
        <v>0.76220073775261654</v>
      </c>
      <c r="EN59" s="47">
        <v>0.8169420047865531</v>
      </c>
      <c r="EO59" s="47">
        <v>0.72904473212311771</v>
      </c>
      <c r="EP59" s="21">
        <f t="shared" si="50"/>
        <v>0.75606151491100926</v>
      </c>
      <c r="EQ59" s="47">
        <v>0.82941797397869044</v>
      </c>
      <c r="ER59" s="47">
        <v>0.74663197591985686</v>
      </c>
      <c r="ES59" s="21">
        <f t="shared" si="51"/>
        <v>0.77207771797374813</v>
      </c>
      <c r="ET59" s="47">
        <v>0.83158411252511721</v>
      </c>
      <c r="EU59" s="47">
        <v>0.74977985416911686</v>
      </c>
      <c r="EV59" s="21">
        <f t="shared" si="52"/>
        <v>0.7749238411457231</v>
      </c>
      <c r="EW59" s="47">
        <v>0.83466737979648364</v>
      </c>
      <c r="EX59" s="47">
        <v>0.74476214484402936</v>
      </c>
      <c r="EY59" s="21">
        <f t="shared" si="53"/>
        <v>0.77239611038816447</v>
      </c>
      <c r="EZ59" s="47">
        <v>0.82885389353972516</v>
      </c>
      <c r="FA59" s="47">
        <v>0.7388459359854006</v>
      </c>
      <c r="FB59" s="21">
        <f t="shared" si="54"/>
        <v>0.76651147513970641</v>
      </c>
      <c r="FC59" s="47">
        <v>0.83619785892837739</v>
      </c>
      <c r="FD59" s="47">
        <v>0.74643737840466928</v>
      </c>
      <c r="FE59" s="21">
        <f t="shared" si="55"/>
        <v>0.77402685111255909</v>
      </c>
      <c r="FF59" s="47">
        <v>0.8347858017135863</v>
      </c>
      <c r="FG59" s="47">
        <v>0.74379954219978872</v>
      </c>
      <c r="FH59" s="21">
        <f t="shared" si="56"/>
        <v>0.77176577978009964</v>
      </c>
      <c r="FI59" s="21">
        <f t="shared" si="57"/>
        <v>0.82399341224689671</v>
      </c>
      <c r="FJ59" s="21">
        <f t="shared" si="58"/>
        <v>0.73952011332727652</v>
      </c>
      <c r="FK59" s="45">
        <f t="shared" si="59"/>
        <v>0.76548447717081347</v>
      </c>
      <c r="FL59" s="21"/>
      <c r="FM59" s="21"/>
      <c r="FN59" s="21">
        <f t="shared" si="60"/>
        <v>0</v>
      </c>
      <c r="FO59" s="21"/>
      <c r="FP59" s="21"/>
      <c r="FQ59" s="21">
        <f t="shared" si="61"/>
        <v>0</v>
      </c>
      <c r="FR59" s="21"/>
      <c r="FS59" s="21"/>
      <c r="FT59" s="21">
        <f t="shared" si="62"/>
        <v>0</v>
      </c>
      <c r="FU59" s="21"/>
      <c r="FV59" s="21"/>
      <c r="FW59" s="21">
        <f t="shared" si="63"/>
        <v>0</v>
      </c>
      <c r="FX59" s="21"/>
      <c r="FY59" s="21"/>
      <c r="FZ59" s="21">
        <f t="shared" si="64"/>
        <v>0</v>
      </c>
      <c r="GA59" s="21"/>
      <c r="GB59" s="21"/>
      <c r="GC59" s="21">
        <f t="shared" si="65"/>
        <v>0</v>
      </c>
      <c r="GD59" s="21"/>
      <c r="GE59" s="21"/>
      <c r="GF59" s="21">
        <f t="shared" si="66"/>
        <v>0</v>
      </c>
      <c r="GG59" s="21"/>
      <c r="GH59" s="21"/>
      <c r="GI59" s="21">
        <f t="shared" si="67"/>
        <v>0</v>
      </c>
      <c r="GJ59" s="21"/>
      <c r="GK59" s="21"/>
      <c r="GL59" s="21">
        <f t="shared" si="68"/>
        <v>0</v>
      </c>
      <c r="GM59" s="21"/>
      <c r="GN59" s="21"/>
      <c r="GO59" s="21">
        <f t="shared" si="69"/>
        <v>0</v>
      </c>
      <c r="GP59" s="21" t="e">
        <f t="shared" si="70"/>
        <v>#DIV/0!</v>
      </c>
      <c r="GQ59" s="21" t="e">
        <f t="shared" si="71"/>
        <v>#DIV/0!</v>
      </c>
      <c r="GR59" s="45">
        <f t="shared" si="72"/>
        <v>0</v>
      </c>
    </row>
    <row r="60" spans="1:200">
      <c r="A60" s="1" t="s">
        <v>125</v>
      </c>
      <c r="B60" s="1" t="s">
        <v>126</v>
      </c>
      <c r="C60" s="1" t="s">
        <v>8</v>
      </c>
      <c r="D60" s="1" t="s">
        <v>16</v>
      </c>
      <c r="E60" s="2">
        <v>121020</v>
      </c>
      <c r="F60" s="2">
        <v>256</v>
      </c>
      <c r="G60" s="2">
        <v>384</v>
      </c>
      <c r="H60" s="2">
        <v>640</v>
      </c>
      <c r="I60" s="2">
        <v>232</v>
      </c>
      <c r="J60" s="2">
        <v>384</v>
      </c>
      <c r="K60" s="2">
        <v>616</v>
      </c>
      <c r="L60" s="42">
        <f>VLOOKUP(B60,'[2]1월'!$D$6:$AU$179,13,0)</f>
        <v>194.54838709677421</v>
      </c>
      <c r="M60" s="42">
        <f>VLOOKUP(B60,'[2]1월'!$D$6:$AU$179,28,0)</f>
        <v>308.19354838709677</v>
      </c>
      <c r="N60" s="42">
        <f t="shared" si="83"/>
        <v>502.74193548387098</v>
      </c>
      <c r="O60" s="42">
        <f>VLOOKUP(B60,'[2]2월'!$D$6:$AU$179,13,0)</f>
        <v>189.41379310344828</v>
      </c>
      <c r="P60" s="42">
        <f>VLOOKUP(B60,'[2]2월'!$D$6:$AU$179,28,0)</f>
        <v>307.89655172413791</v>
      </c>
      <c r="Q60" s="42">
        <f t="shared" si="1"/>
        <v>497.31034482758616</v>
      </c>
      <c r="R60" s="42">
        <f>VLOOKUP(B60,'[2]3월'!$D$6:$AU$179,13,0)</f>
        <v>186.87096774193549</v>
      </c>
      <c r="S60" s="42">
        <f>VLOOKUP(B60,'[2]3월'!$D$6:$AU$179,28,0)</f>
        <v>307.06451612903226</v>
      </c>
      <c r="T60" s="42">
        <f t="shared" si="2"/>
        <v>493.93548387096774</v>
      </c>
      <c r="U60" s="42">
        <f>VLOOKUP(B60,'[2]4월'!$D$6:$AU$179,13,0)</f>
        <v>184.53333333333333</v>
      </c>
      <c r="V60" s="42">
        <f>VLOOKUP(B60,'[2]4월'!$D$6:$AU$179,28,0)</f>
        <v>309.96666666666664</v>
      </c>
      <c r="W60" s="42">
        <f t="shared" si="3"/>
        <v>494.5</v>
      </c>
      <c r="X60" s="42">
        <f>VLOOKUP(B60,'[2]5월'!$D$6:$AU$179,13,0)</f>
        <v>181.41935483870967</v>
      </c>
      <c r="Y60" s="42">
        <f>VLOOKUP(B60,'[2]5월'!$D$6:$AU$179,28,0)</f>
        <v>315.87096774193549</v>
      </c>
      <c r="Z60" s="42">
        <f t="shared" si="4"/>
        <v>497.29032258064512</v>
      </c>
      <c r="AA60" s="42">
        <f>VLOOKUP(B60,'[2]6월'!$D$6:$AU$179,13,0)</f>
        <v>182.06666666666666</v>
      </c>
      <c r="AB60" s="42">
        <f>VLOOKUP(B60,'[2]6월'!$D$6:$AU$179,28,0)</f>
        <v>318.03333333333336</v>
      </c>
      <c r="AC60" s="42">
        <f t="shared" si="5"/>
        <v>500.1</v>
      </c>
      <c r="AD60" s="42">
        <f>VLOOKUP(B60,'[2]7월'!$D$6:$AU$179,13,0)</f>
        <v>184.38709677419354</v>
      </c>
      <c r="AE60" s="42">
        <f>VLOOKUP(B60,'[2]7월'!$D$6:$AU$179,28,0)</f>
        <v>322.45161290322579</v>
      </c>
      <c r="AF60" s="42">
        <f t="shared" si="6"/>
        <v>506.83870967741933</v>
      </c>
      <c r="AG60" s="42">
        <f>VLOOKUP(B60,'[2]8월'!$D$6:$AU$179,13,0)</f>
        <v>182.03225806451613</v>
      </c>
      <c r="AH60" s="42">
        <f>VLOOKUP(B60,'[2]8월'!$D$6:$AU$179,28,0)</f>
        <v>319.19354838709677</v>
      </c>
      <c r="AI60" s="42">
        <f t="shared" si="7"/>
        <v>501.22580645161293</v>
      </c>
      <c r="AJ60" s="42">
        <f>VLOOKUP(B60,'[2]9월'!$D$6:$AU$179,13,0)</f>
        <v>180.73333333333332</v>
      </c>
      <c r="AK60" s="42">
        <f>VLOOKUP(B60,'[2]9월'!$D$6:$AU$179,28,0)</f>
        <v>315.7</v>
      </c>
      <c r="AL60" s="42">
        <f t="shared" si="8"/>
        <v>496.43333333333328</v>
      </c>
      <c r="AM60" s="42">
        <f>VLOOKUP(B60,'[2]10월'!$D$6:$AU$179,13,0)</f>
        <v>179.70967741935485</v>
      </c>
      <c r="AN60" s="42">
        <f>VLOOKUP(B60,'[2]10월'!$D$6:$AU$179,28,0)</f>
        <v>313.74193548387098</v>
      </c>
      <c r="AO60" s="42">
        <f t="shared" si="9"/>
        <v>493.45161290322585</v>
      </c>
      <c r="AP60" s="42">
        <f>VLOOKUP(B60,'[3]11월'!$D$6:$P$179,13,0)</f>
        <v>180.43333333333334</v>
      </c>
      <c r="AQ60" s="42">
        <f>VLOOKUP(B60,'[3]11월'!$D$6:$AE$179,28,0)</f>
        <v>313.06666666666666</v>
      </c>
      <c r="AR60" s="42">
        <f t="shared" si="10"/>
        <v>493.5</v>
      </c>
      <c r="AS60" s="42">
        <f>VLOOKUP(B60,'[3]12월'!$D$6:$P$179,13,0)</f>
        <v>179.09677419354838</v>
      </c>
      <c r="AT60" s="42">
        <f>VLOOKUP(B60,'[3]12월'!$D$6:$AE$179,28,0)</f>
        <v>313.90322580645159</v>
      </c>
      <c r="AU60" s="42">
        <f t="shared" si="11"/>
        <v>493</v>
      </c>
      <c r="AV60" s="42">
        <f t="shared" si="12"/>
        <v>183.77041465826224</v>
      </c>
      <c r="AW60" s="42">
        <f t="shared" si="13"/>
        <v>313.75688110245954</v>
      </c>
      <c r="AX60" s="43">
        <f t="shared" si="14"/>
        <v>497.52729576072187</v>
      </c>
      <c r="AY60" s="47">
        <v>0.4075218736944492</v>
      </c>
      <c r="AZ60" s="47">
        <v>0.39640746628418144</v>
      </c>
      <c r="BA60" s="21">
        <f t="shared" si="15"/>
        <v>0.40051276719102463</v>
      </c>
      <c r="BB60" s="47">
        <v>0.43582078028493387</v>
      </c>
      <c r="BC60" s="47">
        <v>0.42886156725087216</v>
      </c>
      <c r="BD60" s="21">
        <f t="shared" si="16"/>
        <v>0.43143207438859454</v>
      </c>
      <c r="BE60" s="47">
        <v>0.40841376993549255</v>
      </c>
      <c r="BF60" s="47">
        <v>0.40741826615767651</v>
      </c>
      <c r="BG60" s="21">
        <f t="shared" si="17"/>
        <v>0.40778597290181273</v>
      </c>
      <c r="BH60" s="47">
        <v>0.43481833940479453</v>
      </c>
      <c r="BI60" s="47">
        <v>0.41103069759626326</v>
      </c>
      <c r="BJ60" s="21">
        <f t="shared" si="18"/>
        <v>0.41981707944132762</v>
      </c>
      <c r="BK60" s="47">
        <v>0.43622194821650545</v>
      </c>
      <c r="BL60" s="47">
        <v>0.40538727006038267</v>
      </c>
      <c r="BM60" s="21">
        <f t="shared" si="19"/>
        <v>0.41677659812114887</v>
      </c>
      <c r="BN60" s="47">
        <v>0.43095853180707927</v>
      </c>
      <c r="BO60" s="47">
        <v>0.39826009769056731</v>
      </c>
      <c r="BP60" s="21">
        <f t="shared" si="20"/>
        <v>0.41033783663568274</v>
      </c>
      <c r="BQ60" s="47">
        <v>0.41822404516072803</v>
      </c>
      <c r="BR60" s="47">
        <v>0.40343485280295421</v>
      </c>
      <c r="BS60" s="21">
        <f t="shared" si="21"/>
        <v>0.40889749984806417</v>
      </c>
      <c r="BT60" s="47">
        <v>0.43665093556384066</v>
      </c>
      <c r="BU60" s="47">
        <v>0.41720477034883485</v>
      </c>
      <c r="BV60" s="21">
        <f t="shared" si="22"/>
        <v>0.42438755182740789</v>
      </c>
      <c r="BW60" s="47">
        <v>0.44680846812831626</v>
      </c>
      <c r="BX60" s="47">
        <v>0.43098032261070551</v>
      </c>
      <c r="BY60" s="21">
        <f t="shared" si="23"/>
        <v>0.4368267251896738</v>
      </c>
      <c r="BZ60" s="47">
        <v>0.43450685584445509</v>
      </c>
      <c r="CA60" s="47">
        <v>0.41639953185287165</v>
      </c>
      <c r="CB60" s="21">
        <f t="shared" si="24"/>
        <v>0.42308778889251175</v>
      </c>
      <c r="CC60" s="47">
        <v>0.42719465949427482</v>
      </c>
      <c r="CD60" s="47">
        <v>0.41663480997626645</v>
      </c>
      <c r="CE60" s="21">
        <f t="shared" si="25"/>
        <v>0.42053527521945688</v>
      </c>
      <c r="CF60" s="47">
        <v>0.42622696735037613</v>
      </c>
      <c r="CG60" s="47">
        <v>0.42209755170197732</v>
      </c>
      <c r="CH60" s="21">
        <f t="shared" si="26"/>
        <v>0.42362282364679038</v>
      </c>
      <c r="CI60" s="44">
        <f t="shared" si="27"/>
        <v>0.42861393124043717</v>
      </c>
      <c r="CJ60" s="44">
        <f t="shared" si="28"/>
        <v>0.41284310036112948</v>
      </c>
      <c r="CK60" s="21">
        <f t="shared" si="29"/>
        <v>0.41866833277529142</v>
      </c>
      <c r="CL60" s="47">
        <v>0.2669695673536952</v>
      </c>
      <c r="CM60" s="47">
        <v>0.29721116116489071</v>
      </c>
      <c r="CN60" s="21">
        <f t="shared" si="30"/>
        <v>0.28604089918737913</v>
      </c>
      <c r="CO60" s="47">
        <v>0.29908191178419191</v>
      </c>
      <c r="CP60" s="47">
        <v>0.33552173943979885</v>
      </c>
      <c r="CQ60" s="21">
        <f t="shared" si="31"/>
        <v>0.32206205130729659</v>
      </c>
      <c r="CR60" s="47">
        <v>0.26961085458852979</v>
      </c>
      <c r="CS60" s="47">
        <v>0.30661868952987642</v>
      </c>
      <c r="CT60" s="21">
        <f t="shared" si="32"/>
        <v>0.29294919796484148</v>
      </c>
      <c r="CU60" s="47">
        <v>0.29484903293987569</v>
      </c>
      <c r="CV60" s="47">
        <v>0.31526947715134779</v>
      </c>
      <c r="CW60" s="21">
        <f t="shared" si="33"/>
        <v>0.30772682867311646</v>
      </c>
      <c r="CX60" s="47">
        <v>0.2997203749678416</v>
      </c>
      <c r="CY60" s="47">
        <v>0.30692585769966613</v>
      </c>
      <c r="CZ60" s="21">
        <f t="shared" si="34"/>
        <v>0.30426438653874072</v>
      </c>
      <c r="DA60" s="47">
        <v>0.28895817875536994</v>
      </c>
      <c r="DB60" s="47">
        <v>0.30109804303979015</v>
      </c>
      <c r="DC60" s="21">
        <f t="shared" si="35"/>
        <v>0.29661397168842474</v>
      </c>
      <c r="DD60" s="47">
        <v>0.27914434998145282</v>
      </c>
      <c r="DE60" s="47">
        <v>0.30161370518836084</v>
      </c>
      <c r="DF60" s="21">
        <f t="shared" si="36"/>
        <v>0.29331425557291063</v>
      </c>
      <c r="DG60" s="47">
        <v>0.29316634810386422</v>
      </c>
      <c r="DH60" s="47">
        <v>0.31749895673149858</v>
      </c>
      <c r="DI60" s="21">
        <f t="shared" si="37"/>
        <v>0.30851128185351928</v>
      </c>
      <c r="DJ60" s="47">
        <v>0.30930630566913048</v>
      </c>
      <c r="DK60" s="47">
        <v>0.33515346920475991</v>
      </c>
      <c r="DL60" s="21">
        <f t="shared" si="38"/>
        <v>0.32560636696302286</v>
      </c>
      <c r="DM60" s="47">
        <v>0.29657961715681341</v>
      </c>
      <c r="DN60" s="47">
        <v>0.32184262866717889</v>
      </c>
      <c r="DO60" s="21">
        <f t="shared" si="39"/>
        <v>0.31251129320009102</v>
      </c>
      <c r="DP60" s="47">
        <v>0.29277950558702592</v>
      </c>
      <c r="DQ60" s="47">
        <v>0.32432972411348787</v>
      </c>
      <c r="DR60" s="21">
        <f t="shared" si="40"/>
        <v>0.31267609869319501</v>
      </c>
      <c r="DS60" s="47">
        <v>0.28511190537302061</v>
      </c>
      <c r="DT60" s="47">
        <v>0.3212621165981836</v>
      </c>
      <c r="DU60" s="21">
        <f t="shared" si="41"/>
        <v>0.30790940336327599</v>
      </c>
      <c r="DV60" s="21">
        <f t="shared" si="42"/>
        <v>0.28960649602173427</v>
      </c>
      <c r="DW60" s="21">
        <f t="shared" si="43"/>
        <v>0.31536213071073665</v>
      </c>
      <c r="DX60" s="45">
        <f t="shared" si="44"/>
        <v>0.30584883625048448</v>
      </c>
      <c r="DY60" s="47">
        <v>0.74524092190349855</v>
      </c>
      <c r="DZ60" s="47">
        <v>0.77029903705254343</v>
      </c>
      <c r="EA60" s="21">
        <f t="shared" si="45"/>
        <v>0.76104338364270685</v>
      </c>
      <c r="EB60" s="47">
        <v>0.75350409612233749</v>
      </c>
      <c r="EC60" s="47">
        <v>0.77547284130361749</v>
      </c>
      <c r="ED60" s="21">
        <f t="shared" si="46"/>
        <v>0.76735830076305744</v>
      </c>
      <c r="EE60" s="47">
        <v>0.75602416709822207</v>
      </c>
      <c r="EF60" s="47">
        <v>0.77606292677802291</v>
      </c>
      <c r="EG60" s="21">
        <f t="shared" si="47"/>
        <v>0.76866126016199587</v>
      </c>
      <c r="EH60" s="47">
        <v>0.74478395953757226</v>
      </c>
      <c r="EI60" s="47">
        <v>0.77061802344338104</v>
      </c>
      <c r="EJ60" s="21">
        <f t="shared" si="48"/>
        <v>0.76107575977919439</v>
      </c>
      <c r="EK60" s="47">
        <v>0.72560508534850643</v>
      </c>
      <c r="EL60" s="47">
        <v>0.77538184232026142</v>
      </c>
      <c r="EM60" s="21">
        <f t="shared" si="49"/>
        <v>0.75699592591530029</v>
      </c>
      <c r="EN60" s="47">
        <v>0.74804284145001831</v>
      </c>
      <c r="EO60" s="47">
        <v>0.77318803060475838</v>
      </c>
      <c r="EP60" s="21">
        <f t="shared" si="50"/>
        <v>0.76390021488690585</v>
      </c>
      <c r="EQ60" s="47">
        <v>0.74955038488453474</v>
      </c>
      <c r="ER60" s="47">
        <v>0.78400900360144055</v>
      </c>
      <c r="ES60" s="21">
        <f t="shared" si="51"/>
        <v>0.77128110966654717</v>
      </c>
      <c r="ET60" s="47">
        <v>0.76745029239766083</v>
      </c>
      <c r="EU60" s="47">
        <v>0.78800970186963115</v>
      </c>
      <c r="EV60" s="21">
        <f t="shared" si="52"/>
        <v>0.78041572414019589</v>
      </c>
      <c r="EW60" s="47">
        <v>0.7592587606049428</v>
      </c>
      <c r="EX60" s="47">
        <v>0.77118688628444731</v>
      </c>
      <c r="EY60" s="21">
        <f t="shared" si="53"/>
        <v>0.76678102429276129</v>
      </c>
      <c r="EZ60" s="47">
        <v>0.74605654281098543</v>
      </c>
      <c r="FA60" s="47">
        <v>0.75729559942422375</v>
      </c>
      <c r="FB60" s="21">
        <f t="shared" si="54"/>
        <v>0.75314425715259115</v>
      </c>
      <c r="FC60" s="47">
        <v>0.75073212636246078</v>
      </c>
      <c r="FD60" s="47">
        <v>0.77473818143100515</v>
      </c>
      <c r="FE60" s="21">
        <f t="shared" si="55"/>
        <v>0.76587112482557773</v>
      </c>
      <c r="FF60" s="47">
        <v>0.75227881844380406</v>
      </c>
      <c r="FG60" s="47">
        <v>0.77278234508272514</v>
      </c>
      <c r="FH60" s="21">
        <f t="shared" si="56"/>
        <v>0.76520900865576569</v>
      </c>
      <c r="FI60" s="21">
        <f t="shared" si="57"/>
        <v>0.74987733308037863</v>
      </c>
      <c r="FJ60" s="21">
        <f t="shared" si="58"/>
        <v>0.77408703493300479</v>
      </c>
      <c r="FK60" s="45">
        <f t="shared" si="59"/>
        <v>0.76514475782355007</v>
      </c>
      <c r="FL60" s="21"/>
      <c r="FM60" s="21"/>
      <c r="FN60" s="21">
        <f t="shared" si="60"/>
        <v>0</v>
      </c>
      <c r="FO60" s="21"/>
      <c r="FP60" s="21"/>
      <c r="FQ60" s="21">
        <f t="shared" si="61"/>
        <v>0</v>
      </c>
      <c r="FR60" s="21"/>
      <c r="FS60" s="21"/>
      <c r="FT60" s="21">
        <f t="shared" si="62"/>
        <v>0</v>
      </c>
      <c r="FU60" s="21"/>
      <c r="FV60" s="21"/>
      <c r="FW60" s="21">
        <f t="shared" si="63"/>
        <v>0</v>
      </c>
      <c r="FX60" s="21"/>
      <c r="FY60" s="21"/>
      <c r="FZ60" s="21">
        <f t="shared" si="64"/>
        <v>0</v>
      </c>
      <c r="GA60" s="21"/>
      <c r="GB60" s="21"/>
      <c r="GC60" s="21">
        <f t="shared" si="65"/>
        <v>0</v>
      </c>
      <c r="GD60" s="21"/>
      <c r="GE60" s="21"/>
      <c r="GF60" s="21">
        <f t="shared" si="66"/>
        <v>0</v>
      </c>
      <c r="GG60" s="21"/>
      <c r="GH60" s="21"/>
      <c r="GI60" s="21">
        <f t="shared" si="67"/>
        <v>0</v>
      </c>
      <c r="GJ60" s="21"/>
      <c r="GK60" s="21"/>
      <c r="GL60" s="21">
        <f t="shared" si="68"/>
        <v>0</v>
      </c>
      <c r="GM60" s="21"/>
      <c r="GN60" s="21"/>
      <c r="GO60" s="21">
        <f t="shared" si="69"/>
        <v>0</v>
      </c>
      <c r="GP60" s="21" t="e">
        <f t="shared" si="70"/>
        <v>#DIV/0!</v>
      </c>
      <c r="GQ60" s="21" t="e">
        <f t="shared" si="71"/>
        <v>#DIV/0!</v>
      </c>
      <c r="GR60" s="45">
        <f t="shared" si="72"/>
        <v>0</v>
      </c>
    </row>
    <row r="61" spans="1:200">
      <c r="A61" s="1" t="s">
        <v>127</v>
      </c>
      <c r="B61" s="1" t="s">
        <v>128</v>
      </c>
      <c r="C61" s="1" t="s">
        <v>12</v>
      </c>
      <c r="D61" s="1" t="s">
        <v>13</v>
      </c>
      <c r="E61" s="2">
        <v>41871</v>
      </c>
      <c r="F61" s="2">
        <v>25</v>
      </c>
      <c r="G61" s="2">
        <v>66</v>
      </c>
      <c r="H61" s="2">
        <v>91</v>
      </c>
      <c r="I61" s="2">
        <v>17</v>
      </c>
      <c r="J61" s="2">
        <v>64</v>
      </c>
      <c r="K61" s="2">
        <v>81</v>
      </c>
      <c r="L61" s="42">
        <f>VLOOKUP(B61,'[2]1월'!$D$6:$AU$179,13,0)</f>
        <v>14.064516129032258</v>
      </c>
      <c r="M61" s="42">
        <f>VLOOKUP(B61,'[2]1월'!$D$6:$AU$179,28,0)</f>
        <v>61.225806451612904</v>
      </c>
      <c r="N61" s="42">
        <f t="shared" si="83"/>
        <v>75.290322580645167</v>
      </c>
      <c r="O61" s="42">
        <f>VLOOKUP(B61,'[2]2월'!$D$6:$AU$179,13,0)</f>
        <v>15.482758620689655</v>
      </c>
      <c r="P61" s="42">
        <f>VLOOKUP(B61,'[2]2월'!$D$6:$AU$179,28,0)</f>
        <v>61.206896551724135</v>
      </c>
      <c r="Q61" s="42">
        <f t="shared" si="1"/>
        <v>76.689655172413794</v>
      </c>
      <c r="R61" s="42">
        <f>VLOOKUP(B61,'[2]3월'!$D$6:$AU$179,13,0)</f>
        <v>15.290322580645162</v>
      </c>
      <c r="S61" s="42">
        <f>VLOOKUP(B61,'[2]3월'!$D$6:$AU$179,28,0)</f>
        <v>61.29032258064516</v>
      </c>
      <c r="T61" s="42">
        <f t="shared" si="2"/>
        <v>76.58064516129032</v>
      </c>
      <c r="U61" s="42">
        <f>VLOOKUP(B61,'[2]4월'!$D$6:$AU$179,13,0)</f>
        <v>13.7</v>
      </c>
      <c r="V61" s="42">
        <f>VLOOKUP(B61,'[2]4월'!$D$6:$AU$179,28,0)</f>
        <v>63.3</v>
      </c>
      <c r="W61" s="42">
        <f t="shared" si="3"/>
        <v>77</v>
      </c>
      <c r="X61" s="42">
        <f>VLOOKUP(B61,'[2]5월'!$D$6:$AU$179,13,0)</f>
        <v>13.064516129032258</v>
      </c>
      <c r="Y61" s="42">
        <f>VLOOKUP(B61,'[2]5월'!$D$6:$AU$179,28,0)</f>
        <v>63.322580645161288</v>
      </c>
      <c r="Z61" s="42">
        <f t="shared" si="4"/>
        <v>76.387096774193552</v>
      </c>
      <c r="AA61" s="42">
        <f>VLOOKUP(B61,'[2]6월'!$D$6:$AU$179,13,0)</f>
        <v>12.566666666666666</v>
      </c>
      <c r="AB61" s="42">
        <f>VLOOKUP(B61,'[2]6월'!$D$6:$AU$179,28,0)</f>
        <v>63.4</v>
      </c>
      <c r="AC61" s="42">
        <f t="shared" si="5"/>
        <v>75.966666666666669</v>
      </c>
      <c r="AD61" s="42">
        <f>VLOOKUP(B61,'[2]7월'!$D$6:$AU$179,13,0)</f>
        <v>11.709677419354838</v>
      </c>
      <c r="AE61" s="42">
        <f>VLOOKUP(B61,'[2]7월'!$D$6:$AU$179,28,0)</f>
        <v>64.032258064516128</v>
      </c>
      <c r="AF61" s="42">
        <f t="shared" si="6"/>
        <v>75.741935483870961</v>
      </c>
      <c r="AG61" s="42">
        <f>VLOOKUP(B61,'[2]8월'!$D$6:$AU$179,13,0)</f>
        <v>14.32258064516129</v>
      </c>
      <c r="AH61" s="42">
        <f>VLOOKUP(B61,'[2]8월'!$D$6:$AU$179,28,0)</f>
        <v>63.774193548387096</v>
      </c>
      <c r="AI61" s="42">
        <f t="shared" si="7"/>
        <v>78.096774193548384</v>
      </c>
      <c r="AJ61" s="42">
        <f>VLOOKUP(B61,'[2]9월'!$D$6:$AU$179,13,0)</f>
        <v>15.366666666666667</v>
      </c>
      <c r="AK61" s="42">
        <f>VLOOKUP(B61,'[2]9월'!$D$6:$AU$179,28,0)</f>
        <v>64</v>
      </c>
      <c r="AL61" s="42">
        <f t="shared" si="8"/>
        <v>79.366666666666674</v>
      </c>
      <c r="AM61" s="42">
        <f>VLOOKUP(B61,'[2]10월'!$D$6:$AU$179,13,0)</f>
        <v>14.709677419354838</v>
      </c>
      <c r="AN61" s="42">
        <f>VLOOKUP(B61,'[2]10월'!$D$6:$AU$179,28,0)</f>
        <v>63.548387096774192</v>
      </c>
      <c r="AO61" s="42">
        <f t="shared" si="9"/>
        <v>78.258064516129025</v>
      </c>
      <c r="AP61" s="42">
        <f>VLOOKUP(B61,'[3]11월'!$D$6:$P$179,13,0)</f>
        <v>14.733333333333333</v>
      </c>
      <c r="AQ61" s="42">
        <f>VLOOKUP(B61,'[3]11월'!$D$6:$AE$179,28,0)</f>
        <v>62.6</v>
      </c>
      <c r="AR61" s="42">
        <f t="shared" si="10"/>
        <v>77.333333333333329</v>
      </c>
      <c r="AS61" s="42">
        <f>VLOOKUP(B61,'[3]12월'!$D$6:$P$179,13,0)</f>
        <v>14.451612903225806</v>
      </c>
      <c r="AT61" s="42">
        <f>VLOOKUP(B61,'[3]12월'!$D$6:$AE$179,28,0)</f>
        <v>62.548387096774192</v>
      </c>
      <c r="AU61" s="42">
        <f t="shared" si="11"/>
        <v>77</v>
      </c>
      <c r="AV61" s="42">
        <f t="shared" si="12"/>
        <v>14.12186070943023</v>
      </c>
      <c r="AW61" s="42">
        <f t="shared" si="13"/>
        <v>62.854069336299581</v>
      </c>
      <c r="AX61" s="43">
        <f t="shared" si="14"/>
        <v>76.975930045729825</v>
      </c>
      <c r="AY61" s="48">
        <v>0.29994392517081797</v>
      </c>
      <c r="AZ61" s="48">
        <v>0.30113289913121727</v>
      </c>
      <c r="BA61" s="21">
        <f t="shared" si="15"/>
        <v>0.30091477218366464</v>
      </c>
      <c r="BB61" s="48">
        <v>0.31020793596340657</v>
      </c>
      <c r="BC61" s="48">
        <v>0.31632929376734853</v>
      </c>
      <c r="BD61" s="21">
        <f t="shared" si="16"/>
        <v>0.31520628086956992</v>
      </c>
      <c r="BE61" s="48">
        <v>0.29561752418980719</v>
      </c>
      <c r="BF61" s="47">
        <v>0.22538388693253542</v>
      </c>
      <c r="BG61" s="21">
        <f t="shared" si="17"/>
        <v>0.23826881916881515</v>
      </c>
      <c r="BH61" s="47">
        <v>8.5999475931865826E-2</v>
      </c>
      <c r="BI61" s="47">
        <v>0.20791927191101447</v>
      </c>
      <c r="BJ61" s="21">
        <f t="shared" si="18"/>
        <v>0.18555209329405142</v>
      </c>
      <c r="BK61" s="47">
        <v>0.13557293863245148</v>
      </c>
      <c r="BL61" s="47">
        <v>0.20662234070429175</v>
      </c>
      <c r="BM61" s="21">
        <f t="shared" si="19"/>
        <v>0.19358774977501342</v>
      </c>
      <c r="BN61" s="47">
        <v>0.13357636667074949</v>
      </c>
      <c r="BO61" s="47">
        <v>0.20819754014215261</v>
      </c>
      <c r="BP61" s="21">
        <f t="shared" si="20"/>
        <v>0.19450767868661251</v>
      </c>
      <c r="BQ61" s="47">
        <v>0.13759322990997372</v>
      </c>
      <c r="BR61" s="47">
        <v>0.20271625844311258</v>
      </c>
      <c r="BS61" s="21">
        <f t="shared" si="21"/>
        <v>0.19076890896159426</v>
      </c>
      <c r="BT61" s="47">
        <v>9.4633096932886143E-2</v>
      </c>
      <c r="BU61" s="47">
        <v>0.21164081113439198</v>
      </c>
      <c r="BV61" s="21">
        <f t="shared" si="22"/>
        <v>0.19017479388847042</v>
      </c>
      <c r="BW61" s="47">
        <v>6.9747901305752757E-2</v>
      </c>
      <c r="BX61" s="47">
        <v>0.2042959917147012</v>
      </c>
      <c r="BY61" s="21">
        <f t="shared" si="23"/>
        <v>0.17961204972989886</v>
      </c>
      <c r="BZ61" s="47">
        <v>7.7227824953779792E-2</v>
      </c>
      <c r="CA61" s="47">
        <v>0.2032888605641312</v>
      </c>
      <c r="CB61" s="21">
        <f t="shared" si="24"/>
        <v>0.18016193784012749</v>
      </c>
      <c r="CC61" s="47">
        <v>7.8689633645579377E-2</v>
      </c>
      <c r="CD61" s="47">
        <v>0.20759428106244993</v>
      </c>
      <c r="CE61" s="21">
        <f t="shared" si="25"/>
        <v>0.18394567461446265</v>
      </c>
      <c r="CF61" s="47">
        <v>8.0872835900088744E-2</v>
      </c>
      <c r="CG61" s="47">
        <v>0.18948693860849414</v>
      </c>
      <c r="CH61" s="21">
        <f t="shared" si="26"/>
        <v>0.16956079768864252</v>
      </c>
      <c r="CI61" s="44">
        <f t="shared" si="27"/>
        <v>0.14997355743392993</v>
      </c>
      <c r="CJ61" s="44">
        <f t="shared" si="28"/>
        <v>0.2237173645096534</v>
      </c>
      <c r="CK61" s="21">
        <f t="shared" si="29"/>
        <v>0.21018846305841021</v>
      </c>
      <c r="CL61" s="47">
        <v>2.6222400515826153E-2</v>
      </c>
      <c r="CM61" s="48">
        <v>0.20710364084055477</v>
      </c>
      <c r="CN61" s="21">
        <f t="shared" si="30"/>
        <v>0.17391950549724303</v>
      </c>
      <c r="CO61" s="48">
        <v>0.20109984917805884</v>
      </c>
      <c r="CP61" s="48">
        <v>0.21694971813496658</v>
      </c>
      <c r="CQ61" s="21">
        <f t="shared" si="31"/>
        <v>0.21404193070662109</v>
      </c>
      <c r="CR61" s="48">
        <v>0.19642964222399384</v>
      </c>
      <c r="CS61" s="47">
        <v>0.24897653752859106</v>
      </c>
      <c r="CT61" s="21">
        <f t="shared" si="32"/>
        <v>0.23933638201811269</v>
      </c>
      <c r="CU61" s="47">
        <v>5.4938534690177239E-2</v>
      </c>
      <c r="CV61" s="47">
        <v>0.21994175079224554</v>
      </c>
      <c r="CW61" s="21">
        <f t="shared" si="33"/>
        <v>0.1896705681898771</v>
      </c>
      <c r="CX61" s="47">
        <v>9.1459584535848834E-2</v>
      </c>
      <c r="CY61" s="47">
        <v>0.21750650823426515</v>
      </c>
      <c r="CZ61" s="21">
        <f t="shared" si="34"/>
        <v>0.1943821744553326</v>
      </c>
      <c r="DA61" s="47">
        <v>0.10611886086130248</v>
      </c>
      <c r="DB61" s="47">
        <v>0.21884079848030966</v>
      </c>
      <c r="DC61" s="21">
        <f t="shared" si="35"/>
        <v>0.19816104182122124</v>
      </c>
      <c r="DD61" s="47">
        <v>0.10864711960384213</v>
      </c>
      <c r="DE61" s="47">
        <v>0.19841531004218063</v>
      </c>
      <c r="DF61" s="21">
        <f t="shared" si="36"/>
        <v>0.18194660507486532</v>
      </c>
      <c r="DG61" s="47">
        <v>5.0829594907777401E-2</v>
      </c>
      <c r="DH61" s="47">
        <v>0.21624812482158684</v>
      </c>
      <c r="DI61" s="21">
        <f t="shared" si="37"/>
        <v>0.18590074952110319</v>
      </c>
      <c r="DJ61" s="47">
        <v>3.8773576470969698E-2</v>
      </c>
      <c r="DK61" s="47">
        <v>0.20276549015069173</v>
      </c>
      <c r="DL61" s="21">
        <f t="shared" si="38"/>
        <v>0.17267983920653124</v>
      </c>
      <c r="DM61" s="47">
        <v>4.628242817856279E-2</v>
      </c>
      <c r="DN61" s="47">
        <v>0.20526964525299563</v>
      </c>
      <c r="DO61" s="21">
        <f t="shared" si="39"/>
        <v>0.17610214662360243</v>
      </c>
      <c r="DP61" s="47">
        <v>5.4366154648390209E-2</v>
      </c>
      <c r="DQ61" s="47">
        <v>0.20028851887806595</v>
      </c>
      <c r="DR61" s="21">
        <f t="shared" si="40"/>
        <v>0.17351787380995165</v>
      </c>
      <c r="DS61" s="47">
        <v>4.7878918508625343E-2</v>
      </c>
      <c r="DT61" s="47">
        <v>0.18360044480701912</v>
      </c>
      <c r="DU61" s="21">
        <f t="shared" si="41"/>
        <v>0.15870122646021181</v>
      </c>
      <c r="DV61" s="21">
        <f t="shared" si="42"/>
        <v>8.5253888693614568E-2</v>
      </c>
      <c r="DW61" s="21">
        <f t="shared" si="43"/>
        <v>0.21132554066362272</v>
      </c>
      <c r="DX61" s="45">
        <f t="shared" si="44"/>
        <v>0.18819667028205608</v>
      </c>
      <c r="DY61" s="47">
        <v>0.55687614678899078</v>
      </c>
      <c r="DZ61" s="47">
        <v>0.40506480505795572</v>
      </c>
      <c r="EA61" s="21">
        <f t="shared" si="45"/>
        <v>0.43291583096649311</v>
      </c>
      <c r="EB61" s="47">
        <v>0.59123385300668152</v>
      </c>
      <c r="EC61" s="47">
        <v>0.43128676056338028</v>
      </c>
      <c r="ED61" s="21">
        <f t="shared" si="46"/>
        <v>0.46063035613956593</v>
      </c>
      <c r="EE61" s="47">
        <v>0.65747890295358646</v>
      </c>
      <c r="EF61" s="47">
        <v>0.486441052631579</v>
      </c>
      <c r="EG61" s="21">
        <f t="shared" si="47"/>
        <v>0.51781933798458268</v>
      </c>
      <c r="EH61" s="47">
        <v>0.64884184914841847</v>
      </c>
      <c r="EI61" s="47">
        <v>0.4916287519747235</v>
      </c>
      <c r="EJ61" s="21">
        <f t="shared" si="48"/>
        <v>0.52047077387255691</v>
      </c>
      <c r="EK61" s="47">
        <v>0.60880246913580249</v>
      </c>
      <c r="EL61" s="47">
        <v>0.48071930718288336</v>
      </c>
      <c r="EM61" s="21">
        <f t="shared" si="49"/>
        <v>0.50421720543819459</v>
      </c>
      <c r="EN61" s="47">
        <v>0.59254376657824936</v>
      </c>
      <c r="EO61" s="47">
        <v>0.44776919032597268</v>
      </c>
      <c r="EP61" s="21">
        <f t="shared" si="50"/>
        <v>0.47432926435024031</v>
      </c>
      <c r="EQ61" s="47">
        <v>0.60928099173553718</v>
      </c>
      <c r="ER61" s="47">
        <v>0.43663425692695218</v>
      </c>
      <c r="ES61" s="21">
        <f t="shared" si="51"/>
        <v>0.46830770523028997</v>
      </c>
      <c r="ET61" s="47">
        <v>0.66172747747747751</v>
      </c>
      <c r="EU61" s="47">
        <v>0.46115123925139101</v>
      </c>
      <c r="EV61" s="21">
        <f t="shared" si="52"/>
        <v>0.49794858221519211</v>
      </c>
      <c r="EW61" s="47">
        <v>0.70644034707158343</v>
      </c>
      <c r="EX61" s="47">
        <v>0.44358281249999998</v>
      </c>
      <c r="EY61" s="21">
        <f t="shared" si="53"/>
        <v>0.49180616605271299</v>
      </c>
      <c r="EZ61" s="47">
        <v>0.69547587719298243</v>
      </c>
      <c r="FA61" s="47">
        <v>0.43207664974619292</v>
      </c>
      <c r="FB61" s="21">
        <f t="shared" si="54"/>
        <v>0.48039938126454285</v>
      </c>
      <c r="FC61" s="47">
        <v>0.66368778280542995</v>
      </c>
      <c r="FD61" s="47">
        <v>0.45402822151224703</v>
      </c>
      <c r="FE61" s="21">
        <f t="shared" si="55"/>
        <v>0.49249197400245576</v>
      </c>
      <c r="FF61" s="47">
        <v>0.65647991071428569</v>
      </c>
      <c r="FG61" s="47">
        <v>0.43231614234141313</v>
      </c>
      <c r="FH61" s="21">
        <f t="shared" si="56"/>
        <v>0.47344080963912627</v>
      </c>
      <c r="FI61" s="21">
        <f t="shared" si="57"/>
        <v>0.63740578121741875</v>
      </c>
      <c r="FJ61" s="21">
        <f t="shared" si="58"/>
        <v>0.45022493250122425</v>
      </c>
      <c r="FK61" s="45">
        <f t="shared" si="59"/>
        <v>0.48456478226299615</v>
      </c>
      <c r="FL61" s="21"/>
      <c r="FM61" s="21"/>
      <c r="FN61" s="21">
        <f t="shared" si="60"/>
        <v>0</v>
      </c>
      <c r="FO61" s="21"/>
      <c r="FP61" s="21"/>
      <c r="FQ61" s="21">
        <f t="shared" si="61"/>
        <v>0</v>
      </c>
      <c r="FR61" s="21"/>
      <c r="FS61" s="21"/>
      <c r="FT61" s="21">
        <f t="shared" si="62"/>
        <v>0</v>
      </c>
      <c r="FU61" s="21"/>
      <c r="FV61" s="21"/>
      <c r="FW61" s="21">
        <f t="shared" si="63"/>
        <v>0</v>
      </c>
      <c r="FX61" s="21"/>
      <c r="FY61" s="21"/>
      <c r="FZ61" s="21">
        <f t="shared" si="64"/>
        <v>0</v>
      </c>
      <c r="GA61" s="21"/>
      <c r="GB61" s="21"/>
      <c r="GC61" s="21">
        <f t="shared" si="65"/>
        <v>0</v>
      </c>
      <c r="GD61" s="21"/>
      <c r="GE61" s="21"/>
      <c r="GF61" s="21">
        <f t="shared" si="66"/>
        <v>0</v>
      </c>
      <c r="GG61" s="21"/>
      <c r="GH61" s="21"/>
      <c r="GI61" s="21">
        <f t="shared" si="67"/>
        <v>0</v>
      </c>
      <c r="GJ61" s="21"/>
      <c r="GK61" s="21"/>
      <c r="GL61" s="21">
        <f t="shared" si="68"/>
        <v>0</v>
      </c>
      <c r="GM61" s="21"/>
      <c r="GN61" s="21"/>
      <c r="GO61" s="21">
        <f t="shared" si="69"/>
        <v>0</v>
      </c>
      <c r="GP61" s="21" t="e">
        <f t="shared" si="70"/>
        <v>#DIV/0!</v>
      </c>
      <c r="GQ61" s="21" t="e">
        <f t="shared" si="71"/>
        <v>#DIV/0!</v>
      </c>
      <c r="GR61" s="45">
        <f t="shared" si="72"/>
        <v>0</v>
      </c>
    </row>
    <row r="62" spans="1:200">
      <c r="A62" s="1" t="s">
        <v>129</v>
      </c>
      <c r="B62" s="1" t="s">
        <v>130</v>
      </c>
      <c r="C62" s="1" t="s">
        <v>12</v>
      </c>
      <c r="D62" s="1" t="s">
        <v>13</v>
      </c>
      <c r="E62" s="2">
        <v>60475</v>
      </c>
      <c r="F62" s="2">
        <v>20</v>
      </c>
      <c r="G62" s="2">
        <v>96</v>
      </c>
      <c r="H62" s="2">
        <v>116</v>
      </c>
      <c r="I62" s="2">
        <v>20</v>
      </c>
      <c r="J62" s="2">
        <v>96</v>
      </c>
      <c r="K62" s="2">
        <v>116</v>
      </c>
      <c r="L62" s="42">
        <f>VLOOKUP(B62,'[2]1월'!$D$6:$AU$179,13,0)</f>
        <v>17.193548387096776</v>
      </c>
      <c r="M62" s="42">
        <f>VLOOKUP(B62,'[2]1월'!$D$6:$AU$179,28,0)</f>
        <v>91.161290322580641</v>
      </c>
      <c r="N62" s="42">
        <f t="shared" si="83"/>
        <v>108.35483870967741</v>
      </c>
      <c r="O62" s="42">
        <f>VLOOKUP(B62,'[2]2월'!$D$6:$AU$179,13,0)</f>
        <v>17</v>
      </c>
      <c r="P62" s="42">
        <f>VLOOKUP(B62,'[2]2월'!$D$6:$AU$179,28,0)</f>
        <v>90.379310344827587</v>
      </c>
      <c r="Q62" s="42">
        <f t="shared" si="1"/>
        <v>107.37931034482759</v>
      </c>
      <c r="R62" s="42">
        <f>VLOOKUP(B62,'[2]3월'!$D$6:$AU$179,13,0)</f>
        <v>16.129032258064516</v>
      </c>
      <c r="S62" s="42">
        <f>VLOOKUP(B62,'[2]3월'!$D$6:$AU$179,28,0)</f>
        <v>90.096774193548384</v>
      </c>
      <c r="T62" s="42">
        <f t="shared" si="2"/>
        <v>106.2258064516129</v>
      </c>
      <c r="U62" s="42">
        <f>VLOOKUP(B62,'[2]4월'!$D$6:$AU$179,13,0)</f>
        <v>14.566666666666666</v>
      </c>
      <c r="V62" s="42">
        <f>VLOOKUP(B62,'[2]4월'!$D$6:$AU$179,28,0)</f>
        <v>91.6</v>
      </c>
      <c r="W62" s="42">
        <f t="shared" si="3"/>
        <v>106.16666666666666</v>
      </c>
      <c r="X62" s="42">
        <f>VLOOKUP(B62,'[2]5월'!$D$6:$AU$179,13,0)</f>
        <v>13.129032258064516</v>
      </c>
      <c r="Y62" s="42">
        <f>VLOOKUP(B62,'[2]5월'!$D$6:$AU$179,28,0)</f>
        <v>91.645161290322577</v>
      </c>
      <c r="Z62" s="42">
        <f t="shared" si="4"/>
        <v>104.77419354838709</v>
      </c>
      <c r="AA62" s="42">
        <f>VLOOKUP(B62,'[2]6월'!$D$6:$AU$179,13,0)</f>
        <v>12.833333333333334</v>
      </c>
      <c r="AB62" s="42">
        <f>VLOOKUP(B62,'[2]6월'!$D$6:$AU$179,28,0)</f>
        <v>90.4</v>
      </c>
      <c r="AC62" s="42">
        <f t="shared" si="5"/>
        <v>103.23333333333333</v>
      </c>
      <c r="AD62" s="42">
        <f>VLOOKUP(B62,'[2]7월'!$D$6:$AU$179,13,0)</f>
        <v>12.870967741935484</v>
      </c>
      <c r="AE62" s="42">
        <f>VLOOKUP(B62,'[2]7월'!$D$6:$AU$179,28,0)</f>
        <v>90.387096774193552</v>
      </c>
      <c r="AF62" s="42">
        <f t="shared" si="6"/>
        <v>103.25806451612904</v>
      </c>
      <c r="AG62" s="42">
        <f>VLOOKUP(B62,'[2]8월'!$D$6:$AU$179,13,0)</f>
        <v>13.03225806451613</v>
      </c>
      <c r="AH62" s="42">
        <f>VLOOKUP(B62,'[2]8월'!$D$6:$AU$179,28,0)</f>
        <v>89.41935483870968</v>
      </c>
      <c r="AI62" s="42">
        <f t="shared" si="7"/>
        <v>102.45161290322581</v>
      </c>
      <c r="AJ62" s="42">
        <f>VLOOKUP(B62,'[2]9월'!$D$6:$AU$179,13,0)</f>
        <v>13.933333333333334</v>
      </c>
      <c r="AK62" s="42">
        <f>VLOOKUP(B62,'[2]9월'!$D$6:$AU$179,28,0)</f>
        <v>93.033333333333331</v>
      </c>
      <c r="AL62" s="42">
        <f t="shared" si="8"/>
        <v>106.96666666666667</v>
      </c>
      <c r="AM62" s="42">
        <f>VLOOKUP(B62,'[2]10월'!$D$6:$AU$179,13,0)</f>
        <v>13.806451612903226</v>
      </c>
      <c r="AN62" s="42">
        <f>VLOOKUP(B62,'[2]10월'!$D$6:$AU$179,28,0)</f>
        <v>93.903225806451616</v>
      </c>
      <c r="AO62" s="42">
        <f t="shared" si="9"/>
        <v>107.70967741935485</v>
      </c>
      <c r="AP62" s="42">
        <f>VLOOKUP(B62,'[3]11월'!$D$6:$P$179,13,0)</f>
        <v>13.666666666666666</v>
      </c>
      <c r="AQ62" s="42">
        <f>VLOOKUP(B62,'[3]11월'!$D$6:$AE$179,28,0)</f>
        <v>91</v>
      </c>
      <c r="AR62" s="42">
        <f t="shared" si="10"/>
        <v>104.66666666666667</v>
      </c>
      <c r="AS62" s="42">
        <f>VLOOKUP(B62,'[3]12월'!$D$6:$P$179,13,0)</f>
        <v>13.709677419354838</v>
      </c>
      <c r="AT62" s="42">
        <f>VLOOKUP(B62,'[3]12월'!$D$6:$AE$179,28,0)</f>
        <v>91.838709677419359</v>
      </c>
      <c r="AU62" s="42">
        <f t="shared" si="11"/>
        <v>105.54838709677419</v>
      </c>
      <c r="AV62" s="42">
        <f t="shared" si="12"/>
        <v>14.32258064516129</v>
      </c>
      <c r="AW62" s="42">
        <f t="shared" si="13"/>
        <v>91.238688048448878</v>
      </c>
      <c r="AX62" s="43">
        <f t="shared" si="14"/>
        <v>105.56126869361019</v>
      </c>
      <c r="AY62" s="47">
        <v>0.34834696626709238</v>
      </c>
      <c r="AZ62" s="47">
        <v>0.3551328016880107</v>
      </c>
      <c r="BA62" s="21">
        <f t="shared" si="15"/>
        <v>0.35421209775688423</v>
      </c>
      <c r="BB62" s="47">
        <v>0.38428411390260409</v>
      </c>
      <c r="BC62" s="47">
        <v>0.39871433960880187</v>
      </c>
      <c r="BD62" s="21">
        <f t="shared" si="16"/>
        <v>0.39675644279719019</v>
      </c>
      <c r="BE62" s="47">
        <v>0.34893471270432741</v>
      </c>
      <c r="BF62" s="47">
        <v>0.35664351494117713</v>
      </c>
      <c r="BG62" s="21">
        <f t="shared" si="17"/>
        <v>0.35559758263019525</v>
      </c>
      <c r="BH62" s="47">
        <v>0.32393885267776484</v>
      </c>
      <c r="BI62" s="47">
        <v>0.3611758617666207</v>
      </c>
      <c r="BJ62" s="21">
        <f t="shared" si="18"/>
        <v>0.35612353459908985</v>
      </c>
      <c r="BK62" s="47">
        <v>0.3228565363939116</v>
      </c>
      <c r="BL62" s="47">
        <v>0.36834147508215725</v>
      </c>
      <c r="BM62" s="21">
        <f t="shared" si="19"/>
        <v>0.36217006666157942</v>
      </c>
      <c r="BN62" s="47">
        <v>0.32532742919072805</v>
      </c>
      <c r="BO62" s="47">
        <v>0.35894348428500322</v>
      </c>
      <c r="BP62" s="21">
        <f t="shared" si="20"/>
        <v>0.35438244910592248</v>
      </c>
      <c r="BQ62" s="47">
        <v>0.32620087302566636</v>
      </c>
      <c r="BR62" s="47">
        <v>0.35302278282265259</v>
      </c>
      <c r="BS62" s="21">
        <f t="shared" si="21"/>
        <v>0.34938357906090545</v>
      </c>
      <c r="BT62" s="47">
        <v>0.26389465303411586</v>
      </c>
      <c r="BU62" s="47">
        <v>0.28169957524412054</v>
      </c>
      <c r="BV62" s="21">
        <f t="shared" si="22"/>
        <v>0.27928379872504711</v>
      </c>
      <c r="BW62" s="48">
        <v>0.29632986628078978</v>
      </c>
      <c r="BX62" s="48">
        <v>0.30851591970948372</v>
      </c>
      <c r="BY62" s="21">
        <f t="shared" si="23"/>
        <v>0.3068625127815573</v>
      </c>
      <c r="BZ62" s="48">
        <v>0.29729427412848652</v>
      </c>
      <c r="CA62" s="47">
        <v>0.31949661094441983</v>
      </c>
      <c r="CB62" s="21">
        <f t="shared" si="24"/>
        <v>0.31648419205733519</v>
      </c>
      <c r="CC62" s="48">
        <v>0.31379122084219574</v>
      </c>
      <c r="CD62" s="47">
        <v>0.32544252804576534</v>
      </c>
      <c r="CE62" s="21">
        <f t="shared" si="25"/>
        <v>0.32386167562602952</v>
      </c>
      <c r="CF62" s="47">
        <v>0.22610052205741207</v>
      </c>
      <c r="CG62" s="47">
        <v>0.32763742176464011</v>
      </c>
      <c r="CH62" s="21">
        <f t="shared" si="26"/>
        <v>0.31386086855990902</v>
      </c>
      <c r="CI62" s="44">
        <f t="shared" si="27"/>
        <v>0.31477500170875788</v>
      </c>
      <c r="CJ62" s="44">
        <f t="shared" si="28"/>
        <v>0.34289719299190441</v>
      </c>
      <c r="CK62" s="21">
        <f t="shared" si="29"/>
        <v>0.33908156669680384</v>
      </c>
      <c r="CL62" s="47">
        <v>0.16724347025917424</v>
      </c>
      <c r="CM62" s="47">
        <v>0.23143168908774711</v>
      </c>
      <c r="CN62" s="21">
        <f t="shared" si="30"/>
        <v>0.22272261470829954</v>
      </c>
      <c r="CO62" s="47">
        <v>0.21436516026038696</v>
      </c>
      <c r="CP62" s="47">
        <v>0.28418635072916942</v>
      </c>
      <c r="CQ62" s="21">
        <f t="shared" si="31"/>
        <v>0.27471299327897764</v>
      </c>
      <c r="CR62" s="47">
        <v>0.19254452866344185</v>
      </c>
      <c r="CS62" s="47">
        <v>0.24770856908969727</v>
      </c>
      <c r="CT62" s="21">
        <f t="shared" si="32"/>
        <v>0.24022389760463569</v>
      </c>
      <c r="CU62" s="47">
        <v>0.18983930124261325</v>
      </c>
      <c r="CV62" s="47">
        <v>0.25841447852571942</v>
      </c>
      <c r="CW62" s="21">
        <f t="shared" si="33"/>
        <v>0.24911018047162661</v>
      </c>
      <c r="CX62" s="47">
        <v>0.19952029540437125</v>
      </c>
      <c r="CY62" s="47">
        <v>0.26081561336379794</v>
      </c>
      <c r="CZ62" s="21">
        <f t="shared" si="34"/>
        <v>0.25249904853363464</v>
      </c>
      <c r="DA62" s="47">
        <v>0.18817561148618694</v>
      </c>
      <c r="DB62" s="47">
        <v>0.25687045297587724</v>
      </c>
      <c r="DC62" s="21">
        <f t="shared" si="35"/>
        <v>0.24754991885082439</v>
      </c>
      <c r="DD62" s="47">
        <v>0.1853236668610897</v>
      </c>
      <c r="DE62" s="47">
        <v>0.24222362412708642</v>
      </c>
      <c r="DF62" s="21">
        <f t="shared" si="36"/>
        <v>0.23450342298954738</v>
      </c>
      <c r="DG62" s="47">
        <v>0.14477341937737964</v>
      </c>
      <c r="DH62" s="47">
        <v>0.18418128279555937</v>
      </c>
      <c r="DI62" s="21">
        <f t="shared" si="37"/>
        <v>0.17883441354279764</v>
      </c>
      <c r="DJ62" s="47">
        <v>6.0577738711041745E-2</v>
      </c>
      <c r="DK62" s="47">
        <v>2.6469785122680625E-2</v>
      </c>
      <c r="DL62" s="21">
        <f t="shared" si="38"/>
        <v>3.1097561218557453E-2</v>
      </c>
      <c r="DM62" s="47">
        <v>6.5672603549267225E-2</v>
      </c>
      <c r="DN62" s="47">
        <v>0.2122278159452182</v>
      </c>
      <c r="DO62" s="21">
        <f t="shared" si="39"/>
        <v>0.19234316625800943</v>
      </c>
      <c r="DP62" s="47">
        <v>0.11551484018315682</v>
      </c>
      <c r="DQ62" s="47">
        <v>0.2153977044090894</v>
      </c>
      <c r="DR62" s="21">
        <f t="shared" si="40"/>
        <v>0.2018455711726288</v>
      </c>
      <c r="DS62" s="47">
        <v>0.15802495310294598</v>
      </c>
      <c r="DT62" s="47">
        <v>0.20845639540688166</v>
      </c>
      <c r="DU62" s="21">
        <f t="shared" si="41"/>
        <v>0.20161384407731767</v>
      </c>
      <c r="DV62" s="21">
        <f t="shared" si="42"/>
        <v>0.15679796575842131</v>
      </c>
      <c r="DW62" s="21">
        <f t="shared" si="43"/>
        <v>0.21903198013154368</v>
      </c>
      <c r="DX62" s="45">
        <f t="shared" si="44"/>
        <v>0.21058805272557143</v>
      </c>
      <c r="DY62" s="47">
        <v>0.74967354596622893</v>
      </c>
      <c r="DZ62" s="47">
        <v>0.66385739561217261</v>
      </c>
      <c r="EA62" s="21">
        <f t="shared" si="45"/>
        <v>0.67550095341812044</v>
      </c>
      <c r="EB62" s="47">
        <v>0.76083569979716026</v>
      </c>
      <c r="EC62" s="47">
        <v>0.70365700114460128</v>
      </c>
      <c r="ED62" s="21">
        <f t="shared" si="46"/>
        <v>0.71141502198663575</v>
      </c>
      <c r="EE62" s="47">
        <v>0.77485400000000004</v>
      </c>
      <c r="EF62" s="47">
        <v>0.65902864303616182</v>
      </c>
      <c r="EG62" s="21">
        <f t="shared" si="47"/>
        <v>0.67474385787205138</v>
      </c>
      <c r="EH62" s="47">
        <v>0.78432494279176201</v>
      </c>
      <c r="EI62" s="47">
        <v>0.67429075691411933</v>
      </c>
      <c r="EJ62" s="21">
        <f t="shared" si="48"/>
        <v>0.68922022413690753</v>
      </c>
      <c r="EK62" s="47">
        <v>0.75877149877149874</v>
      </c>
      <c r="EL62" s="47">
        <v>0.658753959873284</v>
      </c>
      <c r="EM62" s="21">
        <f t="shared" si="49"/>
        <v>0.67232436580463051</v>
      </c>
      <c r="EN62" s="47">
        <v>0.76564935064935058</v>
      </c>
      <c r="EO62" s="47">
        <v>0.68354682890855456</v>
      </c>
      <c r="EP62" s="21">
        <f t="shared" si="50"/>
        <v>0.69468652060946368</v>
      </c>
      <c r="EQ62" s="47">
        <v>0.76746867167919808</v>
      </c>
      <c r="ER62" s="47">
        <v>0.70714525339043544</v>
      </c>
      <c r="ES62" s="21">
        <f t="shared" si="51"/>
        <v>0.71532995061816862</v>
      </c>
      <c r="ET62" s="47">
        <v>0.79810148514851487</v>
      </c>
      <c r="EU62" s="47">
        <v>0.72059163059163056</v>
      </c>
      <c r="EV62" s="21">
        <f t="shared" si="52"/>
        <v>0.73110818800349575</v>
      </c>
      <c r="EW62" s="47">
        <v>0.83386842105263159</v>
      </c>
      <c r="EX62" s="47">
        <v>0.74232927266212823</v>
      </c>
      <c r="EY62" s="21">
        <f t="shared" si="53"/>
        <v>0.75474932834389286</v>
      </c>
      <c r="EZ62" s="47">
        <v>0.75823364485981304</v>
      </c>
      <c r="FA62" s="47">
        <v>0.68078598419787018</v>
      </c>
      <c r="FB62" s="21">
        <f t="shared" si="54"/>
        <v>0.69129410312574446</v>
      </c>
      <c r="FC62" s="47">
        <v>0.78935365853658535</v>
      </c>
      <c r="FD62" s="47">
        <v>0.70239267399267391</v>
      </c>
      <c r="FE62" s="21">
        <f t="shared" si="55"/>
        <v>0.71419156320200927</v>
      </c>
      <c r="FF62" s="47">
        <v>0.80821882352941177</v>
      </c>
      <c r="FG62" s="47">
        <v>0.72037759044608363</v>
      </c>
      <c r="FH62" s="21">
        <f t="shared" si="56"/>
        <v>0.73229591200830368</v>
      </c>
      <c r="FI62" s="21">
        <f t="shared" si="57"/>
        <v>0.779112811898513</v>
      </c>
      <c r="FJ62" s="21">
        <f t="shared" si="58"/>
        <v>0.69306308256414295</v>
      </c>
      <c r="FK62" s="45">
        <f t="shared" si="59"/>
        <v>0.70473833242745199</v>
      </c>
      <c r="FL62" s="21"/>
      <c r="FM62" s="21"/>
      <c r="FN62" s="21">
        <f t="shared" si="60"/>
        <v>0</v>
      </c>
      <c r="FO62" s="21"/>
      <c r="FP62" s="21"/>
      <c r="FQ62" s="21">
        <f t="shared" si="61"/>
        <v>0</v>
      </c>
      <c r="FR62" s="21"/>
      <c r="FS62" s="21"/>
      <c r="FT62" s="21">
        <f t="shared" si="62"/>
        <v>0</v>
      </c>
      <c r="FU62" s="21"/>
      <c r="FV62" s="21"/>
      <c r="FW62" s="21">
        <f t="shared" si="63"/>
        <v>0</v>
      </c>
      <c r="FX62" s="21"/>
      <c r="FY62" s="21"/>
      <c r="FZ62" s="21">
        <f t="shared" si="64"/>
        <v>0</v>
      </c>
      <c r="GA62" s="21"/>
      <c r="GB62" s="21"/>
      <c r="GC62" s="21">
        <f t="shared" si="65"/>
        <v>0</v>
      </c>
      <c r="GD62" s="21"/>
      <c r="GE62" s="21"/>
      <c r="GF62" s="21">
        <f t="shared" si="66"/>
        <v>0</v>
      </c>
      <c r="GG62" s="21"/>
      <c r="GH62" s="21"/>
      <c r="GI62" s="21">
        <f t="shared" si="67"/>
        <v>0</v>
      </c>
      <c r="GJ62" s="21"/>
      <c r="GK62" s="21"/>
      <c r="GL62" s="21">
        <f t="shared" si="68"/>
        <v>0</v>
      </c>
      <c r="GM62" s="21"/>
      <c r="GN62" s="21"/>
      <c r="GO62" s="21">
        <f t="shared" si="69"/>
        <v>0</v>
      </c>
      <c r="GP62" s="21" t="e">
        <f t="shared" si="70"/>
        <v>#DIV/0!</v>
      </c>
      <c r="GQ62" s="21" t="e">
        <f t="shared" si="71"/>
        <v>#DIV/0!</v>
      </c>
      <c r="GR62" s="45">
        <f t="shared" si="72"/>
        <v>0</v>
      </c>
    </row>
    <row r="63" spans="1:200">
      <c r="A63" s="1" t="s">
        <v>131</v>
      </c>
      <c r="B63" s="1" t="s">
        <v>132</v>
      </c>
      <c r="C63" s="1" t="s">
        <v>12</v>
      </c>
      <c r="D63" s="1" t="s">
        <v>13</v>
      </c>
      <c r="E63" s="2">
        <v>37100</v>
      </c>
      <c r="F63" s="2">
        <v>36</v>
      </c>
      <c r="G63" s="2">
        <v>46</v>
      </c>
      <c r="H63" s="2">
        <v>82</v>
      </c>
      <c r="I63" s="2">
        <v>35</v>
      </c>
      <c r="J63" s="2">
        <v>46</v>
      </c>
      <c r="K63" s="2">
        <v>81</v>
      </c>
      <c r="L63" s="42">
        <f>VLOOKUP(B63,'[2]1월'!$D$6:$AU$179,13,0)</f>
        <v>32.516129032258064</v>
      </c>
      <c r="M63" s="42">
        <f>VLOOKUP(B63,'[2]1월'!$D$6:$AU$179,28,0)</f>
        <v>42.516129032258064</v>
      </c>
      <c r="N63" s="42">
        <f t="shared" si="83"/>
        <v>75.032258064516128</v>
      </c>
      <c r="O63" s="42">
        <f>VLOOKUP(B63,'[2]2월'!$D$6:$AU$179,13,0)</f>
        <v>32.586206896551722</v>
      </c>
      <c r="P63" s="42">
        <f>VLOOKUP(B63,'[2]2월'!$D$6:$AU$179,28,0)</f>
        <v>43.241379310344826</v>
      </c>
      <c r="Q63" s="42">
        <f t="shared" si="1"/>
        <v>75.827586206896541</v>
      </c>
      <c r="R63" s="42">
        <f>VLOOKUP(B63,'[2]3월'!$D$6:$AU$179,13,0)</f>
        <v>32.483870967741936</v>
      </c>
      <c r="S63" s="42">
        <f>VLOOKUP(B63,'[2]3월'!$D$6:$AU$179,28,0)</f>
        <v>42.032258064516128</v>
      </c>
      <c r="T63" s="42">
        <f t="shared" si="2"/>
        <v>74.516129032258064</v>
      </c>
      <c r="U63" s="42">
        <f>VLOOKUP(B63,'[2]4월'!$D$6:$AU$179,13,0)</f>
        <v>31.466666666666665</v>
      </c>
      <c r="V63" s="42">
        <f>VLOOKUP(B63,'[2]4월'!$D$6:$AU$179,28,0)</f>
        <v>42.333333333333336</v>
      </c>
      <c r="W63" s="42">
        <f t="shared" si="3"/>
        <v>73.8</v>
      </c>
      <c r="X63" s="42">
        <f>VLOOKUP(B63,'[2]5월'!$D$6:$AU$179,13,0)</f>
        <v>32.225806451612904</v>
      </c>
      <c r="Y63" s="42">
        <f>VLOOKUP(B63,'[2]5월'!$D$6:$AU$179,28,0)</f>
        <v>42.064516129032256</v>
      </c>
      <c r="Z63" s="42">
        <f t="shared" si="4"/>
        <v>74.290322580645153</v>
      </c>
      <c r="AA63" s="42">
        <f>VLOOKUP(B63,'[2]6월'!$D$6:$AU$179,13,0)</f>
        <v>32.43333333333333</v>
      </c>
      <c r="AB63" s="42">
        <f>VLOOKUP(B63,'[2]6월'!$D$6:$AU$179,28,0)</f>
        <v>42.93333333333333</v>
      </c>
      <c r="AC63" s="42">
        <f t="shared" si="5"/>
        <v>75.36666666666666</v>
      </c>
      <c r="AD63" s="42">
        <f>VLOOKUP(B63,'[2]7월'!$D$6:$AU$179,13,0)</f>
        <v>33.548387096774192</v>
      </c>
      <c r="AE63" s="42">
        <f>VLOOKUP(B63,'[2]7월'!$D$6:$AU$179,28,0)</f>
        <v>42.064516129032256</v>
      </c>
      <c r="AF63" s="42">
        <f t="shared" si="6"/>
        <v>75.612903225806448</v>
      </c>
      <c r="AG63" s="42">
        <f>VLOOKUP(B63,'[2]8월'!$D$6:$AU$179,13,0)</f>
        <v>34</v>
      </c>
      <c r="AH63" s="42">
        <f>VLOOKUP(B63,'[2]8월'!$D$6:$AU$179,28,0)</f>
        <v>41.70967741935484</v>
      </c>
      <c r="AI63" s="42">
        <f t="shared" si="7"/>
        <v>75.709677419354847</v>
      </c>
      <c r="AJ63" s="42">
        <f>VLOOKUP(B63,'[2]9월'!$D$6:$AU$179,13,0)</f>
        <v>33.700000000000003</v>
      </c>
      <c r="AK63" s="42">
        <f>VLOOKUP(B63,'[2]9월'!$D$6:$AU$179,28,0)</f>
        <v>39.766666666666666</v>
      </c>
      <c r="AL63" s="42">
        <f t="shared" si="8"/>
        <v>73.466666666666669</v>
      </c>
      <c r="AM63" s="42">
        <f>VLOOKUP(B63,'[2]10월'!$D$6:$AU$179,13,0)</f>
        <v>33.387096774193552</v>
      </c>
      <c r="AN63" s="42">
        <f>VLOOKUP(B63,'[2]10월'!$D$6:$AU$179,28,0)</f>
        <v>40.354838709677416</v>
      </c>
      <c r="AO63" s="42">
        <f t="shared" si="9"/>
        <v>73.741935483870975</v>
      </c>
      <c r="AP63" s="42">
        <f>VLOOKUP(B63,'[3]11월'!$D$6:$P$179,13,0)</f>
        <v>33.766666666666666</v>
      </c>
      <c r="AQ63" s="42">
        <f>VLOOKUP(B63,'[3]11월'!$D$6:$AE$179,28,0)</f>
        <v>40.43333333333333</v>
      </c>
      <c r="AR63" s="42">
        <f t="shared" si="10"/>
        <v>74.199999999999989</v>
      </c>
      <c r="AS63" s="42">
        <f>VLOOKUP(B63,'[3]12월'!$D$6:$P$179,13,0)</f>
        <v>34</v>
      </c>
      <c r="AT63" s="42">
        <f>VLOOKUP(B63,'[3]12월'!$D$6:$AE$179,28,0)</f>
        <v>40.451612903225808</v>
      </c>
      <c r="AU63" s="42">
        <f t="shared" si="11"/>
        <v>74.451612903225808</v>
      </c>
      <c r="AV63" s="42">
        <f t="shared" si="12"/>
        <v>33.009513657149917</v>
      </c>
      <c r="AW63" s="42">
        <f t="shared" si="13"/>
        <v>41.65846619700902</v>
      </c>
      <c r="AX63" s="43">
        <f t="shared" si="14"/>
        <v>74.667979854158943</v>
      </c>
      <c r="AY63" s="47">
        <v>0.17974484845985866</v>
      </c>
      <c r="AZ63" s="47">
        <v>0.18792933726402403</v>
      </c>
      <c r="BA63" s="21">
        <f t="shared" si="15"/>
        <v>0.18431110632372572</v>
      </c>
      <c r="BB63" s="47">
        <v>0.19464398374635764</v>
      </c>
      <c r="BC63" s="47">
        <v>0.21338922910694547</v>
      </c>
      <c r="BD63" s="21">
        <f t="shared" si="16"/>
        <v>0.20510225744994426</v>
      </c>
      <c r="BE63" s="47">
        <v>0.1804575239640919</v>
      </c>
      <c r="BF63" s="47">
        <v>0.18578545368240912</v>
      </c>
      <c r="BG63" s="21">
        <f t="shared" si="17"/>
        <v>0.18343006159674347</v>
      </c>
      <c r="BH63" s="47">
        <v>0.18784016744427673</v>
      </c>
      <c r="BI63" s="47">
        <v>0.19136869043044219</v>
      </c>
      <c r="BJ63" s="21">
        <f t="shared" si="18"/>
        <v>0.18980878713683635</v>
      </c>
      <c r="BK63" s="47">
        <v>0.20591455068262021</v>
      </c>
      <c r="BL63" s="47">
        <v>0.19907509198630208</v>
      </c>
      <c r="BM63" s="21">
        <f t="shared" si="19"/>
        <v>0.20209870673635413</v>
      </c>
      <c r="BN63" s="47">
        <v>0.18660828081681125</v>
      </c>
      <c r="BO63" s="47">
        <v>0.13242648816766317</v>
      </c>
      <c r="BP63" s="21">
        <f t="shared" si="20"/>
        <v>0.15637938776283411</v>
      </c>
      <c r="BQ63" s="47">
        <v>0.19751236564552216</v>
      </c>
      <c r="BR63" s="47">
        <v>0</v>
      </c>
      <c r="BS63" s="21">
        <f t="shared" si="21"/>
        <v>8.7317041976577664E-2</v>
      </c>
      <c r="BT63" s="47">
        <v>0.20228445432444583</v>
      </c>
      <c r="BU63" s="47">
        <v>0.16737735790897845</v>
      </c>
      <c r="BV63" s="21">
        <f t="shared" si="22"/>
        <v>0.18280922412671219</v>
      </c>
      <c r="BW63" s="47">
        <v>0.21720921168646612</v>
      </c>
      <c r="BX63" s="47">
        <v>0.2509574875921281</v>
      </c>
      <c r="BY63" s="21">
        <f t="shared" si="23"/>
        <v>0.23603791729453732</v>
      </c>
      <c r="BZ63" s="47">
        <v>0.20540051062475073</v>
      </c>
      <c r="CA63" s="47">
        <v>0.26139529232014685</v>
      </c>
      <c r="CB63" s="21">
        <f t="shared" si="24"/>
        <v>0.23664089941018041</v>
      </c>
      <c r="CC63" s="47">
        <v>0.19747826995558543</v>
      </c>
      <c r="CD63" s="47">
        <v>0.21185153755917088</v>
      </c>
      <c r="CE63" s="21">
        <f t="shared" si="25"/>
        <v>0.20549734699200772</v>
      </c>
      <c r="CF63" s="47">
        <v>0.20387891653967791</v>
      </c>
      <c r="CG63" s="47">
        <v>0.19887705489861002</v>
      </c>
      <c r="CH63" s="21">
        <f t="shared" si="26"/>
        <v>0.2010882975286436</v>
      </c>
      <c r="CI63" s="44">
        <f t="shared" si="27"/>
        <v>0.19658109032420537</v>
      </c>
      <c r="CJ63" s="44">
        <f t="shared" si="28"/>
        <v>0.183369418409735</v>
      </c>
      <c r="CK63" s="21">
        <f t="shared" si="29"/>
        <v>0.18921008619459143</v>
      </c>
      <c r="CL63" s="47">
        <v>0.10696273205960735</v>
      </c>
      <c r="CM63" s="47">
        <v>0.12491185162362976</v>
      </c>
      <c r="CN63" s="21">
        <f t="shared" si="30"/>
        <v>0.11697683438411602</v>
      </c>
      <c r="CO63" s="47">
        <v>0.11866767950962125</v>
      </c>
      <c r="CP63" s="47">
        <v>0.14484640411105665</v>
      </c>
      <c r="CQ63" s="21">
        <f t="shared" si="31"/>
        <v>0.13327321076973825</v>
      </c>
      <c r="CR63" s="47">
        <v>0.11196288540500728</v>
      </c>
      <c r="CS63" s="47">
        <v>0.12496338082303504</v>
      </c>
      <c r="CT63" s="21">
        <f t="shared" si="32"/>
        <v>0.11921607077273909</v>
      </c>
      <c r="CU63" s="47">
        <v>0.12505545056536999</v>
      </c>
      <c r="CV63" s="47">
        <v>0.15393304942177302</v>
      </c>
      <c r="CW63" s="21">
        <f t="shared" si="33"/>
        <v>0.14116672715487913</v>
      </c>
      <c r="CX63" s="47">
        <v>0.14123221568777272</v>
      </c>
      <c r="CY63" s="47">
        <v>0.15960130114864834</v>
      </c>
      <c r="CZ63" s="21">
        <f t="shared" si="34"/>
        <v>0.15148062373679849</v>
      </c>
      <c r="DA63" s="47">
        <v>0.12562181063782901</v>
      </c>
      <c r="DB63" s="47">
        <v>0.1028173946080525</v>
      </c>
      <c r="DC63" s="21">
        <f t="shared" si="35"/>
        <v>0.11289886036952787</v>
      </c>
      <c r="DD63" s="47">
        <v>0.12804689771302877</v>
      </c>
      <c r="DE63" s="47">
        <v>0</v>
      </c>
      <c r="DF63" s="21">
        <f t="shared" si="36"/>
        <v>5.6607475213198422E-2</v>
      </c>
      <c r="DG63" s="47">
        <v>0.12839363064992085</v>
      </c>
      <c r="DH63" s="47">
        <v>0.12574013318458011</v>
      </c>
      <c r="DI63" s="21">
        <f t="shared" si="37"/>
        <v>0.12691320176086218</v>
      </c>
      <c r="DJ63" s="47">
        <v>0.13960977979080905</v>
      </c>
      <c r="DK63" s="47">
        <v>0.16536406275853299</v>
      </c>
      <c r="DL63" s="21">
        <f t="shared" si="38"/>
        <v>0.15397850824087134</v>
      </c>
      <c r="DM63" s="47">
        <v>0.14131161974292872</v>
      </c>
      <c r="DN63" s="47">
        <v>0.17237298839259643</v>
      </c>
      <c r="DO63" s="21">
        <f t="shared" si="39"/>
        <v>0.15864125660269629</v>
      </c>
      <c r="DP63" s="47">
        <v>0.12517862761714671</v>
      </c>
      <c r="DQ63" s="47">
        <v>0.14791994099314557</v>
      </c>
      <c r="DR63" s="21">
        <f t="shared" si="40"/>
        <v>0.13786637190057355</v>
      </c>
      <c r="DS63" s="47">
        <v>0.13410365269661753</v>
      </c>
      <c r="DT63" s="47">
        <v>0.14700232055476661</v>
      </c>
      <c r="DU63" s="21">
        <f t="shared" si="41"/>
        <v>0.14130002683188508</v>
      </c>
      <c r="DV63" s="21">
        <f t="shared" si="42"/>
        <v>0.12717891517297161</v>
      </c>
      <c r="DW63" s="21">
        <f t="shared" si="43"/>
        <v>0.13078940230165143</v>
      </c>
      <c r="DX63" s="45">
        <f t="shared" si="44"/>
        <v>0.12919326397815714</v>
      </c>
      <c r="DY63" s="47">
        <v>0.69113392857142864</v>
      </c>
      <c r="DZ63" s="47">
        <v>0.48083535660091048</v>
      </c>
      <c r="EA63" s="21">
        <f t="shared" si="45"/>
        <v>0.57380497486430437</v>
      </c>
      <c r="EB63" s="47">
        <v>0.69713121693121693</v>
      </c>
      <c r="EC63" s="47">
        <v>0.51243700159489636</v>
      </c>
      <c r="ED63" s="21">
        <f t="shared" si="46"/>
        <v>0.59408734536271801</v>
      </c>
      <c r="EE63" s="47">
        <v>0.67236643495531279</v>
      </c>
      <c r="EF63" s="47">
        <v>0.48163852647736</v>
      </c>
      <c r="EG63" s="21">
        <f t="shared" si="47"/>
        <v>0.56595626899563367</v>
      </c>
      <c r="EH63" s="47">
        <v>0.66734322033898308</v>
      </c>
      <c r="EI63" s="47">
        <v>0.50332992125984255</v>
      </c>
      <c r="EJ63" s="21">
        <f t="shared" si="48"/>
        <v>0.57583756438185674</v>
      </c>
      <c r="EK63" s="47">
        <v>0.67716016016016012</v>
      </c>
      <c r="EL63" s="47">
        <v>0.49494248466257668</v>
      </c>
      <c r="EM63" s="21">
        <f t="shared" si="49"/>
        <v>0.5754979899763657</v>
      </c>
      <c r="EN63" s="47">
        <v>0.69829701952723533</v>
      </c>
      <c r="EO63" s="47">
        <v>0.44910869565217393</v>
      </c>
      <c r="EP63" s="21">
        <f t="shared" si="50"/>
        <v>0.55927084810657668</v>
      </c>
      <c r="EQ63" s="47">
        <v>0.73049519230769233</v>
      </c>
      <c r="ER63" s="47">
        <v>0.5064187116564417</v>
      </c>
      <c r="ES63" s="21">
        <f t="shared" si="51"/>
        <v>0.60547932187719022</v>
      </c>
      <c r="ET63" s="47">
        <v>0.74147343453510439</v>
      </c>
      <c r="EU63" s="47">
        <v>0.57047177107501934</v>
      </c>
      <c r="EV63" s="21">
        <f t="shared" si="52"/>
        <v>0.64606885775670253</v>
      </c>
      <c r="EW63" s="47">
        <v>0.75774085064292784</v>
      </c>
      <c r="EX63" s="47">
        <v>0.56656915339480307</v>
      </c>
      <c r="EY63" s="21">
        <f t="shared" si="53"/>
        <v>0.65108308779477075</v>
      </c>
      <c r="EZ63" s="47">
        <v>0.72594009661835746</v>
      </c>
      <c r="FA63" s="47">
        <v>0.55460271782573944</v>
      </c>
      <c r="FB63" s="21">
        <f t="shared" si="54"/>
        <v>0.63034821885954262</v>
      </c>
      <c r="FC63" s="47">
        <v>0.73795360315893388</v>
      </c>
      <c r="FD63" s="47">
        <v>0.53301566364385822</v>
      </c>
      <c r="FE63" s="21">
        <f t="shared" si="55"/>
        <v>0.62361543246717743</v>
      </c>
      <c r="FF63" s="47">
        <v>0.74411385199240987</v>
      </c>
      <c r="FG63" s="47">
        <v>0.55127751196172248</v>
      </c>
      <c r="FH63" s="21">
        <f t="shared" si="56"/>
        <v>0.63652735817787431</v>
      </c>
      <c r="FI63" s="21">
        <f t="shared" si="57"/>
        <v>0.71176241747831348</v>
      </c>
      <c r="FJ63" s="21">
        <f t="shared" si="58"/>
        <v>0.51705395965044532</v>
      </c>
      <c r="FK63" s="45">
        <f t="shared" si="59"/>
        <v>0.60313143905172606</v>
      </c>
      <c r="FL63" s="21"/>
      <c r="FM63" s="21"/>
      <c r="FN63" s="21">
        <f t="shared" si="60"/>
        <v>0</v>
      </c>
      <c r="FO63" s="21"/>
      <c r="FP63" s="21"/>
      <c r="FQ63" s="21">
        <f t="shared" si="61"/>
        <v>0</v>
      </c>
      <c r="FR63" s="21"/>
      <c r="FS63" s="21"/>
      <c r="FT63" s="21">
        <f t="shared" si="62"/>
        <v>0</v>
      </c>
      <c r="FU63" s="21"/>
      <c r="FV63" s="21"/>
      <c r="FW63" s="21">
        <f t="shared" si="63"/>
        <v>0</v>
      </c>
      <c r="FX63" s="21"/>
      <c r="FY63" s="21"/>
      <c r="FZ63" s="21">
        <f t="shared" si="64"/>
        <v>0</v>
      </c>
      <c r="GA63" s="21"/>
      <c r="GB63" s="21"/>
      <c r="GC63" s="21">
        <f t="shared" si="65"/>
        <v>0</v>
      </c>
      <c r="GD63" s="21"/>
      <c r="GE63" s="21"/>
      <c r="GF63" s="21">
        <f t="shared" si="66"/>
        <v>0</v>
      </c>
      <c r="GG63" s="21"/>
      <c r="GH63" s="21"/>
      <c r="GI63" s="21">
        <f t="shared" si="67"/>
        <v>0</v>
      </c>
      <c r="GJ63" s="21"/>
      <c r="GK63" s="21"/>
      <c r="GL63" s="21">
        <f t="shared" si="68"/>
        <v>0</v>
      </c>
      <c r="GM63" s="21"/>
      <c r="GN63" s="21"/>
      <c r="GO63" s="21">
        <f t="shared" si="69"/>
        <v>0</v>
      </c>
      <c r="GP63" s="21" t="e">
        <f t="shared" si="70"/>
        <v>#DIV/0!</v>
      </c>
      <c r="GQ63" s="21" t="e">
        <f t="shared" si="71"/>
        <v>#DIV/0!</v>
      </c>
      <c r="GR63" s="45">
        <f t="shared" si="72"/>
        <v>0</v>
      </c>
    </row>
    <row r="64" spans="1:200">
      <c r="A64" s="1" t="s">
        <v>133</v>
      </c>
      <c r="B64" s="1" t="s">
        <v>134</v>
      </c>
      <c r="C64" s="1" t="s">
        <v>12</v>
      </c>
      <c r="D64" s="1" t="s">
        <v>13</v>
      </c>
      <c r="E64" s="2">
        <v>41454</v>
      </c>
      <c r="F64" s="2">
        <v>15</v>
      </c>
      <c r="G64" s="2">
        <v>74</v>
      </c>
      <c r="H64" s="2">
        <v>89</v>
      </c>
      <c r="I64" s="2">
        <v>15</v>
      </c>
      <c r="J64" s="2">
        <v>74</v>
      </c>
      <c r="K64" s="2">
        <v>89</v>
      </c>
      <c r="L64" s="42">
        <f>VLOOKUP(B64,'[2]1월'!$D$6:$AU$179,13,0)</f>
        <v>11.806451612903226</v>
      </c>
      <c r="M64" s="42">
        <f>VLOOKUP(B64,'[2]1월'!$D$6:$AU$179,28,0)</f>
        <v>65.774193548387103</v>
      </c>
      <c r="N64" s="42">
        <f t="shared" si="83"/>
        <v>77.580645161290334</v>
      </c>
      <c r="O64" s="42">
        <f>VLOOKUP(B64,'[2]2월'!$D$6:$AU$179,13,0)</f>
        <v>11.758620689655173</v>
      </c>
      <c r="P64" s="42">
        <f>VLOOKUP(B64,'[2]2월'!$D$6:$AU$179,28,0)</f>
        <v>65.206896551724142</v>
      </c>
      <c r="Q64" s="42">
        <f t="shared" si="1"/>
        <v>76.965517241379317</v>
      </c>
      <c r="R64" s="42">
        <f>VLOOKUP(B64,'[2]3월'!$D$6:$AU$179,13,0)</f>
        <v>11.774193548387096</v>
      </c>
      <c r="S64" s="42">
        <f>VLOOKUP(B64,'[2]3월'!$D$6:$AU$179,28,0)</f>
        <v>64.129032258064512</v>
      </c>
      <c r="T64" s="42">
        <f t="shared" si="2"/>
        <v>75.903225806451616</v>
      </c>
      <c r="U64" s="42">
        <f>VLOOKUP(B64,'[2]4월'!$D$6:$AU$179,13,0)</f>
        <v>11.833333333333334</v>
      </c>
      <c r="V64" s="42">
        <f>VLOOKUP(B64,'[2]4월'!$D$6:$AU$179,28,0)</f>
        <v>64.666666666666671</v>
      </c>
      <c r="W64" s="42">
        <f t="shared" si="3"/>
        <v>76.5</v>
      </c>
      <c r="X64" s="42">
        <f>VLOOKUP(B64,'[2]5월'!$D$6:$AU$179,13,0)</f>
        <v>12.064516129032258</v>
      </c>
      <c r="Y64" s="42">
        <f>VLOOKUP(B64,'[2]5월'!$D$6:$AU$179,28,0)</f>
        <v>63.903225806451616</v>
      </c>
      <c r="Z64" s="42">
        <f t="shared" si="4"/>
        <v>75.967741935483872</v>
      </c>
      <c r="AA64" s="42">
        <f>VLOOKUP(B64,'[2]6월'!$D$6:$AU$179,13,0)</f>
        <v>12.433333333333334</v>
      </c>
      <c r="AB64" s="42">
        <f>VLOOKUP(B64,'[2]6월'!$D$6:$AU$179,28,0)</f>
        <v>64.36666666666666</v>
      </c>
      <c r="AC64" s="42">
        <f t="shared" si="5"/>
        <v>76.8</v>
      </c>
      <c r="AD64" s="42">
        <f>VLOOKUP(B64,'[2]7월'!$D$6:$AU$179,13,0)</f>
        <v>12.67741935483871</v>
      </c>
      <c r="AE64" s="42">
        <f>VLOOKUP(B64,'[2]7월'!$D$6:$AU$179,28,0)</f>
        <v>63.161290322580648</v>
      </c>
      <c r="AF64" s="42">
        <f t="shared" si="6"/>
        <v>75.838709677419359</v>
      </c>
      <c r="AG64" s="42">
        <f>VLOOKUP(B64,'[2]8월'!$D$6:$AU$179,13,0)</f>
        <v>11.870967741935484</v>
      </c>
      <c r="AH64" s="42">
        <f>VLOOKUP(B64,'[2]8월'!$D$6:$AU$179,28,0)</f>
        <v>65.064516129032256</v>
      </c>
      <c r="AI64" s="42">
        <f t="shared" si="7"/>
        <v>76.935483870967744</v>
      </c>
      <c r="AJ64" s="42">
        <f>VLOOKUP(B64,'[2]9월'!$D$6:$AU$179,13,0)</f>
        <v>12.4</v>
      </c>
      <c r="AK64" s="42">
        <f>VLOOKUP(B64,'[2]9월'!$D$6:$AU$179,28,0)</f>
        <v>65.2</v>
      </c>
      <c r="AL64" s="42">
        <f t="shared" si="8"/>
        <v>77.600000000000009</v>
      </c>
      <c r="AM64" s="42">
        <f>VLOOKUP(B64,'[2]10월'!$D$6:$AU$179,13,0)</f>
        <v>13.225806451612904</v>
      </c>
      <c r="AN64" s="42">
        <f>VLOOKUP(B64,'[2]10월'!$D$6:$AU$179,28,0)</f>
        <v>66.032258064516128</v>
      </c>
      <c r="AO64" s="42">
        <f t="shared" si="9"/>
        <v>79.258064516129025</v>
      </c>
      <c r="AP64" s="42">
        <f>VLOOKUP(B64,'[3]11월'!$D$6:$P$179,13,0)</f>
        <v>13.2</v>
      </c>
      <c r="AQ64" s="42">
        <f>VLOOKUP(B64,'[3]11월'!$D$6:$AE$179,28,0)</f>
        <v>67.233333333333334</v>
      </c>
      <c r="AR64" s="42">
        <f t="shared" si="10"/>
        <v>80.433333333333337</v>
      </c>
      <c r="AS64" s="42">
        <f>VLOOKUP(B64,'[3]12월'!$D$6:$P$179,13,0)</f>
        <v>13.161290322580646</v>
      </c>
      <c r="AT64" s="42">
        <f>VLOOKUP(B64,'[3]12월'!$D$6:$AE$179,28,0)</f>
        <v>64.806451612903231</v>
      </c>
      <c r="AU64" s="42">
        <f t="shared" si="11"/>
        <v>77.967741935483872</v>
      </c>
      <c r="AV64" s="42">
        <f t="shared" si="12"/>
        <v>12.35049437646768</v>
      </c>
      <c r="AW64" s="42">
        <f t="shared" si="13"/>
        <v>64.962044246693878</v>
      </c>
      <c r="AX64" s="43">
        <f t="shared" si="14"/>
        <v>77.312538623161529</v>
      </c>
      <c r="AY64" s="47">
        <v>0.22218100975329891</v>
      </c>
      <c r="AZ64" s="47">
        <v>0.195837430911358</v>
      </c>
      <c r="BA64" s="21">
        <f t="shared" si="15"/>
        <v>0.2000457550478773</v>
      </c>
      <c r="BB64" s="47">
        <v>0.21774428612550376</v>
      </c>
      <c r="BC64" s="47">
        <v>0.19117708661700314</v>
      </c>
      <c r="BD64" s="21">
        <f t="shared" si="16"/>
        <v>0.19542113362375788</v>
      </c>
      <c r="BE64" s="47">
        <v>0.20514129696345407</v>
      </c>
      <c r="BF64" s="47">
        <v>0.19116568136557366</v>
      </c>
      <c r="BG64" s="21">
        <f t="shared" si="17"/>
        <v>0.19339825275597411</v>
      </c>
      <c r="BH64" s="47">
        <v>0.20240015203130718</v>
      </c>
      <c r="BI64" s="47">
        <v>0.1860429202462523</v>
      </c>
      <c r="BJ64" s="21">
        <f t="shared" si="18"/>
        <v>0.18865594916463505</v>
      </c>
      <c r="BK64" s="47">
        <v>0.17647300085240961</v>
      </c>
      <c r="BL64" s="47">
        <v>0.19017710780423469</v>
      </c>
      <c r="BM64" s="21">
        <f t="shared" si="19"/>
        <v>0.18798790927502851</v>
      </c>
      <c r="BN64" s="47">
        <v>0.21225114285303776</v>
      </c>
      <c r="BO64" s="47">
        <v>0.12154400054761927</v>
      </c>
      <c r="BP64" s="21">
        <f t="shared" si="20"/>
        <v>0.13603425104125538</v>
      </c>
      <c r="BQ64" s="47">
        <v>0.21399247469853624</v>
      </c>
      <c r="BR64" s="47">
        <v>0</v>
      </c>
      <c r="BS64" s="21">
        <f t="shared" si="21"/>
        <v>3.4184789458962382E-2</v>
      </c>
      <c r="BT64" s="47">
        <v>0.20276076310668864</v>
      </c>
      <c r="BU64" s="47">
        <v>0.13339020555659872</v>
      </c>
      <c r="BV64" s="21">
        <f t="shared" si="22"/>
        <v>0.14447198732411848</v>
      </c>
      <c r="BW64" s="47">
        <v>0.21642680122021285</v>
      </c>
      <c r="BX64" s="47">
        <v>0.18545484471917545</v>
      </c>
      <c r="BY64" s="21">
        <f t="shared" si="23"/>
        <v>0.19040254119126715</v>
      </c>
      <c r="BZ64" s="47">
        <v>0.20530592179742063</v>
      </c>
      <c r="CA64" s="47">
        <v>0.17710943304607965</v>
      </c>
      <c r="CB64" s="21">
        <f t="shared" si="24"/>
        <v>0.18161375513873501</v>
      </c>
      <c r="CC64" s="47">
        <v>0.19691499624715378</v>
      </c>
      <c r="CD64" s="47">
        <v>0.16675701369764673</v>
      </c>
      <c r="CE64" s="21">
        <f t="shared" si="25"/>
        <v>0.17157467976470975</v>
      </c>
      <c r="CF64" s="47">
        <v>0.20436166499992814</v>
      </c>
      <c r="CG64" s="47">
        <v>0.18175021795246349</v>
      </c>
      <c r="CH64" s="21">
        <f t="shared" si="26"/>
        <v>0.18536234290110476</v>
      </c>
      <c r="CI64" s="44">
        <f t="shared" si="27"/>
        <v>0.20632945922074594</v>
      </c>
      <c r="CJ64" s="44">
        <f t="shared" si="28"/>
        <v>0.16003382853866707</v>
      </c>
      <c r="CK64" s="21">
        <f t="shared" si="29"/>
        <v>0.16742944555728545</v>
      </c>
      <c r="CL64" s="47">
        <v>0.19915246683898466</v>
      </c>
      <c r="CM64" s="47">
        <v>0.15350671470395513</v>
      </c>
      <c r="CN64" s="21">
        <f t="shared" si="30"/>
        <v>0.16079851516857518</v>
      </c>
      <c r="CO64" s="47">
        <v>0.20435534106855599</v>
      </c>
      <c r="CP64" s="47">
        <v>0.15798324819396908</v>
      </c>
      <c r="CQ64" s="21">
        <f t="shared" si="31"/>
        <v>0.16539107986619217</v>
      </c>
      <c r="CR64" s="47">
        <v>0.19157822057883686</v>
      </c>
      <c r="CS64" s="47">
        <v>0.16629030960881849</v>
      </c>
      <c r="CT64" s="21">
        <f t="shared" si="32"/>
        <v>0.17032999331070986</v>
      </c>
      <c r="CU64" s="47">
        <v>0.18439108458892053</v>
      </c>
      <c r="CV64" s="47">
        <v>0.17219859798053552</v>
      </c>
      <c r="CW64" s="21">
        <f t="shared" si="33"/>
        <v>0.17414631875097869</v>
      </c>
      <c r="CX64" s="47">
        <v>0.15271204159499771</v>
      </c>
      <c r="CY64" s="47">
        <v>0.16497829536391623</v>
      </c>
      <c r="CZ64" s="21">
        <f t="shared" si="34"/>
        <v>0.1630187904648239</v>
      </c>
      <c r="DA64" s="47">
        <v>0.18334339334237287</v>
      </c>
      <c r="DB64" s="47">
        <v>9.4896700298292253E-2</v>
      </c>
      <c r="DC64" s="21">
        <f t="shared" si="35"/>
        <v>0.10902584939249663</v>
      </c>
      <c r="DD64" s="47">
        <v>0.1939510505676966</v>
      </c>
      <c r="DE64" s="47">
        <v>0</v>
      </c>
      <c r="DF64" s="21">
        <f t="shared" si="36"/>
        <v>3.0983219565742171E-2</v>
      </c>
      <c r="DG64" s="47">
        <v>0.20666657165875948</v>
      </c>
      <c r="DH64" s="47">
        <v>8.9462652712712559E-2</v>
      </c>
      <c r="DI64" s="21">
        <f t="shared" si="37"/>
        <v>0.1081857003272618</v>
      </c>
      <c r="DJ64" s="47">
        <v>0.20919397538102574</v>
      </c>
      <c r="DK64" s="47">
        <v>0.12625728230653868</v>
      </c>
      <c r="DL64" s="21">
        <f t="shared" si="38"/>
        <v>0.13950622199550677</v>
      </c>
      <c r="DM64" s="47">
        <v>0.173651345702174</v>
      </c>
      <c r="DN64" s="47">
        <v>0.12033403670775086</v>
      </c>
      <c r="DO64" s="21">
        <f t="shared" si="39"/>
        <v>0.1288513501556208</v>
      </c>
      <c r="DP64" s="47">
        <v>0.17252693882652456</v>
      </c>
      <c r="DQ64" s="47">
        <v>0.11237819230585316</v>
      </c>
      <c r="DR64" s="21">
        <f t="shared" si="40"/>
        <v>0.1219868116693439</v>
      </c>
      <c r="DS64" s="47">
        <v>0.18110425988229156</v>
      </c>
      <c r="DT64" s="47">
        <v>0.11709178371648289</v>
      </c>
      <c r="DU64" s="21">
        <f t="shared" si="41"/>
        <v>0.1273176247118625</v>
      </c>
      <c r="DV64" s="21">
        <f t="shared" si="42"/>
        <v>0.18771889083592838</v>
      </c>
      <c r="DW64" s="21">
        <f t="shared" si="43"/>
        <v>0.12294815115823539</v>
      </c>
      <c r="DX64" s="45">
        <f t="shared" si="44"/>
        <v>0.13329512294825954</v>
      </c>
      <c r="DY64" s="47">
        <v>0.60257923497267762</v>
      </c>
      <c r="DZ64" s="47">
        <v>0.45498724865129969</v>
      </c>
      <c r="EA64" s="21">
        <f t="shared" si="45"/>
        <v>0.4785647178372332</v>
      </c>
      <c r="EB64" s="47">
        <v>0.59809970674486801</v>
      </c>
      <c r="EC64" s="47">
        <v>0.47023796932839768</v>
      </c>
      <c r="ED64" s="21">
        <f t="shared" si="46"/>
        <v>0.49066357812420597</v>
      </c>
      <c r="EE64" s="47">
        <v>0.54813698630136987</v>
      </c>
      <c r="EF64" s="47">
        <v>0.48299748490945671</v>
      </c>
      <c r="EG64" s="21">
        <f t="shared" si="47"/>
        <v>0.49340336550727387</v>
      </c>
      <c r="EH64" s="47">
        <v>0.59529577464788741</v>
      </c>
      <c r="EI64" s="47">
        <v>0.50987061855670102</v>
      </c>
      <c r="EJ64" s="21">
        <f t="shared" si="48"/>
        <v>0.52351708430083599</v>
      </c>
      <c r="EK64" s="47">
        <v>0.65724064171122998</v>
      </c>
      <c r="EL64" s="47">
        <v>0.52180010095911156</v>
      </c>
      <c r="EM64" s="21">
        <f t="shared" si="49"/>
        <v>0.54343640558310258</v>
      </c>
      <c r="EN64" s="47">
        <v>0.55438337801608584</v>
      </c>
      <c r="EO64" s="47">
        <v>0.48747954427757639</v>
      </c>
      <c r="EP64" s="21">
        <f t="shared" si="50"/>
        <v>0.49816727277630224</v>
      </c>
      <c r="EQ64" s="47">
        <v>0.53951399491094143</v>
      </c>
      <c r="ER64" s="47">
        <v>0.53194943820224716</v>
      </c>
      <c r="ES64" s="21">
        <f t="shared" si="51"/>
        <v>0.53315785816561945</v>
      </c>
      <c r="ET64" s="47">
        <v>0.55852989130434783</v>
      </c>
      <c r="EU64" s="47">
        <v>0.55326822012890431</v>
      </c>
      <c r="EV64" s="21">
        <f t="shared" si="52"/>
        <v>0.55410875959922101</v>
      </c>
      <c r="EW64" s="47">
        <v>0.56224731182795695</v>
      </c>
      <c r="EX64" s="47">
        <v>0.53163445807770959</v>
      </c>
      <c r="EY64" s="21">
        <f t="shared" si="53"/>
        <v>0.53652478873847009</v>
      </c>
      <c r="EZ64" s="47">
        <v>0.52198780487804874</v>
      </c>
      <c r="FA64" s="47">
        <v>0.52479824132877384</v>
      </c>
      <c r="FB64" s="21">
        <f t="shared" si="54"/>
        <v>0.52434928078242227</v>
      </c>
      <c r="FC64" s="47">
        <v>0.52939141414141422</v>
      </c>
      <c r="FD64" s="47">
        <v>0.52850421417947446</v>
      </c>
      <c r="FE64" s="21">
        <f t="shared" si="55"/>
        <v>0.52864594226570594</v>
      </c>
      <c r="FF64" s="47">
        <v>0.55112745098039218</v>
      </c>
      <c r="FG64" s="47">
        <v>0.51374464907914386</v>
      </c>
      <c r="FH64" s="21">
        <f t="shared" si="56"/>
        <v>0.51971646287390738</v>
      </c>
      <c r="FI64" s="21">
        <f t="shared" si="57"/>
        <v>0.56821113253643496</v>
      </c>
      <c r="FJ64" s="21">
        <f t="shared" si="58"/>
        <v>0.5092726823065663</v>
      </c>
      <c r="FK64" s="45">
        <f t="shared" si="59"/>
        <v>0.5186879597128583</v>
      </c>
      <c r="FL64" s="21"/>
      <c r="FM64" s="21"/>
      <c r="FN64" s="21">
        <f t="shared" si="60"/>
        <v>0</v>
      </c>
      <c r="FO64" s="21"/>
      <c r="FP64" s="21"/>
      <c r="FQ64" s="21">
        <f t="shared" si="61"/>
        <v>0</v>
      </c>
      <c r="FR64" s="21"/>
      <c r="FS64" s="21"/>
      <c r="FT64" s="21">
        <f t="shared" si="62"/>
        <v>0</v>
      </c>
      <c r="FU64" s="21"/>
      <c r="FV64" s="21"/>
      <c r="FW64" s="21">
        <f t="shared" si="63"/>
        <v>0</v>
      </c>
      <c r="FX64" s="21"/>
      <c r="FY64" s="21"/>
      <c r="FZ64" s="21">
        <f t="shared" si="64"/>
        <v>0</v>
      </c>
      <c r="GA64" s="21"/>
      <c r="GB64" s="21"/>
      <c r="GC64" s="21">
        <f t="shared" si="65"/>
        <v>0</v>
      </c>
      <c r="GD64" s="21"/>
      <c r="GE64" s="21"/>
      <c r="GF64" s="21">
        <f t="shared" si="66"/>
        <v>0</v>
      </c>
      <c r="GG64" s="21"/>
      <c r="GH64" s="21"/>
      <c r="GI64" s="21">
        <f t="shared" si="67"/>
        <v>0</v>
      </c>
      <c r="GJ64" s="21"/>
      <c r="GK64" s="21"/>
      <c r="GL64" s="21">
        <f t="shared" si="68"/>
        <v>0</v>
      </c>
      <c r="GM64" s="21"/>
      <c r="GN64" s="21"/>
      <c r="GO64" s="21">
        <f t="shared" si="69"/>
        <v>0</v>
      </c>
      <c r="GP64" s="21" t="e">
        <f t="shared" si="70"/>
        <v>#DIV/0!</v>
      </c>
      <c r="GQ64" s="21" t="e">
        <f t="shared" si="71"/>
        <v>#DIV/0!</v>
      </c>
      <c r="GR64" s="45">
        <f t="shared" si="72"/>
        <v>0</v>
      </c>
    </row>
    <row r="65" spans="1:200">
      <c r="A65" s="1" t="s">
        <v>135</v>
      </c>
      <c r="B65" s="1" t="s">
        <v>136</v>
      </c>
      <c r="C65" s="1" t="s">
        <v>8</v>
      </c>
      <c r="D65" s="1" t="s">
        <v>9</v>
      </c>
      <c r="E65" s="2">
        <v>267076</v>
      </c>
      <c r="F65" s="2">
        <v>228</v>
      </c>
      <c r="G65" s="2">
        <v>378</v>
      </c>
      <c r="H65" s="2">
        <v>606</v>
      </c>
      <c r="I65" s="2">
        <v>152</v>
      </c>
      <c r="J65" s="2">
        <v>378</v>
      </c>
      <c r="K65" s="2">
        <v>530</v>
      </c>
      <c r="L65" s="42">
        <f>VLOOKUP(B65,'[2]1월'!$D$6:$AU$179,13,0)</f>
        <v>123.58064516129032</v>
      </c>
      <c r="M65" s="42">
        <f>VLOOKUP(B65,'[2]1월'!$D$6:$AU$179,28,0)</f>
        <v>0</v>
      </c>
      <c r="N65" s="42">
        <f t="shared" si="83"/>
        <v>123.58064516129032</v>
      </c>
      <c r="O65" s="42">
        <f>VLOOKUP(B65,'[2]2월'!$D$6:$AU$179,13,0)</f>
        <v>141.55172413793105</v>
      </c>
      <c r="P65" s="42">
        <f>VLOOKUP(B65,'[2]2월'!$D$6:$AU$179,28,0)</f>
        <v>0</v>
      </c>
      <c r="Q65" s="42">
        <f t="shared" si="1"/>
        <v>141.55172413793105</v>
      </c>
      <c r="R65" s="42">
        <f>VLOOKUP(B65,'[2]3월'!$D$6:$AU$179,13,0)</f>
        <v>154.7741935483871</v>
      </c>
      <c r="S65" s="42">
        <f>VLOOKUP(B65,'[2]3월'!$D$6:$AU$179,28,0)</f>
        <v>0</v>
      </c>
      <c r="T65" s="42">
        <f t="shared" si="2"/>
        <v>154.7741935483871</v>
      </c>
      <c r="U65" s="42">
        <f>VLOOKUP(B65,'[2]4월'!$D$6:$AU$179,13,0)</f>
        <v>150.53333333333333</v>
      </c>
      <c r="V65" s="42">
        <f>VLOOKUP(B65,'[2]4월'!$D$6:$AU$179,28,0)</f>
        <v>0</v>
      </c>
      <c r="W65" s="42">
        <f t="shared" si="3"/>
        <v>150.53333333333333</v>
      </c>
      <c r="X65" s="42">
        <f>VLOOKUP(B65,'[2]5월'!$D$6:$AU$179,13,0)</f>
        <v>150.12903225806451</v>
      </c>
      <c r="Y65" s="42">
        <f>VLOOKUP(B65,'[2]5월'!$D$6:$AU$179,28,0)</f>
        <v>0</v>
      </c>
      <c r="Z65" s="42">
        <f t="shared" si="4"/>
        <v>150.12903225806451</v>
      </c>
      <c r="AA65" s="42">
        <f>VLOOKUP(B65,'[2]6월'!$D$6:$AU$179,13,0)</f>
        <v>151.6</v>
      </c>
      <c r="AB65" s="42">
        <f>VLOOKUP(B65,'[2]6월'!$D$6:$AU$179,28,0)</f>
        <v>0</v>
      </c>
      <c r="AC65" s="42">
        <f t="shared" si="5"/>
        <v>151.6</v>
      </c>
      <c r="AD65" s="42">
        <f>VLOOKUP(B65,'[2]7월'!$D$6:$AU$179,13,0)</f>
        <v>145.93548387096774</v>
      </c>
      <c r="AE65" s="42">
        <f>VLOOKUP(B65,'[2]7월'!$D$6:$AU$179,28,0)</f>
        <v>0</v>
      </c>
      <c r="AF65" s="42">
        <f t="shared" si="6"/>
        <v>145.93548387096774</v>
      </c>
      <c r="AG65" s="42">
        <f>VLOOKUP(B65,'[2]8월'!$D$6:$AU$179,13,0)</f>
        <v>143.48387096774192</v>
      </c>
      <c r="AH65" s="42">
        <f>VLOOKUP(B65,'[2]8월'!$D$6:$AU$179,28,0)</f>
        <v>0</v>
      </c>
      <c r="AI65" s="42">
        <f t="shared" si="7"/>
        <v>143.48387096774192</v>
      </c>
      <c r="AJ65" s="42">
        <f>VLOOKUP(B65,'[2]9월'!$D$6:$AU$179,13,0)</f>
        <v>145.56666666666666</v>
      </c>
      <c r="AK65" s="42">
        <f>VLOOKUP(B65,'[2]9월'!$D$6:$AU$179,28,0)</f>
        <v>0</v>
      </c>
      <c r="AL65" s="42">
        <f t="shared" si="8"/>
        <v>145.56666666666666</v>
      </c>
      <c r="AM65" s="42">
        <f>VLOOKUP(B65,'[2]10월'!$D$6:$AU$179,13,0)</f>
        <v>140.45161290322579</v>
      </c>
      <c r="AN65" s="42">
        <f>VLOOKUP(B65,'[2]10월'!$D$6:$AU$179,28,0)</f>
        <v>0.25806451612903225</v>
      </c>
      <c r="AO65" s="42">
        <f t="shared" si="9"/>
        <v>140.70967741935482</v>
      </c>
      <c r="AP65" s="42">
        <f>VLOOKUP(B65,'[3]11월'!$D$6:$P$179,13,0)</f>
        <v>137.4</v>
      </c>
      <c r="AQ65" s="42">
        <f>VLOOKUP(B65,'[3]11월'!$D$6:$AE$179,28,0)</f>
        <v>0.93333333333333335</v>
      </c>
      <c r="AR65" s="42">
        <f t="shared" si="10"/>
        <v>138.33333333333334</v>
      </c>
      <c r="AS65" s="42">
        <f>VLOOKUP(B65,'[3]12월'!$D$6:$P$179,13,0)</f>
        <v>140.74193548387098</v>
      </c>
      <c r="AT65" s="42">
        <f>VLOOKUP(B65,'[3]12월'!$D$6:$AE$179,28,0)</f>
        <v>0.83870967741935487</v>
      </c>
      <c r="AU65" s="42">
        <f t="shared" si="11"/>
        <v>141.58064516129033</v>
      </c>
      <c r="AV65" s="42">
        <f t="shared" si="12"/>
        <v>143.81237486095662</v>
      </c>
      <c r="AW65" s="42">
        <f t="shared" si="13"/>
        <v>0.16917562724014337</v>
      </c>
      <c r="AX65" s="43">
        <f t="shared" si="14"/>
        <v>143.98155048819675</v>
      </c>
      <c r="AY65" s="47">
        <v>0.44886552612696029</v>
      </c>
      <c r="AZ65" s="48">
        <v>0.42584398142801305</v>
      </c>
      <c r="BA65" s="21">
        <f t="shared" si="15"/>
        <v>0.44883847624278228</v>
      </c>
      <c r="BB65" s="47">
        <v>0.47118244302287593</v>
      </c>
      <c r="BC65" s="48">
        <v>0.45382849032430572</v>
      </c>
      <c r="BD65" s="21">
        <f t="shared" si="16"/>
        <v>0.47116205245323062</v>
      </c>
      <c r="BE65" s="47">
        <v>0.47056325399302706</v>
      </c>
      <c r="BF65" s="48">
        <v>0.45117964753393131</v>
      </c>
      <c r="BG65" s="21">
        <f t="shared" si="17"/>
        <v>0.4705404786181977</v>
      </c>
      <c r="BH65" s="47">
        <v>0.46305029308927287</v>
      </c>
      <c r="BI65" s="48">
        <v>0.45859548534184952</v>
      </c>
      <c r="BJ65" s="21">
        <f t="shared" si="18"/>
        <v>0.46304505877354046</v>
      </c>
      <c r="BK65" s="47">
        <v>0.47376609840135187</v>
      </c>
      <c r="BL65" s="48">
        <v>0.46605548119074619</v>
      </c>
      <c r="BM65" s="21">
        <f t="shared" si="19"/>
        <v>0.473757038570432</v>
      </c>
      <c r="BN65" s="47">
        <v>0.4674796397291941</v>
      </c>
      <c r="BO65" s="48">
        <v>0.46551204964323201</v>
      </c>
      <c r="BP65" s="21">
        <f t="shared" si="20"/>
        <v>0.46747732784766621</v>
      </c>
      <c r="BQ65" s="47">
        <v>0.46109873174260457</v>
      </c>
      <c r="BR65" s="48">
        <v>0.46315930645004061</v>
      </c>
      <c r="BS65" s="21">
        <f t="shared" si="21"/>
        <v>0.46110115287932268</v>
      </c>
      <c r="BT65" s="47">
        <v>0.46813408912545024</v>
      </c>
      <c r="BU65" s="48">
        <v>0.45343090599851521</v>
      </c>
      <c r="BV65" s="21">
        <f t="shared" si="22"/>
        <v>0.46811681316044301</v>
      </c>
      <c r="BW65" s="47">
        <v>0.49100919713025276</v>
      </c>
      <c r="BX65" s="48">
        <v>0.44303302864431404</v>
      </c>
      <c r="BY65" s="21">
        <f t="shared" si="23"/>
        <v>0.49095282603014545</v>
      </c>
      <c r="BZ65" s="47">
        <v>0.47681124480546772</v>
      </c>
      <c r="CA65" s="47">
        <v>0.50602567394094988</v>
      </c>
      <c r="CB65" s="21">
        <f t="shared" si="24"/>
        <v>0.47684557121296023</v>
      </c>
      <c r="CC65" s="47">
        <v>0.47294387728635989</v>
      </c>
      <c r="CD65" s="47">
        <v>0.50210445344129551</v>
      </c>
      <c r="CE65" s="21">
        <f t="shared" si="25"/>
        <v>0.47297814041760816</v>
      </c>
      <c r="CF65" s="47">
        <v>0.47291111757419285</v>
      </c>
      <c r="CG65" s="47">
        <v>0.46900390859891755</v>
      </c>
      <c r="CH65" s="21">
        <f t="shared" si="26"/>
        <v>0.47290652667676952</v>
      </c>
      <c r="CI65" s="44">
        <f t="shared" si="27"/>
        <v>0.46981795933558423</v>
      </c>
      <c r="CJ65" s="44">
        <f t="shared" si="28"/>
        <v>0.4631477010446759</v>
      </c>
      <c r="CK65" s="21">
        <f t="shared" si="29"/>
        <v>0.46981012190692489</v>
      </c>
      <c r="CL65" s="47">
        <v>0.28938116371421441</v>
      </c>
      <c r="CM65" s="48">
        <v>0.28841214321014819</v>
      </c>
      <c r="CN65" s="21">
        <f t="shared" si="30"/>
        <v>0.28938002513325717</v>
      </c>
      <c r="CO65" s="47">
        <v>0.32164047034267157</v>
      </c>
      <c r="CP65" s="48">
        <v>0.32102868242191418</v>
      </c>
      <c r="CQ65" s="21">
        <f t="shared" si="31"/>
        <v>0.3216397515033142</v>
      </c>
      <c r="CR65" s="47">
        <v>0.32607664018958166</v>
      </c>
      <c r="CS65" s="48">
        <v>0.31810994705324114</v>
      </c>
      <c r="CT65" s="21">
        <f t="shared" si="32"/>
        <v>0.32606727947424141</v>
      </c>
      <c r="CU65" s="47">
        <v>0.31785532667749955</v>
      </c>
      <c r="CV65" s="48">
        <v>0.31498314933438526</v>
      </c>
      <c r="CW65" s="21">
        <f t="shared" si="33"/>
        <v>0.31785195192287363</v>
      </c>
      <c r="CX65" s="47">
        <v>0.33327410536209923</v>
      </c>
      <c r="CY65" s="48">
        <v>0.33270201903140217</v>
      </c>
      <c r="CZ65" s="21">
        <f t="shared" si="34"/>
        <v>0.33327343317136721</v>
      </c>
      <c r="DA65" s="47">
        <v>0.31781253413898214</v>
      </c>
      <c r="DB65" s="48">
        <v>0.32839353160836293</v>
      </c>
      <c r="DC65" s="21">
        <f t="shared" si="35"/>
        <v>0.31782496661298759</v>
      </c>
      <c r="DD65" s="47">
        <v>0.30688355494197334</v>
      </c>
      <c r="DE65" s="48">
        <v>0.32300209729317841</v>
      </c>
      <c r="DF65" s="21">
        <f t="shared" si="36"/>
        <v>0.30690249392758101</v>
      </c>
      <c r="DG65" s="47">
        <v>0.3094054100131195</v>
      </c>
      <c r="DH65" s="48">
        <v>0.31822207698445437</v>
      </c>
      <c r="DI65" s="21">
        <f t="shared" si="37"/>
        <v>0.30941576943180882</v>
      </c>
      <c r="DJ65" s="47">
        <v>0.34634686475520821</v>
      </c>
      <c r="DK65" s="48">
        <v>0.31983231116927452</v>
      </c>
      <c r="DL65" s="21">
        <f t="shared" si="38"/>
        <v>0.3463157106509589</v>
      </c>
      <c r="DM65" s="47">
        <v>0.3273896771027846</v>
      </c>
      <c r="DN65" s="47">
        <v>0.33565286994242038</v>
      </c>
      <c r="DO65" s="21">
        <f t="shared" si="39"/>
        <v>0.32739938619972736</v>
      </c>
      <c r="DP65" s="47">
        <v>0.32767764078568135</v>
      </c>
      <c r="DQ65" s="47">
        <v>0.35092839852318941</v>
      </c>
      <c r="DR65" s="21">
        <f t="shared" si="40"/>
        <v>0.32770495999089011</v>
      </c>
      <c r="DS65" s="47">
        <v>0.32081396658816802</v>
      </c>
      <c r="DT65" s="47">
        <v>0.32518940992656131</v>
      </c>
      <c r="DU65" s="21">
        <f t="shared" si="41"/>
        <v>0.32081910765220517</v>
      </c>
      <c r="DV65" s="21">
        <f t="shared" si="42"/>
        <v>0.32037977955099867</v>
      </c>
      <c r="DW65" s="21">
        <f t="shared" si="43"/>
        <v>0.32303805304154437</v>
      </c>
      <c r="DX65" s="45">
        <f t="shared" si="44"/>
        <v>0.32038290297260108</v>
      </c>
      <c r="DY65" s="47">
        <v>0.77284442704254763</v>
      </c>
      <c r="DZ65" s="48">
        <v>0.77795218202550465</v>
      </c>
      <c r="EA65" s="21">
        <f t="shared" si="45"/>
        <v>0.77285042855906216</v>
      </c>
      <c r="EB65" s="47">
        <v>0.79163020706455534</v>
      </c>
      <c r="EC65" s="48">
        <v>0.77065255235661012</v>
      </c>
      <c r="ED65" s="21">
        <f t="shared" si="46"/>
        <v>0.79160555871286586</v>
      </c>
      <c r="EE65" s="47">
        <v>0.8200694039182993</v>
      </c>
      <c r="EF65" s="48">
        <v>0.77969068479192249</v>
      </c>
      <c r="EG65" s="21">
        <f t="shared" si="47"/>
        <v>0.82002195967900493</v>
      </c>
      <c r="EH65" s="47">
        <v>0.80478343666961916</v>
      </c>
      <c r="EI65" s="48">
        <v>0.77650966136488841</v>
      </c>
      <c r="EJ65" s="21">
        <f t="shared" si="48"/>
        <v>0.8047502155127737</v>
      </c>
      <c r="EK65" s="47">
        <v>0.82148130640309414</v>
      </c>
      <c r="EL65" s="48">
        <v>0.77570405124205466</v>
      </c>
      <c r="EM65" s="21">
        <f t="shared" si="49"/>
        <v>0.82142751898499144</v>
      </c>
      <c r="EN65" s="47">
        <v>0.80950109938434478</v>
      </c>
      <c r="EO65" s="48">
        <v>0.77507163274588553</v>
      </c>
      <c r="EP65" s="21">
        <f t="shared" si="50"/>
        <v>0.80946064540538476</v>
      </c>
      <c r="EQ65" s="47">
        <v>0.81597612732095492</v>
      </c>
      <c r="ER65" s="48">
        <v>0.78738171540123303</v>
      </c>
      <c r="ES65" s="21">
        <f t="shared" si="51"/>
        <v>0.81594252942208756</v>
      </c>
      <c r="ET65" s="47">
        <v>0.82531834532374104</v>
      </c>
      <c r="EU65" s="48">
        <v>0.79561820667984207</v>
      </c>
      <c r="EV65" s="21">
        <f t="shared" si="52"/>
        <v>0.82528344821666622</v>
      </c>
      <c r="EW65" s="47">
        <v>0.82004946187313943</v>
      </c>
      <c r="EX65" s="48">
        <v>0.77856696261653269</v>
      </c>
      <c r="EY65" s="21">
        <f t="shared" si="53"/>
        <v>0.82000072071284902</v>
      </c>
      <c r="EZ65" s="47">
        <v>0.81740284795590268</v>
      </c>
      <c r="FA65" s="47">
        <v>0.61599999999999999</v>
      </c>
      <c r="FB65" s="21">
        <f t="shared" si="54"/>
        <v>0.81716620337876522</v>
      </c>
      <c r="FC65" s="47">
        <v>0.83931538088306634</v>
      </c>
      <c r="FD65" s="47">
        <v>0.77124999999999999</v>
      </c>
      <c r="FE65" s="21">
        <f t="shared" si="55"/>
        <v>0.8392354053343577</v>
      </c>
      <c r="FF65" s="47">
        <v>0.83103506761402701</v>
      </c>
      <c r="FG65" s="47">
        <v>0.753</v>
      </c>
      <c r="FH65" s="21">
        <f t="shared" si="56"/>
        <v>0.83094337786999006</v>
      </c>
      <c r="FI65" s="21">
        <f t="shared" si="57"/>
        <v>0.81411725928777434</v>
      </c>
      <c r="FJ65" s="21">
        <f t="shared" si="58"/>
        <v>0.76311647076870626</v>
      </c>
      <c r="FK65" s="45">
        <f t="shared" si="59"/>
        <v>0.81405733431573335</v>
      </c>
      <c r="FL65" s="21"/>
      <c r="FM65" s="21"/>
      <c r="FN65" s="21">
        <f t="shared" si="60"/>
        <v>0</v>
      </c>
      <c r="FO65" s="21"/>
      <c r="FP65" s="21"/>
      <c r="FQ65" s="21">
        <f t="shared" si="61"/>
        <v>0</v>
      </c>
      <c r="FR65" s="21"/>
      <c r="FS65" s="21"/>
      <c r="FT65" s="21">
        <f t="shared" si="62"/>
        <v>0</v>
      </c>
      <c r="FU65" s="21"/>
      <c r="FV65" s="21"/>
      <c r="FW65" s="21">
        <f t="shared" si="63"/>
        <v>0</v>
      </c>
      <c r="FX65" s="21"/>
      <c r="FY65" s="21"/>
      <c r="FZ65" s="21">
        <f t="shared" si="64"/>
        <v>0</v>
      </c>
      <c r="GA65" s="21"/>
      <c r="GB65" s="21"/>
      <c r="GC65" s="21">
        <f t="shared" si="65"/>
        <v>0</v>
      </c>
      <c r="GD65" s="21"/>
      <c r="GE65" s="21"/>
      <c r="GF65" s="21">
        <f t="shared" si="66"/>
        <v>0</v>
      </c>
      <c r="GG65" s="21"/>
      <c r="GH65" s="21"/>
      <c r="GI65" s="21">
        <f t="shared" si="67"/>
        <v>0</v>
      </c>
      <c r="GJ65" s="21"/>
      <c r="GK65" s="21"/>
      <c r="GL65" s="21">
        <f t="shared" si="68"/>
        <v>0</v>
      </c>
      <c r="GM65" s="21"/>
      <c r="GN65" s="21"/>
      <c r="GO65" s="21">
        <f t="shared" si="69"/>
        <v>0</v>
      </c>
      <c r="GP65" s="21" t="e">
        <f t="shared" si="70"/>
        <v>#DIV/0!</v>
      </c>
      <c r="GQ65" s="21" t="e">
        <f t="shared" si="71"/>
        <v>#DIV/0!</v>
      </c>
      <c r="GR65" s="45">
        <f t="shared" si="72"/>
        <v>0</v>
      </c>
    </row>
    <row r="66" spans="1:200">
      <c r="A66" s="1" t="s">
        <v>137</v>
      </c>
      <c r="B66" s="1" t="s">
        <v>138</v>
      </c>
      <c r="C66" s="1" t="s">
        <v>8</v>
      </c>
      <c r="D66" s="1" t="s">
        <v>9</v>
      </c>
      <c r="E66" s="2">
        <v>248244</v>
      </c>
      <c r="F66" s="2">
        <v>319</v>
      </c>
      <c r="G66" s="2">
        <v>771</v>
      </c>
      <c r="H66" s="2">
        <v>1090</v>
      </c>
      <c r="I66" s="2">
        <v>316</v>
      </c>
      <c r="J66" s="2">
        <v>771</v>
      </c>
      <c r="K66" s="2">
        <v>1087</v>
      </c>
      <c r="L66" s="42">
        <f>VLOOKUP(B66,'[2]1월'!$D$6:$AU$179,13,0)</f>
        <v>282.09677419354841</v>
      </c>
      <c r="M66" s="42">
        <f>VLOOKUP(B66,'[2]1월'!$D$6:$AU$179,28,0)</f>
        <v>690.83870967741939</v>
      </c>
      <c r="N66" s="42">
        <f t="shared" si="83"/>
        <v>972.9354838709678</v>
      </c>
      <c r="O66" s="42">
        <f>VLOOKUP(B66,'[2]2월'!$D$6:$AU$179,13,0)</f>
        <v>279.68965517241378</v>
      </c>
      <c r="P66" s="42">
        <f>VLOOKUP(B66,'[2]2월'!$D$6:$AU$179,28,0)</f>
        <v>689.48275862068965</v>
      </c>
      <c r="Q66" s="42">
        <f t="shared" si="1"/>
        <v>969.17241379310349</v>
      </c>
      <c r="R66" s="42">
        <f>VLOOKUP(B66,'[2]3월'!$D$6:$AU$179,13,0)</f>
        <v>275.03225806451616</v>
      </c>
      <c r="S66" s="42">
        <f>VLOOKUP(B66,'[2]3월'!$D$6:$AU$179,28,0)</f>
        <v>696.48387096774195</v>
      </c>
      <c r="T66" s="42">
        <f t="shared" si="2"/>
        <v>971.51612903225805</v>
      </c>
      <c r="U66" s="42">
        <f>VLOOKUP(B66,'[2]4월'!$D$6:$AU$179,13,0)</f>
        <v>282.16666666666669</v>
      </c>
      <c r="V66" s="42">
        <f>VLOOKUP(B66,'[2]4월'!$D$6:$AU$179,28,0)</f>
        <v>699.9</v>
      </c>
      <c r="W66" s="42">
        <f t="shared" si="3"/>
        <v>982.06666666666661</v>
      </c>
      <c r="X66" s="42">
        <f>VLOOKUP(B66,'[2]5월'!$D$6:$AU$179,13,0)</f>
        <v>284.06451612903226</v>
      </c>
      <c r="Y66" s="42">
        <f>VLOOKUP(B66,'[2]5월'!$D$6:$AU$179,28,0)</f>
        <v>696.93548387096769</v>
      </c>
      <c r="Z66" s="42">
        <f t="shared" si="4"/>
        <v>981</v>
      </c>
      <c r="AA66" s="42">
        <f>VLOOKUP(B66,'[2]6월'!$D$6:$AU$179,13,0)</f>
        <v>286.86666666666667</v>
      </c>
      <c r="AB66" s="42">
        <f>VLOOKUP(B66,'[2]6월'!$D$6:$AU$179,28,0)</f>
        <v>693.9666666666667</v>
      </c>
      <c r="AC66" s="42">
        <f t="shared" si="5"/>
        <v>980.83333333333337</v>
      </c>
      <c r="AD66" s="42">
        <f>VLOOKUP(B66,'[2]7월'!$D$6:$AU$179,13,0)</f>
        <v>285.87096774193549</v>
      </c>
      <c r="AE66" s="42">
        <f>VLOOKUP(B66,'[2]7월'!$D$6:$AU$179,28,0)</f>
        <v>698.25806451612902</v>
      </c>
      <c r="AF66" s="42">
        <f t="shared" si="6"/>
        <v>984.12903225806451</v>
      </c>
      <c r="AG66" s="42">
        <f>VLOOKUP(B66,'[2]8월'!$D$6:$AU$179,13,0)</f>
        <v>283.96774193548384</v>
      </c>
      <c r="AH66" s="42">
        <f>VLOOKUP(B66,'[2]8월'!$D$6:$AU$179,28,0)</f>
        <v>699.0322580645161</v>
      </c>
      <c r="AI66" s="42">
        <f t="shared" si="7"/>
        <v>983</v>
      </c>
      <c r="AJ66" s="42">
        <f>VLOOKUP(B66,'[2]9월'!$D$6:$AU$179,13,0)</f>
        <v>281.7</v>
      </c>
      <c r="AK66" s="42">
        <f>VLOOKUP(B66,'[2]9월'!$D$6:$AU$179,28,0)</f>
        <v>686.73333333333335</v>
      </c>
      <c r="AL66" s="42">
        <f t="shared" si="8"/>
        <v>968.43333333333339</v>
      </c>
      <c r="AM66" s="42">
        <f>VLOOKUP(B66,'[2]10월'!$D$6:$AU$179,13,0)</f>
        <v>278.80645161290323</v>
      </c>
      <c r="AN66" s="42">
        <f>VLOOKUP(B66,'[2]10월'!$D$6:$AU$179,28,0)</f>
        <v>692.51612903225805</v>
      </c>
      <c r="AO66" s="42">
        <f t="shared" si="9"/>
        <v>971.32258064516122</v>
      </c>
      <c r="AP66" s="42">
        <f>VLOOKUP(B66,'[3]11월'!$D$6:$P$179,13,0)</f>
        <v>280.96666666666664</v>
      </c>
      <c r="AQ66" s="42">
        <f>VLOOKUP(B66,'[3]11월'!$D$6:$AE$179,28,0)</f>
        <v>700.5333333333333</v>
      </c>
      <c r="AR66" s="42">
        <f t="shared" si="10"/>
        <v>981.5</v>
      </c>
      <c r="AS66" s="42">
        <f>VLOOKUP(B66,'[3]12월'!$D$6:$P$179,13,0)</f>
        <v>280.48387096774195</v>
      </c>
      <c r="AT66" s="42">
        <f>VLOOKUP(B66,'[3]12월'!$D$6:$AE$179,28,0)</f>
        <v>696.16129032258061</v>
      </c>
      <c r="AU66" s="42">
        <f t="shared" si="11"/>
        <v>976.64516129032256</v>
      </c>
      <c r="AV66" s="42">
        <f t="shared" si="12"/>
        <v>281.80935298479795</v>
      </c>
      <c r="AW66" s="42">
        <f t="shared" si="13"/>
        <v>695.07015820046979</v>
      </c>
      <c r="AX66" s="43">
        <f t="shared" si="14"/>
        <v>976.87951118526746</v>
      </c>
      <c r="AY66" s="47">
        <v>0.41535056839035606</v>
      </c>
      <c r="AZ66" s="47">
        <v>0.4183254547067965</v>
      </c>
      <c r="BA66" s="21">
        <f t="shared" si="15"/>
        <v>0.41746726208586404</v>
      </c>
      <c r="BB66" s="47">
        <v>0.42950042794758736</v>
      </c>
      <c r="BC66" s="47">
        <v>0.44586362855991413</v>
      </c>
      <c r="BD66" s="21">
        <f t="shared" si="16"/>
        <v>0.44114318665840963</v>
      </c>
      <c r="BE66" s="47">
        <v>0.42523979253813815</v>
      </c>
      <c r="BF66" s="47">
        <v>0.43918062250923534</v>
      </c>
      <c r="BG66" s="21">
        <f t="shared" si="17"/>
        <v>0.4351589839865283</v>
      </c>
      <c r="BH66" s="47">
        <v>0.44198447692113746</v>
      </c>
      <c r="BI66" s="47">
        <v>0.45231359390801129</v>
      </c>
      <c r="BJ66" s="21">
        <f t="shared" si="18"/>
        <v>0.44933385921028662</v>
      </c>
      <c r="BK66" s="47">
        <v>0.42080126374923377</v>
      </c>
      <c r="BL66" s="47">
        <v>0.44067443703466674</v>
      </c>
      <c r="BM66" s="21">
        <f t="shared" si="19"/>
        <v>0.43494144126477147</v>
      </c>
      <c r="BN66" s="47">
        <v>0.40767008763719909</v>
      </c>
      <c r="BO66" s="47">
        <v>0.42775878576696674</v>
      </c>
      <c r="BP66" s="21">
        <f t="shared" si="20"/>
        <v>0.42196361557715717</v>
      </c>
      <c r="BQ66" s="47">
        <v>0.4010693190907923</v>
      </c>
      <c r="BR66" s="47">
        <v>0.43135072223417897</v>
      </c>
      <c r="BS66" s="21">
        <f t="shared" si="21"/>
        <v>0.42261516935421778</v>
      </c>
      <c r="BT66" s="47">
        <v>0.4190269977252587</v>
      </c>
      <c r="BU66" s="47">
        <v>0.44895332439756314</v>
      </c>
      <c r="BV66" s="21">
        <f t="shared" si="22"/>
        <v>0.44032020366960234</v>
      </c>
      <c r="BW66" s="47">
        <v>0.41783315059524551</v>
      </c>
      <c r="BX66" s="47">
        <v>0.44255430330861323</v>
      </c>
      <c r="BY66" s="21">
        <f t="shared" si="23"/>
        <v>0.43542276664372848</v>
      </c>
      <c r="BZ66" s="47">
        <v>0.43205031345764172</v>
      </c>
      <c r="CA66" s="47">
        <v>0.4635182469673621</v>
      </c>
      <c r="CB66" s="21">
        <f t="shared" si="24"/>
        <v>0.4544404048378009</v>
      </c>
      <c r="CC66" s="47">
        <v>0.42222615244452472</v>
      </c>
      <c r="CD66" s="47">
        <v>0.45858548498614449</v>
      </c>
      <c r="CE66" s="21">
        <f t="shared" si="25"/>
        <v>0.44809657631195121</v>
      </c>
      <c r="CF66" s="47">
        <v>0.40646555383555488</v>
      </c>
      <c r="CG66" s="47">
        <v>0.4536162933505723</v>
      </c>
      <c r="CH66" s="21">
        <f t="shared" si="26"/>
        <v>0.44001428896483219</v>
      </c>
      <c r="CI66" s="44">
        <f t="shared" si="27"/>
        <v>0.41993484202772247</v>
      </c>
      <c r="CJ66" s="44">
        <f t="shared" si="28"/>
        <v>0.44355790814416873</v>
      </c>
      <c r="CK66" s="21">
        <f t="shared" si="29"/>
        <v>0.4367431465470959</v>
      </c>
      <c r="CL66" s="47">
        <v>0.27605173587679582</v>
      </c>
      <c r="CM66" s="47">
        <v>0.27532801068643081</v>
      </c>
      <c r="CN66" s="21">
        <f t="shared" si="30"/>
        <v>0.27553679030080536</v>
      </c>
      <c r="CO66" s="47">
        <v>0.29590069431712235</v>
      </c>
      <c r="CP66" s="47">
        <v>0.3108879455173536</v>
      </c>
      <c r="CQ66" s="21">
        <f t="shared" si="31"/>
        <v>0.3065644363072636</v>
      </c>
      <c r="CR66" s="47">
        <v>0.29199583311511745</v>
      </c>
      <c r="CS66" s="47">
        <v>0.30418969522839678</v>
      </c>
      <c r="CT66" s="21">
        <f t="shared" si="32"/>
        <v>0.30067202047610353</v>
      </c>
      <c r="CU66" s="47">
        <v>0.31426207087168662</v>
      </c>
      <c r="CV66" s="47">
        <v>0.32435059294455687</v>
      </c>
      <c r="CW66" s="21">
        <f t="shared" si="33"/>
        <v>0.32144026485867161</v>
      </c>
      <c r="CX66" s="47">
        <v>0.29374074196397182</v>
      </c>
      <c r="CY66" s="47">
        <v>0.30644877411931459</v>
      </c>
      <c r="CZ66" s="21">
        <f t="shared" si="34"/>
        <v>0.30278277203983411</v>
      </c>
      <c r="DA66" s="47">
        <v>0.27504395350294097</v>
      </c>
      <c r="DB66" s="47">
        <v>0.29257520096536621</v>
      </c>
      <c r="DC66" s="21">
        <f t="shared" si="35"/>
        <v>0.28751780192297255</v>
      </c>
      <c r="DD66" s="47">
        <v>0.2701413080262936</v>
      </c>
      <c r="DE66" s="47">
        <v>0.29206289547693565</v>
      </c>
      <c r="DF66" s="21">
        <f t="shared" si="36"/>
        <v>0.28573897496767092</v>
      </c>
      <c r="DG66" s="47">
        <v>0.28918311258284535</v>
      </c>
      <c r="DH66" s="47">
        <v>0.30768917087631026</v>
      </c>
      <c r="DI66" s="21">
        <f t="shared" si="37"/>
        <v>0.30235055925198362</v>
      </c>
      <c r="DJ66" s="47">
        <v>0.2929772809730109</v>
      </c>
      <c r="DK66" s="47">
        <v>0.31104462335650551</v>
      </c>
      <c r="DL66" s="21">
        <f t="shared" si="38"/>
        <v>0.30583257211687037</v>
      </c>
      <c r="DM66" s="47">
        <v>0.30978316458597871</v>
      </c>
      <c r="DN66" s="47">
        <v>0.33855992372736005</v>
      </c>
      <c r="DO66" s="21">
        <f t="shared" si="39"/>
        <v>0.33025842924234167</v>
      </c>
      <c r="DP66" s="47">
        <v>0.29887383863471295</v>
      </c>
      <c r="DQ66" s="47">
        <v>0.33011107368548759</v>
      </c>
      <c r="DR66" s="21">
        <f t="shared" si="40"/>
        <v>0.32109978324700561</v>
      </c>
      <c r="DS66" s="47">
        <v>0.28021502023500489</v>
      </c>
      <c r="DT66" s="47">
        <v>0.320439339195843</v>
      </c>
      <c r="DU66" s="21">
        <f t="shared" si="41"/>
        <v>0.30883546259610334</v>
      </c>
      <c r="DV66" s="21">
        <f t="shared" si="42"/>
        <v>0.29068072955712343</v>
      </c>
      <c r="DW66" s="21">
        <f t="shared" si="43"/>
        <v>0.30947393714832172</v>
      </c>
      <c r="DX66" s="45">
        <f t="shared" si="44"/>
        <v>0.30405248894396891</v>
      </c>
      <c r="DY66" s="47">
        <v>0.78387181246426529</v>
      </c>
      <c r="DZ66" s="47">
        <v>0.7461141202838999</v>
      </c>
      <c r="EA66" s="21">
        <f t="shared" si="45"/>
        <v>0.75700642653222916</v>
      </c>
      <c r="EB66" s="47">
        <v>0.79537184071014677</v>
      </c>
      <c r="EC66" s="47">
        <v>0.74874133533383347</v>
      </c>
      <c r="ED66" s="21">
        <f t="shared" si="46"/>
        <v>0.76219326302705437</v>
      </c>
      <c r="EE66" s="47">
        <v>0.80084576589256395</v>
      </c>
      <c r="EF66" s="47">
        <v>0.75824079477560091</v>
      </c>
      <c r="EG66" s="21">
        <f t="shared" si="47"/>
        <v>0.77053143984178707</v>
      </c>
      <c r="EH66" s="47">
        <v>0.78733372711163607</v>
      </c>
      <c r="EI66" s="47">
        <v>0.76693741963137596</v>
      </c>
      <c r="EJ66" s="21">
        <f t="shared" si="48"/>
        <v>0.77282132869946285</v>
      </c>
      <c r="EK66" s="47">
        <v>0.7852156484215308</v>
      </c>
      <c r="EL66" s="47">
        <v>0.75970363341819025</v>
      </c>
      <c r="EM66" s="21">
        <f t="shared" si="49"/>
        <v>0.76706331734963729</v>
      </c>
      <c r="EN66" s="47">
        <v>0.80277399488728796</v>
      </c>
      <c r="EO66" s="47">
        <v>0.75682895432057262</v>
      </c>
      <c r="EP66" s="21">
        <f t="shared" si="50"/>
        <v>0.77008313972083431</v>
      </c>
      <c r="EQ66" s="47">
        <v>0.81149424509140156</v>
      </c>
      <c r="ER66" s="47">
        <v>0.77274909914071888</v>
      </c>
      <c r="ES66" s="21">
        <f t="shared" si="51"/>
        <v>0.78392626519512387</v>
      </c>
      <c r="ET66" s="47">
        <v>0.82378495967283882</v>
      </c>
      <c r="EU66" s="47">
        <v>0.78247097369635443</v>
      </c>
      <c r="EV66" s="21">
        <f t="shared" si="52"/>
        <v>0.79438919649041217</v>
      </c>
      <c r="EW66" s="47">
        <v>0.7985631286238315</v>
      </c>
      <c r="EX66" s="47">
        <v>0.75032734685952818</v>
      </c>
      <c r="EY66" s="21">
        <f t="shared" si="53"/>
        <v>0.76424236329100337</v>
      </c>
      <c r="EZ66" s="47">
        <v>0.79834733310193218</v>
      </c>
      <c r="FA66" s="47">
        <v>0.75798714365567355</v>
      </c>
      <c r="FB66" s="21">
        <f t="shared" si="54"/>
        <v>0.76963021605504656</v>
      </c>
      <c r="FC66" s="47">
        <v>0.80055807331830597</v>
      </c>
      <c r="FD66" s="47">
        <v>0.76257308717167871</v>
      </c>
      <c r="FE66" s="21">
        <f t="shared" si="55"/>
        <v>0.77353096298599455</v>
      </c>
      <c r="FF66" s="47">
        <v>0.80009407705577917</v>
      </c>
      <c r="FG66" s="47">
        <v>0.75355854686993196</v>
      </c>
      <c r="FH66" s="21">
        <f t="shared" si="56"/>
        <v>0.76698307620269135</v>
      </c>
      <c r="FI66" s="21">
        <f t="shared" si="57"/>
        <v>0.79902121719595998</v>
      </c>
      <c r="FJ66" s="21">
        <f t="shared" si="58"/>
        <v>0.75968603792978007</v>
      </c>
      <c r="FK66" s="45">
        <f t="shared" si="59"/>
        <v>0.77103341628260635</v>
      </c>
      <c r="FL66" s="21"/>
      <c r="FM66" s="21"/>
      <c r="FN66" s="21">
        <f t="shared" si="60"/>
        <v>0</v>
      </c>
      <c r="FO66" s="21"/>
      <c r="FP66" s="21"/>
      <c r="FQ66" s="21">
        <f t="shared" si="61"/>
        <v>0</v>
      </c>
      <c r="FR66" s="21"/>
      <c r="FS66" s="21"/>
      <c r="FT66" s="21">
        <f t="shared" si="62"/>
        <v>0</v>
      </c>
      <c r="FU66" s="21"/>
      <c r="FV66" s="21"/>
      <c r="FW66" s="21">
        <f t="shared" si="63"/>
        <v>0</v>
      </c>
      <c r="FX66" s="21"/>
      <c r="FY66" s="21"/>
      <c r="FZ66" s="21">
        <f t="shared" si="64"/>
        <v>0</v>
      </c>
      <c r="GA66" s="21"/>
      <c r="GB66" s="21"/>
      <c r="GC66" s="21">
        <f t="shared" si="65"/>
        <v>0</v>
      </c>
      <c r="GD66" s="21"/>
      <c r="GE66" s="21"/>
      <c r="GF66" s="21">
        <f t="shared" si="66"/>
        <v>0</v>
      </c>
      <c r="GG66" s="21"/>
      <c r="GH66" s="21"/>
      <c r="GI66" s="21">
        <f t="shared" si="67"/>
        <v>0</v>
      </c>
      <c r="GJ66" s="21"/>
      <c r="GK66" s="21"/>
      <c r="GL66" s="21">
        <f t="shared" si="68"/>
        <v>0</v>
      </c>
      <c r="GM66" s="21"/>
      <c r="GN66" s="21"/>
      <c r="GO66" s="21">
        <f t="shared" si="69"/>
        <v>0</v>
      </c>
      <c r="GP66" s="21" t="e">
        <f t="shared" si="70"/>
        <v>#DIV/0!</v>
      </c>
      <c r="GQ66" s="21" t="e">
        <f t="shared" si="71"/>
        <v>#DIV/0!</v>
      </c>
      <c r="GR66" s="45">
        <f t="shared" si="72"/>
        <v>0</v>
      </c>
    </row>
    <row r="67" spans="1:200">
      <c r="A67" s="1" t="s">
        <v>139</v>
      </c>
      <c r="B67" s="1" t="s">
        <v>140</v>
      </c>
      <c r="C67" s="1" t="s">
        <v>12</v>
      </c>
      <c r="D67" s="1" t="s">
        <v>13</v>
      </c>
      <c r="E67" s="2">
        <v>30127</v>
      </c>
      <c r="F67" s="2">
        <v>13</v>
      </c>
      <c r="G67" s="2">
        <v>27</v>
      </c>
      <c r="H67" s="2">
        <v>40</v>
      </c>
      <c r="I67" s="2">
        <v>11</v>
      </c>
      <c r="J67" s="2">
        <v>27</v>
      </c>
      <c r="K67" s="2">
        <v>38</v>
      </c>
      <c r="L67" s="42">
        <f>VLOOKUP(B67,'[2]1월'!$D$6:$AU$179,13,0)</f>
        <v>3.7419354838709675</v>
      </c>
      <c r="M67" s="42">
        <f>VLOOKUP(B67,'[2]1월'!$D$6:$AU$179,28,0)</f>
        <v>0</v>
      </c>
      <c r="N67" s="42">
        <f t="shared" si="83"/>
        <v>3.7419354838709675</v>
      </c>
      <c r="O67" s="42">
        <f>VLOOKUP(B67,'[2]2월'!$D$6:$AU$179,13,0)</f>
        <v>3.8275862068965516</v>
      </c>
      <c r="P67" s="42">
        <f>VLOOKUP(B67,'[2]2월'!$D$6:$AU$179,28,0)</f>
        <v>0</v>
      </c>
      <c r="Q67" s="42">
        <f t="shared" si="1"/>
        <v>3.8275862068965516</v>
      </c>
      <c r="R67" s="42">
        <f>VLOOKUP(B67,'[2]3월'!$D$6:$AU$179,13,0)</f>
        <v>3.5806451612903225</v>
      </c>
      <c r="S67" s="42">
        <f>VLOOKUP(B67,'[2]3월'!$D$6:$AU$179,28,0)</f>
        <v>0</v>
      </c>
      <c r="T67" s="42">
        <f t="shared" si="2"/>
        <v>3.5806451612903225</v>
      </c>
      <c r="U67" s="42">
        <f>VLOOKUP(B67,'[2]4월'!$D$6:$AU$179,13,0)</f>
        <v>3.8333333333333335</v>
      </c>
      <c r="V67" s="42">
        <f>VLOOKUP(B67,'[2]4월'!$D$6:$AU$179,28,0)</f>
        <v>0</v>
      </c>
      <c r="W67" s="42">
        <f t="shared" si="3"/>
        <v>3.8333333333333335</v>
      </c>
      <c r="X67" s="42">
        <f>VLOOKUP(B67,'[2]5월'!$D$6:$AU$179,13,0)</f>
        <v>3.935483870967742</v>
      </c>
      <c r="Y67" s="42">
        <f>VLOOKUP(B67,'[2]5월'!$D$6:$AU$179,28,0)</f>
        <v>0</v>
      </c>
      <c r="Z67" s="42">
        <f t="shared" si="4"/>
        <v>3.935483870967742</v>
      </c>
      <c r="AA67" s="42">
        <f>VLOOKUP(B67,'[2]6월'!$D$6:$AU$179,13,0)</f>
        <v>3.9666666666666668</v>
      </c>
      <c r="AB67" s="42">
        <f>VLOOKUP(B67,'[2]6월'!$D$6:$AU$179,28,0)</f>
        <v>0</v>
      </c>
      <c r="AC67" s="42">
        <f t="shared" si="5"/>
        <v>3.9666666666666668</v>
      </c>
      <c r="AD67" s="42">
        <f>VLOOKUP(B67,'[2]7월'!$D$6:$AU$179,13,0)</f>
        <v>4.935483870967742</v>
      </c>
      <c r="AE67" s="42">
        <f>VLOOKUP(B67,'[2]7월'!$D$6:$AU$179,28,0)</f>
        <v>0</v>
      </c>
      <c r="AF67" s="42">
        <f t="shared" si="6"/>
        <v>4.935483870967742</v>
      </c>
      <c r="AG67" s="42">
        <f>VLOOKUP(B67,'[2]8월'!$D$6:$AU$179,13,0)</f>
        <v>4.645161290322581</v>
      </c>
      <c r="AH67" s="42">
        <f>VLOOKUP(B67,'[2]8월'!$D$6:$AU$179,28,0)</f>
        <v>18.967741935483872</v>
      </c>
      <c r="AI67" s="42">
        <f t="shared" si="7"/>
        <v>23.612903225806452</v>
      </c>
      <c r="AJ67" s="42">
        <f>VLOOKUP(B67,'[2]9월'!$D$6:$AU$179,13,0)</f>
        <v>4.7</v>
      </c>
      <c r="AK67" s="42">
        <f>VLOOKUP(B67,'[2]9월'!$D$6:$AU$179,28,0)</f>
        <v>20.133333333333333</v>
      </c>
      <c r="AL67" s="42">
        <f t="shared" si="8"/>
        <v>24.833333333333332</v>
      </c>
      <c r="AM67" s="42">
        <f>VLOOKUP(B67,'[2]10월'!$D$6:$AU$179,13,0)</f>
        <v>4.612903225806452</v>
      </c>
      <c r="AN67" s="42">
        <f>VLOOKUP(B67,'[2]10월'!$D$6:$AU$179,28,0)</f>
        <v>20.387096774193548</v>
      </c>
      <c r="AO67" s="42">
        <f t="shared" si="9"/>
        <v>25</v>
      </c>
      <c r="AP67" s="42">
        <f>VLOOKUP(B67,'[3]11월'!$D$6:$P$179,13,0)</f>
        <v>4.7666666666666666</v>
      </c>
      <c r="AQ67" s="42">
        <f>VLOOKUP(B67,'[3]11월'!$D$6:$AE$179,28,0)</f>
        <v>20.3</v>
      </c>
      <c r="AR67" s="42">
        <f t="shared" si="10"/>
        <v>25.066666666666666</v>
      </c>
      <c r="AS67" s="42">
        <f>VLOOKUP(B67,'[3]12월'!$D$6:$P$179,13,0)</f>
        <v>4.935483870967742</v>
      </c>
      <c r="AT67" s="42">
        <f>VLOOKUP(B67,'[3]12월'!$D$6:$AE$179,28,0)</f>
        <v>20.387096774193548</v>
      </c>
      <c r="AU67" s="42">
        <f t="shared" si="11"/>
        <v>25.322580645161288</v>
      </c>
      <c r="AV67" s="42">
        <f t="shared" si="12"/>
        <v>4.290112470646398</v>
      </c>
      <c r="AW67" s="42">
        <f t="shared" si="13"/>
        <v>8.3479390681003576</v>
      </c>
      <c r="AX67" s="43">
        <f t="shared" si="14"/>
        <v>12.638051538746756</v>
      </c>
      <c r="AY67" s="47">
        <v>0.38618484500574052</v>
      </c>
      <c r="AZ67" s="48">
        <v>0.30113289913121727</v>
      </c>
      <c r="BA67" s="21">
        <f t="shared" si="15"/>
        <v>0.33000462928126045</v>
      </c>
      <c r="BB67" s="47">
        <v>0.37469494080447091</v>
      </c>
      <c r="BC67" s="48">
        <v>0.31632929376734853</v>
      </c>
      <c r="BD67" s="21">
        <f t="shared" si="16"/>
        <v>0.33614209397975647</v>
      </c>
      <c r="BE67" s="47">
        <v>0.36759439868204286</v>
      </c>
      <c r="BF67" s="48">
        <v>0.30308115012151648</v>
      </c>
      <c r="BG67" s="21">
        <f t="shared" si="17"/>
        <v>0.32498081490155661</v>
      </c>
      <c r="BH67" s="47">
        <v>0.36215500185942728</v>
      </c>
      <c r="BI67" s="48">
        <v>0.28955394735084988</v>
      </c>
      <c r="BJ67" s="21">
        <f t="shared" si="18"/>
        <v>0.31419909841503146</v>
      </c>
      <c r="BK67" s="47">
        <v>0.3736391998709469</v>
      </c>
      <c r="BL67" s="48">
        <v>0.30262300115692792</v>
      </c>
      <c r="BM67" s="21">
        <f t="shared" si="19"/>
        <v>0.32673015713637943</v>
      </c>
      <c r="BN67" s="47">
        <v>0.3694009900990099</v>
      </c>
      <c r="BO67" s="48">
        <v>0.3003624981665996</v>
      </c>
      <c r="BP67" s="21">
        <f t="shared" si="20"/>
        <v>0.32379830188094533</v>
      </c>
      <c r="BQ67" s="47">
        <v>0.35640597275680397</v>
      </c>
      <c r="BR67" s="48">
        <v>0.2968104549746251</v>
      </c>
      <c r="BS67" s="21">
        <f t="shared" si="21"/>
        <v>0.31704074706103547</v>
      </c>
      <c r="BT67" s="47">
        <v>0.37150923537608588</v>
      </c>
      <c r="BU67" s="47">
        <v>0.33028120071141781</v>
      </c>
      <c r="BV67" s="21">
        <f t="shared" si="22"/>
        <v>0.34427646771225751</v>
      </c>
      <c r="BW67" s="47">
        <v>0.36546656190907395</v>
      </c>
      <c r="BX67" s="47">
        <v>0.32330397072739175</v>
      </c>
      <c r="BY67" s="21">
        <f t="shared" si="23"/>
        <v>0.33761648224617585</v>
      </c>
      <c r="BZ67" s="47">
        <v>0.33662208004265387</v>
      </c>
      <c r="CA67" s="47">
        <v>0.31917287244912756</v>
      </c>
      <c r="CB67" s="21">
        <f t="shared" si="24"/>
        <v>0.32509617976199745</v>
      </c>
      <c r="CC67" s="47">
        <v>0.34742025719209862</v>
      </c>
      <c r="CD67" s="47">
        <v>0.30651686105733233</v>
      </c>
      <c r="CE67" s="21">
        <f t="shared" si="25"/>
        <v>0.32040192627577596</v>
      </c>
      <c r="CF67" s="47">
        <v>0.341606609108351</v>
      </c>
      <c r="CG67" s="47">
        <v>0.32269246046665129</v>
      </c>
      <c r="CH67" s="21">
        <f t="shared" si="26"/>
        <v>0.32911305660923212</v>
      </c>
      <c r="CI67" s="44">
        <f t="shared" si="27"/>
        <v>0.36272500772555882</v>
      </c>
      <c r="CJ67" s="44">
        <f t="shared" si="28"/>
        <v>0.30932171750675047</v>
      </c>
      <c r="CK67" s="21">
        <f t="shared" si="29"/>
        <v>0.32744999627178373</v>
      </c>
      <c r="CL67" s="47">
        <v>0.2089114832697968</v>
      </c>
      <c r="CM67" s="48">
        <v>0.20710364084055477</v>
      </c>
      <c r="CN67" s="21">
        <f t="shared" si="30"/>
        <v>0.20771733095938966</v>
      </c>
      <c r="CO67" s="47">
        <v>0.21931006937880346</v>
      </c>
      <c r="CP67" s="48">
        <v>0.21694971813496658</v>
      </c>
      <c r="CQ67" s="21">
        <f t="shared" si="31"/>
        <v>0.21775096287393958</v>
      </c>
      <c r="CR67" s="47">
        <v>0.21527925691731586</v>
      </c>
      <c r="CS67" s="48">
        <v>0.20003974162840307</v>
      </c>
      <c r="CT67" s="21">
        <f t="shared" si="32"/>
        <v>0.20521294687979219</v>
      </c>
      <c r="CU67" s="47">
        <v>0.22179013562368369</v>
      </c>
      <c r="CV67" s="48">
        <v>0.20613031155638828</v>
      </c>
      <c r="CW67" s="21">
        <f t="shared" si="33"/>
        <v>0.21144619480890225</v>
      </c>
      <c r="CX67" s="47">
        <v>0.24643039893519664</v>
      </c>
      <c r="CY67" s="48">
        <v>0.21449626757431026</v>
      </c>
      <c r="CZ67" s="21">
        <f t="shared" si="34"/>
        <v>0.22533662653079733</v>
      </c>
      <c r="DA67" s="47">
        <v>0.22505692168133531</v>
      </c>
      <c r="DB67" s="48">
        <v>0.2079684940352049</v>
      </c>
      <c r="DC67" s="21">
        <f t="shared" si="35"/>
        <v>0.21376933100153939</v>
      </c>
      <c r="DD67" s="47">
        <v>0.20425504805358702</v>
      </c>
      <c r="DE67" s="48">
        <v>0.20079160513651426</v>
      </c>
      <c r="DF67" s="21">
        <f t="shared" si="36"/>
        <v>0.20196730533083229</v>
      </c>
      <c r="DG67" s="47">
        <v>0.19890811855452092</v>
      </c>
      <c r="DH67" s="47">
        <v>0.28664593481423811</v>
      </c>
      <c r="DI67" s="21">
        <f t="shared" si="37"/>
        <v>0.25686245921049633</v>
      </c>
      <c r="DJ67" s="47">
        <v>0.22109225871267499</v>
      </c>
      <c r="DK67" s="47">
        <v>0.28930594541174531</v>
      </c>
      <c r="DL67" s="21">
        <f t="shared" si="38"/>
        <v>0.26615013004897081</v>
      </c>
      <c r="DM67" s="47">
        <v>0.19513530633331702</v>
      </c>
      <c r="DN67" s="47">
        <v>0.28684584959373072</v>
      </c>
      <c r="DO67" s="21">
        <f t="shared" si="39"/>
        <v>0.25571379224098212</v>
      </c>
      <c r="DP67" s="47">
        <v>0.2192796984489874</v>
      </c>
      <c r="DQ67" s="47">
        <v>0.27364439774518712</v>
      </c>
      <c r="DR67" s="21">
        <f t="shared" si="40"/>
        <v>0.25518975909313613</v>
      </c>
      <c r="DS67" s="47">
        <v>0.20886206664074852</v>
      </c>
      <c r="DT67" s="47">
        <v>0.27223627056039912</v>
      </c>
      <c r="DU67" s="21">
        <f t="shared" si="41"/>
        <v>0.25072326582866322</v>
      </c>
      <c r="DV67" s="21">
        <f t="shared" si="42"/>
        <v>0.21535923021249728</v>
      </c>
      <c r="DW67" s="21">
        <f t="shared" si="43"/>
        <v>0.23851318141930355</v>
      </c>
      <c r="DX67" s="45">
        <f t="shared" si="44"/>
        <v>0.2306533420672868</v>
      </c>
      <c r="DY67" s="47">
        <v>0.82291379310344825</v>
      </c>
      <c r="DZ67" s="48">
        <v>0.65153978215957864</v>
      </c>
      <c r="EA67" s="21">
        <f t="shared" si="45"/>
        <v>0.70971439707081785</v>
      </c>
      <c r="EB67" s="47">
        <v>0.85626126126126123</v>
      </c>
      <c r="EC67" s="48">
        <v>0.65685291773132071</v>
      </c>
      <c r="ED67" s="21">
        <f t="shared" si="46"/>
        <v>0.7245440660626854</v>
      </c>
      <c r="EE67" s="47">
        <v>0.81409009009009015</v>
      </c>
      <c r="EF67" s="48">
        <v>0.6502396887827957</v>
      </c>
      <c r="EG67" s="21">
        <f t="shared" si="47"/>
        <v>0.70586033946725613</v>
      </c>
      <c r="EH67" s="47">
        <v>0.80633043478260868</v>
      </c>
      <c r="EI67" s="48">
        <v>0.66553067596446014</v>
      </c>
      <c r="EJ67" s="21">
        <f t="shared" si="48"/>
        <v>0.71332655647007515</v>
      </c>
      <c r="EK67" s="47">
        <v>0.84740983606557374</v>
      </c>
      <c r="EL67" s="48">
        <v>0.67570601070718583</v>
      </c>
      <c r="EM67" s="21">
        <f t="shared" si="49"/>
        <v>0.73399258440640636</v>
      </c>
      <c r="EN67" s="47">
        <v>0.87836134453781523</v>
      </c>
      <c r="EO67" s="48">
        <v>0.67275424197059019</v>
      </c>
      <c r="EP67" s="21">
        <f t="shared" si="50"/>
        <v>0.74254962079720599</v>
      </c>
      <c r="EQ67" s="47">
        <v>0.84947712418300658</v>
      </c>
      <c r="ER67" s="48">
        <v>0.68886536566370926</v>
      </c>
      <c r="ES67" s="21">
        <f t="shared" si="51"/>
        <v>0.74338662679669032</v>
      </c>
      <c r="ET67" s="47">
        <v>0.84858333333333336</v>
      </c>
      <c r="EU67" s="47">
        <v>0.65988095238095235</v>
      </c>
      <c r="EV67" s="21">
        <f t="shared" si="52"/>
        <v>0.72393785508327779</v>
      </c>
      <c r="EW67" s="47">
        <v>0.8573120567375887</v>
      </c>
      <c r="EX67" s="47">
        <v>0.67729470198675501</v>
      </c>
      <c r="EY67" s="21">
        <f t="shared" si="53"/>
        <v>0.7384033860415371</v>
      </c>
      <c r="EZ67" s="47">
        <v>0.79862937062937056</v>
      </c>
      <c r="FA67" s="47">
        <v>0.61771044303797462</v>
      </c>
      <c r="FB67" s="21">
        <f t="shared" si="54"/>
        <v>0.6791251749732099</v>
      </c>
      <c r="FC67" s="47">
        <v>0.8084195804195804</v>
      </c>
      <c r="FD67" s="47">
        <v>0.63309195402298846</v>
      </c>
      <c r="FE67" s="21">
        <f t="shared" si="55"/>
        <v>0.69260866307792246</v>
      </c>
      <c r="FF67" s="47">
        <v>0.85039869281045743</v>
      </c>
      <c r="FG67" s="47">
        <v>0.65741930379746838</v>
      </c>
      <c r="FH67" s="21">
        <f t="shared" si="56"/>
        <v>0.72292807948524707</v>
      </c>
      <c r="FI67" s="21">
        <f t="shared" si="57"/>
        <v>0.8365155764961778</v>
      </c>
      <c r="FJ67" s="21">
        <f t="shared" si="58"/>
        <v>0.65890716985048148</v>
      </c>
      <c r="FK67" s="45">
        <f t="shared" si="59"/>
        <v>0.71919811247769427</v>
      </c>
      <c r="FL67" s="21"/>
      <c r="FM67" s="21"/>
      <c r="FN67" s="21">
        <f t="shared" si="60"/>
        <v>0</v>
      </c>
      <c r="FO67" s="21"/>
      <c r="FP67" s="21"/>
      <c r="FQ67" s="21">
        <f t="shared" si="61"/>
        <v>0</v>
      </c>
      <c r="FR67" s="21"/>
      <c r="FS67" s="21"/>
      <c r="FT67" s="21">
        <f t="shared" si="62"/>
        <v>0</v>
      </c>
      <c r="FU67" s="21"/>
      <c r="FV67" s="21"/>
      <c r="FW67" s="21">
        <f t="shared" si="63"/>
        <v>0</v>
      </c>
      <c r="FX67" s="21"/>
      <c r="FY67" s="21"/>
      <c r="FZ67" s="21">
        <f t="shared" si="64"/>
        <v>0</v>
      </c>
      <c r="GA67" s="21"/>
      <c r="GB67" s="21"/>
      <c r="GC67" s="21">
        <f t="shared" si="65"/>
        <v>0</v>
      </c>
      <c r="GD67" s="21"/>
      <c r="GE67" s="21"/>
      <c r="GF67" s="21">
        <f t="shared" si="66"/>
        <v>0</v>
      </c>
      <c r="GG67" s="21"/>
      <c r="GH67" s="21"/>
      <c r="GI67" s="21">
        <f t="shared" si="67"/>
        <v>0</v>
      </c>
      <c r="GJ67" s="21"/>
      <c r="GK67" s="21"/>
      <c r="GL67" s="21">
        <f t="shared" si="68"/>
        <v>0</v>
      </c>
      <c r="GM67" s="21"/>
      <c r="GN67" s="21"/>
      <c r="GO67" s="21">
        <f t="shared" si="69"/>
        <v>0</v>
      </c>
      <c r="GP67" s="21" t="e">
        <f t="shared" si="70"/>
        <v>#DIV/0!</v>
      </c>
      <c r="GQ67" s="21" t="e">
        <f t="shared" si="71"/>
        <v>#DIV/0!</v>
      </c>
      <c r="GR67" s="45">
        <f t="shared" si="72"/>
        <v>0</v>
      </c>
    </row>
    <row r="68" spans="1:200">
      <c r="A68" s="1" t="s">
        <v>141</v>
      </c>
      <c r="B68" s="1" t="s">
        <v>142</v>
      </c>
      <c r="C68" s="1" t="s">
        <v>8</v>
      </c>
      <c r="D68" s="1" t="s">
        <v>9</v>
      </c>
      <c r="E68" s="2">
        <v>406053</v>
      </c>
      <c r="F68" s="2">
        <v>406</v>
      </c>
      <c r="G68" s="2">
        <v>1342</v>
      </c>
      <c r="H68" s="2">
        <v>1748</v>
      </c>
      <c r="I68" s="2">
        <v>295</v>
      </c>
      <c r="J68" s="2">
        <v>1342</v>
      </c>
      <c r="K68" s="2">
        <v>1637</v>
      </c>
      <c r="L68" s="42">
        <f>VLOOKUP(B68,'[2]1월'!$D$6:$AU$179,13,0)</f>
        <v>194.41935483870967</v>
      </c>
      <c r="M68" s="42">
        <f>VLOOKUP(B68,'[2]1월'!$D$6:$AU$179,28,0)</f>
        <v>2</v>
      </c>
      <c r="N68" s="42">
        <f t="shared" ref="N68:N99" si="85">L68+M68</f>
        <v>196.41935483870967</v>
      </c>
      <c r="O68" s="42">
        <f>VLOOKUP(B68,'[2]2월'!$D$6:$AU$179,13,0)</f>
        <v>197.24137931034483</v>
      </c>
      <c r="P68" s="42">
        <f>VLOOKUP(B68,'[2]2월'!$D$6:$AU$179,28,0)</f>
        <v>2.1379310344827585</v>
      </c>
      <c r="Q68" s="42">
        <f t="shared" si="1"/>
        <v>199.37931034482759</v>
      </c>
      <c r="R68" s="42">
        <f>VLOOKUP(B68,'[2]3월'!$D$6:$AU$179,13,0)</f>
        <v>210.19354838709677</v>
      </c>
      <c r="S68" s="42">
        <f>VLOOKUP(B68,'[2]3월'!$D$6:$AU$179,28,0)</f>
        <v>3</v>
      </c>
      <c r="T68" s="42">
        <f t="shared" si="2"/>
        <v>213.19354838709677</v>
      </c>
      <c r="U68" s="42">
        <f>VLOOKUP(B68,'[2]4월'!$D$6:$AU$179,13,0)</f>
        <v>214.93333333333334</v>
      </c>
      <c r="V68" s="42">
        <f>VLOOKUP(B68,'[2]4월'!$D$6:$AU$179,28,0)</f>
        <v>3</v>
      </c>
      <c r="W68" s="42">
        <f t="shared" si="3"/>
        <v>217.93333333333334</v>
      </c>
      <c r="X68" s="42">
        <f>VLOOKUP(B68,'[2]5월'!$D$6:$AU$179,13,0)</f>
        <v>218.38709677419354</v>
      </c>
      <c r="Y68" s="42">
        <f>VLOOKUP(B68,'[2]5월'!$D$6:$AU$179,28,0)</f>
        <v>2.935483870967742</v>
      </c>
      <c r="Z68" s="42">
        <f t="shared" si="4"/>
        <v>221.32258064516128</v>
      </c>
      <c r="AA68" s="42">
        <f>VLOOKUP(B68,'[2]6월'!$D$6:$AU$179,13,0)</f>
        <v>221.43333333333334</v>
      </c>
      <c r="AB68" s="42">
        <f>VLOOKUP(B68,'[2]6월'!$D$6:$AU$179,28,0)</f>
        <v>3.1</v>
      </c>
      <c r="AC68" s="42">
        <f t="shared" si="5"/>
        <v>224.53333333333333</v>
      </c>
      <c r="AD68" s="42">
        <f>VLOOKUP(B68,'[2]7월'!$D$6:$AU$179,13,0)</f>
        <v>224.12903225806451</v>
      </c>
      <c r="AE68" s="42">
        <f>VLOOKUP(B68,'[2]7월'!$D$6:$AU$179,28,0)</f>
        <v>3</v>
      </c>
      <c r="AF68" s="42">
        <f t="shared" si="6"/>
        <v>227.12903225806451</v>
      </c>
      <c r="AG68" s="42">
        <f>VLOOKUP(B68,'[2]8월'!$D$6:$AU$179,13,0)</f>
        <v>220.06451612903226</v>
      </c>
      <c r="AH68" s="42">
        <f>VLOOKUP(B68,'[2]8월'!$D$6:$AU$179,28,0)</f>
        <v>2.935483870967742</v>
      </c>
      <c r="AI68" s="42">
        <f t="shared" si="7"/>
        <v>223</v>
      </c>
      <c r="AJ68" s="42">
        <f>VLOOKUP(B68,'[2]9월'!$D$6:$AU$179,13,0)</f>
        <v>222.43333333333334</v>
      </c>
      <c r="AK68" s="42">
        <f>VLOOKUP(B68,'[2]9월'!$D$6:$AU$179,28,0)</f>
        <v>3</v>
      </c>
      <c r="AL68" s="42">
        <f t="shared" si="8"/>
        <v>225.43333333333334</v>
      </c>
      <c r="AM68" s="42">
        <f>VLOOKUP(B68,'[2]10월'!$D$6:$AU$179,13,0)</f>
        <v>218.58064516129033</v>
      </c>
      <c r="AN68" s="42">
        <f>VLOOKUP(B68,'[2]10월'!$D$6:$AU$179,28,0)</f>
        <v>2.967741935483871</v>
      </c>
      <c r="AO68" s="42">
        <f t="shared" si="9"/>
        <v>221.54838709677421</v>
      </c>
      <c r="AP68" s="42">
        <f>VLOOKUP(B68,'[3]11월'!$D$6:$P$179,13,0)</f>
        <v>223.96666666666667</v>
      </c>
      <c r="AQ68" s="42">
        <f>VLOOKUP(B68,'[3]11월'!$D$6:$AE$179,28,0)</f>
        <v>2.9666666666666668</v>
      </c>
      <c r="AR68" s="42">
        <f t="shared" si="10"/>
        <v>226.93333333333334</v>
      </c>
      <c r="AS68" s="42">
        <f>VLOOKUP(B68,'[3]12월'!$D$6:$P$179,13,0)</f>
        <v>234.90322580645162</v>
      </c>
      <c r="AT68" s="42">
        <f>VLOOKUP(B68,'[3]12월'!$D$6:$AE$179,28,0)</f>
        <v>3</v>
      </c>
      <c r="AU68" s="42">
        <f t="shared" si="11"/>
        <v>237.90322580645162</v>
      </c>
      <c r="AV68" s="42">
        <f t="shared" si="12"/>
        <v>216.72378877765416</v>
      </c>
      <c r="AW68" s="42">
        <f t="shared" si="13"/>
        <v>2.8369422815473988</v>
      </c>
      <c r="AX68" s="43">
        <f t="shared" si="14"/>
        <v>219.56073105920157</v>
      </c>
      <c r="AY68" s="47">
        <v>0.5392615737881894</v>
      </c>
      <c r="AZ68" s="47">
        <v>0.49878546224417786</v>
      </c>
      <c r="BA68" s="21">
        <f t="shared" si="15"/>
        <v>0.5387385823057057</v>
      </c>
      <c r="BB68" s="47">
        <v>0.54341318275028394</v>
      </c>
      <c r="BC68" s="47">
        <v>0.44612412069236046</v>
      </c>
      <c r="BD68" s="21">
        <f t="shared" si="16"/>
        <v>0.54215611163218036</v>
      </c>
      <c r="BE68" s="47">
        <v>0.53455091360151974</v>
      </c>
      <c r="BF68" s="47">
        <v>0.51465192823845174</v>
      </c>
      <c r="BG68" s="21">
        <f t="shared" si="17"/>
        <v>0.53429379898605978</v>
      </c>
      <c r="BH68" s="47">
        <v>0.52899386133937298</v>
      </c>
      <c r="BI68" s="47">
        <v>0.5092467279309385</v>
      </c>
      <c r="BJ68" s="21">
        <f t="shared" si="18"/>
        <v>0.52873870880168794</v>
      </c>
      <c r="BK68" s="47">
        <v>0.53702346341017204</v>
      </c>
      <c r="BL68" s="47">
        <v>0.49372699689994065</v>
      </c>
      <c r="BM68" s="21">
        <f t="shared" si="19"/>
        <v>0.53646403014589061</v>
      </c>
      <c r="BN68" s="47">
        <v>0.53422994081335695</v>
      </c>
      <c r="BO68" s="47">
        <v>0.46678786993058091</v>
      </c>
      <c r="BP68" s="21">
        <f t="shared" si="20"/>
        <v>0.53335852240661608</v>
      </c>
      <c r="BQ68" s="47">
        <v>0.53798139544731394</v>
      </c>
      <c r="BR68" s="47">
        <v>0.48664826869806094</v>
      </c>
      <c r="BS68" s="21">
        <f t="shared" si="21"/>
        <v>0.53731812056652595</v>
      </c>
      <c r="BT68" s="47">
        <v>0.53390660479508589</v>
      </c>
      <c r="BU68" s="47">
        <v>0.44575451571611435</v>
      </c>
      <c r="BV68" s="21">
        <f t="shared" si="22"/>
        <v>0.53276759242475702</v>
      </c>
      <c r="BW68" s="47">
        <v>0.54095525172030323</v>
      </c>
      <c r="BX68" s="47">
        <v>0.48375059898173106</v>
      </c>
      <c r="BY68" s="21">
        <f t="shared" si="23"/>
        <v>0.54021611090367172</v>
      </c>
      <c r="BZ68" s="47">
        <v>0.53863980950843293</v>
      </c>
      <c r="CA68" s="47">
        <v>0.44160901401338215</v>
      </c>
      <c r="CB68" s="21">
        <f t="shared" si="24"/>
        <v>0.53738607545032457</v>
      </c>
      <c r="CC68" s="47">
        <v>0.53229173942651586</v>
      </c>
      <c r="CD68" s="47">
        <v>0.39743114535306967</v>
      </c>
      <c r="CE68" s="21">
        <f t="shared" si="25"/>
        <v>0.53054920687255747</v>
      </c>
      <c r="CF68" s="47">
        <v>0.53997887767516839</v>
      </c>
      <c r="CG68" s="47">
        <v>0.44481699301656852</v>
      </c>
      <c r="CH68" s="21">
        <f t="shared" si="26"/>
        <v>0.53874929179759667</v>
      </c>
      <c r="CI68" s="44">
        <f t="shared" si="27"/>
        <v>0.53676888452297633</v>
      </c>
      <c r="CJ68" s="44">
        <f t="shared" si="28"/>
        <v>0.4691111368096148</v>
      </c>
      <c r="CK68" s="21">
        <f t="shared" si="29"/>
        <v>0.53589467935779789</v>
      </c>
      <c r="CL68" s="47">
        <v>0.3750979210419762</v>
      </c>
      <c r="CM68" s="47">
        <v>0.24382292781479628</v>
      </c>
      <c r="CN68" s="21">
        <f t="shared" si="30"/>
        <v>0.37340171800512428</v>
      </c>
      <c r="CO68" s="47">
        <v>0.38707858152675206</v>
      </c>
      <c r="CP68" s="47">
        <v>0.24908451429142761</v>
      </c>
      <c r="CQ68" s="21">
        <f t="shared" si="31"/>
        <v>0.38529556139353416</v>
      </c>
      <c r="CR68" s="47">
        <v>0.37548482876835726</v>
      </c>
      <c r="CS68" s="47">
        <v>0.30619547586195262</v>
      </c>
      <c r="CT68" s="21">
        <f t="shared" si="32"/>
        <v>0.37458954164678065</v>
      </c>
      <c r="CU68" s="47">
        <v>0.37550733501441391</v>
      </c>
      <c r="CV68" s="47">
        <v>0.30027363221233638</v>
      </c>
      <c r="CW68" s="21">
        <f t="shared" si="33"/>
        <v>0.37453524099993807</v>
      </c>
      <c r="CX68" s="47">
        <v>0.38427428008414277</v>
      </c>
      <c r="CY68" s="47">
        <v>0.29242057805763905</v>
      </c>
      <c r="CZ68" s="21">
        <f t="shared" si="34"/>
        <v>0.38308743920536381</v>
      </c>
      <c r="DA68" s="47">
        <v>0.37760524593063244</v>
      </c>
      <c r="DB68" s="47">
        <v>0.27798774978419299</v>
      </c>
      <c r="DC68" s="21">
        <f t="shared" si="35"/>
        <v>0.37631808913608017</v>
      </c>
      <c r="DD68" s="47">
        <v>0.38061232683577201</v>
      </c>
      <c r="DE68" s="47">
        <v>0.28676295358369575</v>
      </c>
      <c r="DF68" s="21">
        <f t="shared" si="36"/>
        <v>0.37939969990657962</v>
      </c>
      <c r="DG68" s="47">
        <v>0.37315277469426472</v>
      </c>
      <c r="DH68" s="47">
        <v>0.2746155196485614</v>
      </c>
      <c r="DI68" s="21">
        <f t="shared" si="37"/>
        <v>0.37187957568550656</v>
      </c>
      <c r="DJ68" s="47">
        <v>0.391739588739064</v>
      </c>
      <c r="DK68" s="47">
        <v>0.30084717110537956</v>
      </c>
      <c r="DL68" s="21">
        <f t="shared" si="38"/>
        <v>0.39056516860749896</v>
      </c>
      <c r="DM68" s="47">
        <v>0.37810780071251887</v>
      </c>
      <c r="DN68" s="47">
        <v>0.28802047936778225</v>
      </c>
      <c r="DO68" s="21">
        <f t="shared" si="39"/>
        <v>0.37694378322304656</v>
      </c>
      <c r="DP68" s="47">
        <v>0.3707998102661873</v>
      </c>
      <c r="DQ68" s="47">
        <v>0.28354460179828556</v>
      </c>
      <c r="DR68" s="21">
        <f t="shared" si="40"/>
        <v>0.36967238648237288</v>
      </c>
      <c r="DS68" s="47">
        <v>0.37285484186293483</v>
      </c>
      <c r="DT68" s="47">
        <v>0.28798578273513248</v>
      </c>
      <c r="DU68" s="21">
        <f t="shared" si="41"/>
        <v>0.37175824949382902</v>
      </c>
      <c r="DV68" s="21">
        <f t="shared" si="42"/>
        <v>0.37852627795641808</v>
      </c>
      <c r="DW68" s="21">
        <f t="shared" si="43"/>
        <v>0.2826301155217652</v>
      </c>
      <c r="DX68" s="45">
        <f t="shared" si="44"/>
        <v>0.37728720448213787</v>
      </c>
      <c r="DY68" s="47">
        <v>0.83462966650074666</v>
      </c>
      <c r="DZ68" s="47">
        <v>0.95983870967741935</v>
      </c>
      <c r="EA68" s="21">
        <f t="shared" si="45"/>
        <v>0.83624749145016442</v>
      </c>
      <c r="EB68" s="47">
        <v>0.83451136363636358</v>
      </c>
      <c r="EC68" s="47">
        <v>0.89001612903225802</v>
      </c>
      <c r="ED68" s="21">
        <f t="shared" si="46"/>
        <v>0.83522854022353987</v>
      </c>
      <c r="EE68" s="47">
        <v>0.83646884591774084</v>
      </c>
      <c r="EF68" s="47">
        <v>0.95580645161290323</v>
      </c>
      <c r="EG68" s="21">
        <f t="shared" si="47"/>
        <v>0.83801080607492373</v>
      </c>
      <c r="EH68" s="47">
        <v>0.84277605459057081</v>
      </c>
      <c r="EI68" s="47">
        <v>0.94466666666666665</v>
      </c>
      <c r="EJ68" s="21">
        <f t="shared" si="48"/>
        <v>0.84409258229612605</v>
      </c>
      <c r="EK68" s="47">
        <v>0.8303644017725258</v>
      </c>
      <c r="EL68" s="47">
        <v>0.93590109890109896</v>
      </c>
      <c r="EM68" s="21">
        <f t="shared" si="49"/>
        <v>0.83172804051108584</v>
      </c>
      <c r="EN68" s="47">
        <v>0.83949902152641886</v>
      </c>
      <c r="EO68" s="47">
        <v>0.92302150537634398</v>
      </c>
      <c r="EP68" s="21">
        <f t="shared" si="50"/>
        <v>0.84057821480816197</v>
      </c>
      <c r="EQ68" s="47">
        <v>0.84259297639608521</v>
      </c>
      <c r="ER68" s="47">
        <v>0.96677419354838701</v>
      </c>
      <c r="ES68" s="21">
        <f t="shared" si="51"/>
        <v>0.8441975208144511</v>
      </c>
      <c r="ET68" s="47">
        <v>0.84245983582527129</v>
      </c>
      <c r="EU68" s="47">
        <v>0.93917582417582424</v>
      </c>
      <c r="EV68" s="21">
        <f t="shared" si="52"/>
        <v>0.84370950226302488</v>
      </c>
      <c r="EW68" s="47">
        <v>0.84733448224187025</v>
      </c>
      <c r="EX68" s="47">
        <v>0.89002222222222227</v>
      </c>
      <c r="EY68" s="21">
        <f t="shared" si="53"/>
        <v>0.84788605015599461</v>
      </c>
      <c r="EZ68" s="47">
        <v>0.84275737898465175</v>
      </c>
      <c r="FA68" s="47">
        <v>0.92721739130434788</v>
      </c>
      <c r="FB68" s="21">
        <f t="shared" si="54"/>
        <v>0.84384868606353525</v>
      </c>
      <c r="FC68" s="47">
        <v>0.8501376692960263</v>
      </c>
      <c r="FD68" s="47">
        <v>0.94588764044943818</v>
      </c>
      <c r="FE68" s="21">
        <f t="shared" si="55"/>
        <v>0.85137485383404277</v>
      </c>
      <c r="FF68" s="47">
        <v>0.85355026091733033</v>
      </c>
      <c r="FG68" s="47">
        <v>0.91345161290322574</v>
      </c>
      <c r="FH68" s="21">
        <f t="shared" si="56"/>
        <v>0.85432424576129951</v>
      </c>
      <c r="FI68" s="21">
        <f t="shared" si="57"/>
        <v>0.84142349646713355</v>
      </c>
      <c r="FJ68" s="21">
        <f t="shared" si="58"/>
        <v>0.93264828715584469</v>
      </c>
      <c r="FK68" s="45">
        <f t="shared" si="59"/>
        <v>0.84260221118802925</v>
      </c>
      <c r="FL68" s="21"/>
      <c r="FM68" s="21"/>
      <c r="FN68" s="21">
        <f t="shared" si="60"/>
        <v>0</v>
      </c>
      <c r="FO68" s="21"/>
      <c r="FP68" s="21"/>
      <c r="FQ68" s="21">
        <f t="shared" si="61"/>
        <v>0</v>
      </c>
      <c r="FR68" s="21"/>
      <c r="FS68" s="21"/>
      <c r="FT68" s="21">
        <f t="shared" si="62"/>
        <v>0</v>
      </c>
      <c r="FU68" s="21"/>
      <c r="FV68" s="21"/>
      <c r="FW68" s="21">
        <f t="shared" si="63"/>
        <v>0</v>
      </c>
      <c r="FX68" s="21"/>
      <c r="FY68" s="21"/>
      <c r="FZ68" s="21">
        <f t="shared" si="64"/>
        <v>0</v>
      </c>
      <c r="GA68" s="21"/>
      <c r="GB68" s="21"/>
      <c r="GC68" s="21">
        <f t="shared" si="65"/>
        <v>0</v>
      </c>
      <c r="GD68" s="21"/>
      <c r="GE68" s="21"/>
      <c r="GF68" s="21">
        <f t="shared" si="66"/>
        <v>0</v>
      </c>
      <c r="GG68" s="21"/>
      <c r="GH68" s="21"/>
      <c r="GI68" s="21">
        <f t="shared" si="67"/>
        <v>0</v>
      </c>
      <c r="GJ68" s="21"/>
      <c r="GK68" s="21"/>
      <c r="GL68" s="21">
        <f t="shared" si="68"/>
        <v>0</v>
      </c>
      <c r="GM68" s="21"/>
      <c r="GN68" s="21"/>
      <c r="GO68" s="21">
        <f t="shared" si="69"/>
        <v>0</v>
      </c>
      <c r="GP68" s="21" t="e">
        <f t="shared" si="70"/>
        <v>#DIV/0!</v>
      </c>
      <c r="GQ68" s="21" t="e">
        <f t="shared" si="71"/>
        <v>#DIV/0!</v>
      </c>
      <c r="GR68" s="45">
        <f t="shared" si="72"/>
        <v>0</v>
      </c>
    </row>
    <row r="69" spans="1:200">
      <c r="A69" s="1" t="s">
        <v>143</v>
      </c>
      <c r="B69" s="1" t="s">
        <v>144</v>
      </c>
      <c r="C69" s="1" t="s">
        <v>8</v>
      </c>
      <c r="D69" s="1" t="s">
        <v>16</v>
      </c>
      <c r="E69" s="2">
        <v>138059</v>
      </c>
      <c r="F69" s="2">
        <v>198</v>
      </c>
      <c r="G69" s="2">
        <v>317</v>
      </c>
      <c r="H69" s="2">
        <v>515</v>
      </c>
      <c r="I69" s="2">
        <v>104</v>
      </c>
      <c r="J69" s="2">
        <v>317</v>
      </c>
      <c r="K69" s="2">
        <v>421</v>
      </c>
      <c r="L69" s="42">
        <f>VLOOKUP(B69,'[2]1월'!$D$6:$AU$179,13,0)</f>
        <v>90.354838709677423</v>
      </c>
      <c r="M69" s="42">
        <f>VLOOKUP(B69,'[2]1월'!$D$6:$AU$179,28,0)</f>
        <v>262.48387096774195</v>
      </c>
      <c r="N69" s="42">
        <f t="shared" si="85"/>
        <v>352.83870967741939</v>
      </c>
      <c r="O69" s="42">
        <f>VLOOKUP(B69,'[2]2월'!$D$6:$AU$179,13,0)</f>
        <v>91.310344827586206</v>
      </c>
      <c r="P69" s="42">
        <f>VLOOKUP(B69,'[2]2월'!$D$6:$AU$179,28,0)</f>
        <v>260.44827586206895</v>
      </c>
      <c r="Q69" s="42">
        <f t="shared" ref="Q69:Q132" si="86">O69+P69</f>
        <v>351.75862068965517</v>
      </c>
      <c r="R69" s="42">
        <f>VLOOKUP(B69,'[2]3월'!$D$6:$AU$179,13,0)</f>
        <v>93.354838709677423</v>
      </c>
      <c r="S69" s="42">
        <f>VLOOKUP(B69,'[2]3월'!$D$6:$AU$179,28,0)</f>
        <v>261.51612903225805</v>
      </c>
      <c r="T69" s="42">
        <f t="shared" ref="T69:T132" si="87">R69+S69</f>
        <v>354.87096774193549</v>
      </c>
      <c r="U69" s="42">
        <f>VLOOKUP(B69,'[2]4월'!$D$6:$AU$179,13,0)</f>
        <v>94.066666666666663</v>
      </c>
      <c r="V69" s="42">
        <f>VLOOKUP(B69,'[2]4월'!$D$6:$AU$179,28,0)</f>
        <v>263.36666666666667</v>
      </c>
      <c r="W69" s="42">
        <f t="shared" ref="W69:W132" si="88">U69+V69</f>
        <v>357.43333333333334</v>
      </c>
      <c r="X69" s="42">
        <f>VLOOKUP(B69,'[2]5월'!$D$6:$AU$179,13,0)</f>
        <v>92</v>
      </c>
      <c r="Y69" s="42">
        <f>VLOOKUP(B69,'[2]5월'!$D$6:$AU$179,28,0)</f>
        <v>260.06451612903226</v>
      </c>
      <c r="Z69" s="42">
        <f t="shared" ref="Z69:Z132" si="89">X69+Y69</f>
        <v>352.06451612903226</v>
      </c>
      <c r="AA69" s="42">
        <f>VLOOKUP(B69,'[2]6월'!$D$6:$AU$179,13,0)</f>
        <v>95.466666666666669</v>
      </c>
      <c r="AB69" s="42">
        <f>VLOOKUP(B69,'[2]6월'!$D$6:$AU$179,28,0)</f>
        <v>258.10000000000002</v>
      </c>
      <c r="AC69" s="42">
        <f t="shared" ref="AC69:AC132" si="90">AA69+AB69</f>
        <v>353.56666666666672</v>
      </c>
      <c r="AD69" s="42">
        <f>VLOOKUP(B69,'[2]7월'!$D$6:$AU$179,13,0)</f>
        <v>98.354838709677423</v>
      </c>
      <c r="AE69" s="42">
        <f>VLOOKUP(B69,'[2]7월'!$D$6:$AU$179,28,0)</f>
        <v>266.38709677419354</v>
      </c>
      <c r="AF69" s="42">
        <f t="shared" ref="AF69:AF132" si="91">AD69+AE69</f>
        <v>364.74193548387098</v>
      </c>
      <c r="AG69" s="42">
        <f>VLOOKUP(B69,'[2]8월'!$D$6:$AU$179,13,0)</f>
        <v>96.483870967741936</v>
      </c>
      <c r="AH69" s="42">
        <f>VLOOKUP(B69,'[2]8월'!$D$6:$AU$179,28,0)</f>
        <v>262.35483870967744</v>
      </c>
      <c r="AI69" s="42">
        <f t="shared" ref="AI69:AI132" si="92">AG69+AH69</f>
        <v>358.83870967741939</v>
      </c>
      <c r="AJ69" s="42">
        <f>VLOOKUP(B69,'[2]9월'!$D$6:$AU$179,13,0)</f>
        <v>100.6</v>
      </c>
      <c r="AK69" s="42">
        <f>VLOOKUP(B69,'[2]9월'!$D$6:$AU$179,28,0)</f>
        <v>261.66666666666669</v>
      </c>
      <c r="AL69" s="42">
        <f t="shared" ref="AL69:AL132" si="93">AJ69+AK69</f>
        <v>362.26666666666665</v>
      </c>
      <c r="AM69" s="42">
        <f>VLOOKUP(B69,'[2]10월'!$D$6:$AU$179,13,0)</f>
        <v>98.741935483870961</v>
      </c>
      <c r="AN69" s="42">
        <f>VLOOKUP(B69,'[2]10월'!$D$6:$AU$179,28,0)</f>
        <v>257.80645161290323</v>
      </c>
      <c r="AO69" s="42">
        <f t="shared" ref="AO69:AO132" si="94">AM69+AN69</f>
        <v>356.54838709677421</v>
      </c>
      <c r="AP69" s="42">
        <f>VLOOKUP(B69,'[3]11월'!$D$6:$P$179,13,0)</f>
        <v>100.06666666666666</v>
      </c>
      <c r="AQ69" s="42">
        <f>VLOOKUP(B69,'[3]11월'!$D$6:$AE$179,28,0)</f>
        <v>263.36666666666667</v>
      </c>
      <c r="AR69" s="42">
        <f t="shared" ref="AR69:AR132" si="95">AP69+AQ69</f>
        <v>363.43333333333334</v>
      </c>
      <c r="AS69" s="42">
        <f>VLOOKUP(B69,'[3]12월'!$D$6:$P$179,13,0)</f>
        <v>99.838709677419359</v>
      </c>
      <c r="AT69" s="42">
        <f>VLOOKUP(B69,'[3]12월'!$D$6:$AE$179,28,0)</f>
        <v>264.06451612903226</v>
      </c>
      <c r="AU69" s="42">
        <f t="shared" ref="AU69:AU132" si="96">AS69+AT69</f>
        <v>363.90322580645159</v>
      </c>
      <c r="AV69" s="42">
        <f t="shared" ref="AV69:AV132" si="97">AVERAGEA(L69,O69,R69,U69,X69,AA69,AD69,AG69,AJ69,AM69,AP69,AS69)</f>
        <v>95.886614757137565</v>
      </c>
      <c r="AW69" s="42">
        <f t="shared" ref="AW69:AW132" si="98">AVERAGEA(M69,P69,S69,V69,Y69,AB69,AE69,AH69,AK69,AN69,AQ69,AT69)</f>
        <v>261.80214126807567</v>
      </c>
      <c r="AX69" s="43">
        <f t="shared" ref="AX69:AX132" si="99">AVERAGEA(N69,Q69,T69,W69,Z69,AC69,AF69,AI69,AL69,AO69,AR69,AU69)</f>
        <v>357.68875602521319</v>
      </c>
      <c r="AY69" s="47">
        <v>0.30659166409459399</v>
      </c>
      <c r="AZ69" s="47">
        <v>0.40703452412590369</v>
      </c>
      <c r="BA69" s="21">
        <f t="shared" ref="BA69:BA132" si="100">AY69*($AV69/$AX69)+AZ69*($AW69/$AX69)</f>
        <v>0.38010852865444311</v>
      </c>
      <c r="BB69" s="47">
        <v>0.3289804492627848</v>
      </c>
      <c r="BC69" s="47">
        <v>0.42872631177899062</v>
      </c>
      <c r="BD69" s="21">
        <f t="shared" ref="BD69:BD132" si="101">BB69*($AV69/$AX69)+BC69*($AW69/$AX69)</f>
        <v>0.40198716236039489</v>
      </c>
      <c r="BE69" s="47">
        <v>0.31932895774361847</v>
      </c>
      <c r="BF69" s="47">
        <v>0.42879960566370395</v>
      </c>
      <c r="BG69" s="21">
        <f t="shared" ref="BG69:BG132" si="102">BE69*($AV69/$AX69)+BF69*($AW69/$AX69)</f>
        <v>0.39945350610784441</v>
      </c>
      <c r="BH69" s="47">
        <v>0.31865201653013531</v>
      </c>
      <c r="BI69" s="47">
        <v>0.4529566882433354</v>
      </c>
      <c r="BJ69" s="21">
        <f t="shared" ref="BJ69:BJ132" si="103">BH69*($AV69/$AX69)+BI69*($AW69/$AX69)</f>
        <v>0.4169532631993017</v>
      </c>
      <c r="BK69" s="47">
        <v>0.32874463732906106</v>
      </c>
      <c r="BL69" s="47">
        <v>0.45637617785203094</v>
      </c>
      <c r="BM69" s="21">
        <f t="shared" ref="BM69:BM132" si="104">BK69*($AV69/$AX69)+BL69*($AW69/$AX69)</f>
        <v>0.42216163755453462</v>
      </c>
      <c r="BN69" s="47">
        <v>0.34712068608968649</v>
      </c>
      <c r="BO69" s="47">
        <v>0.45000021630124715</v>
      </c>
      <c r="BP69" s="21">
        <f t="shared" ref="BP69:BP132" si="105">BN69*($AV69/$AX69)+BO69*($AW69/$AX69)</f>
        <v>0.42242101591090597</v>
      </c>
      <c r="BQ69" s="47">
        <v>0.33666712081201106</v>
      </c>
      <c r="BR69" s="47">
        <v>0.44199740024097028</v>
      </c>
      <c r="BS69" s="21">
        <f t="shared" ref="BS69:BS132" si="106">BQ69*($AV69/$AX69)+BR69*($AW69/$AX69)</f>
        <v>0.4137612207252957</v>
      </c>
      <c r="BT69" s="47">
        <v>0.33899507434762638</v>
      </c>
      <c r="BU69" s="47">
        <v>0.44346758713663892</v>
      </c>
      <c r="BV69" s="21">
        <f t="shared" ref="BV69:BV132" si="107">BT69*($AV69/$AX69)+BU69*($AW69/$AX69)</f>
        <v>0.41546135149806596</v>
      </c>
      <c r="BW69" s="47">
        <v>0.3698094834515096</v>
      </c>
      <c r="BX69" s="47">
        <v>0.46749437600007671</v>
      </c>
      <c r="BY69" s="21">
        <f t="shared" ref="BY69:BY132" si="108">BW69*($AV69/$AX69)+BX69*($AW69/$AX69)</f>
        <v>0.44130771650458905</v>
      </c>
      <c r="BZ69" s="47">
        <v>0.36717794064718956</v>
      </c>
      <c r="CA69" s="47">
        <v>0.45909372773258195</v>
      </c>
      <c r="CB69" s="21">
        <f t="shared" ref="CB69:CB132" si="109">BZ69*($AV69/$AX69)+CA69*($AW69/$AX69)</f>
        <v>0.4344536083050235</v>
      </c>
      <c r="CC69" s="47">
        <v>0.37051951452816967</v>
      </c>
      <c r="CD69" s="47">
        <v>0.45870376801249096</v>
      </c>
      <c r="CE69" s="21">
        <f t="shared" ref="CE69:CE132" si="110">CC69*($AV69/$AX69)+CD69*($AW69/$AX69)</f>
        <v>0.43506397112466028</v>
      </c>
      <c r="CF69" s="47">
        <v>0.41016370705042982</v>
      </c>
      <c r="CG69" s="47">
        <v>0.45788770871708695</v>
      </c>
      <c r="CH69" s="21">
        <f t="shared" ref="CH69:CH132" si="111">CF69*($AV69/$AX69)+CG69*($AW69/$AX69)</f>
        <v>0.44509420351068574</v>
      </c>
      <c r="CI69" s="44">
        <f t="shared" ref="CI69:CI132" si="112">AVERAGEA(AY69,BB69,BE69,BH69,BK69,BN69,BQ69,BT69,BW69,BZ69,CC69,CF69)</f>
        <v>0.34522927099056805</v>
      </c>
      <c r="CJ69" s="44">
        <f t="shared" ref="CJ69:CJ132" si="113">AVERAGEA(AZ69,BC69,BF69,BI69,BL69,BO69,BR69,BU69,BX69,CA69,CD69,CG69)</f>
        <v>0.4460448409837548</v>
      </c>
      <c r="CK69" s="21">
        <f t="shared" ref="CK69:CK132" si="114">AVERAGEA(BA69,BD69,BG69,BJ69,BM69,BP69,BS69,BV69,BY69,CB69,CE69,CH69)</f>
        <v>0.41901893212131203</v>
      </c>
      <c r="CL69" s="47">
        <v>0.1704821770416329</v>
      </c>
      <c r="CM69" s="47">
        <v>0.20062548516247322</v>
      </c>
      <c r="CN69" s="21">
        <f t="shared" ref="CN69:CN132" si="115">CL69*($AV69/$AX69)+CM69*($AW69/$AX69)</f>
        <v>0.19254488513073792</v>
      </c>
      <c r="CO69" s="47">
        <v>0.18720954886427862</v>
      </c>
      <c r="CP69" s="47">
        <v>0.21913102515320171</v>
      </c>
      <c r="CQ69" s="21">
        <f t="shared" ref="CQ69:CQ132" si="116">CO69*($AV69/$AX69)+CP69*($AW69/$AX69)</f>
        <v>0.21057374665943968</v>
      </c>
      <c r="CR69" s="47">
        <v>0.17986727699226532</v>
      </c>
      <c r="CS69" s="47">
        <v>0.22267948605692334</v>
      </c>
      <c r="CT69" s="21">
        <f t="shared" ref="CT69:CT132" si="117">CR69*($AV69/$AX69)+CS69*($AW69/$AX69)</f>
        <v>0.21120269868708069</v>
      </c>
      <c r="CU69" s="47">
        <v>0.18300819596491655</v>
      </c>
      <c r="CV69" s="47">
        <v>0.2372983279730442</v>
      </c>
      <c r="CW69" s="21">
        <f t="shared" ref="CW69:CW132" si="118">CU69*($AV69/$AX69)+CV69*($AW69/$AX69)</f>
        <v>0.22274462203376519</v>
      </c>
      <c r="CX69" s="47">
        <v>0.18823378433108653</v>
      </c>
      <c r="CY69" s="47">
        <v>0.23705968023964252</v>
      </c>
      <c r="CZ69" s="21">
        <f t="shared" ref="CZ69:CZ132" si="119">CX69*($AV69/$AX69)+CY69*($AW69/$AX69)</f>
        <v>0.22397078719424363</v>
      </c>
      <c r="DA69" s="47">
        <v>0.19465069963953741</v>
      </c>
      <c r="DB69" s="47">
        <v>0.23171683350908187</v>
      </c>
      <c r="DC69" s="21">
        <f t="shared" ref="DC69:DC132" si="120">DA69*($AV69/$AX69)+DB69*($AW69/$AX69)</f>
        <v>0.22178041241947133</v>
      </c>
      <c r="DD69" s="47">
        <v>0.18770848953740274</v>
      </c>
      <c r="DE69" s="47">
        <v>0.22085743234736174</v>
      </c>
      <c r="DF69" s="21">
        <f t="shared" ref="DF69:DF132" si="121">DD69*($AV69/$AX69)+DE69*($AW69/$AX69)</f>
        <v>0.21197110350620335</v>
      </c>
      <c r="DG69" s="47">
        <v>0.18469757899438963</v>
      </c>
      <c r="DH69" s="47">
        <v>0.22057940175520391</v>
      </c>
      <c r="DI69" s="21">
        <f t="shared" ref="DI69:DI132" si="122">DG69*($AV69/$AX69)+DH69*($AW69/$AX69)</f>
        <v>0.21096046222217718</v>
      </c>
      <c r="DJ69" s="47">
        <v>0.2168386968463086</v>
      </c>
      <c r="DK69" s="47">
        <v>0.25086265759732235</v>
      </c>
      <c r="DL69" s="21">
        <f t="shared" ref="DL69:DL132" si="123">DJ69*($AV69/$AX69)+DK69*($AW69/$AX69)</f>
        <v>0.24174176027503011</v>
      </c>
      <c r="DM69" s="47">
        <v>0.21333656443962853</v>
      </c>
      <c r="DN69" s="47">
        <v>0.24289206005865555</v>
      </c>
      <c r="DO69" s="21">
        <f t="shared" ref="DO69:DO132" si="124">DM69*($AV69/$AX69)+DN69*($AW69/$AX69)</f>
        <v>0.23496903655109486</v>
      </c>
      <c r="DP69" s="47">
        <v>0.21228037104417122</v>
      </c>
      <c r="DQ69" s="47">
        <v>0.24155592981371238</v>
      </c>
      <c r="DR69" s="21">
        <f t="shared" ref="DR69:DR132" si="125">DP69*($AV69/$AX69)+DQ69*($AW69/$AX69)</f>
        <v>0.23370794975213882</v>
      </c>
      <c r="DS69" s="47">
        <v>0.23176681459837339</v>
      </c>
      <c r="DT69" s="47">
        <v>0.23576470545723793</v>
      </c>
      <c r="DU69" s="21">
        <f t="shared" ref="DU69:DU132" si="126">DS69*($AV69/$AX69)+DT69*($AW69/$AX69)</f>
        <v>0.23469297979025056</v>
      </c>
      <c r="DV69" s="21">
        <f t="shared" ref="DV69:DV132" si="127">AVERAGEA(CL69,CO69,CR69,CU69,CX69,DA69,DD69,DG69,DJ69,DM69,DP69,DS69)</f>
        <v>0.19584001652449931</v>
      </c>
      <c r="DW69" s="21">
        <f t="shared" ref="DW69:DW132" si="128">AVERAGEA(CM69,CP69,CS69,CV69,CY69,DB69,DE69,DH69,DK69,DN69,DQ69,DT69)</f>
        <v>0.23008525209365507</v>
      </c>
      <c r="DX69" s="45">
        <f t="shared" ref="DX69:DX132" si="129">AVERAGEA(CN69,CQ69,CT69,CW69,CZ69,DC69,DF69,DI69,DL69,DO69,DR69,DU69)</f>
        <v>0.22090503701846945</v>
      </c>
      <c r="DY69" s="47">
        <v>0.80975722956087115</v>
      </c>
      <c r="DZ69" s="47">
        <v>0.83621346933759377</v>
      </c>
      <c r="EA69" s="21">
        <f t="shared" ref="EA69:EA132" si="130">DY69*($AV69/$AX69)+DZ69*($AW69/$AX69)</f>
        <v>0.82912127192109397</v>
      </c>
      <c r="EB69" s="47">
        <v>0.80102416918429009</v>
      </c>
      <c r="EC69" s="47">
        <v>0.83113862041572883</v>
      </c>
      <c r="ED69" s="21">
        <f t="shared" ref="ED69:ED132" si="131">EB69*($AV69/$AX69)+EC69*($AW69/$AX69)</f>
        <v>0.82306575613019894</v>
      </c>
      <c r="EE69" s="47">
        <v>0.80713441603317215</v>
      </c>
      <c r="EF69" s="47">
        <v>0.83042370790674724</v>
      </c>
      <c r="EG69" s="21">
        <f t="shared" ref="EG69:EG132" si="132">EE69*($AV69/$AX69)+EF69*($AW69/$AX69)</f>
        <v>0.82418048297940116</v>
      </c>
      <c r="EH69" s="47">
        <v>0.80170340184266486</v>
      </c>
      <c r="EI69" s="47">
        <v>0.82772535122136437</v>
      </c>
      <c r="EJ69" s="21">
        <f t="shared" ref="EJ69:EJ132" si="133">EH69*($AV69/$AX69)+EI69*($AW69/$AX69)</f>
        <v>0.82074957523379277</v>
      </c>
      <c r="EK69" s="47">
        <v>0.81490217391304354</v>
      </c>
      <c r="EL69" s="47">
        <v>0.83512118580997274</v>
      </c>
      <c r="EM69" s="21">
        <f t="shared" ref="EM69:EM132" si="134">EK69*($AV69/$AX69)+EL69*($AW69/$AX69)</f>
        <v>0.82970101933318774</v>
      </c>
      <c r="EN69" s="47">
        <v>0.81580831005586585</v>
      </c>
      <c r="EO69" s="47">
        <v>0.83159059795944723</v>
      </c>
      <c r="EP69" s="21">
        <f t="shared" ref="EP69:EP132" si="135">EN69*($AV69/$AX69)+EO69*($AW69/$AX69)</f>
        <v>0.827359796362513</v>
      </c>
      <c r="EQ69" s="47">
        <v>0.82606493932436864</v>
      </c>
      <c r="ER69" s="47">
        <v>0.83725054492613227</v>
      </c>
      <c r="ES69" s="21">
        <f t="shared" ref="ES69:ES132" si="136">EQ69*($AV69/$AX69)+ER69*($AW69/$AX69)</f>
        <v>0.83425198867549644</v>
      </c>
      <c r="ET69" s="47">
        <v>0.83270578401872286</v>
      </c>
      <c r="EU69" s="47">
        <v>0.84528144596090005</v>
      </c>
      <c r="EV69" s="21">
        <f t="shared" ref="EV69:EV132" si="137">ET69*($AV69/$AX69)+EU69*($AW69/$AX69)</f>
        <v>0.84191025346000825</v>
      </c>
      <c r="EW69" s="47">
        <v>0.82393141153081506</v>
      </c>
      <c r="EX69" s="47">
        <v>0.83595286624203813</v>
      </c>
      <c r="EY69" s="21">
        <f t="shared" ref="EY69:EY132" si="138">EW69*($AV69/$AX69)+EX69*($AW69/$AX69)</f>
        <v>0.83273024160735676</v>
      </c>
      <c r="EZ69" s="47">
        <v>0.80928487422410977</v>
      </c>
      <c r="FA69" s="47">
        <v>0.83016141141141142</v>
      </c>
      <c r="FB69" s="21">
        <f t="shared" ref="FB69:FB132" si="139">EZ69*($AV69/$AX69)+FA69*($AW69/$AX69)</f>
        <v>0.82456498031028758</v>
      </c>
      <c r="FC69" s="47">
        <v>0.82796735509660224</v>
      </c>
      <c r="FD69" s="47">
        <v>0.83463662827490193</v>
      </c>
      <c r="FE69" s="21">
        <f t="shared" ref="FE69:FE132" si="140">FC69*($AV69/$AX69)+FD69*($AW69/$AX69)</f>
        <v>0.83284877775630017</v>
      </c>
      <c r="FF69" s="47">
        <v>0.81478707592891764</v>
      </c>
      <c r="FG69" s="47">
        <v>0.83350390911312</v>
      </c>
      <c r="FH69" s="21">
        <f t="shared" ref="FH69:FH132" si="141">FF69*($AV69/$AX69)+FG69*($AW69/$AX69)</f>
        <v>0.82848643584124371</v>
      </c>
      <c r="FI69" s="21">
        <f t="shared" ref="FI69:FI132" si="142">AVERAGE(DY69,EB69,EE69,EH69,EK69,EN69,EQ69,ET69,EW69,EZ69,FC69,FF69)</f>
        <v>0.81542259505945358</v>
      </c>
      <c r="FJ69" s="21">
        <f t="shared" ref="FJ69:FJ132" si="143">AVERAGE(DZ69,EC69,EF69,EI69,EL69,EO69,ER69,EU69,EX69,FA69,FD69,FG69)</f>
        <v>0.83408331154827975</v>
      </c>
      <c r="FK69" s="45">
        <f t="shared" ref="FK69:FK132" si="144">AVERAGE(EA69,ED69,EG69,EJ69,EM69,EP69,ES69,EV69,EY69,FB69,FE69,FH69)</f>
        <v>0.8290808816342401</v>
      </c>
      <c r="FL69" s="21"/>
      <c r="FM69" s="21"/>
      <c r="FN69" s="21">
        <f t="shared" ref="FN69:FN132" si="145">FL69*($X69/$Z69)+FM69*($Y69/$Z69)</f>
        <v>0</v>
      </c>
      <c r="FO69" s="21"/>
      <c r="FP69" s="21"/>
      <c r="FQ69" s="21">
        <f t="shared" ref="FQ69:FQ132" si="146">FO69*($X69/$Z69)+FP69*($Y69/$Z69)</f>
        <v>0</v>
      </c>
      <c r="FR69" s="21"/>
      <c r="FS69" s="21"/>
      <c r="FT69" s="21">
        <f t="shared" ref="FT69:FT132" si="147">FR69*($X69/$Z69)+FS69*($Y69/$Z69)</f>
        <v>0</v>
      </c>
      <c r="FU69" s="21"/>
      <c r="FV69" s="21"/>
      <c r="FW69" s="21">
        <f t="shared" ref="FW69:FW132" si="148">FU69*($X69/$Z69)+FV69*($Y69/$Z69)</f>
        <v>0</v>
      </c>
      <c r="FX69" s="21"/>
      <c r="FY69" s="21"/>
      <c r="FZ69" s="21">
        <f t="shared" ref="FZ69:FZ132" si="149">FX69*($X69/$Z69)+FY69*($Y69/$Z69)</f>
        <v>0</v>
      </c>
      <c r="GA69" s="21"/>
      <c r="GB69" s="21"/>
      <c r="GC69" s="21">
        <f t="shared" ref="GC69:GC132" si="150">GA69*($X69/$Z69)+GB69*($Y69/$Z69)</f>
        <v>0</v>
      </c>
      <c r="GD69" s="21"/>
      <c r="GE69" s="21"/>
      <c r="GF69" s="21">
        <f t="shared" ref="GF69:GF132" si="151">GD69*($X69/$Z69)+GE69*($Y69/$Z69)</f>
        <v>0</v>
      </c>
      <c r="GG69" s="21"/>
      <c r="GH69" s="21"/>
      <c r="GI69" s="21">
        <f t="shared" ref="GI69:GI132" si="152">GG69*($X69/$Z69)+GH69*($Y69/$Z69)</f>
        <v>0</v>
      </c>
      <c r="GJ69" s="21"/>
      <c r="GK69" s="21"/>
      <c r="GL69" s="21">
        <f t="shared" ref="GL69:GL132" si="153">GJ69*($X69/$Z69)+GK69*($Y69/$Z69)</f>
        <v>0</v>
      </c>
      <c r="GM69" s="21"/>
      <c r="GN69" s="21"/>
      <c r="GO69" s="21">
        <f t="shared" ref="GO69:GO132" si="154">GM69*($X69/$Z69)+GN69*($Y69/$Z69)</f>
        <v>0</v>
      </c>
      <c r="GP69" s="21" t="e">
        <f t="shared" ref="GP69:GP132" si="155">AVERAGEA(FL69,FO69,FR69,FU69,FX69,GA69,GD69,GG69,GJ69,GM69)</f>
        <v>#DIV/0!</v>
      </c>
      <c r="GQ69" s="21" t="e">
        <f t="shared" ref="GQ69:GQ132" si="156">AVERAGEA(FM69,FP69,FS69,FV69,FY69,GB69,GE69,GH69,GK69,GN69)</f>
        <v>#DIV/0!</v>
      </c>
      <c r="GR69" s="45">
        <f t="shared" ref="GR69:GR132" si="157">AVERAGEA(FN69,FQ69,FT69,FW69,FZ69,GC69,GF69,GI69,GL69,GO69)</f>
        <v>0</v>
      </c>
    </row>
    <row r="70" spans="1:200">
      <c r="A70" s="1" t="s">
        <v>145</v>
      </c>
      <c r="B70" s="1" t="s">
        <v>146</v>
      </c>
      <c r="C70" s="1" t="s">
        <v>12</v>
      </c>
      <c r="D70" s="1" t="s">
        <v>13</v>
      </c>
      <c r="E70" s="2">
        <v>29863</v>
      </c>
      <c r="F70" s="2">
        <v>23</v>
      </c>
      <c r="G70" s="2">
        <v>36</v>
      </c>
      <c r="H70" s="2">
        <v>59</v>
      </c>
      <c r="I70" s="2">
        <v>16</v>
      </c>
      <c r="J70" s="2">
        <v>36</v>
      </c>
      <c r="K70" s="2">
        <v>52</v>
      </c>
      <c r="L70" s="42">
        <f>VLOOKUP(B70,'[2]1월'!$D$6:$AU$179,13,0)</f>
        <v>15.774193548387096</v>
      </c>
      <c r="M70" s="42">
        <f>VLOOKUP(B70,'[2]1월'!$D$6:$AU$179,28,0)</f>
        <v>32.548387096774192</v>
      </c>
      <c r="N70" s="42">
        <f t="shared" si="85"/>
        <v>48.322580645161288</v>
      </c>
      <c r="O70" s="42">
        <f>VLOOKUP(B70,'[2]2월'!$D$6:$AU$179,13,0)</f>
        <v>15.827586206896552</v>
      </c>
      <c r="P70" s="42">
        <f>VLOOKUP(B70,'[2]2월'!$D$6:$AU$179,28,0)</f>
        <v>33.03448275862069</v>
      </c>
      <c r="Q70" s="42">
        <f t="shared" si="86"/>
        <v>48.862068965517238</v>
      </c>
      <c r="R70" s="42">
        <f>VLOOKUP(B70,'[2]3월'!$D$6:$AU$179,13,0)</f>
        <v>15.838709677419354</v>
      </c>
      <c r="S70" s="42">
        <f>VLOOKUP(B70,'[2]3월'!$D$6:$AU$179,28,0)</f>
        <v>32.903225806451616</v>
      </c>
      <c r="T70" s="42">
        <f t="shared" si="87"/>
        <v>48.741935483870968</v>
      </c>
      <c r="U70" s="42">
        <f>VLOOKUP(B70,'[2]4월'!$D$6:$AU$179,13,0)</f>
        <v>15.333333333333334</v>
      </c>
      <c r="V70" s="42">
        <f>VLOOKUP(B70,'[2]4월'!$D$6:$AU$179,28,0)</f>
        <v>33.299999999999997</v>
      </c>
      <c r="W70" s="42">
        <f t="shared" si="88"/>
        <v>48.633333333333333</v>
      </c>
      <c r="X70" s="42">
        <f>VLOOKUP(B70,'[2]5월'!$D$6:$AU$179,13,0)</f>
        <v>16.193548387096776</v>
      </c>
      <c r="Y70" s="42">
        <f>VLOOKUP(B70,'[2]5월'!$D$6:$AU$179,28,0)</f>
        <v>33.258064516129032</v>
      </c>
      <c r="Z70" s="42">
        <f t="shared" si="89"/>
        <v>49.451612903225808</v>
      </c>
      <c r="AA70" s="42">
        <f>VLOOKUP(B70,'[2]6월'!$D$6:$AU$179,13,0)</f>
        <v>16.766666666666666</v>
      </c>
      <c r="AB70" s="42">
        <f>VLOOKUP(B70,'[2]6월'!$D$6:$AU$179,28,0)</f>
        <v>33.633333333333333</v>
      </c>
      <c r="AC70" s="42">
        <f t="shared" si="90"/>
        <v>50.4</v>
      </c>
      <c r="AD70" s="42">
        <f>VLOOKUP(B70,'[2]7월'!$D$6:$AU$179,13,0)</f>
        <v>15.064516129032258</v>
      </c>
      <c r="AE70" s="42">
        <f>VLOOKUP(B70,'[2]7월'!$D$6:$AU$179,28,0)</f>
        <v>29.548387096774192</v>
      </c>
      <c r="AF70" s="42">
        <f t="shared" si="91"/>
        <v>44.612903225806448</v>
      </c>
      <c r="AG70" s="42">
        <f>VLOOKUP(B70,'[2]8월'!$D$6:$AU$179,13,0)</f>
        <v>15.580645161290322</v>
      </c>
      <c r="AH70" s="42">
        <f>VLOOKUP(B70,'[2]8월'!$D$6:$AU$179,28,0)</f>
        <v>29.322580645161292</v>
      </c>
      <c r="AI70" s="42">
        <f t="shared" si="92"/>
        <v>44.903225806451616</v>
      </c>
      <c r="AJ70" s="42">
        <f>VLOOKUP(B70,'[2]9월'!$D$6:$AU$179,13,0)</f>
        <v>15.6</v>
      </c>
      <c r="AK70" s="42">
        <f>VLOOKUP(B70,'[2]9월'!$D$6:$AU$179,28,0)</f>
        <v>29.733333333333334</v>
      </c>
      <c r="AL70" s="42">
        <f t="shared" si="93"/>
        <v>45.333333333333336</v>
      </c>
      <c r="AM70" s="42">
        <f>VLOOKUP(B70,'[2]10월'!$D$6:$AU$179,13,0)</f>
        <v>15.67741935483871</v>
      </c>
      <c r="AN70" s="42">
        <f>VLOOKUP(B70,'[2]10월'!$D$6:$AU$179,28,0)</f>
        <v>29.806451612903224</v>
      </c>
      <c r="AO70" s="42">
        <f t="shared" si="94"/>
        <v>45.483870967741936</v>
      </c>
      <c r="AP70" s="42">
        <f>VLOOKUP(B70,'[3]11월'!$D$6:$P$179,13,0)</f>
        <v>15.133333333333333</v>
      </c>
      <c r="AQ70" s="42">
        <f>VLOOKUP(B70,'[3]11월'!$D$6:$AE$179,28,0)</f>
        <v>29.766666666666666</v>
      </c>
      <c r="AR70" s="42">
        <f t="shared" si="95"/>
        <v>44.9</v>
      </c>
      <c r="AS70" s="42">
        <f>VLOOKUP(B70,'[3]12월'!$D$6:$P$179,13,0)</f>
        <v>15.225806451612904</v>
      </c>
      <c r="AT70" s="42">
        <f>VLOOKUP(B70,'[3]12월'!$D$6:$AE$179,28,0)</f>
        <v>29.870967741935484</v>
      </c>
      <c r="AU70" s="42">
        <f t="shared" si="96"/>
        <v>45.096774193548384</v>
      </c>
      <c r="AV70" s="42">
        <f t="shared" si="97"/>
        <v>15.667979854158942</v>
      </c>
      <c r="AW70" s="42">
        <f t="shared" si="98"/>
        <v>31.393823384006922</v>
      </c>
      <c r="AX70" s="43">
        <f t="shared" si="99"/>
        <v>47.061803238165872</v>
      </c>
      <c r="AY70" s="47">
        <v>0.14662223408916639</v>
      </c>
      <c r="AZ70" s="48">
        <v>0.30113289913121727</v>
      </c>
      <c r="BA70" s="21">
        <f t="shared" si="100"/>
        <v>0.24969266903887996</v>
      </c>
      <c r="BB70" s="47">
        <v>0.16576198383593219</v>
      </c>
      <c r="BC70" s="48">
        <v>0.31632929376734853</v>
      </c>
      <c r="BD70" s="21">
        <f t="shared" si="101"/>
        <v>0.26620189922698839</v>
      </c>
      <c r="BE70" s="47">
        <v>0.13344768395300696</v>
      </c>
      <c r="BF70" s="48">
        <v>0.30308115012151648</v>
      </c>
      <c r="BG70" s="21">
        <f t="shared" si="102"/>
        <v>0.24660618427567005</v>
      </c>
      <c r="BH70" s="47">
        <v>0.14288019044052921</v>
      </c>
      <c r="BI70" s="47">
        <v>0.17862750996568916</v>
      </c>
      <c r="BJ70" s="21">
        <f t="shared" si="103"/>
        <v>0.16672638753470304</v>
      </c>
      <c r="BK70" s="47">
        <v>0.12832990717681683</v>
      </c>
      <c r="BL70" s="47">
        <v>0.21372741427351641</v>
      </c>
      <c r="BM70" s="21">
        <f t="shared" si="104"/>
        <v>0.18529657803855043</v>
      </c>
      <c r="BN70" s="47">
        <v>0.14666187586064838</v>
      </c>
      <c r="BO70" s="47">
        <v>0.22229285576823482</v>
      </c>
      <c r="BP70" s="21">
        <f t="shared" si="105"/>
        <v>0.19711352586569136</v>
      </c>
      <c r="BQ70" s="47">
        <v>0.13657916490827396</v>
      </c>
      <c r="BR70" s="47">
        <v>0.22219468378811774</v>
      </c>
      <c r="BS70" s="21">
        <f t="shared" si="106"/>
        <v>0.19369126630910152</v>
      </c>
      <c r="BT70" s="47">
        <v>0.13504918615816866</v>
      </c>
      <c r="BU70" s="47">
        <v>0.23499450505728969</v>
      </c>
      <c r="BV70" s="21">
        <f t="shared" si="107"/>
        <v>0.20172036052219491</v>
      </c>
      <c r="BW70" s="47">
        <v>0.13271528474001459</v>
      </c>
      <c r="BX70" s="47">
        <v>0.26335681857768839</v>
      </c>
      <c r="BY70" s="21">
        <f t="shared" si="108"/>
        <v>0.21986318298692276</v>
      </c>
      <c r="BZ70" s="47">
        <v>0.13505795361034476</v>
      </c>
      <c r="CA70" s="47">
        <v>0.2565810824731487</v>
      </c>
      <c r="CB70" s="21">
        <f t="shared" si="109"/>
        <v>0.2161231781042684</v>
      </c>
      <c r="CC70" s="47">
        <v>0.17112639866017176</v>
      </c>
      <c r="CD70" s="47">
        <v>0.22338222897583027</v>
      </c>
      <c r="CE70" s="21">
        <f t="shared" si="110"/>
        <v>0.205985035491665</v>
      </c>
      <c r="CF70" s="47">
        <v>0.17410045625155232</v>
      </c>
      <c r="CG70" s="47">
        <v>0.21955279669585687</v>
      </c>
      <c r="CH70" s="21">
        <f t="shared" si="111"/>
        <v>0.20442064481460026</v>
      </c>
      <c r="CI70" s="44">
        <f t="shared" si="112"/>
        <v>0.14569435997371882</v>
      </c>
      <c r="CJ70" s="44">
        <f t="shared" si="113"/>
        <v>0.24627110321628787</v>
      </c>
      <c r="CK70" s="21">
        <f t="shared" si="114"/>
        <v>0.21278674268410294</v>
      </c>
      <c r="CL70" s="47">
        <v>8.8440944133774901E-2</v>
      </c>
      <c r="CM70" s="48">
        <v>0.20710364084055477</v>
      </c>
      <c r="CN70" s="21">
        <f t="shared" si="115"/>
        <v>0.16759804153248925</v>
      </c>
      <c r="CO70" s="47">
        <v>0.10963501601430238</v>
      </c>
      <c r="CP70" s="48">
        <v>0.21694971813496658</v>
      </c>
      <c r="CQ70" s="21">
        <f t="shared" si="116"/>
        <v>0.18122213280695557</v>
      </c>
      <c r="CR70" s="47">
        <v>9.8986934053680212E-2</v>
      </c>
      <c r="CS70" s="48">
        <v>0.20003974162840307</v>
      </c>
      <c r="CT70" s="21">
        <f t="shared" si="117"/>
        <v>0.1663968880965403</v>
      </c>
      <c r="CU70" s="47">
        <v>0.11027262829191244</v>
      </c>
      <c r="CV70" s="47">
        <v>0.14885429613505571</v>
      </c>
      <c r="CW70" s="21">
        <f t="shared" si="118"/>
        <v>0.13600955256568922</v>
      </c>
      <c r="CX70" s="47">
        <v>0.10207075478703534</v>
      </c>
      <c r="CY70" s="47">
        <v>0.19173232105489663</v>
      </c>
      <c r="CZ70" s="21">
        <f t="shared" si="119"/>
        <v>0.16188187935235854</v>
      </c>
      <c r="DA70" s="47">
        <v>0.11285430994239543</v>
      </c>
      <c r="DB70" s="47">
        <v>0.17792574635667624</v>
      </c>
      <c r="DC70" s="21">
        <f t="shared" si="120"/>
        <v>0.15626193654342796</v>
      </c>
      <c r="DD70" s="47">
        <v>0.10011872864105731</v>
      </c>
      <c r="DE70" s="47">
        <v>0.18387467806402763</v>
      </c>
      <c r="DF70" s="21">
        <f t="shared" si="121"/>
        <v>0.15599035494143154</v>
      </c>
      <c r="DG70" s="47">
        <v>0.10175999040996965</v>
      </c>
      <c r="DH70" s="47">
        <v>0.17009282683534788</v>
      </c>
      <c r="DI70" s="21">
        <f t="shared" si="122"/>
        <v>0.14734322034296199</v>
      </c>
      <c r="DJ70" s="47">
        <v>9.9753315073498702E-2</v>
      </c>
      <c r="DK70" s="47">
        <v>0.19007362919459533</v>
      </c>
      <c r="DL70" s="21">
        <f t="shared" si="123"/>
        <v>0.16000387485668649</v>
      </c>
      <c r="DM70" s="47">
        <v>0.1037681227816529</v>
      </c>
      <c r="DN70" s="47">
        <v>0.19437224143229537</v>
      </c>
      <c r="DO70" s="21">
        <f t="shared" si="124"/>
        <v>0.16420800189948354</v>
      </c>
      <c r="DP70" s="47">
        <v>0.11757576050296135</v>
      </c>
      <c r="DQ70" s="47">
        <v>0.16474856591156894</v>
      </c>
      <c r="DR70" s="21">
        <f t="shared" si="125"/>
        <v>0.14904363082725341</v>
      </c>
      <c r="DS70" s="47">
        <v>0.10135964072032774</v>
      </c>
      <c r="DT70" s="47">
        <v>0.15233832827308538</v>
      </c>
      <c r="DU70" s="21">
        <f t="shared" si="126"/>
        <v>0.13536632561679277</v>
      </c>
      <c r="DV70" s="21">
        <f t="shared" si="127"/>
        <v>0.103883012112714</v>
      </c>
      <c r="DW70" s="21">
        <f t="shared" si="128"/>
        <v>0.18317547782178947</v>
      </c>
      <c r="DX70" s="45">
        <f t="shared" si="129"/>
        <v>0.15677715328183919</v>
      </c>
      <c r="DY70" s="47">
        <v>0.51459918200409005</v>
      </c>
      <c r="DZ70" s="47">
        <v>0.55076808721506443</v>
      </c>
      <c r="EA70" s="21">
        <f t="shared" si="130"/>
        <v>0.53872660900555625</v>
      </c>
      <c r="EB70" s="47">
        <v>0.50884749455337697</v>
      </c>
      <c r="EC70" s="47">
        <v>0.54894467640918576</v>
      </c>
      <c r="ED70" s="21">
        <f t="shared" si="131"/>
        <v>0.53559538262318229</v>
      </c>
      <c r="EE70" s="47">
        <v>0.46757433808553972</v>
      </c>
      <c r="EF70" s="47">
        <v>0.5578303921568627</v>
      </c>
      <c r="EG70" s="21">
        <f t="shared" si="132"/>
        <v>0.52778203149909353</v>
      </c>
      <c r="EH70" s="47">
        <v>0.47479347826086959</v>
      </c>
      <c r="EI70" s="47">
        <v>0.56150150150150158</v>
      </c>
      <c r="EJ70" s="21">
        <f t="shared" si="133"/>
        <v>0.53263436365612393</v>
      </c>
      <c r="EK70" s="47">
        <v>0.49383466135458165</v>
      </c>
      <c r="EL70" s="47">
        <v>0.57747332686711927</v>
      </c>
      <c r="EM70" s="21">
        <f t="shared" si="134"/>
        <v>0.54962805031349071</v>
      </c>
      <c r="EN70" s="47">
        <v>0.48229622266401589</v>
      </c>
      <c r="EO70" s="47">
        <v>0.54368186323092171</v>
      </c>
      <c r="EP70" s="21">
        <f t="shared" si="135"/>
        <v>0.52324514144043699</v>
      </c>
      <c r="EQ70" s="47">
        <v>0.55697216274089933</v>
      </c>
      <c r="ER70" s="47">
        <v>0.65191593886462884</v>
      </c>
      <c r="ES70" s="21">
        <f t="shared" si="136"/>
        <v>0.62030692541361021</v>
      </c>
      <c r="ET70" s="47">
        <v>0.58864182194616976</v>
      </c>
      <c r="EU70" s="47">
        <v>0.67106270627062703</v>
      </c>
      <c r="EV70" s="21">
        <f t="shared" si="137"/>
        <v>0.64362285768211602</v>
      </c>
      <c r="EW70" s="47">
        <v>0.50658760683760684</v>
      </c>
      <c r="EX70" s="47">
        <v>0.63061995515695068</v>
      </c>
      <c r="EY70" s="21">
        <f t="shared" si="138"/>
        <v>0.58932667268545547</v>
      </c>
      <c r="EZ70" s="47">
        <v>0.55290534979423867</v>
      </c>
      <c r="FA70" s="47">
        <v>0.63588852813852814</v>
      </c>
      <c r="FB70" s="21">
        <f t="shared" si="139"/>
        <v>0.60826147866163938</v>
      </c>
      <c r="FC70" s="47">
        <v>0.54396035242290752</v>
      </c>
      <c r="FD70" s="47">
        <v>0.62751511758118694</v>
      </c>
      <c r="FE70" s="21">
        <f t="shared" si="140"/>
        <v>0.59969777342644282</v>
      </c>
      <c r="FF70" s="47">
        <v>0.60336440677966108</v>
      </c>
      <c r="FG70" s="47">
        <v>0.63945788336933052</v>
      </c>
      <c r="FH70" s="21">
        <f t="shared" si="141"/>
        <v>0.62744151711979224</v>
      </c>
      <c r="FI70" s="21">
        <f t="shared" si="142"/>
        <v>0.52453142312032985</v>
      </c>
      <c r="FJ70" s="21">
        <f t="shared" si="143"/>
        <v>0.59972166473015909</v>
      </c>
      <c r="FK70" s="45">
        <f t="shared" si="144"/>
        <v>0.57468906696057831</v>
      </c>
      <c r="FL70" s="21"/>
      <c r="FM70" s="21"/>
      <c r="FN70" s="21">
        <f t="shared" si="145"/>
        <v>0</v>
      </c>
      <c r="FO70" s="21"/>
      <c r="FP70" s="21"/>
      <c r="FQ70" s="21">
        <f t="shared" si="146"/>
        <v>0</v>
      </c>
      <c r="FR70" s="21"/>
      <c r="FS70" s="21"/>
      <c r="FT70" s="21">
        <f t="shared" si="147"/>
        <v>0</v>
      </c>
      <c r="FU70" s="21"/>
      <c r="FV70" s="21"/>
      <c r="FW70" s="21">
        <f t="shared" si="148"/>
        <v>0</v>
      </c>
      <c r="FX70" s="21"/>
      <c r="FY70" s="21"/>
      <c r="FZ70" s="21">
        <f t="shared" si="149"/>
        <v>0</v>
      </c>
      <c r="GA70" s="21"/>
      <c r="GB70" s="21"/>
      <c r="GC70" s="21">
        <f t="shared" si="150"/>
        <v>0</v>
      </c>
      <c r="GD70" s="21"/>
      <c r="GE70" s="21"/>
      <c r="GF70" s="21">
        <f t="shared" si="151"/>
        <v>0</v>
      </c>
      <c r="GG70" s="21"/>
      <c r="GH70" s="21"/>
      <c r="GI70" s="21">
        <f t="shared" si="152"/>
        <v>0</v>
      </c>
      <c r="GJ70" s="21"/>
      <c r="GK70" s="21"/>
      <c r="GL70" s="21">
        <f t="shared" si="153"/>
        <v>0</v>
      </c>
      <c r="GM70" s="21"/>
      <c r="GN70" s="21"/>
      <c r="GO70" s="21">
        <f t="shared" si="154"/>
        <v>0</v>
      </c>
      <c r="GP70" s="21" t="e">
        <f t="shared" si="155"/>
        <v>#DIV/0!</v>
      </c>
      <c r="GQ70" s="21" t="e">
        <f t="shared" si="156"/>
        <v>#DIV/0!</v>
      </c>
      <c r="GR70" s="45">
        <f t="shared" si="157"/>
        <v>0</v>
      </c>
    </row>
    <row r="71" spans="1:200">
      <c r="A71" s="1" t="s">
        <v>147</v>
      </c>
      <c r="B71" s="1" t="s">
        <v>148</v>
      </c>
      <c r="C71" s="1" t="s">
        <v>8</v>
      </c>
      <c r="D71" s="1" t="s">
        <v>16</v>
      </c>
      <c r="E71" s="2">
        <v>94168</v>
      </c>
      <c r="F71" s="2">
        <v>83</v>
      </c>
      <c r="G71" s="2">
        <v>200</v>
      </c>
      <c r="H71" s="2">
        <v>283</v>
      </c>
      <c r="I71" s="2">
        <v>83</v>
      </c>
      <c r="J71" s="2">
        <v>200</v>
      </c>
      <c r="K71" s="2">
        <v>283</v>
      </c>
      <c r="L71" s="42">
        <f>VLOOKUP(B71,'[2]1월'!$D$6:$AU$179,13,0)</f>
        <v>75.838709677419359</v>
      </c>
      <c r="M71" s="42">
        <f>VLOOKUP(B71,'[2]1월'!$D$6:$AU$179,28,0)</f>
        <v>177</v>
      </c>
      <c r="N71" s="42">
        <f t="shared" si="85"/>
        <v>252.83870967741936</v>
      </c>
      <c r="O71" s="42">
        <f>VLOOKUP(B71,'[2]2월'!$D$6:$AU$179,13,0)</f>
        <v>76.931034482758619</v>
      </c>
      <c r="P71" s="42">
        <f>VLOOKUP(B71,'[2]2월'!$D$6:$AU$179,28,0)</f>
        <v>173.55172413793105</v>
      </c>
      <c r="Q71" s="42">
        <f t="shared" si="86"/>
        <v>250.48275862068965</v>
      </c>
      <c r="R71" s="42">
        <f>VLOOKUP(B71,'[2]3월'!$D$6:$AU$179,13,0)</f>
        <v>77.612903225806448</v>
      </c>
      <c r="S71" s="42">
        <f>VLOOKUP(B71,'[2]3월'!$D$6:$AU$179,28,0)</f>
        <v>174.29032258064515</v>
      </c>
      <c r="T71" s="42">
        <f t="shared" si="87"/>
        <v>251.90322580645159</v>
      </c>
      <c r="U71" s="42">
        <f>VLOOKUP(B71,'[2]4월'!$D$6:$AU$179,13,0)</f>
        <v>75.333333333333329</v>
      </c>
      <c r="V71" s="42">
        <f>VLOOKUP(B71,'[2]4월'!$D$6:$AU$179,28,0)</f>
        <v>175.66666666666666</v>
      </c>
      <c r="W71" s="42">
        <f t="shared" si="88"/>
        <v>251</v>
      </c>
      <c r="X71" s="42">
        <f>VLOOKUP(B71,'[2]5월'!$D$6:$AU$179,13,0)</f>
        <v>76</v>
      </c>
      <c r="Y71" s="42">
        <f>VLOOKUP(B71,'[2]5월'!$D$6:$AU$179,28,0)</f>
        <v>174.87096774193549</v>
      </c>
      <c r="Z71" s="42">
        <f t="shared" si="89"/>
        <v>250.87096774193549</v>
      </c>
      <c r="AA71" s="42">
        <f>VLOOKUP(B71,'[2]6월'!$D$6:$AU$179,13,0)</f>
        <v>76.066666666666663</v>
      </c>
      <c r="AB71" s="42">
        <f>VLOOKUP(B71,'[2]6월'!$D$6:$AU$179,28,0)</f>
        <v>175.86666666666667</v>
      </c>
      <c r="AC71" s="42">
        <f t="shared" si="90"/>
        <v>251.93333333333334</v>
      </c>
      <c r="AD71" s="42">
        <f>VLOOKUP(B71,'[2]7월'!$D$6:$AU$179,13,0)</f>
        <v>77.064516129032256</v>
      </c>
      <c r="AE71" s="42">
        <f>VLOOKUP(B71,'[2]7월'!$D$6:$AU$179,28,0)</f>
        <v>175.35483870967741</v>
      </c>
      <c r="AF71" s="42">
        <f t="shared" si="91"/>
        <v>252.41935483870967</v>
      </c>
      <c r="AG71" s="42">
        <f>VLOOKUP(B71,'[2]8월'!$D$6:$AU$179,13,0)</f>
        <v>77.161290322580641</v>
      </c>
      <c r="AH71" s="42">
        <f>VLOOKUP(B71,'[2]8월'!$D$6:$AU$179,28,0)</f>
        <v>173.90322580645162</v>
      </c>
      <c r="AI71" s="42">
        <f t="shared" si="92"/>
        <v>251.06451612903226</v>
      </c>
      <c r="AJ71" s="42">
        <f>VLOOKUP(B71,'[2]9월'!$D$6:$AU$179,13,0)</f>
        <v>77</v>
      </c>
      <c r="AK71" s="42">
        <f>VLOOKUP(B71,'[2]9월'!$D$6:$AU$179,28,0)</f>
        <v>171.76666666666668</v>
      </c>
      <c r="AL71" s="42">
        <f t="shared" si="93"/>
        <v>248.76666666666668</v>
      </c>
      <c r="AM71" s="42">
        <f>VLOOKUP(B71,'[2]10월'!$D$6:$AU$179,13,0)</f>
        <v>74.58064516129032</v>
      </c>
      <c r="AN71" s="42">
        <f>VLOOKUP(B71,'[2]10월'!$D$6:$AU$179,28,0)</f>
        <v>172.61290322580646</v>
      </c>
      <c r="AO71" s="42">
        <f t="shared" si="94"/>
        <v>247.19354838709677</v>
      </c>
      <c r="AP71" s="42">
        <f>VLOOKUP(B71,'[3]11월'!$D$6:$P$179,13,0)</f>
        <v>75.8</v>
      </c>
      <c r="AQ71" s="42">
        <f>VLOOKUP(B71,'[3]11월'!$D$6:$AE$179,28,0)</f>
        <v>172.13333333333333</v>
      </c>
      <c r="AR71" s="42">
        <f t="shared" si="95"/>
        <v>247.93333333333334</v>
      </c>
      <c r="AS71" s="42">
        <f>VLOOKUP(B71,'[3]12월'!$D$6:$P$179,13,0)</f>
        <v>75.41935483870968</v>
      </c>
      <c r="AT71" s="42">
        <f>VLOOKUP(B71,'[3]12월'!$D$6:$AE$179,28,0)</f>
        <v>173.2258064516129</v>
      </c>
      <c r="AU71" s="42">
        <f t="shared" si="96"/>
        <v>248.64516129032256</v>
      </c>
      <c r="AV71" s="42">
        <f t="shared" si="97"/>
        <v>76.234037819799781</v>
      </c>
      <c r="AW71" s="42">
        <f t="shared" si="98"/>
        <v>174.18692683228275</v>
      </c>
      <c r="AX71" s="43">
        <f t="shared" si="99"/>
        <v>250.42096465208257</v>
      </c>
      <c r="AY71" s="47">
        <v>0.26594366375007578</v>
      </c>
      <c r="AZ71" s="47">
        <v>0.28946475286561718</v>
      </c>
      <c r="BA71" s="21">
        <f t="shared" si="100"/>
        <v>0.28230437953310367</v>
      </c>
      <c r="BB71" s="47">
        <v>0.2938449952994116</v>
      </c>
      <c r="BC71" s="47">
        <v>0.31711551763015933</v>
      </c>
      <c r="BD71" s="21">
        <f t="shared" si="101"/>
        <v>0.31003142272655004</v>
      </c>
      <c r="BE71" s="47">
        <v>0.24779823258834083</v>
      </c>
      <c r="BF71" s="47">
        <v>0.30866078994346463</v>
      </c>
      <c r="BG71" s="21">
        <f t="shared" si="102"/>
        <v>0.29013279447125462</v>
      </c>
      <c r="BH71" s="47">
        <v>0.23876986047094789</v>
      </c>
      <c r="BI71" s="47">
        <v>0.31872422431189451</v>
      </c>
      <c r="BJ71" s="21">
        <f t="shared" si="103"/>
        <v>0.29438423342743691</v>
      </c>
      <c r="BK71" s="47">
        <v>0.23952499482961151</v>
      </c>
      <c r="BL71" s="47">
        <v>0.3147172187314442</v>
      </c>
      <c r="BM71" s="21">
        <f t="shared" si="104"/>
        <v>0.29182693536938181</v>
      </c>
      <c r="BN71" s="47">
        <v>0.24043313895206869</v>
      </c>
      <c r="BO71" s="47">
        <v>0.30695890696215455</v>
      </c>
      <c r="BP71" s="21">
        <f t="shared" si="105"/>
        <v>0.28670689682587003</v>
      </c>
      <c r="BQ71" s="47">
        <v>0.2495785163368639</v>
      </c>
      <c r="BR71" s="47">
        <v>0.30663352998504295</v>
      </c>
      <c r="BS71" s="21">
        <f t="shared" si="106"/>
        <v>0.28926464046611855</v>
      </c>
      <c r="BT71" s="47">
        <v>0.24868263228791823</v>
      </c>
      <c r="BU71" s="47">
        <v>0.3131018235264964</v>
      </c>
      <c r="BV71" s="21">
        <f t="shared" si="107"/>
        <v>0.29349110495896108</v>
      </c>
      <c r="BW71" s="47">
        <v>0.25635456905442977</v>
      </c>
      <c r="BX71" s="47">
        <v>0.3246173174738472</v>
      </c>
      <c r="BY71" s="21">
        <f t="shared" si="108"/>
        <v>0.30383652960363289</v>
      </c>
      <c r="BZ71" s="47">
        <v>0.24727422504659455</v>
      </c>
      <c r="CA71" s="47">
        <v>0.32284368905068622</v>
      </c>
      <c r="CB71" s="21">
        <f t="shared" si="109"/>
        <v>0.29983856491935074</v>
      </c>
      <c r="CC71" s="47">
        <v>0.23450966628345543</v>
      </c>
      <c r="CD71" s="47">
        <v>0.31701900840467045</v>
      </c>
      <c r="CE71" s="21">
        <f t="shared" si="110"/>
        <v>0.29190122197455093</v>
      </c>
      <c r="CF71" s="47">
        <v>0.24453165192287918</v>
      </c>
      <c r="CG71" s="47">
        <v>0.312323877586349</v>
      </c>
      <c r="CH71" s="21">
        <f t="shared" si="111"/>
        <v>0.29168632792153742</v>
      </c>
      <c r="CI71" s="44">
        <f t="shared" si="112"/>
        <v>0.25060384556854975</v>
      </c>
      <c r="CJ71" s="44">
        <f t="shared" si="113"/>
        <v>0.31268172137265221</v>
      </c>
      <c r="CK71" s="21">
        <f t="shared" si="114"/>
        <v>0.29378375434981235</v>
      </c>
      <c r="CL71" s="47">
        <v>0.14241342457422018</v>
      </c>
      <c r="CM71" s="47">
        <v>0.15377138124599563</v>
      </c>
      <c r="CN71" s="21">
        <f t="shared" si="115"/>
        <v>0.15031375181119669</v>
      </c>
      <c r="CO71" s="47">
        <v>0.15796793328090655</v>
      </c>
      <c r="CP71" s="47">
        <v>0.1729100691493751</v>
      </c>
      <c r="CQ71" s="21">
        <f t="shared" si="116"/>
        <v>0.16836133117734464</v>
      </c>
      <c r="CR71" s="47">
        <v>0.13963255255653909</v>
      </c>
      <c r="CS71" s="47">
        <v>0.16329816879727302</v>
      </c>
      <c r="CT71" s="21">
        <f t="shared" si="117"/>
        <v>0.15609379800494932</v>
      </c>
      <c r="CU71" s="47">
        <v>0.13461284727236802</v>
      </c>
      <c r="CV71" s="47">
        <v>0.16741593350267456</v>
      </c>
      <c r="CW71" s="21">
        <f t="shared" si="118"/>
        <v>0.15742990170313387</v>
      </c>
      <c r="CX71" s="47">
        <v>0.1349927715603732</v>
      </c>
      <c r="CY71" s="47">
        <v>0.16405390062687925</v>
      </c>
      <c r="CZ71" s="21">
        <f t="shared" si="119"/>
        <v>0.15520700869265119</v>
      </c>
      <c r="DA71" s="47">
        <v>0.1300777223174519</v>
      </c>
      <c r="DB71" s="47">
        <v>0.15724297402056392</v>
      </c>
      <c r="DC71" s="21">
        <f t="shared" si="120"/>
        <v>0.14897323179432254</v>
      </c>
      <c r="DD71" s="47">
        <v>0.13986387140419854</v>
      </c>
      <c r="DE71" s="47">
        <v>0.16410649981974901</v>
      </c>
      <c r="DF71" s="21">
        <f t="shared" si="121"/>
        <v>0.15672647293561781</v>
      </c>
      <c r="DG71" s="47">
        <v>0.1375868285930831</v>
      </c>
      <c r="DH71" s="47">
        <v>0.16764608758160435</v>
      </c>
      <c r="DI71" s="21">
        <f t="shared" si="122"/>
        <v>0.15849534139807375</v>
      </c>
      <c r="DJ71" s="47">
        <v>0.15705515066599512</v>
      </c>
      <c r="DK71" s="47">
        <v>0.18217801369578146</v>
      </c>
      <c r="DL71" s="21">
        <f t="shared" si="123"/>
        <v>0.17453002266988929</v>
      </c>
      <c r="DM71" s="47">
        <v>0.15471905842650607</v>
      </c>
      <c r="DN71" s="47">
        <v>0.18351309267138008</v>
      </c>
      <c r="DO71" s="21">
        <f t="shared" si="124"/>
        <v>0.17474751068962371</v>
      </c>
      <c r="DP71" s="47">
        <v>0.15311835517509081</v>
      </c>
      <c r="DQ71" s="47">
        <v>0.18508845612842734</v>
      </c>
      <c r="DR71" s="21">
        <f t="shared" si="125"/>
        <v>0.17535600465989484</v>
      </c>
      <c r="DS71" s="47">
        <v>0.15373020688189223</v>
      </c>
      <c r="DT71" s="47">
        <v>0.18120013278419445</v>
      </c>
      <c r="DU71" s="21">
        <f t="shared" si="126"/>
        <v>0.17283764055814355</v>
      </c>
      <c r="DV71" s="21">
        <f t="shared" si="127"/>
        <v>0.14464756022571873</v>
      </c>
      <c r="DW71" s="21">
        <f t="shared" si="128"/>
        <v>0.17020205916865819</v>
      </c>
      <c r="DX71" s="45">
        <f t="shared" si="129"/>
        <v>0.16242266800790342</v>
      </c>
      <c r="DY71" s="47">
        <v>0.7978643130582731</v>
      </c>
      <c r="DZ71" s="47">
        <v>0.80029724804082369</v>
      </c>
      <c r="EA71" s="21">
        <f t="shared" si="130"/>
        <v>0.79955660534850514</v>
      </c>
      <c r="EB71" s="47">
        <v>0.78964141640519947</v>
      </c>
      <c r="EC71" s="47">
        <v>0.80624200278164115</v>
      </c>
      <c r="ED71" s="21">
        <f t="shared" si="131"/>
        <v>0.80118839342664649</v>
      </c>
      <c r="EE71" s="47">
        <v>0.79380423940149625</v>
      </c>
      <c r="EF71" s="47">
        <v>0.79790172126596337</v>
      </c>
      <c r="EG71" s="21">
        <f t="shared" si="132"/>
        <v>0.79665435131091278</v>
      </c>
      <c r="EH71" s="47">
        <v>0.79410265486725662</v>
      </c>
      <c r="EI71" s="47">
        <v>0.79785218216318776</v>
      </c>
      <c r="EJ71" s="21">
        <f t="shared" si="133"/>
        <v>0.7967107377714151</v>
      </c>
      <c r="EK71" s="47">
        <v>0.79069906621392183</v>
      </c>
      <c r="EL71" s="47">
        <v>0.80052757793764984</v>
      </c>
      <c r="EM71" s="21">
        <f t="shared" si="134"/>
        <v>0.79753554755592826</v>
      </c>
      <c r="EN71" s="47">
        <v>0.79866564417177921</v>
      </c>
      <c r="EO71" s="47">
        <v>0.80069465504169823</v>
      </c>
      <c r="EP71" s="21">
        <f t="shared" si="135"/>
        <v>0.80007697635968722</v>
      </c>
      <c r="EQ71" s="47">
        <v>0.8162699874424445</v>
      </c>
      <c r="ER71" s="47">
        <v>0.81350349521707133</v>
      </c>
      <c r="ES71" s="21">
        <f t="shared" si="136"/>
        <v>0.81434568058773404</v>
      </c>
      <c r="ET71" s="47">
        <v>0.81021279264214041</v>
      </c>
      <c r="EU71" s="47">
        <v>0.80198516045260626</v>
      </c>
      <c r="EV71" s="21">
        <f t="shared" si="137"/>
        <v>0.80448984541129465</v>
      </c>
      <c r="EW71" s="47">
        <v>0.80741558441558448</v>
      </c>
      <c r="EX71" s="47">
        <v>0.79061245876188624</v>
      </c>
      <c r="EY71" s="21">
        <f t="shared" si="138"/>
        <v>0.79572772584167928</v>
      </c>
      <c r="EZ71" s="47">
        <v>0.77832958477508651</v>
      </c>
      <c r="FA71" s="47">
        <v>0.78082059428144279</v>
      </c>
      <c r="FB71" s="21">
        <f t="shared" si="139"/>
        <v>0.780062272336709</v>
      </c>
      <c r="FC71" s="47">
        <v>0.80102330694810897</v>
      </c>
      <c r="FD71" s="47">
        <v>0.7896005034856699</v>
      </c>
      <c r="FE71" s="21">
        <f t="shared" si="140"/>
        <v>0.79307787381036898</v>
      </c>
      <c r="FF71" s="47">
        <v>0.80753122326775018</v>
      </c>
      <c r="FG71" s="47">
        <v>0.79088845437616384</v>
      </c>
      <c r="FH71" s="21">
        <f t="shared" si="141"/>
        <v>0.79595490508195854</v>
      </c>
      <c r="FI71" s="21">
        <f t="shared" si="142"/>
        <v>0.79879665113408682</v>
      </c>
      <c r="FJ71" s="21">
        <f t="shared" si="143"/>
        <v>0.79757717115048365</v>
      </c>
      <c r="FK71" s="45">
        <f t="shared" si="144"/>
        <v>0.79794840957023661</v>
      </c>
      <c r="FL71" s="21"/>
      <c r="FM71" s="21"/>
      <c r="FN71" s="21">
        <f t="shared" si="145"/>
        <v>0</v>
      </c>
      <c r="FO71" s="21"/>
      <c r="FP71" s="21"/>
      <c r="FQ71" s="21">
        <f t="shared" si="146"/>
        <v>0</v>
      </c>
      <c r="FR71" s="21"/>
      <c r="FS71" s="21"/>
      <c r="FT71" s="21">
        <f t="shared" si="147"/>
        <v>0</v>
      </c>
      <c r="FU71" s="21"/>
      <c r="FV71" s="21"/>
      <c r="FW71" s="21">
        <f t="shared" si="148"/>
        <v>0</v>
      </c>
      <c r="FX71" s="21"/>
      <c r="FY71" s="21"/>
      <c r="FZ71" s="21">
        <f t="shared" si="149"/>
        <v>0</v>
      </c>
      <c r="GA71" s="21"/>
      <c r="GB71" s="21"/>
      <c r="GC71" s="21">
        <f t="shared" si="150"/>
        <v>0</v>
      </c>
      <c r="GD71" s="21"/>
      <c r="GE71" s="21"/>
      <c r="GF71" s="21">
        <f t="shared" si="151"/>
        <v>0</v>
      </c>
      <c r="GG71" s="21"/>
      <c r="GH71" s="21"/>
      <c r="GI71" s="21">
        <f t="shared" si="152"/>
        <v>0</v>
      </c>
      <c r="GJ71" s="21"/>
      <c r="GK71" s="21"/>
      <c r="GL71" s="21">
        <f t="shared" si="153"/>
        <v>0</v>
      </c>
      <c r="GM71" s="21"/>
      <c r="GN71" s="21"/>
      <c r="GO71" s="21">
        <f t="shared" si="154"/>
        <v>0</v>
      </c>
      <c r="GP71" s="21" t="e">
        <f t="shared" si="155"/>
        <v>#DIV/0!</v>
      </c>
      <c r="GQ71" s="21" t="e">
        <f t="shared" si="156"/>
        <v>#DIV/0!</v>
      </c>
      <c r="GR71" s="45">
        <f t="shared" si="157"/>
        <v>0</v>
      </c>
    </row>
    <row r="72" spans="1:200">
      <c r="A72" s="1" t="s">
        <v>149</v>
      </c>
      <c r="B72" s="1" t="s">
        <v>150</v>
      </c>
      <c r="C72" s="1" t="s">
        <v>8</v>
      </c>
      <c r="D72" s="1" t="s">
        <v>16</v>
      </c>
      <c r="E72" s="2">
        <v>69171</v>
      </c>
      <c r="F72" s="2">
        <v>88</v>
      </c>
      <c r="G72" s="2">
        <v>173</v>
      </c>
      <c r="H72" s="2">
        <v>261</v>
      </c>
      <c r="I72" s="2">
        <v>88</v>
      </c>
      <c r="J72" s="2">
        <v>173</v>
      </c>
      <c r="K72" s="2">
        <v>261</v>
      </c>
      <c r="L72" s="42">
        <f>VLOOKUP(B72,'[2]1월'!$D$6:$AU$179,13,0)</f>
        <v>0</v>
      </c>
      <c r="M72" s="42">
        <f>VLOOKUP(B72,'[2]1월'!$D$6:$AU$179,28,0)</f>
        <v>0</v>
      </c>
      <c r="N72" s="42">
        <f t="shared" si="85"/>
        <v>0</v>
      </c>
      <c r="O72" s="42">
        <f>VLOOKUP(B72,'[2]2월'!$D$6:$AU$179,13,0)</f>
        <v>0</v>
      </c>
      <c r="P72" s="42">
        <f>VLOOKUP(B72,'[2]2월'!$D$6:$AU$179,28,0)</f>
        <v>0</v>
      </c>
      <c r="Q72" s="42">
        <f t="shared" si="86"/>
        <v>0</v>
      </c>
      <c r="R72" s="42">
        <f>VLOOKUP(B72,'[2]3월'!$D$6:$AU$179,13,0)</f>
        <v>0.29032258064516131</v>
      </c>
      <c r="S72" s="42">
        <f>VLOOKUP(B72,'[2]3월'!$D$6:$AU$179,28,0)</f>
        <v>0</v>
      </c>
      <c r="T72" s="42">
        <f t="shared" si="87"/>
        <v>0.29032258064516131</v>
      </c>
      <c r="U72" s="42">
        <f>VLOOKUP(B72,'[2]4월'!$D$6:$AU$179,13,0)</f>
        <v>47.366666666666667</v>
      </c>
      <c r="V72" s="42">
        <f>VLOOKUP(B72,'[2]4월'!$D$6:$AU$179,28,0)</f>
        <v>0</v>
      </c>
      <c r="W72" s="42">
        <f t="shared" si="88"/>
        <v>47.366666666666667</v>
      </c>
      <c r="X72" s="42">
        <f>VLOOKUP(B72,'[2]5월'!$D$6:$AU$179,13,0)</f>
        <v>70.483870967741936</v>
      </c>
      <c r="Y72" s="42">
        <f>VLOOKUP(B72,'[2]5월'!$D$6:$AU$179,28,0)</f>
        <v>0</v>
      </c>
      <c r="Z72" s="42">
        <f t="shared" si="89"/>
        <v>70.483870967741936</v>
      </c>
      <c r="AA72" s="42">
        <f>VLOOKUP(B72,'[2]6월'!$D$6:$AU$179,13,0)</f>
        <v>72.266666666666666</v>
      </c>
      <c r="AB72" s="42">
        <f>VLOOKUP(B72,'[2]6월'!$D$6:$AU$179,28,0)</f>
        <v>0</v>
      </c>
      <c r="AC72" s="42">
        <f t="shared" si="90"/>
        <v>72.266666666666666</v>
      </c>
      <c r="AD72" s="42">
        <f>VLOOKUP(B72,'[2]7월'!$D$6:$AU$179,13,0)</f>
        <v>71.322580645161295</v>
      </c>
      <c r="AE72" s="42">
        <f>VLOOKUP(B72,'[2]7월'!$D$6:$AU$179,28,0)</f>
        <v>0</v>
      </c>
      <c r="AF72" s="42">
        <f t="shared" si="91"/>
        <v>71.322580645161295</v>
      </c>
      <c r="AG72" s="42">
        <f>VLOOKUP(B72,'[2]8월'!$D$6:$AU$179,13,0)</f>
        <v>72.741935483870961</v>
      </c>
      <c r="AH72" s="42">
        <f>VLOOKUP(B72,'[2]8월'!$D$6:$AU$179,28,0)</f>
        <v>0</v>
      </c>
      <c r="AI72" s="42">
        <f t="shared" si="92"/>
        <v>72.741935483870961</v>
      </c>
      <c r="AJ72" s="42">
        <f>VLOOKUP(B72,'[2]9월'!$D$6:$AU$179,13,0)</f>
        <v>71.833333333333329</v>
      </c>
      <c r="AK72" s="42">
        <f>VLOOKUP(B72,'[2]9월'!$D$6:$AU$179,28,0)</f>
        <v>0</v>
      </c>
      <c r="AL72" s="42">
        <f t="shared" si="93"/>
        <v>71.833333333333329</v>
      </c>
      <c r="AM72" s="42">
        <f>VLOOKUP(B72,'[2]10월'!$D$6:$AU$179,13,0)</f>
        <v>71.451612903225808</v>
      </c>
      <c r="AN72" s="42">
        <f>VLOOKUP(B72,'[2]10월'!$D$6:$AU$179,28,0)</f>
        <v>0</v>
      </c>
      <c r="AO72" s="42">
        <f t="shared" si="94"/>
        <v>71.451612903225808</v>
      </c>
      <c r="AP72" s="42">
        <f>VLOOKUP(B72,'[3]11월'!$D$6:$P$179,13,0)</f>
        <v>71.466666666666669</v>
      </c>
      <c r="AQ72" s="42">
        <f>VLOOKUP(B72,'[3]11월'!$D$6:$AE$179,28,0)</f>
        <v>0</v>
      </c>
      <c r="AR72" s="42">
        <f t="shared" si="95"/>
        <v>71.466666666666669</v>
      </c>
      <c r="AS72" s="42">
        <f>VLOOKUP(B72,'[3]12월'!$D$6:$P$179,13,0)</f>
        <v>71.806451612903231</v>
      </c>
      <c r="AT72" s="42">
        <f>VLOOKUP(B72,'[3]12월'!$D$6:$AE$179,28,0)</f>
        <v>0</v>
      </c>
      <c r="AU72" s="42">
        <f t="shared" si="96"/>
        <v>71.806451612903231</v>
      </c>
      <c r="AV72" s="42">
        <f t="shared" si="97"/>
        <v>51.752508960573472</v>
      </c>
      <c r="AW72" s="42">
        <f t="shared" si="98"/>
        <v>0</v>
      </c>
      <c r="AX72" s="43">
        <f t="shared" si="99"/>
        <v>51.752508960573472</v>
      </c>
      <c r="AY72" s="48">
        <v>0.36588116638044005</v>
      </c>
      <c r="AZ72" s="48">
        <v>0.37029679560061052</v>
      </c>
      <c r="BA72" s="21">
        <f t="shared" si="100"/>
        <v>0.36588116638044005</v>
      </c>
      <c r="BB72" s="48">
        <v>0.38137587604143702</v>
      </c>
      <c r="BC72" s="48">
        <v>0.38712365185398134</v>
      </c>
      <c r="BD72" s="21">
        <f t="shared" si="101"/>
        <v>0.38137587604143702</v>
      </c>
      <c r="BE72" s="48">
        <v>0.36994819759670794</v>
      </c>
      <c r="BF72" s="48">
        <v>0.37853321596228345</v>
      </c>
      <c r="BG72" s="21">
        <f t="shared" si="102"/>
        <v>0.36994819759670794</v>
      </c>
      <c r="BH72" s="47">
        <v>0.23555805868920357</v>
      </c>
      <c r="BI72" s="48">
        <v>0.38506264633645687</v>
      </c>
      <c r="BJ72" s="21">
        <f t="shared" si="103"/>
        <v>0.23555805868920357</v>
      </c>
      <c r="BK72" s="47">
        <v>0.34801951955049087</v>
      </c>
      <c r="BL72" s="48">
        <v>0.39138100597973519</v>
      </c>
      <c r="BM72" s="21">
        <f t="shared" si="104"/>
        <v>0.34801951955049087</v>
      </c>
      <c r="BN72" s="47">
        <v>0.30306982111753705</v>
      </c>
      <c r="BO72" s="48">
        <v>0.39085441515328945</v>
      </c>
      <c r="BP72" s="21">
        <f t="shared" si="105"/>
        <v>0.30306982111753705</v>
      </c>
      <c r="BQ72" s="47">
        <v>0.32579449265922422</v>
      </c>
      <c r="BR72" s="48">
        <v>0.38478189405491736</v>
      </c>
      <c r="BS72" s="21">
        <f t="shared" si="106"/>
        <v>0.32579449265922422</v>
      </c>
      <c r="BT72" s="47">
        <v>0.36856174515944928</v>
      </c>
      <c r="BU72" s="48">
        <v>0.39949702521477171</v>
      </c>
      <c r="BV72" s="21">
        <f t="shared" si="107"/>
        <v>0.36856174515944928</v>
      </c>
      <c r="BW72" s="47">
        <v>0.3834013326285135</v>
      </c>
      <c r="BX72" s="48">
        <v>0.40333157990166668</v>
      </c>
      <c r="BY72" s="21">
        <f t="shared" si="108"/>
        <v>0.3834013326285135</v>
      </c>
      <c r="BZ72" s="47">
        <v>0.37153190786886858</v>
      </c>
      <c r="CA72" s="48">
        <v>0.39821022818758361</v>
      </c>
      <c r="CB72" s="21">
        <f t="shared" si="109"/>
        <v>0.37153190786886858</v>
      </c>
      <c r="CC72" s="47">
        <v>0.36384334132509749</v>
      </c>
      <c r="CD72" s="48">
        <v>0.39824529283205934</v>
      </c>
      <c r="CE72" s="21">
        <f t="shared" si="110"/>
        <v>0.36384334132509749</v>
      </c>
      <c r="CF72" s="47">
        <v>0.37232492067507644</v>
      </c>
      <c r="CG72" s="48">
        <v>0.39869910164680744</v>
      </c>
      <c r="CH72" s="21">
        <f t="shared" si="111"/>
        <v>0.37232492067507644</v>
      </c>
      <c r="CI72" s="44">
        <f t="shared" si="112"/>
        <v>0.34910919830767057</v>
      </c>
      <c r="CJ72" s="44">
        <f t="shared" si="113"/>
        <v>0.39050140439368025</v>
      </c>
      <c r="CK72" s="21">
        <f t="shared" si="114"/>
        <v>0.34910919830767057</v>
      </c>
      <c r="CL72" s="48">
        <v>0.21548545506436348</v>
      </c>
      <c r="CM72" s="48">
        <v>0.22318169629319981</v>
      </c>
      <c r="CN72" s="21">
        <f t="shared" si="115"/>
        <v>0.21548545506436348</v>
      </c>
      <c r="CO72" s="48">
        <v>0.23271077034263174</v>
      </c>
      <c r="CP72" s="48">
        <v>0.24383273436176167</v>
      </c>
      <c r="CQ72" s="21">
        <f t="shared" si="116"/>
        <v>0.23271077034263174</v>
      </c>
      <c r="CR72" s="48">
        <v>0.22126063056317871</v>
      </c>
      <c r="CS72" s="48">
        <v>0.23545367972180156</v>
      </c>
      <c r="CT72" s="21">
        <f t="shared" si="117"/>
        <v>0.22126063056317871</v>
      </c>
      <c r="CU72" s="47">
        <v>0.12575920940792468</v>
      </c>
      <c r="CV72" s="48">
        <v>0.24862325922836778</v>
      </c>
      <c r="CW72" s="21">
        <f t="shared" si="118"/>
        <v>0.12575920940792468</v>
      </c>
      <c r="CX72" s="47">
        <v>0.17984462725179823</v>
      </c>
      <c r="CY72" s="48">
        <v>0.25538910096606082</v>
      </c>
      <c r="CZ72" s="21">
        <f t="shared" si="119"/>
        <v>0.17984462725179823</v>
      </c>
      <c r="DA72" s="47">
        <v>0.15569772439611837</v>
      </c>
      <c r="DB72" s="48">
        <v>0.25233132934010827</v>
      </c>
      <c r="DC72" s="21">
        <f t="shared" si="120"/>
        <v>0.15569772439611837</v>
      </c>
      <c r="DD72" s="47">
        <v>0.16409355916842908</v>
      </c>
      <c r="DE72" s="48">
        <v>0.24804470166627135</v>
      </c>
      <c r="DF72" s="21">
        <f t="shared" si="121"/>
        <v>0.16409355916842908</v>
      </c>
      <c r="DG72" s="47">
        <v>0.18226377878211619</v>
      </c>
      <c r="DH72" s="48">
        <v>0.25620318415717286</v>
      </c>
      <c r="DI72" s="21">
        <f t="shared" si="122"/>
        <v>0.18226377878211619</v>
      </c>
      <c r="DJ72" s="47">
        <v>0.20308418165442513</v>
      </c>
      <c r="DK72" s="48">
        <v>0.27003482689557212</v>
      </c>
      <c r="DL72" s="21">
        <f t="shared" si="123"/>
        <v>0.20308418165442513</v>
      </c>
      <c r="DM72" s="47">
        <v>0.1931254782799699</v>
      </c>
      <c r="DN72" s="48">
        <v>0.26565624675333827</v>
      </c>
      <c r="DO72" s="21">
        <f t="shared" si="124"/>
        <v>0.1931254782799699</v>
      </c>
      <c r="DP72" s="47">
        <v>0.18825770902009023</v>
      </c>
      <c r="DQ72" s="48">
        <v>0.26586789331727101</v>
      </c>
      <c r="DR72" s="21">
        <f t="shared" si="125"/>
        <v>0.18825770902009023</v>
      </c>
      <c r="DS72" s="47">
        <v>0.19164252212885116</v>
      </c>
      <c r="DT72" s="48">
        <v>0.25925675168258672</v>
      </c>
      <c r="DU72" s="21">
        <f t="shared" si="126"/>
        <v>0.19164252212885116</v>
      </c>
      <c r="DV72" s="21">
        <f t="shared" si="127"/>
        <v>0.18776880383832473</v>
      </c>
      <c r="DW72" s="21">
        <f t="shared" si="128"/>
        <v>0.25198961703195932</v>
      </c>
      <c r="DX72" s="45">
        <f t="shared" si="129"/>
        <v>0.18776880383832473</v>
      </c>
      <c r="DY72" s="48">
        <v>0.81386983378580735</v>
      </c>
      <c r="DZ72" s="48">
        <v>0.74629688605799771</v>
      </c>
      <c r="EA72" s="21">
        <f t="shared" si="130"/>
        <v>0.81386983378580735</v>
      </c>
      <c r="EB72" s="48">
        <v>0.81419915591295955</v>
      </c>
      <c r="EC72" s="48">
        <v>0.74337981738614878</v>
      </c>
      <c r="ED72" s="21">
        <f t="shared" si="131"/>
        <v>0.81419915591295955</v>
      </c>
      <c r="EE72" s="47">
        <v>0.84855555555555551</v>
      </c>
      <c r="EF72" s="48">
        <v>0.74111626373780548</v>
      </c>
      <c r="EG72" s="21">
        <f t="shared" si="132"/>
        <v>0.84855555555555551</v>
      </c>
      <c r="EH72" s="47">
        <v>0.79491062631949327</v>
      </c>
      <c r="EI72" s="48">
        <v>0.74421539278188908</v>
      </c>
      <c r="EJ72" s="21">
        <f t="shared" si="133"/>
        <v>0.79491062631949327</v>
      </c>
      <c r="EK72" s="47">
        <v>0.80850022883295203</v>
      </c>
      <c r="EL72" s="48">
        <v>0.74253786936040944</v>
      </c>
      <c r="EM72" s="21">
        <f t="shared" si="134"/>
        <v>0.80850022883295203</v>
      </c>
      <c r="EN72" s="47">
        <v>0.80835009225092247</v>
      </c>
      <c r="EO72" s="48">
        <v>0.75558091400679905</v>
      </c>
      <c r="EP72" s="21">
        <f t="shared" si="135"/>
        <v>0.80835009225092247</v>
      </c>
      <c r="EQ72" s="47">
        <v>0.82595251017639082</v>
      </c>
      <c r="ER72" s="48">
        <v>0.75767716597293389</v>
      </c>
      <c r="ES72" s="21">
        <f t="shared" si="136"/>
        <v>0.82595251017639082</v>
      </c>
      <c r="ET72" s="47">
        <v>0.82359068736141905</v>
      </c>
      <c r="EU72" s="48">
        <v>0.75618398441054069</v>
      </c>
      <c r="EV72" s="21">
        <f t="shared" si="137"/>
        <v>0.82359068736141905</v>
      </c>
      <c r="EW72" s="47">
        <v>0.81676241299303942</v>
      </c>
      <c r="EX72" s="48">
        <v>0.74654229431157926</v>
      </c>
      <c r="EY72" s="21">
        <f t="shared" si="138"/>
        <v>0.81676241299303942</v>
      </c>
      <c r="EZ72" s="47">
        <v>0.79917381489841988</v>
      </c>
      <c r="FA72" s="48">
        <v>0.73203998505527412</v>
      </c>
      <c r="FB72" s="21">
        <f t="shared" si="139"/>
        <v>0.79917381489841988</v>
      </c>
      <c r="FC72" s="47">
        <v>0.81041138059701501</v>
      </c>
      <c r="FD72" s="48">
        <v>0.73865343775921333</v>
      </c>
      <c r="FE72" s="21">
        <f t="shared" si="140"/>
        <v>0.81041138059701501</v>
      </c>
      <c r="FF72" s="47">
        <v>0.81329245283018858</v>
      </c>
      <c r="FG72" s="48">
        <v>0.75752470968353569</v>
      </c>
      <c r="FH72" s="21">
        <f t="shared" si="141"/>
        <v>0.81329245283018858</v>
      </c>
      <c r="FI72" s="21">
        <f t="shared" si="142"/>
        <v>0.81479739595951362</v>
      </c>
      <c r="FJ72" s="21">
        <f t="shared" si="143"/>
        <v>0.74681239337701044</v>
      </c>
      <c r="FK72" s="45">
        <f t="shared" si="144"/>
        <v>0.81479739595951362</v>
      </c>
      <c r="FL72" s="21"/>
      <c r="FM72" s="21"/>
      <c r="FN72" s="21">
        <f t="shared" si="145"/>
        <v>0</v>
      </c>
      <c r="FO72" s="21"/>
      <c r="FP72" s="21"/>
      <c r="FQ72" s="21">
        <f t="shared" si="146"/>
        <v>0</v>
      </c>
      <c r="FR72" s="21"/>
      <c r="FS72" s="21"/>
      <c r="FT72" s="21">
        <f t="shared" si="147"/>
        <v>0</v>
      </c>
      <c r="FU72" s="21"/>
      <c r="FV72" s="21"/>
      <c r="FW72" s="21">
        <f t="shared" si="148"/>
        <v>0</v>
      </c>
      <c r="FX72" s="21"/>
      <c r="FY72" s="21"/>
      <c r="FZ72" s="21">
        <f t="shared" si="149"/>
        <v>0</v>
      </c>
      <c r="GA72" s="21"/>
      <c r="GB72" s="21"/>
      <c r="GC72" s="21">
        <f t="shared" si="150"/>
        <v>0</v>
      </c>
      <c r="GD72" s="21"/>
      <c r="GE72" s="21"/>
      <c r="GF72" s="21">
        <f t="shared" si="151"/>
        <v>0</v>
      </c>
      <c r="GG72" s="21"/>
      <c r="GH72" s="21"/>
      <c r="GI72" s="21">
        <f t="shared" si="152"/>
        <v>0</v>
      </c>
      <c r="GJ72" s="21"/>
      <c r="GK72" s="21"/>
      <c r="GL72" s="21">
        <f t="shared" si="153"/>
        <v>0</v>
      </c>
      <c r="GM72" s="21"/>
      <c r="GN72" s="21"/>
      <c r="GO72" s="21">
        <f t="shared" si="154"/>
        <v>0</v>
      </c>
      <c r="GP72" s="21" t="e">
        <f t="shared" si="155"/>
        <v>#DIV/0!</v>
      </c>
      <c r="GQ72" s="21" t="e">
        <f t="shared" si="156"/>
        <v>#DIV/0!</v>
      </c>
      <c r="GR72" s="45">
        <f t="shared" si="157"/>
        <v>0</v>
      </c>
    </row>
    <row r="73" spans="1:200">
      <c r="A73" s="1" t="s">
        <v>151</v>
      </c>
      <c r="B73" s="1" t="s">
        <v>152</v>
      </c>
      <c r="C73" s="1" t="s">
        <v>8</v>
      </c>
      <c r="D73" s="1" t="s">
        <v>16</v>
      </c>
      <c r="E73" s="2">
        <v>153306</v>
      </c>
      <c r="F73" s="2">
        <v>207</v>
      </c>
      <c r="G73" s="2">
        <v>480</v>
      </c>
      <c r="H73" s="2">
        <v>687</v>
      </c>
      <c r="I73" s="2">
        <v>174</v>
      </c>
      <c r="J73" s="2">
        <v>480</v>
      </c>
      <c r="K73" s="2">
        <v>654</v>
      </c>
      <c r="L73" s="42">
        <f>VLOOKUP(B73,'[2]1월'!$D$6:$AU$179,13,0)</f>
        <v>157.19354838709677</v>
      </c>
      <c r="M73" s="42">
        <f>VLOOKUP(B73,'[2]1월'!$D$6:$AU$179,28,0)</f>
        <v>4.67741935483871</v>
      </c>
      <c r="N73" s="42">
        <f t="shared" si="85"/>
        <v>161.87096774193549</v>
      </c>
      <c r="O73" s="42">
        <f>VLOOKUP(B73,'[2]2월'!$D$6:$AU$179,13,0)</f>
        <v>151.93103448275863</v>
      </c>
      <c r="P73" s="42">
        <f>VLOOKUP(B73,'[2]2월'!$D$6:$AU$179,28,0)</f>
        <v>4.5517241379310347</v>
      </c>
      <c r="Q73" s="42">
        <f t="shared" si="86"/>
        <v>156.48275862068968</v>
      </c>
      <c r="R73" s="42">
        <f>VLOOKUP(B73,'[2]3월'!$D$6:$AU$179,13,0)</f>
        <v>152.74193548387098</v>
      </c>
      <c r="S73" s="42">
        <f>VLOOKUP(B73,'[2]3월'!$D$6:$AU$179,28,0)</f>
        <v>4.709677419354839</v>
      </c>
      <c r="T73" s="42">
        <f t="shared" si="87"/>
        <v>157.45161290322582</v>
      </c>
      <c r="U73" s="42">
        <f>VLOOKUP(B73,'[2]4월'!$D$6:$AU$179,13,0)</f>
        <v>150.76666666666668</v>
      </c>
      <c r="V73" s="42">
        <f>VLOOKUP(B73,'[2]4월'!$D$6:$AU$179,28,0)</f>
        <v>22.066666666666666</v>
      </c>
      <c r="W73" s="42">
        <f t="shared" si="88"/>
        <v>172.83333333333334</v>
      </c>
      <c r="X73" s="42">
        <f>VLOOKUP(B73,'[2]5월'!$D$6:$AU$179,13,0)</f>
        <v>153.58064516129033</v>
      </c>
      <c r="Y73" s="42">
        <f>VLOOKUP(B73,'[2]5월'!$D$6:$AU$179,28,0)</f>
        <v>27.032258064516128</v>
      </c>
      <c r="Z73" s="42">
        <f t="shared" si="89"/>
        <v>180.61290322580646</v>
      </c>
      <c r="AA73" s="42">
        <f>VLOOKUP(B73,'[2]6월'!$D$6:$AU$179,13,0)</f>
        <v>152.6</v>
      </c>
      <c r="AB73" s="42">
        <f>VLOOKUP(B73,'[2]6월'!$D$6:$AU$179,28,0)</f>
        <v>26.266666666666666</v>
      </c>
      <c r="AC73" s="42">
        <f t="shared" si="90"/>
        <v>178.86666666666667</v>
      </c>
      <c r="AD73" s="42">
        <f>VLOOKUP(B73,'[2]7월'!$D$6:$AU$179,13,0)</f>
        <v>150.93548387096774</v>
      </c>
      <c r="AE73" s="42">
        <f>VLOOKUP(B73,'[2]7월'!$D$6:$AU$179,28,0)</f>
        <v>27.387096774193548</v>
      </c>
      <c r="AF73" s="42">
        <f t="shared" si="91"/>
        <v>178.32258064516128</v>
      </c>
      <c r="AG73" s="42">
        <f>VLOOKUP(B73,'[2]8월'!$D$6:$AU$179,13,0)</f>
        <v>148.90322580645162</v>
      </c>
      <c r="AH73" s="42">
        <f>VLOOKUP(B73,'[2]8월'!$D$6:$AU$179,28,0)</f>
        <v>27.29032258064516</v>
      </c>
      <c r="AI73" s="42">
        <f t="shared" si="92"/>
        <v>176.19354838709677</v>
      </c>
      <c r="AJ73" s="42">
        <f>VLOOKUP(B73,'[2]9월'!$D$6:$AU$179,13,0)</f>
        <v>149.6</v>
      </c>
      <c r="AK73" s="42">
        <f>VLOOKUP(B73,'[2]9월'!$D$6:$AU$179,28,0)</f>
        <v>24.7</v>
      </c>
      <c r="AL73" s="42">
        <f t="shared" si="93"/>
        <v>174.29999999999998</v>
      </c>
      <c r="AM73" s="42">
        <f>VLOOKUP(B73,'[2]10월'!$D$6:$AU$179,13,0)</f>
        <v>153.41935483870967</v>
      </c>
      <c r="AN73" s="42">
        <f>VLOOKUP(B73,'[2]10월'!$D$6:$AU$179,28,0)</f>
        <v>24.870967741935484</v>
      </c>
      <c r="AO73" s="42">
        <f t="shared" si="94"/>
        <v>178.29032258064515</v>
      </c>
      <c r="AP73" s="42">
        <f>VLOOKUP(B73,'[3]11월'!$D$6:$P$179,13,0)</f>
        <v>156.76666666666668</v>
      </c>
      <c r="AQ73" s="42">
        <f>VLOOKUP(B73,'[3]11월'!$D$6:$AE$179,28,0)</f>
        <v>26.7</v>
      </c>
      <c r="AR73" s="42">
        <f t="shared" si="95"/>
        <v>183.46666666666667</v>
      </c>
      <c r="AS73" s="42">
        <f>VLOOKUP(B73,'[3]12월'!$D$6:$P$179,13,0)</f>
        <v>156.93548387096774</v>
      </c>
      <c r="AT73" s="42">
        <f>VLOOKUP(B73,'[3]12월'!$D$6:$AE$179,28,0)</f>
        <v>241.38709677419354</v>
      </c>
      <c r="AU73" s="42">
        <f t="shared" si="96"/>
        <v>398.32258064516128</v>
      </c>
      <c r="AV73" s="42">
        <f t="shared" si="97"/>
        <v>152.94783710295391</v>
      </c>
      <c r="AW73" s="42">
        <f t="shared" si="98"/>
        <v>38.46999134841181</v>
      </c>
      <c r="AX73" s="43">
        <f t="shared" si="99"/>
        <v>191.41782845136572</v>
      </c>
      <c r="AY73" s="47">
        <v>0.26679830377593627</v>
      </c>
      <c r="AZ73" s="47">
        <v>0.31276771066368381</v>
      </c>
      <c r="BA73" s="21">
        <f t="shared" si="100"/>
        <v>0.27603695567983971</v>
      </c>
      <c r="BB73" s="47">
        <v>0.26261720418186707</v>
      </c>
      <c r="BC73" s="47">
        <v>0.32531648286581305</v>
      </c>
      <c r="BD73" s="21">
        <f t="shared" si="101"/>
        <v>0.27521812400233148</v>
      </c>
      <c r="BE73" s="47">
        <v>0.27116563387782033</v>
      </c>
      <c r="BF73" s="47">
        <v>0.31793655382274627</v>
      </c>
      <c r="BG73" s="21">
        <f t="shared" si="102"/>
        <v>0.28056536900278395</v>
      </c>
      <c r="BH73" s="47">
        <v>0.31508862799009224</v>
      </c>
      <c r="BI73" s="47">
        <v>0.28995513646162396</v>
      </c>
      <c r="BJ73" s="21">
        <f t="shared" si="103"/>
        <v>0.31003745167345559</v>
      </c>
      <c r="BK73" s="47">
        <v>0.31499438680352621</v>
      </c>
      <c r="BL73" s="47">
        <v>0.29447833990340411</v>
      </c>
      <c r="BM73" s="21">
        <f t="shared" si="104"/>
        <v>0.31087119643439176</v>
      </c>
      <c r="BN73" s="47">
        <v>0.30462193484628958</v>
      </c>
      <c r="BO73" s="47">
        <v>0.29840214273371352</v>
      </c>
      <c r="BP73" s="21">
        <f t="shared" si="105"/>
        <v>0.30337191884362391</v>
      </c>
      <c r="BQ73" s="47">
        <v>0.29569136863260154</v>
      </c>
      <c r="BR73" s="47">
        <v>0.31262656612272549</v>
      </c>
      <c r="BS73" s="21">
        <f t="shared" si="106"/>
        <v>0.29909490165875458</v>
      </c>
      <c r="BT73" s="47">
        <v>0.29137897123034412</v>
      </c>
      <c r="BU73" s="47">
        <v>0.3140383159952107</v>
      </c>
      <c r="BV73" s="21">
        <f t="shared" si="107"/>
        <v>0.29593290857315846</v>
      </c>
      <c r="BW73" s="47">
        <v>0.30589910198992976</v>
      </c>
      <c r="BX73" s="47">
        <v>0.31523160969396158</v>
      </c>
      <c r="BY73" s="21">
        <f t="shared" si="108"/>
        <v>0.30777469264696361</v>
      </c>
      <c r="BZ73" s="47">
        <v>0.31055235659056135</v>
      </c>
      <c r="CA73" s="47">
        <v>0.30354514640478297</v>
      </c>
      <c r="CB73" s="21">
        <f t="shared" si="109"/>
        <v>0.30914409009101801</v>
      </c>
      <c r="CC73" s="47">
        <v>0.29806094747728723</v>
      </c>
      <c r="CD73" s="47">
        <v>0.3011148400099547</v>
      </c>
      <c r="CE73" s="21">
        <f t="shared" si="110"/>
        <v>0.29867470023094228</v>
      </c>
      <c r="CF73" s="47">
        <v>0.30008410837148436</v>
      </c>
      <c r="CG73" s="47">
        <v>0.44284883239883477</v>
      </c>
      <c r="CH73" s="21">
        <f t="shared" si="111"/>
        <v>0.3287760946019414</v>
      </c>
      <c r="CI73" s="44">
        <f t="shared" si="112"/>
        <v>0.29474607881397835</v>
      </c>
      <c r="CJ73" s="44">
        <f t="shared" si="113"/>
        <v>0.31902180642303796</v>
      </c>
      <c r="CK73" s="21">
        <f t="shared" si="114"/>
        <v>0.29962486695326707</v>
      </c>
      <c r="CL73" s="47">
        <v>0.17010373709338025</v>
      </c>
      <c r="CM73" s="47">
        <v>0.23602157539743229</v>
      </c>
      <c r="CN73" s="21">
        <f t="shared" si="115"/>
        <v>0.1833515034575629</v>
      </c>
      <c r="CO73" s="47">
        <v>0.17436298728893621</v>
      </c>
      <c r="CP73" s="47">
        <v>0.28097888905126944</v>
      </c>
      <c r="CQ73" s="21">
        <f t="shared" si="116"/>
        <v>0.195790003004153</v>
      </c>
      <c r="CR73" s="47">
        <v>0.17918660717338142</v>
      </c>
      <c r="CS73" s="47">
        <v>0.29754263949242959</v>
      </c>
      <c r="CT73" s="21">
        <f t="shared" si="117"/>
        <v>0.20297308294830105</v>
      </c>
      <c r="CU73" s="47">
        <v>0.21145287547301941</v>
      </c>
      <c r="CV73" s="47">
        <v>0.23311415098032309</v>
      </c>
      <c r="CW73" s="21">
        <f t="shared" si="118"/>
        <v>0.21580622692467513</v>
      </c>
      <c r="CX73" s="47">
        <v>0.21427017814980168</v>
      </c>
      <c r="CY73" s="47">
        <v>0.23833150014947038</v>
      </c>
      <c r="CZ73" s="21">
        <f t="shared" si="119"/>
        <v>0.21910587635329365</v>
      </c>
      <c r="DA73" s="47">
        <v>0.20153678450048809</v>
      </c>
      <c r="DB73" s="47">
        <v>0.24706450403097002</v>
      </c>
      <c r="DC73" s="21">
        <f t="shared" si="120"/>
        <v>0.21068666876477204</v>
      </c>
      <c r="DD73" s="47">
        <v>0.19150340759367204</v>
      </c>
      <c r="DE73" s="47">
        <v>0.25731903240681098</v>
      </c>
      <c r="DF73" s="21">
        <f t="shared" si="121"/>
        <v>0.20473063171190548</v>
      </c>
      <c r="DG73" s="47">
        <v>0.18821436160478416</v>
      </c>
      <c r="DH73" s="47">
        <v>0.24908052958543486</v>
      </c>
      <c r="DI73" s="21">
        <f t="shared" si="122"/>
        <v>0.20044687398134961</v>
      </c>
      <c r="DJ73" s="47">
        <v>0.21143909373493291</v>
      </c>
      <c r="DK73" s="47">
        <v>0.26611493198494834</v>
      </c>
      <c r="DL73" s="21">
        <f t="shared" si="123"/>
        <v>0.22242751127922489</v>
      </c>
      <c r="DM73" s="47">
        <v>0.21344798320107325</v>
      </c>
      <c r="DN73" s="47">
        <v>0.25667786832939105</v>
      </c>
      <c r="DO73" s="21">
        <f t="shared" si="124"/>
        <v>0.22213606267796357</v>
      </c>
      <c r="DP73" s="47">
        <v>0.19919131536709067</v>
      </c>
      <c r="DQ73" s="47">
        <v>0.26795855364183091</v>
      </c>
      <c r="DR73" s="21">
        <f t="shared" si="125"/>
        <v>0.21301173681312946</v>
      </c>
      <c r="DS73" s="47">
        <v>0.19436884527026346</v>
      </c>
      <c r="DT73" s="47">
        <v>0.291039067731514</v>
      </c>
      <c r="DU73" s="21">
        <f t="shared" si="126"/>
        <v>0.21379703882893311</v>
      </c>
      <c r="DV73" s="21">
        <f t="shared" si="127"/>
        <v>0.1957565147042353</v>
      </c>
      <c r="DW73" s="21">
        <f t="shared" si="128"/>
        <v>0.26010360356515205</v>
      </c>
      <c r="DX73" s="45">
        <f t="shared" si="129"/>
        <v>0.20868860139543863</v>
      </c>
      <c r="DY73" s="47">
        <v>0.78028196183049459</v>
      </c>
      <c r="DZ73" s="47">
        <v>0.25695172413793105</v>
      </c>
      <c r="EA73" s="21">
        <f t="shared" si="130"/>
        <v>0.6751062324886985</v>
      </c>
      <c r="EB73" s="47">
        <v>0.77241148433953699</v>
      </c>
      <c r="EC73" s="47">
        <v>0.27854545454545454</v>
      </c>
      <c r="ED73" s="21">
        <f t="shared" si="131"/>
        <v>0.67315729235981769</v>
      </c>
      <c r="EE73" s="47">
        <v>0.78295607180570226</v>
      </c>
      <c r="EF73" s="47">
        <v>0.19182876712328767</v>
      </c>
      <c r="EG73" s="21">
        <f t="shared" si="132"/>
        <v>0.66415490014409662</v>
      </c>
      <c r="EH73" s="47">
        <v>0.78212535927481752</v>
      </c>
      <c r="EI73" s="47">
        <v>0.38862688821752267</v>
      </c>
      <c r="EJ73" s="21">
        <f t="shared" si="133"/>
        <v>0.70304242901874914</v>
      </c>
      <c r="EK73" s="47">
        <v>0.76747469019113634</v>
      </c>
      <c r="EL73" s="47">
        <v>0.38399403341288779</v>
      </c>
      <c r="EM73" s="21">
        <f t="shared" si="134"/>
        <v>0.69040507934090822</v>
      </c>
      <c r="EN73" s="47">
        <v>0.78752512013979903</v>
      </c>
      <c r="EO73" s="47">
        <v>0.37640101522842639</v>
      </c>
      <c r="EP73" s="21">
        <f t="shared" si="135"/>
        <v>0.70489989715497936</v>
      </c>
      <c r="EQ73" s="47">
        <v>0.78488565932891641</v>
      </c>
      <c r="ER73" s="47">
        <v>0.37891637220259128</v>
      </c>
      <c r="ES73" s="21">
        <f t="shared" si="136"/>
        <v>0.7032964202814227</v>
      </c>
      <c r="ET73" s="47">
        <v>0.79481434142114382</v>
      </c>
      <c r="EU73" s="47">
        <v>0.36476950354609933</v>
      </c>
      <c r="EV73" s="21">
        <f t="shared" si="137"/>
        <v>0.70838654456268424</v>
      </c>
      <c r="EW73" s="47">
        <v>0.78623551693404636</v>
      </c>
      <c r="EX73" s="47">
        <v>0.39416194331983806</v>
      </c>
      <c r="EY73" s="21">
        <f t="shared" si="138"/>
        <v>0.70743895390276268</v>
      </c>
      <c r="EZ73" s="47">
        <v>0.77629331370899912</v>
      </c>
      <c r="FA73" s="47">
        <v>0.3678261997405966</v>
      </c>
      <c r="FB73" s="21">
        <f t="shared" si="139"/>
        <v>0.69420207660948496</v>
      </c>
      <c r="FC73" s="47">
        <v>0.78999914947905592</v>
      </c>
      <c r="FD73" s="47">
        <v>0.33471910112359554</v>
      </c>
      <c r="FE73" s="21">
        <f t="shared" si="140"/>
        <v>0.69849973344744487</v>
      </c>
      <c r="FF73" s="47">
        <v>0.79593340184994854</v>
      </c>
      <c r="FG73" s="47">
        <v>0.72916303621542167</v>
      </c>
      <c r="FH73" s="21">
        <f t="shared" si="141"/>
        <v>0.78251429972622366</v>
      </c>
      <c r="FI73" s="21">
        <f t="shared" si="142"/>
        <v>0.78341133919196648</v>
      </c>
      <c r="FJ73" s="21">
        <f t="shared" si="143"/>
        <v>0.37049200323447101</v>
      </c>
      <c r="FK73" s="45">
        <f t="shared" si="144"/>
        <v>0.70042532158643944</v>
      </c>
      <c r="FL73" s="21"/>
      <c r="FM73" s="21"/>
      <c r="FN73" s="21">
        <f t="shared" si="145"/>
        <v>0</v>
      </c>
      <c r="FO73" s="21"/>
      <c r="FP73" s="21"/>
      <c r="FQ73" s="21">
        <f t="shared" si="146"/>
        <v>0</v>
      </c>
      <c r="FR73" s="21"/>
      <c r="FS73" s="21"/>
      <c r="FT73" s="21">
        <f t="shared" si="147"/>
        <v>0</v>
      </c>
      <c r="FU73" s="21"/>
      <c r="FV73" s="21"/>
      <c r="FW73" s="21">
        <f t="shared" si="148"/>
        <v>0</v>
      </c>
      <c r="FX73" s="21"/>
      <c r="FY73" s="21"/>
      <c r="FZ73" s="21">
        <f t="shared" si="149"/>
        <v>0</v>
      </c>
      <c r="GA73" s="21"/>
      <c r="GB73" s="21"/>
      <c r="GC73" s="21">
        <f t="shared" si="150"/>
        <v>0</v>
      </c>
      <c r="GD73" s="21"/>
      <c r="GE73" s="21"/>
      <c r="GF73" s="21">
        <f t="shared" si="151"/>
        <v>0</v>
      </c>
      <c r="GG73" s="21"/>
      <c r="GH73" s="21"/>
      <c r="GI73" s="21">
        <f t="shared" si="152"/>
        <v>0</v>
      </c>
      <c r="GJ73" s="21"/>
      <c r="GK73" s="21"/>
      <c r="GL73" s="21">
        <f t="shared" si="153"/>
        <v>0</v>
      </c>
      <c r="GM73" s="21"/>
      <c r="GN73" s="21"/>
      <c r="GO73" s="21">
        <f t="shared" si="154"/>
        <v>0</v>
      </c>
      <c r="GP73" s="21" t="e">
        <f t="shared" si="155"/>
        <v>#DIV/0!</v>
      </c>
      <c r="GQ73" s="21" t="e">
        <f t="shared" si="156"/>
        <v>#DIV/0!</v>
      </c>
      <c r="GR73" s="45">
        <f t="shared" si="157"/>
        <v>0</v>
      </c>
    </row>
    <row r="74" spans="1:200">
      <c r="A74" s="1" t="s">
        <v>153</v>
      </c>
      <c r="B74" s="1" t="s">
        <v>154</v>
      </c>
      <c r="C74" s="1" t="s">
        <v>12</v>
      </c>
      <c r="D74" s="1" t="s">
        <v>13</v>
      </c>
      <c r="E74" s="2">
        <v>34201</v>
      </c>
      <c r="F74" s="2">
        <v>13</v>
      </c>
      <c r="G74" s="2">
        <v>59</v>
      </c>
      <c r="H74" s="2">
        <v>72</v>
      </c>
      <c r="I74" s="2">
        <v>12</v>
      </c>
      <c r="J74" s="2">
        <v>59</v>
      </c>
      <c r="K74" s="2">
        <v>71</v>
      </c>
      <c r="L74" s="42">
        <f>VLOOKUP(B74,'[2]1월'!$D$6:$AU$179,13,0)</f>
        <v>10.258064516129032</v>
      </c>
      <c r="M74" s="42">
        <f>VLOOKUP(B74,'[2]1월'!$D$6:$AU$179,28,0)</f>
        <v>53.677419354838712</v>
      </c>
      <c r="N74" s="42">
        <f t="shared" si="85"/>
        <v>63.935483870967744</v>
      </c>
      <c r="O74" s="42">
        <f>VLOOKUP(B74,'[2]2월'!$D$6:$AU$179,13,0)</f>
        <v>10.448275862068966</v>
      </c>
      <c r="P74" s="42">
        <f>VLOOKUP(B74,'[2]2월'!$D$6:$AU$179,28,0)</f>
        <v>53.931034482758619</v>
      </c>
      <c r="Q74" s="42">
        <f t="shared" si="86"/>
        <v>64.379310344827587</v>
      </c>
      <c r="R74" s="42">
        <f>VLOOKUP(B74,'[2]3월'!$D$6:$AU$179,13,0)</f>
        <v>10.67741935483871</v>
      </c>
      <c r="S74" s="42">
        <f>VLOOKUP(B74,'[2]3월'!$D$6:$AU$179,28,0)</f>
        <v>53</v>
      </c>
      <c r="T74" s="42">
        <f t="shared" si="87"/>
        <v>63.677419354838712</v>
      </c>
      <c r="U74" s="42">
        <f>VLOOKUP(B74,'[2]4월'!$D$6:$AU$179,13,0)</f>
        <v>11.166666666666666</v>
      </c>
      <c r="V74" s="42">
        <f>VLOOKUP(B74,'[2]4월'!$D$6:$AU$179,28,0)</f>
        <v>53.366666666666667</v>
      </c>
      <c r="W74" s="42">
        <f t="shared" si="88"/>
        <v>64.533333333333331</v>
      </c>
      <c r="X74" s="42">
        <f>VLOOKUP(B74,'[2]5월'!$D$6:$AU$179,13,0)</f>
        <v>11.387096774193548</v>
      </c>
      <c r="Y74" s="42">
        <f>VLOOKUP(B74,'[2]5월'!$D$6:$AU$179,28,0)</f>
        <v>53.741935483870968</v>
      </c>
      <c r="Z74" s="42">
        <f t="shared" si="89"/>
        <v>65.129032258064512</v>
      </c>
      <c r="AA74" s="42">
        <f>VLOOKUP(B74,'[2]6월'!$D$6:$AU$179,13,0)</f>
        <v>11.233333333333333</v>
      </c>
      <c r="AB74" s="42">
        <f>VLOOKUP(B74,'[2]6월'!$D$6:$AU$179,28,0)</f>
        <v>52.2</v>
      </c>
      <c r="AC74" s="42">
        <f t="shared" si="90"/>
        <v>63.433333333333337</v>
      </c>
      <c r="AD74" s="42">
        <f>VLOOKUP(B74,'[2]7월'!$D$6:$AU$179,13,0)</f>
        <v>11.096774193548388</v>
      </c>
      <c r="AE74" s="42">
        <f>VLOOKUP(B74,'[2]7월'!$D$6:$AU$179,28,0)</f>
        <v>52.612903225806448</v>
      </c>
      <c r="AF74" s="42">
        <f t="shared" si="91"/>
        <v>63.709677419354833</v>
      </c>
      <c r="AG74" s="42">
        <f>VLOOKUP(B74,'[2]8월'!$D$6:$AU$179,13,0)</f>
        <v>11.225806451612904</v>
      </c>
      <c r="AH74" s="42">
        <f>VLOOKUP(B74,'[2]8월'!$D$6:$AU$179,28,0)</f>
        <v>53.58064516129032</v>
      </c>
      <c r="AI74" s="42">
        <f t="shared" si="92"/>
        <v>64.806451612903231</v>
      </c>
      <c r="AJ74" s="42">
        <f>VLOOKUP(B74,'[2]9월'!$D$6:$AU$179,13,0)</f>
        <v>11.4</v>
      </c>
      <c r="AK74" s="42">
        <f>VLOOKUP(B74,'[2]9월'!$D$6:$AU$179,28,0)</f>
        <v>49.5</v>
      </c>
      <c r="AL74" s="42">
        <f t="shared" si="93"/>
        <v>60.9</v>
      </c>
      <c r="AM74" s="42">
        <f>VLOOKUP(B74,'[2]10월'!$D$6:$AU$179,13,0)</f>
        <v>10.709677419354838</v>
      </c>
      <c r="AN74" s="42">
        <f>VLOOKUP(B74,'[2]10월'!$D$6:$AU$179,28,0)</f>
        <v>49.354838709677416</v>
      </c>
      <c r="AO74" s="42">
        <f t="shared" si="94"/>
        <v>60.064516129032256</v>
      </c>
      <c r="AP74" s="42">
        <f>VLOOKUP(B74,'[3]11월'!$D$6:$P$179,13,0)</f>
        <v>10.133333333333333</v>
      </c>
      <c r="AQ74" s="42">
        <f>VLOOKUP(B74,'[3]11월'!$D$6:$AE$179,28,0)</f>
        <v>49.2</v>
      </c>
      <c r="AR74" s="42">
        <f t="shared" si="95"/>
        <v>59.333333333333336</v>
      </c>
      <c r="AS74" s="42">
        <f>VLOOKUP(B74,'[3]12월'!$D$6:$P$179,13,0)</f>
        <v>10.387096774193548</v>
      </c>
      <c r="AT74" s="42">
        <f>VLOOKUP(B74,'[3]12월'!$D$6:$AE$179,28,0)</f>
        <v>50.774193548387096</v>
      </c>
      <c r="AU74" s="42">
        <f t="shared" si="96"/>
        <v>61.161290322580641</v>
      </c>
      <c r="AV74" s="42">
        <f t="shared" si="97"/>
        <v>10.843628723272772</v>
      </c>
      <c r="AW74" s="42">
        <f t="shared" si="98"/>
        <v>52.078303052774686</v>
      </c>
      <c r="AX74" s="43">
        <f t="shared" si="99"/>
        <v>62.921931776047451</v>
      </c>
      <c r="AY74" s="47">
        <v>0.16046073113312284</v>
      </c>
      <c r="AZ74" s="47">
        <v>0.11282519942900328</v>
      </c>
      <c r="BA74" s="21">
        <f t="shared" si="100"/>
        <v>0.12103445183520158</v>
      </c>
      <c r="BB74" s="47">
        <v>7.4003587350595285E-2</v>
      </c>
      <c r="BC74" s="48">
        <v>0.31632929376734853</v>
      </c>
      <c r="BD74" s="21">
        <f t="shared" si="101"/>
        <v>0.27456817937816264</v>
      </c>
      <c r="BE74" s="47">
        <v>0.12833485477646633</v>
      </c>
      <c r="BF74" s="48">
        <v>0.30308115012151648</v>
      </c>
      <c r="BG74" s="21">
        <f t="shared" si="102"/>
        <v>0.27296630949276107</v>
      </c>
      <c r="BH74" s="47">
        <v>0.17796548902807585</v>
      </c>
      <c r="BI74" s="47">
        <v>0.25596928720000545</v>
      </c>
      <c r="BJ74" s="21">
        <f t="shared" si="103"/>
        <v>0.24252653039794086</v>
      </c>
      <c r="BK74" s="47">
        <v>0.20306847179001486</v>
      </c>
      <c r="BL74" s="47">
        <v>0.30367394392793434</v>
      </c>
      <c r="BM74" s="21">
        <f t="shared" si="104"/>
        <v>0.28633613568523758</v>
      </c>
      <c r="BN74" s="47">
        <v>0.21927440694954875</v>
      </c>
      <c r="BO74" s="47">
        <v>0.2871081739209887</v>
      </c>
      <c r="BP74" s="21">
        <f t="shared" si="105"/>
        <v>0.27541806582708389</v>
      </c>
      <c r="BQ74" s="47">
        <v>0.21835346218061161</v>
      </c>
      <c r="BR74" s="47">
        <v>0.29852597161980299</v>
      </c>
      <c r="BS74" s="21">
        <f t="shared" si="106"/>
        <v>0.28470947073318192</v>
      </c>
      <c r="BT74" s="47">
        <v>0.21434432715601823</v>
      </c>
      <c r="BU74" s="47">
        <v>0.30166621629035462</v>
      </c>
      <c r="BV74" s="21">
        <f t="shared" si="107"/>
        <v>0.28661762959791648</v>
      </c>
      <c r="BW74" s="47">
        <v>0.19922651490099588</v>
      </c>
      <c r="BX74" s="47">
        <v>0.3064379576745021</v>
      </c>
      <c r="BY74" s="21">
        <f t="shared" si="108"/>
        <v>0.28796171183290736</v>
      </c>
      <c r="BZ74" s="47">
        <v>0.21465236913718586</v>
      </c>
      <c r="CA74" s="47">
        <v>0.28998248277461375</v>
      </c>
      <c r="CB74" s="21">
        <f t="shared" si="109"/>
        <v>0.27700049444543207</v>
      </c>
      <c r="CC74" s="47">
        <v>0.23788884922772019</v>
      </c>
      <c r="CD74" s="47">
        <v>0.29529702152996051</v>
      </c>
      <c r="CE74" s="21">
        <f t="shared" si="110"/>
        <v>0.28540360458365921</v>
      </c>
      <c r="CF74" s="47">
        <v>0.22068792646505742</v>
      </c>
      <c r="CG74" s="47">
        <v>0.29622407539497025</v>
      </c>
      <c r="CH74" s="21">
        <f t="shared" si="111"/>
        <v>0.28320658004697119</v>
      </c>
      <c r="CI74" s="44">
        <f t="shared" si="112"/>
        <v>0.18902174917461775</v>
      </c>
      <c r="CJ74" s="44">
        <f t="shared" si="113"/>
        <v>0.28059339780425013</v>
      </c>
      <c r="CK74" s="21">
        <f t="shared" si="114"/>
        <v>0.26481243032137131</v>
      </c>
      <c r="CL74" s="47">
        <v>0.14939114332577344</v>
      </c>
      <c r="CM74" s="47">
        <v>0.11007864105332574</v>
      </c>
      <c r="CN74" s="21">
        <f t="shared" si="115"/>
        <v>0.11685354714397944</v>
      </c>
      <c r="CO74" s="47">
        <v>6.9328116458625966E-2</v>
      </c>
      <c r="CP74" s="48">
        <v>0.21694971813496658</v>
      </c>
      <c r="CQ74" s="21">
        <f t="shared" si="116"/>
        <v>0.19150940193789684</v>
      </c>
      <c r="CR74" s="47">
        <v>0.14006550150699615</v>
      </c>
      <c r="CS74" s="48">
        <v>0.20003974162840307</v>
      </c>
      <c r="CT74" s="21">
        <f t="shared" si="117"/>
        <v>0.1897041022975631</v>
      </c>
      <c r="CU74" s="47">
        <v>0.17723278817522245</v>
      </c>
      <c r="CV74" s="47">
        <v>0.25816345772936505</v>
      </c>
      <c r="CW74" s="21">
        <f t="shared" si="118"/>
        <v>0.24421629958910804</v>
      </c>
      <c r="CX74" s="47">
        <v>0.18540274344099378</v>
      </c>
      <c r="CY74" s="47">
        <v>0.31293590323234244</v>
      </c>
      <c r="CZ74" s="21">
        <f t="shared" si="119"/>
        <v>0.29095752151950316</v>
      </c>
      <c r="DA74" s="47">
        <v>0.21634616014996549</v>
      </c>
      <c r="DB74" s="47">
        <v>0.28099916419198723</v>
      </c>
      <c r="DC74" s="21">
        <f t="shared" si="120"/>
        <v>0.26985721174572092</v>
      </c>
      <c r="DD74" s="47">
        <v>0.19205906463957487</v>
      </c>
      <c r="DE74" s="47">
        <v>0.28391856829986495</v>
      </c>
      <c r="DF74" s="21">
        <f t="shared" si="121"/>
        <v>0.26808799342270451</v>
      </c>
      <c r="DG74" s="47">
        <v>0.2144822121236353</v>
      </c>
      <c r="DH74" s="47">
        <v>0.27544475587191081</v>
      </c>
      <c r="DI74" s="21">
        <f t="shared" si="122"/>
        <v>0.26493879758720007</v>
      </c>
      <c r="DJ74" s="47">
        <v>0.19392077715366254</v>
      </c>
      <c r="DK74" s="47">
        <v>0.29463162804760379</v>
      </c>
      <c r="DL74" s="21">
        <f t="shared" si="123"/>
        <v>0.27727565939448462</v>
      </c>
      <c r="DM74" s="47">
        <v>0.21943302914580654</v>
      </c>
      <c r="DN74" s="47">
        <v>0.28383357293535832</v>
      </c>
      <c r="DO74" s="21">
        <f t="shared" si="124"/>
        <v>0.27273512813686906</v>
      </c>
      <c r="DP74" s="47">
        <v>0.22026674924995557</v>
      </c>
      <c r="DQ74" s="47">
        <v>0.28209134149714782</v>
      </c>
      <c r="DR74" s="21">
        <f t="shared" si="125"/>
        <v>0.27143682239111677</v>
      </c>
      <c r="DS74" s="47">
        <v>0.1991468744927791</v>
      </c>
      <c r="DT74" s="47">
        <v>0.2835330987713755</v>
      </c>
      <c r="DU74" s="21">
        <f t="shared" si="126"/>
        <v>0.2689904288372611</v>
      </c>
      <c r="DV74" s="21">
        <f t="shared" si="127"/>
        <v>0.18142292998858259</v>
      </c>
      <c r="DW74" s="21">
        <f t="shared" si="128"/>
        <v>0.25688496594947091</v>
      </c>
      <c r="DX74" s="45">
        <f t="shared" si="129"/>
        <v>0.24388024283361731</v>
      </c>
      <c r="DY74" s="47">
        <v>0.36441823899371073</v>
      </c>
      <c r="DZ74" s="47">
        <v>0.34359855769230774</v>
      </c>
      <c r="EA74" s="21">
        <f t="shared" si="130"/>
        <v>0.34718651006117035</v>
      </c>
      <c r="EB74" s="47">
        <v>0.38008910891089109</v>
      </c>
      <c r="EC74" s="47">
        <v>0.36844309462915603</v>
      </c>
      <c r="ED74" s="21">
        <f t="shared" si="131"/>
        <v>0.37045010635642694</v>
      </c>
      <c r="EE74" s="47">
        <v>0.36951963746223565</v>
      </c>
      <c r="EF74" s="47">
        <v>0.33456908094948268</v>
      </c>
      <c r="EG74" s="21">
        <f t="shared" si="132"/>
        <v>0.34059227266973957</v>
      </c>
      <c r="EH74" s="47">
        <v>0.35756119402985076</v>
      </c>
      <c r="EI74" s="47">
        <v>0.34651655215490318</v>
      </c>
      <c r="EJ74" s="21">
        <f t="shared" si="133"/>
        <v>0.34841992658243526</v>
      </c>
      <c r="EK74" s="47">
        <v>0.33337393767705381</v>
      </c>
      <c r="EL74" s="47">
        <v>0.35439255702280914</v>
      </c>
      <c r="EM74" s="21">
        <f t="shared" si="134"/>
        <v>0.35077032073686076</v>
      </c>
      <c r="EN74" s="47">
        <v>0.3588367952522255</v>
      </c>
      <c r="EO74" s="47">
        <v>0.36915517241379309</v>
      </c>
      <c r="EP74" s="21">
        <f t="shared" si="135"/>
        <v>0.36737695855721653</v>
      </c>
      <c r="EQ74" s="47">
        <v>0.35540116279069767</v>
      </c>
      <c r="ER74" s="47">
        <v>0.36888779889638257</v>
      </c>
      <c r="ES74" s="21">
        <f t="shared" si="136"/>
        <v>0.36656358426202512</v>
      </c>
      <c r="ET74" s="47">
        <v>0.37112356321839085</v>
      </c>
      <c r="EU74" s="47">
        <v>0.39667609873570142</v>
      </c>
      <c r="EV74" s="21">
        <f t="shared" si="137"/>
        <v>0.39227251161962007</v>
      </c>
      <c r="EW74" s="47">
        <v>0.37539766081871345</v>
      </c>
      <c r="EX74" s="47">
        <v>0.40892390572390569</v>
      </c>
      <c r="EY74" s="21">
        <f t="shared" si="138"/>
        <v>0.40314617223772864</v>
      </c>
      <c r="EZ74" s="47">
        <v>0.39375602409638555</v>
      </c>
      <c r="FA74" s="47">
        <v>0.40423921568627452</v>
      </c>
      <c r="FB74" s="21">
        <f t="shared" si="139"/>
        <v>0.40243259859383873</v>
      </c>
      <c r="FC74" s="47">
        <v>0.38830263157894734</v>
      </c>
      <c r="FD74" s="47">
        <v>0.40934688346883469</v>
      </c>
      <c r="FE74" s="21">
        <f t="shared" si="140"/>
        <v>0.4057202298075141</v>
      </c>
      <c r="FF74" s="47">
        <v>0.36786645962732917</v>
      </c>
      <c r="FG74" s="47">
        <v>0.4212255400254129</v>
      </c>
      <c r="FH74" s="21">
        <f t="shared" si="141"/>
        <v>0.41202992189163629</v>
      </c>
      <c r="FI74" s="21">
        <f t="shared" si="142"/>
        <v>0.36797053453803602</v>
      </c>
      <c r="FJ74" s="21">
        <f t="shared" si="143"/>
        <v>0.37716453811658029</v>
      </c>
      <c r="FK74" s="45">
        <f t="shared" si="144"/>
        <v>0.37558009278135102</v>
      </c>
      <c r="FL74" s="21"/>
      <c r="FM74" s="21"/>
      <c r="FN74" s="21">
        <f t="shared" si="145"/>
        <v>0</v>
      </c>
      <c r="FO74" s="21"/>
      <c r="FP74" s="21"/>
      <c r="FQ74" s="21">
        <f t="shared" si="146"/>
        <v>0</v>
      </c>
      <c r="FR74" s="21"/>
      <c r="FS74" s="21"/>
      <c r="FT74" s="21">
        <f t="shared" si="147"/>
        <v>0</v>
      </c>
      <c r="FU74" s="21"/>
      <c r="FV74" s="21"/>
      <c r="FW74" s="21">
        <f t="shared" si="148"/>
        <v>0</v>
      </c>
      <c r="FX74" s="21"/>
      <c r="FY74" s="21"/>
      <c r="FZ74" s="21">
        <f t="shared" si="149"/>
        <v>0</v>
      </c>
      <c r="GA74" s="21"/>
      <c r="GB74" s="21"/>
      <c r="GC74" s="21">
        <f t="shared" si="150"/>
        <v>0</v>
      </c>
      <c r="GD74" s="21"/>
      <c r="GE74" s="21"/>
      <c r="GF74" s="21">
        <f t="shared" si="151"/>
        <v>0</v>
      </c>
      <c r="GG74" s="21"/>
      <c r="GH74" s="21"/>
      <c r="GI74" s="21">
        <f t="shared" si="152"/>
        <v>0</v>
      </c>
      <c r="GJ74" s="21"/>
      <c r="GK74" s="21"/>
      <c r="GL74" s="21">
        <f t="shared" si="153"/>
        <v>0</v>
      </c>
      <c r="GM74" s="21"/>
      <c r="GN74" s="21"/>
      <c r="GO74" s="21">
        <f t="shared" si="154"/>
        <v>0</v>
      </c>
      <c r="GP74" s="21" t="e">
        <f t="shared" si="155"/>
        <v>#DIV/0!</v>
      </c>
      <c r="GQ74" s="21" t="e">
        <f t="shared" si="156"/>
        <v>#DIV/0!</v>
      </c>
      <c r="GR74" s="45">
        <f t="shared" si="157"/>
        <v>0</v>
      </c>
    </row>
    <row r="75" spans="1:200">
      <c r="A75" s="1" t="s">
        <v>155</v>
      </c>
      <c r="B75" s="1" t="s">
        <v>156</v>
      </c>
      <c r="C75" s="1" t="s">
        <v>12</v>
      </c>
      <c r="D75" s="1" t="s">
        <v>13</v>
      </c>
      <c r="E75" s="2">
        <v>15782</v>
      </c>
      <c r="F75" s="2">
        <v>15</v>
      </c>
      <c r="G75" s="2">
        <v>17</v>
      </c>
      <c r="H75" s="2">
        <v>32</v>
      </c>
      <c r="I75" s="2">
        <v>15</v>
      </c>
      <c r="J75" s="2">
        <v>17</v>
      </c>
      <c r="K75" s="2">
        <v>32</v>
      </c>
      <c r="L75" s="42">
        <f>VLOOKUP(B75,'[2]1월'!$D$6:$AU$179,13,0)</f>
        <v>13.67741935483871</v>
      </c>
      <c r="M75" s="42">
        <f>VLOOKUP(B75,'[2]1월'!$D$6:$AU$179,28,0)</f>
        <v>16.032258064516128</v>
      </c>
      <c r="N75" s="42">
        <f t="shared" si="85"/>
        <v>29.70967741935484</v>
      </c>
      <c r="O75" s="42">
        <f>VLOOKUP(B75,'[2]2월'!$D$6:$AU$179,13,0)</f>
        <v>12.96551724137931</v>
      </c>
      <c r="P75" s="42">
        <f>VLOOKUP(B75,'[2]2월'!$D$6:$AU$179,28,0)</f>
        <v>16</v>
      </c>
      <c r="Q75" s="42">
        <f t="shared" si="86"/>
        <v>28.96551724137931</v>
      </c>
      <c r="R75" s="42">
        <f>VLOOKUP(B75,'[2]3월'!$D$6:$AU$179,13,0)</f>
        <v>13.64516129032258</v>
      </c>
      <c r="S75" s="42">
        <f>VLOOKUP(B75,'[2]3월'!$D$6:$AU$179,28,0)</f>
        <v>16.225806451612904</v>
      </c>
      <c r="T75" s="42">
        <f t="shared" si="87"/>
        <v>29.870967741935484</v>
      </c>
      <c r="U75" s="42">
        <f>VLOOKUP(B75,'[2]4월'!$D$6:$AU$179,13,0)</f>
        <v>13.8</v>
      </c>
      <c r="V75" s="42">
        <f>VLOOKUP(B75,'[2]4월'!$D$6:$AU$179,28,0)</f>
        <v>16</v>
      </c>
      <c r="W75" s="42">
        <f t="shared" si="88"/>
        <v>29.8</v>
      </c>
      <c r="X75" s="42">
        <f>VLOOKUP(B75,'[2]5월'!$D$6:$AU$179,13,0)</f>
        <v>13.419354838709678</v>
      </c>
      <c r="Y75" s="42">
        <f>VLOOKUP(B75,'[2]5월'!$D$6:$AU$179,28,0)</f>
        <v>15.838709677419354</v>
      </c>
      <c r="Z75" s="42">
        <f t="shared" si="89"/>
        <v>29.258064516129032</v>
      </c>
      <c r="AA75" s="42">
        <f>VLOOKUP(B75,'[2]6월'!$D$6:$AU$179,13,0)</f>
        <v>13.7</v>
      </c>
      <c r="AB75" s="42">
        <f>VLOOKUP(B75,'[2]6월'!$D$6:$AU$179,28,0)</f>
        <v>15.6</v>
      </c>
      <c r="AC75" s="42">
        <f t="shared" si="90"/>
        <v>29.299999999999997</v>
      </c>
      <c r="AD75" s="42">
        <f>VLOOKUP(B75,'[2]7월'!$D$6:$AU$179,13,0)</f>
        <v>14.193548387096774</v>
      </c>
      <c r="AE75" s="42">
        <f>VLOOKUP(B75,'[2]7월'!$D$6:$AU$179,28,0)</f>
        <v>15.870967741935484</v>
      </c>
      <c r="AF75" s="42">
        <f t="shared" si="91"/>
        <v>30.064516129032256</v>
      </c>
      <c r="AG75" s="42">
        <f>VLOOKUP(B75,'[2]8월'!$D$6:$AU$179,13,0)</f>
        <v>14.516129032258064</v>
      </c>
      <c r="AH75" s="42">
        <f>VLOOKUP(B75,'[2]8월'!$D$6:$AU$179,28,0)</f>
        <v>16.258064516129032</v>
      </c>
      <c r="AI75" s="42">
        <f t="shared" si="92"/>
        <v>30.774193548387096</v>
      </c>
      <c r="AJ75" s="42">
        <f>VLOOKUP(B75,'[2]9월'!$D$6:$AU$179,13,0)</f>
        <v>14.766666666666667</v>
      </c>
      <c r="AK75" s="42">
        <f>VLOOKUP(B75,'[2]9월'!$D$6:$AU$179,28,0)</f>
        <v>15.866666666666667</v>
      </c>
      <c r="AL75" s="42">
        <f t="shared" si="93"/>
        <v>30.633333333333333</v>
      </c>
      <c r="AM75" s="42">
        <f>VLOOKUP(B75,'[2]10월'!$D$6:$AU$179,13,0)</f>
        <v>14.67741935483871</v>
      </c>
      <c r="AN75" s="42">
        <f>VLOOKUP(B75,'[2]10월'!$D$6:$AU$179,28,0)</f>
        <v>16.29032258064516</v>
      </c>
      <c r="AO75" s="42">
        <f t="shared" si="94"/>
        <v>30.967741935483872</v>
      </c>
      <c r="AP75" s="42">
        <f>VLOOKUP(B75,'[3]11월'!$D$6:$P$179,13,0)</f>
        <v>14.8</v>
      </c>
      <c r="AQ75" s="42">
        <f>VLOOKUP(B75,'[3]11월'!$D$6:$AE$179,28,0)</f>
        <v>16.733333333333334</v>
      </c>
      <c r="AR75" s="42">
        <f t="shared" si="95"/>
        <v>31.533333333333335</v>
      </c>
      <c r="AS75" s="42">
        <f>VLOOKUP(B75,'[3]12월'!$D$6:$P$179,13,0)</f>
        <v>14.709677419354838</v>
      </c>
      <c r="AT75" s="42">
        <f>VLOOKUP(B75,'[3]12월'!$D$6:$AE$179,28,0)</f>
        <v>16.29032258064516</v>
      </c>
      <c r="AU75" s="42">
        <f t="shared" si="96"/>
        <v>31</v>
      </c>
      <c r="AV75" s="42">
        <f t="shared" si="97"/>
        <v>14.072574465455446</v>
      </c>
      <c r="AW75" s="42">
        <f t="shared" si="98"/>
        <v>16.083870967741934</v>
      </c>
      <c r="AX75" s="43">
        <f t="shared" si="99"/>
        <v>30.15644543319738</v>
      </c>
      <c r="AY75" s="47">
        <v>0.37887457090588489</v>
      </c>
      <c r="AZ75" s="47">
        <v>0.35126378481570464</v>
      </c>
      <c r="BA75" s="21">
        <f t="shared" si="100"/>
        <v>0.36414842150687404</v>
      </c>
      <c r="BB75" s="47">
        <v>0.41667454424798883</v>
      </c>
      <c r="BC75" s="47">
        <v>0.36849430441729808</v>
      </c>
      <c r="BD75" s="21">
        <f t="shared" si="101"/>
        <v>0.39097772389997054</v>
      </c>
      <c r="BE75" s="47">
        <v>0.3592002616331984</v>
      </c>
      <c r="BF75" s="47">
        <v>0.35300206643652904</v>
      </c>
      <c r="BG75" s="21">
        <f t="shared" si="102"/>
        <v>0.3558944684488875</v>
      </c>
      <c r="BH75" s="47">
        <v>0.36297843992285012</v>
      </c>
      <c r="BI75" s="47">
        <v>0.34325341884590371</v>
      </c>
      <c r="BJ75" s="21">
        <f t="shared" si="103"/>
        <v>0.35245814519712126</v>
      </c>
      <c r="BK75" s="47">
        <v>0.34627101126881021</v>
      </c>
      <c r="BL75" s="47">
        <v>0.32283260966898863</v>
      </c>
      <c r="BM75" s="21">
        <f t="shared" si="104"/>
        <v>0.33377019356279991</v>
      </c>
      <c r="BN75" s="47">
        <v>0.37703105295916434</v>
      </c>
      <c r="BO75" s="47">
        <v>0.32879682983285691</v>
      </c>
      <c r="BP75" s="21">
        <f t="shared" si="105"/>
        <v>0.35130544074431158</v>
      </c>
      <c r="BQ75" s="47">
        <v>0.3686027432916934</v>
      </c>
      <c r="BR75" s="47">
        <v>0.35301113379992843</v>
      </c>
      <c r="BS75" s="21">
        <f t="shared" si="106"/>
        <v>0.36028699414942522</v>
      </c>
      <c r="BT75" s="47">
        <v>0.40786625014735067</v>
      </c>
      <c r="BU75" s="47">
        <v>0.38268755029079538</v>
      </c>
      <c r="BV75" s="21">
        <f t="shared" si="107"/>
        <v>0.39443724835980809</v>
      </c>
      <c r="BW75" s="47">
        <v>0.407957060259799</v>
      </c>
      <c r="BX75" s="47">
        <v>0.35345360324207564</v>
      </c>
      <c r="BY75" s="21">
        <f t="shared" si="108"/>
        <v>0.37888776653581435</v>
      </c>
      <c r="BZ75" s="47">
        <v>0.39622573742426276</v>
      </c>
      <c r="CA75" s="47">
        <v>0.36557065991062149</v>
      </c>
      <c r="CB75" s="21">
        <f t="shared" si="109"/>
        <v>0.37987592218069421</v>
      </c>
      <c r="CC75" s="47">
        <v>0.39695343611534151</v>
      </c>
      <c r="CD75" s="47">
        <v>0.37416886998882243</v>
      </c>
      <c r="CE75" s="21">
        <f t="shared" si="110"/>
        <v>0.38480134005857286</v>
      </c>
      <c r="CF75" s="47">
        <v>0.39670492808528346</v>
      </c>
      <c r="CG75" s="47">
        <v>0.38487558035309638</v>
      </c>
      <c r="CH75" s="21">
        <f t="shared" si="111"/>
        <v>0.39039577261871777</v>
      </c>
      <c r="CI75" s="44">
        <f t="shared" si="112"/>
        <v>0.38461166968846899</v>
      </c>
      <c r="CJ75" s="44">
        <f t="shared" si="113"/>
        <v>0.35678420096688512</v>
      </c>
      <c r="CK75" s="21">
        <f t="shared" si="114"/>
        <v>0.36976995310524985</v>
      </c>
      <c r="CL75" s="47">
        <v>0.38527390342401152</v>
      </c>
      <c r="CM75" s="47">
        <v>0.24374573248180756</v>
      </c>
      <c r="CN75" s="21">
        <f t="shared" si="115"/>
        <v>0.30979017823572819</v>
      </c>
      <c r="CO75" s="47">
        <v>0.42103305474068542</v>
      </c>
      <c r="CP75" s="47">
        <v>0.25045410565046317</v>
      </c>
      <c r="CQ75" s="21">
        <f t="shared" si="116"/>
        <v>0.33005516369388693</v>
      </c>
      <c r="CR75" s="47">
        <v>0.35546835191330178</v>
      </c>
      <c r="CS75" s="47">
        <v>0.24048165556194889</v>
      </c>
      <c r="CT75" s="21">
        <f t="shared" si="117"/>
        <v>0.29414046128975513</v>
      </c>
      <c r="CU75" s="47">
        <v>0.37499658157619192</v>
      </c>
      <c r="CV75" s="47">
        <v>0.24942968724010073</v>
      </c>
      <c r="CW75" s="21">
        <f t="shared" si="118"/>
        <v>0.30802576663728931</v>
      </c>
      <c r="CX75" s="47">
        <v>0.35512061386410898</v>
      </c>
      <c r="CY75" s="47">
        <v>0.23294654114649221</v>
      </c>
      <c r="CZ75" s="21">
        <f t="shared" si="119"/>
        <v>0.28995935254945532</v>
      </c>
      <c r="DA75" s="47">
        <v>0.38487305575799097</v>
      </c>
      <c r="DB75" s="47">
        <v>0.24876483673166638</v>
      </c>
      <c r="DC75" s="21">
        <f t="shared" si="120"/>
        <v>0.31228004948614885</v>
      </c>
      <c r="DD75" s="47">
        <v>0.37332280616761715</v>
      </c>
      <c r="DE75" s="47">
        <v>0.26913507368537326</v>
      </c>
      <c r="DF75" s="21">
        <f t="shared" si="121"/>
        <v>0.31775451814182398</v>
      </c>
      <c r="DG75" s="47">
        <v>0.40745396788337601</v>
      </c>
      <c r="DH75" s="47">
        <v>0.27418511664068212</v>
      </c>
      <c r="DI75" s="21">
        <f t="shared" si="122"/>
        <v>0.33637533190305391</v>
      </c>
      <c r="DJ75" s="47">
        <v>0.40628717471765291</v>
      </c>
      <c r="DK75" s="47">
        <v>0.27955997675476407</v>
      </c>
      <c r="DL75" s="21">
        <f t="shared" si="123"/>
        <v>0.33869751450210267</v>
      </c>
      <c r="DM75" s="47">
        <v>0.38890258311858888</v>
      </c>
      <c r="DN75" s="47">
        <v>0.28235013649896795</v>
      </c>
      <c r="DO75" s="21">
        <f t="shared" si="124"/>
        <v>0.33207308023425347</v>
      </c>
      <c r="DP75" s="47">
        <v>0.38624757282274946</v>
      </c>
      <c r="DQ75" s="47">
        <v>0.27703987882626741</v>
      </c>
      <c r="DR75" s="21">
        <f t="shared" si="125"/>
        <v>0.32800189984331873</v>
      </c>
      <c r="DS75" s="47">
        <v>0.39667419652714342</v>
      </c>
      <c r="DT75" s="47">
        <v>0.28297638180420653</v>
      </c>
      <c r="DU75" s="21">
        <f t="shared" si="126"/>
        <v>0.33603372796234232</v>
      </c>
      <c r="DV75" s="21">
        <f t="shared" si="127"/>
        <v>0.38630448854278487</v>
      </c>
      <c r="DW75" s="21">
        <f t="shared" si="128"/>
        <v>0.26092242691856166</v>
      </c>
      <c r="DX75" s="45">
        <f t="shared" si="129"/>
        <v>0.31943225370659656</v>
      </c>
      <c r="DY75" s="47">
        <v>0.38970754716981132</v>
      </c>
      <c r="DZ75" s="47">
        <v>0.51638631790744471</v>
      </c>
      <c r="EA75" s="21">
        <f t="shared" si="130"/>
        <v>0.45727137883590407</v>
      </c>
      <c r="EB75" s="47">
        <v>0.38026329787234048</v>
      </c>
      <c r="EC75" s="47">
        <v>0.54474353448275858</v>
      </c>
      <c r="ED75" s="21">
        <f t="shared" si="131"/>
        <v>0.46798845461357175</v>
      </c>
      <c r="EE75" s="47">
        <v>0.41530260047281325</v>
      </c>
      <c r="EF75" s="47">
        <v>0.56037375745526841</v>
      </c>
      <c r="EG75" s="21">
        <f t="shared" si="132"/>
        <v>0.49267596913509759</v>
      </c>
      <c r="EH75" s="47">
        <v>0.47919082125603862</v>
      </c>
      <c r="EI75" s="47">
        <v>0.55470833333333336</v>
      </c>
      <c r="EJ75" s="21">
        <f t="shared" si="133"/>
        <v>0.51946791302226536</v>
      </c>
      <c r="EK75" s="47">
        <v>0.47773076923076918</v>
      </c>
      <c r="EL75" s="47">
        <v>0.59327698574338084</v>
      </c>
      <c r="EM75" s="21">
        <f t="shared" si="134"/>
        <v>0.53935707864831706</v>
      </c>
      <c r="EN75" s="47">
        <v>0.45228467153284674</v>
      </c>
      <c r="EO75" s="47">
        <v>0.55305769230769231</v>
      </c>
      <c r="EP75" s="21">
        <f t="shared" si="135"/>
        <v>0.50603173090569753</v>
      </c>
      <c r="EQ75" s="47">
        <v>0.47704545454545455</v>
      </c>
      <c r="ER75" s="47">
        <v>0.59994308943089436</v>
      </c>
      <c r="ES75" s="21">
        <f t="shared" si="136"/>
        <v>0.54259262608186121</v>
      </c>
      <c r="ET75" s="47">
        <v>0.47773333333333329</v>
      </c>
      <c r="EU75" s="47">
        <v>0.61068650793650792</v>
      </c>
      <c r="EV75" s="21">
        <f t="shared" si="137"/>
        <v>0.54864360390239342</v>
      </c>
      <c r="EW75" s="47">
        <v>0.50030022573363431</v>
      </c>
      <c r="EX75" s="47">
        <v>0.60128151260504192</v>
      </c>
      <c r="EY75" s="21">
        <f t="shared" si="138"/>
        <v>0.55415836335115021</v>
      </c>
      <c r="EZ75" s="47">
        <v>0.4703604395604396</v>
      </c>
      <c r="FA75" s="47">
        <v>0.59543960396039608</v>
      </c>
      <c r="FB75" s="21">
        <f t="shared" si="139"/>
        <v>0.53707112485716424</v>
      </c>
      <c r="FC75" s="47">
        <v>0.5080202702702703</v>
      </c>
      <c r="FD75" s="47">
        <v>0.62867928286852581</v>
      </c>
      <c r="FE75" s="21">
        <f t="shared" si="140"/>
        <v>0.57237347774707503</v>
      </c>
      <c r="FF75" s="47">
        <v>0.45887719298245616</v>
      </c>
      <c r="FG75" s="47">
        <v>0.61836039603960391</v>
      </c>
      <c r="FH75" s="21">
        <f t="shared" si="141"/>
        <v>0.54393719334541601</v>
      </c>
      <c r="FI75" s="21">
        <f t="shared" si="142"/>
        <v>0.45723471866335069</v>
      </c>
      <c r="FJ75" s="21">
        <f t="shared" si="143"/>
        <v>0.58141141783923733</v>
      </c>
      <c r="FK75" s="45">
        <f t="shared" si="144"/>
        <v>0.52346407620382607</v>
      </c>
      <c r="FL75" s="21"/>
      <c r="FM75" s="21"/>
      <c r="FN75" s="21">
        <f t="shared" si="145"/>
        <v>0</v>
      </c>
      <c r="FO75" s="21"/>
      <c r="FP75" s="21"/>
      <c r="FQ75" s="21">
        <f t="shared" si="146"/>
        <v>0</v>
      </c>
      <c r="FR75" s="21"/>
      <c r="FS75" s="21"/>
      <c r="FT75" s="21">
        <f t="shared" si="147"/>
        <v>0</v>
      </c>
      <c r="FU75" s="21"/>
      <c r="FV75" s="21"/>
      <c r="FW75" s="21">
        <f t="shared" si="148"/>
        <v>0</v>
      </c>
      <c r="FX75" s="21"/>
      <c r="FY75" s="21"/>
      <c r="FZ75" s="21">
        <f t="shared" si="149"/>
        <v>0</v>
      </c>
      <c r="GA75" s="21"/>
      <c r="GB75" s="21"/>
      <c r="GC75" s="21">
        <f t="shared" si="150"/>
        <v>0</v>
      </c>
      <c r="GD75" s="21"/>
      <c r="GE75" s="21"/>
      <c r="GF75" s="21">
        <f t="shared" si="151"/>
        <v>0</v>
      </c>
      <c r="GG75" s="21"/>
      <c r="GH75" s="21"/>
      <c r="GI75" s="21">
        <f t="shared" si="152"/>
        <v>0</v>
      </c>
      <c r="GJ75" s="21"/>
      <c r="GK75" s="21"/>
      <c r="GL75" s="21">
        <f t="shared" si="153"/>
        <v>0</v>
      </c>
      <c r="GM75" s="21"/>
      <c r="GN75" s="21"/>
      <c r="GO75" s="21">
        <f t="shared" si="154"/>
        <v>0</v>
      </c>
      <c r="GP75" s="21" t="e">
        <f t="shared" si="155"/>
        <v>#DIV/0!</v>
      </c>
      <c r="GQ75" s="21" t="e">
        <f t="shared" si="156"/>
        <v>#DIV/0!</v>
      </c>
      <c r="GR75" s="45">
        <f t="shared" si="157"/>
        <v>0</v>
      </c>
    </row>
    <row r="76" spans="1:200">
      <c r="A76" s="1" t="s">
        <v>157</v>
      </c>
      <c r="B76" s="1" t="s">
        <v>158</v>
      </c>
      <c r="C76" s="1" t="s">
        <v>8</v>
      </c>
      <c r="D76" s="1" t="s">
        <v>16</v>
      </c>
      <c r="E76" s="2">
        <v>100011</v>
      </c>
      <c r="F76" s="2">
        <v>122</v>
      </c>
      <c r="G76" s="2">
        <v>336</v>
      </c>
      <c r="H76" s="2">
        <v>458</v>
      </c>
      <c r="I76" s="2">
        <v>100</v>
      </c>
      <c r="J76" s="2">
        <v>336</v>
      </c>
      <c r="K76" s="2">
        <v>436</v>
      </c>
      <c r="L76" s="42">
        <f>VLOOKUP(B76,'[2]1월'!$D$6:$AU$179,13,0)</f>
        <v>84.41935483870968</v>
      </c>
      <c r="M76" s="42">
        <f>VLOOKUP(B76,'[2]1월'!$D$6:$AU$179,28,0)</f>
        <v>309.74193548387098</v>
      </c>
      <c r="N76" s="42">
        <f t="shared" si="85"/>
        <v>394.16129032258067</v>
      </c>
      <c r="O76" s="42">
        <f>VLOOKUP(B76,'[2]2월'!$D$6:$AU$179,13,0)</f>
        <v>89.068965517241381</v>
      </c>
      <c r="P76" s="42">
        <f>VLOOKUP(B76,'[2]2월'!$D$6:$AU$179,28,0)</f>
        <v>308.17241379310343</v>
      </c>
      <c r="Q76" s="42">
        <f t="shared" si="86"/>
        <v>397.24137931034483</v>
      </c>
      <c r="R76" s="42">
        <f>VLOOKUP(B76,'[2]3월'!$D$6:$AU$179,13,0)</f>
        <v>91.483870967741936</v>
      </c>
      <c r="S76" s="42">
        <f>VLOOKUP(B76,'[2]3월'!$D$6:$AU$179,28,0)</f>
        <v>304.77419354838707</v>
      </c>
      <c r="T76" s="42">
        <f t="shared" si="87"/>
        <v>396.25806451612902</v>
      </c>
      <c r="U76" s="42">
        <f>VLOOKUP(B76,'[2]4월'!$D$6:$AU$179,13,0)</f>
        <v>91.4</v>
      </c>
      <c r="V76" s="42">
        <f>VLOOKUP(B76,'[2]4월'!$D$6:$AU$179,28,0)</f>
        <v>306.16666666666669</v>
      </c>
      <c r="W76" s="42">
        <f t="shared" si="88"/>
        <v>397.56666666666672</v>
      </c>
      <c r="X76" s="42">
        <f>VLOOKUP(B76,'[2]5월'!$D$6:$AU$179,13,0)</f>
        <v>92.193548387096769</v>
      </c>
      <c r="Y76" s="42">
        <f>VLOOKUP(B76,'[2]5월'!$D$6:$AU$179,28,0)</f>
        <v>306.61290322580646</v>
      </c>
      <c r="Z76" s="42">
        <f t="shared" si="89"/>
        <v>398.80645161290323</v>
      </c>
      <c r="AA76" s="42">
        <f>VLOOKUP(B76,'[2]6월'!$D$6:$AU$179,13,0)</f>
        <v>93.166666666666671</v>
      </c>
      <c r="AB76" s="42">
        <f>VLOOKUP(B76,'[2]6월'!$D$6:$AU$179,28,0)</f>
        <v>306.43333333333334</v>
      </c>
      <c r="AC76" s="42">
        <f t="shared" si="90"/>
        <v>399.6</v>
      </c>
      <c r="AD76" s="42">
        <f>VLOOKUP(B76,'[2]7월'!$D$6:$AU$179,13,0)</f>
        <v>92.258064516129039</v>
      </c>
      <c r="AE76" s="42">
        <f>VLOOKUP(B76,'[2]7월'!$D$6:$AU$179,28,0)</f>
        <v>301.29032258064518</v>
      </c>
      <c r="AF76" s="42">
        <f t="shared" si="91"/>
        <v>393.54838709677421</v>
      </c>
      <c r="AG76" s="42">
        <f>VLOOKUP(B76,'[2]8월'!$D$6:$AU$179,13,0)</f>
        <v>91.612903225806448</v>
      </c>
      <c r="AH76" s="42">
        <f>VLOOKUP(B76,'[2]8월'!$D$6:$AU$179,28,0)</f>
        <v>301</v>
      </c>
      <c r="AI76" s="42">
        <f t="shared" si="92"/>
        <v>392.61290322580646</v>
      </c>
      <c r="AJ76" s="42">
        <f>VLOOKUP(B76,'[2]9월'!$D$6:$AU$179,13,0)</f>
        <v>92</v>
      </c>
      <c r="AK76" s="42">
        <f>VLOOKUP(B76,'[2]9월'!$D$6:$AU$179,28,0)</f>
        <v>299.7</v>
      </c>
      <c r="AL76" s="42">
        <f t="shared" si="93"/>
        <v>391.7</v>
      </c>
      <c r="AM76" s="42">
        <f>VLOOKUP(B76,'[2]10월'!$D$6:$AU$179,13,0)</f>
        <v>91.677419354838705</v>
      </c>
      <c r="AN76" s="42">
        <f>VLOOKUP(B76,'[2]10월'!$D$6:$AU$179,28,0)</f>
        <v>300.87096774193549</v>
      </c>
      <c r="AO76" s="42">
        <f t="shared" si="94"/>
        <v>392.54838709677421</v>
      </c>
      <c r="AP76" s="42">
        <f>VLOOKUP(B76,'[3]11월'!$D$6:$P$179,13,0)</f>
        <v>90.766666666666666</v>
      </c>
      <c r="AQ76" s="42">
        <f>VLOOKUP(B76,'[3]11월'!$D$6:$AE$179,28,0)</f>
        <v>300.06666666666666</v>
      </c>
      <c r="AR76" s="42">
        <f t="shared" si="95"/>
        <v>390.83333333333331</v>
      </c>
      <c r="AS76" s="42">
        <f>VLOOKUP(B76,'[3]12월'!$D$6:$P$179,13,0)</f>
        <v>91.903225806451616</v>
      </c>
      <c r="AT76" s="42">
        <f>VLOOKUP(B76,'[3]12월'!$D$6:$AE$179,28,0)</f>
        <v>300.77419354838707</v>
      </c>
      <c r="AU76" s="42">
        <f t="shared" si="96"/>
        <v>392.67741935483866</v>
      </c>
      <c r="AV76" s="42">
        <f t="shared" si="97"/>
        <v>90.9958904956124</v>
      </c>
      <c r="AW76" s="42">
        <f t="shared" si="98"/>
        <v>303.8002997157335</v>
      </c>
      <c r="AX76" s="43">
        <f t="shared" si="99"/>
        <v>394.7961902113459</v>
      </c>
      <c r="AY76" s="47">
        <v>0.31061694660554767</v>
      </c>
      <c r="AZ76" s="47">
        <v>0.28904149809950752</v>
      </c>
      <c r="BA76" s="21">
        <f t="shared" si="100"/>
        <v>0.2940143858788915</v>
      </c>
      <c r="BB76" s="47">
        <v>0.30962213279592565</v>
      </c>
      <c r="BC76" s="47">
        <v>0.3031769372385531</v>
      </c>
      <c r="BD76" s="21">
        <f t="shared" si="101"/>
        <v>0.3046624792060364</v>
      </c>
      <c r="BE76" s="47">
        <v>0.3094117335897254</v>
      </c>
      <c r="BF76" s="47">
        <v>0.29897317238570892</v>
      </c>
      <c r="BG76" s="21">
        <f t="shared" si="102"/>
        <v>0.301379138288632</v>
      </c>
      <c r="BH76" s="47">
        <v>0.30978984227767431</v>
      </c>
      <c r="BI76" s="47">
        <v>0.34010641004616088</v>
      </c>
      <c r="BJ76" s="21">
        <f t="shared" si="103"/>
        <v>0.33311879681872014</v>
      </c>
      <c r="BK76" s="47">
        <v>0.30293720542358421</v>
      </c>
      <c r="BL76" s="47">
        <v>0.35508280257992819</v>
      </c>
      <c r="BM76" s="21">
        <f t="shared" si="104"/>
        <v>0.34306385415459806</v>
      </c>
      <c r="BN76" s="47">
        <v>0.29611793150719995</v>
      </c>
      <c r="BO76" s="47">
        <v>0.35364710129872462</v>
      </c>
      <c r="BP76" s="21">
        <f t="shared" si="105"/>
        <v>0.34038730253559402</v>
      </c>
      <c r="BQ76" s="47">
        <v>0.29556062608371636</v>
      </c>
      <c r="BR76" s="47">
        <v>0.36197849913788738</v>
      </c>
      <c r="BS76" s="21">
        <f t="shared" si="106"/>
        <v>0.34666995854595956</v>
      </c>
      <c r="BT76" s="47">
        <v>0.30081362691091856</v>
      </c>
      <c r="BU76" s="47">
        <v>0.3557294458255269</v>
      </c>
      <c r="BV76" s="21">
        <f t="shared" si="107"/>
        <v>0.34307199378234615</v>
      </c>
      <c r="BW76" s="47">
        <v>0.31638352037258399</v>
      </c>
      <c r="BX76" s="47">
        <v>0.37412654764668385</v>
      </c>
      <c r="BY76" s="21">
        <f t="shared" si="108"/>
        <v>0.36081745724257858</v>
      </c>
      <c r="BZ76" s="47">
        <v>0.30384625963939277</v>
      </c>
      <c r="CA76" s="47">
        <v>0.36444414160030497</v>
      </c>
      <c r="CB76" s="21">
        <f t="shared" si="109"/>
        <v>0.35047704068114632</v>
      </c>
      <c r="CC76" s="47">
        <v>0.31038401363313467</v>
      </c>
      <c r="CD76" s="47">
        <v>0.36948826996486939</v>
      </c>
      <c r="CE76" s="21">
        <f t="shared" si="110"/>
        <v>0.35586543223153666</v>
      </c>
      <c r="CF76" s="47">
        <v>0.31739050443228822</v>
      </c>
      <c r="CG76" s="47">
        <v>0.37856653837250887</v>
      </c>
      <c r="CH76" s="21">
        <f t="shared" si="111"/>
        <v>0.36446618020441168</v>
      </c>
      <c r="CI76" s="44">
        <f t="shared" si="112"/>
        <v>0.30690619527264101</v>
      </c>
      <c r="CJ76" s="44">
        <f t="shared" si="113"/>
        <v>0.34536344701636373</v>
      </c>
      <c r="CK76" s="21">
        <f t="shared" si="114"/>
        <v>0.33649950163087089</v>
      </c>
      <c r="CL76" s="47">
        <v>0.17555187284748996</v>
      </c>
      <c r="CM76" s="47">
        <v>0.18822346206833088</v>
      </c>
      <c r="CN76" s="21">
        <f t="shared" si="115"/>
        <v>0.18530280940314747</v>
      </c>
      <c r="CO76" s="47">
        <v>0.17876080962469743</v>
      </c>
      <c r="CP76" s="47">
        <v>0.20188061237137331</v>
      </c>
      <c r="CQ76" s="21">
        <f t="shared" si="116"/>
        <v>0.19655176905631891</v>
      </c>
      <c r="CR76" s="47">
        <v>0.17764988760862827</v>
      </c>
      <c r="CS76" s="47">
        <v>0.20176589618572693</v>
      </c>
      <c r="CT76" s="21">
        <f t="shared" si="117"/>
        <v>0.19620743911323552</v>
      </c>
      <c r="CU76" s="47">
        <v>0.18557617032111762</v>
      </c>
      <c r="CV76" s="47">
        <v>0.24059577039063865</v>
      </c>
      <c r="CW76" s="21">
        <f t="shared" si="118"/>
        <v>0.22791439800870564</v>
      </c>
      <c r="CX76" s="47">
        <v>0.18974004495819327</v>
      </c>
      <c r="CY76" s="47">
        <v>0.25239183953561212</v>
      </c>
      <c r="CZ76" s="21">
        <f t="shared" si="119"/>
        <v>0.23795133585276637</v>
      </c>
      <c r="DA76" s="47">
        <v>0.18000596528114376</v>
      </c>
      <c r="DB76" s="47">
        <v>0.24601334762295937</v>
      </c>
      <c r="DC76" s="21">
        <f t="shared" si="120"/>
        <v>0.23079942032476919</v>
      </c>
      <c r="DD76" s="47">
        <v>0.17405905997386942</v>
      </c>
      <c r="DE76" s="47">
        <v>0.24850092539501881</v>
      </c>
      <c r="DF76" s="21">
        <f t="shared" si="121"/>
        <v>0.23134294869183492</v>
      </c>
      <c r="DG76" s="47">
        <v>0.17390935383092887</v>
      </c>
      <c r="DH76" s="47">
        <v>0.24357368819442199</v>
      </c>
      <c r="DI76" s="21">
        <f t="shared" si="122"/>
        <v>0.22751687635488371</v>
      </c>
      <c r="DJ76" s="47">
        <v>0.19964656614107493</v>
      </c>
      <c r="DK76" s="47">
        <v>0.27470206913518053</v>
      </c>
      <c r="DL76" s="21">
        <f t="shared" si="123"/>
        <v>0.2574026561700033</v>
      </c>
      <c r="DM76" s="47">
        <v>0.18931783251056855</v>
      </c>
      <c r="DN76" s="47">
        <v>0.26452413019908816</v>
      </c>
      <c r="DO76" s="21">
        <f t="shared" si="124"/>
        <v>0.24718996082581873</v>
      </c>
      <c r="DP76" s="47">
        <v>0.1981388816195295</v>
      </c>
      <c r="DQ76" s="47">
        <v>0.27192177917826044</v>
      </c>
      <c r="DR76" s="21">
        <f t="shared" si="125"/>
        <v>0.25491568683702204</v>
      </c>
      <c r="DS76" s="47">
        <v>0.19511672632049415</v>
      </c>
      <c r="DT76" s="47">
        <v>0.26991537430106549</v>
      </c>
      <c r="DU76" s="21">
        <f t="shared" si="126"/>
        <v>0.25267516340334562</v>
      </c>
      <c r="DV76" s="21">
        <f t="shared" si="127"/>
        <v>0.18478943091981129</v>
      </c>
      <c r="DW76" s="21">
        <f t="shared" si="128"/>
        <v>0.24200074121480639</v>
      </c>
      <c r="DX76" s="45">
        <f t="shared" si="129"/>
        <v>0.22881420533682095</v>
      </c>
      <c r="DY76" s="47">
        <v>0.77000152846771119</v>
      </c>
      <c r="DZ76" s="47">
        <v>0.73371641324724024</v>
      </c>
      <c r="EA76" s="21">
        <f t="shared" si="130"/>
        <v>0.742079706645424</v>
      </c>
      <c r="EB76" s="47">
        <v>0.78131010452961669</v>
      </c>
      <c r="EC76" s="47">
        <v>0.72391238670694857</v>
      </c>
      <c r="ED76" s="21">
        <f t="shared" si="131"/>
        <v>0.73714188733331876</v>
      </c>
      <c r="EE76" s="47">
        <v>0.79326763046544424</v>
      </c>
      <c r="EF76" s="47">
        <v>0.72735107959356482</v>
      </c>
      <c r="EG76" s="21">
        <f t="shared" si="132"/>
        <v>0.74254407130347722</v>
      </c>
      <c r="EH76" s="47">
        <v>0.78397738876732315</v>
      </c>
      <c r="EI76" s="47">
        <v>0.71585585193249868</v>
      </c>
      <c r="EJ76" s="21">
        <f t="shared" si="133"/>
        <v>0.73155706704021317</v>
      </c>
      <c r="EK76" s="47">
        <v>0.77273442967109862</v>
      </c>
      <c r="EL76" s="47">
        <v>0.71447995791688579</v>
      </c>
      <c r="EM76" s="21">
        <f t="shared" si="134"/>
        <v>0.72790693027390962</v>
      </c>
      <c r="EN76" s="47">
        <v>0.79059033989266536</v>
      </c>
      <c r="EO76" s="47">
        <v>0.72017535081039918</v>
      </c>
      <c r="EP76" s="21">
        <f t="shared" si="135"/>
        <v>0.7364051797566955</v>
      </c>
      <c r="EQ76" s="47">
        <v>0.78909335664335656</v>
      </c>
      <c r="ER76" s="47">
        <v>0.73316231263383291</v>
      </c>
      <c r="ES76" s="21">
        <f t="shared" si="136"/>
        <v>0.74605376215180141</v>
      </c>
      <c r="ET76" s="47">
        <v>0.79301514084507041</v>
      </c>
      <c r="EU76" s="47">
        <v>0.73155546029364482</v>
      </c>
      <c r="EV76" s="21">
        <f t="shared" si="137"/>
        <v>0.74572119567817063</v>
      </c>
      <c r="EW76" s="47">
        <v>0.79681811594202889</v>
      </c>
      <c r="EX76" s="47">
        <v>0.71525948170392617</v>
      </c>
      <c r="EY76" s="21">
        <f t="shared" si="138"/>
        <v>0.73405779013271111</v>
      </c>
      <c r="EZ76" s="47">
        <v>0.77497923997185081</v>
      </c>
      <c r="FA76" s="47">
        <v>0.70469775919373867</v>
      </c>
      <c r="FB76" s="21">
        <f t="shared" si="139"/>
        <v>0.72089681604211142</v>
      </c>
      <c r="FC76" s="47">
        <v>0.77543554902680867</v>
      </c>
      <c r="FD76" s="47">
        <v>0.72103876916240839</v>
      </c>
      <c r="FE76" s="21">
        <f t="shared" si="140"/>
        <v>0.73357658879335541</v>
      </c>
      <c r="FF76" s="47">
        <v>0.77676974376974373</v>
      </c>
      <c r="FG76" s="47">
        <v>0.73322801372801361</v>
      </c>
      <c r="FH76" s="21">
        <f t="shared" si="141"/>
        <v>0.74326387171525954</v>
      </c>
      <c r="FI76" s="21">
        <f t="shared" si="142"/>
        <v>0.78316604733272654</v>
      </c>
      <c r="FJ76" s="21">
        <f t="shared" si="143"/>
        <v>0.72286940307692504</v>
      </c>
      <c r="FK76" s="45">
        <f t="shared" si="144"/>
        <v>0.7367670722388705</v>
      </c>
      <c r="FL76" s="21"/>
      <c r="FM76" s="21"/>
      <c r="FN76" s="21">
        <f t="shared" si="145"/>
        <v>0</v>
      </c>
      <c r="FO76" s="21"/>
      <c r="FP76" s="21"/>
      <c r="FQ76" s="21">
        <f t="shared" si="146"/>
        <v>0</v>
      </c>
      <c r="FR76" s="21"/>
      <c r="FS76" s="21"/>
      <c r="FT76" s="21">
        <f t="shared" si="147"/>
        <v>0</v>
      </c>
      <c r="FU76" s="21"/>
      <c r="FV76" s="21"/>
      <c r="FW76" s="21">
        <f t="shared" si="148"/>
        <v>0</v>
      </c>
      <c r="FX76" s="21"/>
      <c r="FY76" s="21"/>
      <c r="FZ76" s="21">
        <f t="shared" si="149"/>
        <v>0</v>
      </c>
      <c r="GA76" s="21"/>
      <c r="GB76" s="21"/>
      <c r="GC76" s="21">
        <f t="shared" si="150"/>
        <v>0</v>
      </c>
      <c r="GD76" s="21"/>
      <c r="GE76" s="21"/>
      <c r="GF76" s="21">
        <f t="shared" si="151"/>
        <v>0</v>
      </c>
      <c r="GG76" s="21"/>
      <c r="GH76" s="21"/>
      <c r="GI76" s="21">
        <f t="shared" si="152"/>
        <v>0</v>
      </c>
      <c r="GJ76" s="21"/>
      <c r="GK76" s="21"/>
      <c r="GL76" s="21">
        <f t="shared" si="153"/>
        <v>0</v>
      </c>
      <c r="GM76" s="21"/>
      <c r="GN76" s="21"/>
      <c r="GO76" s="21">
        <f t="shared" si="154"/>
        <v>0</v>
      </c>
      <c r="GP76" s="21" t="e">
        <f t="shared" si="155"/>
        <v>#DIV/0!</v>
      </c>
      <c r="GQ76" s="21" t="e">
        <f t="shared" si="156"/>
        <v>#DIV/0!</v>
      </c>
      <c r="GR76" s="45">
        <f t="shared" si="157"/>
        <v>0</v>
      </c>
    </row>
    <row r="77" spans="1:200">
      <c r="A77" s="1" t="s">
        <v>159</v>
      </c>
      <c r="B77" s="1" t="s">
        <v>160</v>
      </c>
      <c r="C77" s="1" t="s">
        <v>8</v>
      </c>
      <c r="D77" s="1" t="s">
        <v>16</v>
      </c>
      <c r="E77" s="2">
        <v>100416</v>
      </c>
      <c r="F77" s="2">
        <v>123</v>
      </c>
      <c r="G77" s="2">
        <v>198</v>
      </c>
      <c r="H77" s="2">
        <v>321</v>
      </c>
      <c r="I77" s="2">
        <v>109</v>
      </c>
      <c r="J77" s="2">
        <v>198</v>
      </c>
      <c r="K77" s="2">
        <v>307</v>
      </c>
      <c r="L77" s="42">
        <f>VLOOKUP(B77,'[2]1월'!$D$6:$AU$179,13,0)</f>
        <v>99.193548387096769</v>
      </c>
      <c r="M77" s="42">
        <f>VLOOKUP(B77,'[2]1월'!$D$6:$AU$179,28,0)</f>
        <v>170.41935483870967</v>
      </c>
      <c r="N77" s="42">
        <f t="shared" si="85"/>
        <v>269.61290322580646</v>
      </c>
      <c r="O77" s="42">
        <f>VLOOKUP(B77,'[2]2월'!$D$6:$AU$179,13,0)</f>
        <v>100.62068965517241</v>
      </c>
      <c r="P77" s="42">
        <f>VLOOKUP(B77,'[2]2월'!$D$6:$AU$179,28,0)</f>
        <v>169.24137931034483</v>
      </c>
      <c r="Q77" s="42">
        <f t="shared" si="86"/>
        <v>269.86206896551721</v>
      </c>
      <c r="R77" s="42">
        <f>VLOOKUP(B77,'[2]3월'!$D$6:$AU$179,13,0)</f>
        <v>99.290322580645167</v>
      </c>
      <c r="S77" s="42">
        <f>VLOOKUP(B77,'[2]3월'!$D$6:$AU$179,28,0)</f>
        <v>172</v>
      </c>
      <c r="T77" s="42">
        <f t="shared" si="87"/>
        <v>271.29032258064518</v>
      </c>
      <c r="U77" s="42">
        <f>VLOOKUP(B77,'[2]4월'!$D$6:$AU$179,13,0)</f>
        <v>94.86666666666666</v>
      </c>
      <c r="V77" s="42">
        <f>VLOOKUP(B77,'[2]4월'!$D$6:$AU$179,28,0)</f>
        <v>170.83333333333334</v>
      </c>
      <c r="W77" s="42">
        <f t="shared" si="88"/>
        <v>265.7</v>
      </c>
      <c r="X77" s="42">
        <f>VLOOKUP(B77,'[2]5월'!$D$6:$AU$179,13,0)</f>
        <v>93.483870967741936</v>
      </c>
      <c r="Y77" s="42">
        <f>VLOOKUP(B77,'[2]5월'!$D$6:$AU$179,28,0)</f>
        <v>172.03225806451613</v>
      </c>
      <c r="Z77" s="42">
        <f t="shared" si="89"/>
        <v>265.51612903225805</v>
      </c>
      <c r="AA77" s="42">
        <f>VLOOKUP(B77,'[2]6월'!$D$6:$AU$179,13,0)</f>
        <v>94.1</v>
      </c>
      <c r="AB77" s="42">
        <f>VLOOKUP(B77,'[2]6월'!$D$6:$AU$179,28,0)</f>
        <v>169.63333333333333</v>
      </c>
      <c r="AC77" s="42">
        <f t="shared" si="90"/>
        <v>263.73333333333335</v>
      </c>
      <c r="AD77" s="42">
        <f>VLOOKUP(B77,'[2]7월'!$D$6:$AU$179,13,0)</f>
        <v>93.41935483870968</v>
      </c>
      <c r="AE77" s="42">
        <f>VLOOKUP(B77,'[2]7월'!$D$6:$AU$179,28,0)</f>
        <v>169.54838709677421</v>
      </c>
      <c r="AF77" s="42">
        <f t="shared" si="91"/>
        <v>262.9677419354839</v>
      </c>
      <c r="AG77" s="42">
        <f>VLOOKUP(B77,'[2]8월'!$D$6:$AU$179,13,0)</f>
        <v>90.322580645161295</v>
      </c>
      <c r="AH77" s="42">
        <f>VLOOKUP(B77,'[2]8월'!$D$6:$AU$179,28,0)</f>
        <v>161.51612903225808</v>
      </c>
      <c r="AI77" s="42">
        <f t="shared" si="92"/>
        <v>251.83870967741939</v>
      </c>
      <c r="AJ77" s="42">
        <f>VLOOKUP(B77,'[2]9월'!$D$6:$AU$179,13,0)</f>
        <v>89.466666666666669</v>
      </c>
      <c r="AK77" s="42">
        <f>VLOOKUP(B77,'[2]9월'!$D$6:$AU$179,28,0)</f>
        <v>161.93333333333334</v>
      </c>
      <c r="AL77" s="42">
        <f t="shared" si="93"/>
        <v>251.4</v>
      </c>
      <c r="AM77" s="42">
        <f>VLOOKUP(B77,'[2]10월'!$D$6:$AU$179,13,0)</f>
        <v>90.709677419354833</v>
      </c>
      <c r="AN77" s="42">
        <f>VLOOKUP(B77,'[2]10월'!$D$6:$AU$179,28,0)</f>
        <v>162</v>
      </c>
      <c r="AO77" s="42">
        <f t="shared" si="94"/>
        <v>252.70967741935482</v>
      </c>
      <c r="AP77" s="42">
        <f>VLOOKUP(B77,'[3]11월'!$D$6:$P$179,13,0)</f>
        <v>94.5</v>
      </c>
      <c r="AQ77" s="42">
        <f>VLOOKUP(B77,'[3]11월'!$D$6:$AE$179,28,0)</f>
        <v>161.6</v>
      </c>
      <c r="AR77" s="42">
        <f t="shared" si="95"/>
        <v>256.10000000000002</v>
      </c>
      <c r="AS77" s="42">
        <f>VLOOKUP(B77,'[3]12월'!$D$6:$P$179,13,0)</f>
        <v>95.322580645161295</v>
      </c>
      <c r="AT77" s="42">
        <f>VLOOKUP(B77,'[3]12월'!$D$6:$AE$179,28,0)</f>
        <v>163.83870967741936</v>
      </c>
      <c r="AU77" s="42">
        <f t="shared" si="96"/>
        <v>259.16129032258067</v>
      </c>
      <c r="AV77" s="42">
        <f t="shared" si="97"/>
        <v>94.60799653936472</v>
      </c>
      <c r="AW77" s="42">
        <f t="shared" si="98"/>
        <v>167.04968483500184</v>
      </c>
      <c r="AX77" s="43">
        <f t="shared" si="99"/>
        <v>261.65768137436658</v>
      </c>
      <c r="AY77" s="47">
        <v>0.36030592992883259</v>
      </c>
      <c r="AZ77" s="47">
        <v>0.39680708161275668</v>
      </c>
      <c r="BA77" s="21">
        <f t="shared" si="100"/>
        <v>0.38360930039702112</v>
      </c>
      <c r="BB77" s="47">
        <v>0.38044296804134298</v>
      </c>
      <c r="BC77" s="47">
        <v>0.41279642718493181</v>
      </c>
      <c r="BD77" s="21">
        <f t="shared" si="101"/>
        <v>0.4010983339563452</v>
      </c>
      <c r="BE77" s="47">
        <v>0.36729657543888827</v>
      </c>
      <c r="BF77" s="47">
        <v>0.39643383724182568</v>
      </c>
      <c r="BG77" s="21">
        <f t="shared" si="102"/>
        <v>0.38589862975493039</v>
      </c>
      <c r="BH77" s="47">
        <v>0.36967274451904181</v>
      </c>
      <c r="BI77" s="47">
        <v>0.3861893228342399</v>
      </c>
      <c r="BJ77" s="21">
        <f t="shared" si="103"/>
        <v>0.38021739655300557</v>
      </c>
      <c r="BK77" s="47">
        <v>0.37192398506067204</v>
      </c>
      <c r="BL77" s="47">
        <v>0.39221226051017943</v>
      </c>
      <c r="BM77" s="21">
        <f t="shared" si="104"/>
        <v>0.38487659551676212</v>
      </c>
      <c r="BN77" s="47">
        <v>0.37191356337766707</v>
      </c>
      <c r="BO77" s="47">
        <v>0.399148086892263</v>
      </c>
      <c r="BP77" s="21">
        <f t="shared" si="105"/>
        <v>0.38930085560561989</v>
      </c>
      <c r="BQ77" s="47">
        <v>0.38394237610166693</v>
      </c>
      <c r="BR77" s="47">
        <v>0.412524664611022</v>
      </c>
      <c r="BS77" s="21">
        <f t="shared" si="106"/>
        <v>0.40219011972712354</v>
      </c>
      <c r="BT77" s="47">
        <v>0.3872194192027808</v>
      </c>
      <c r="BU77" s="47">
        <v>0.46389306250315376</v>
      </c>
      <c r="BV77" s="21">
        <f t="shared" si="107"/>
        <v>0.43617004767736844</v>
      </c>
      <c r="BW77" s="47">
        <v>0.39572467799551242</v>
      </c>
      <c r="BX77" s="47">
        <v>0.47246365509610189</v>
      </c>
      <c r="BY77" s="21">
        <f t="shared" si="108"/>
        <v>0.44471701742113312</v>
      </c>
      <c r="BZ77" s="47">
        <v>0.38180832706532519</v>
      </c>
      <c r="CA77" s="47">
        <v>0.46740741032850336</v>
      </c>
      <c r="CB77" s="21">
        <f t="shared" si="109"/>
        <v>0.43645720955244111</v>
      </c>
      <c r="CC77" s="47">
        <v>0.3875804228165825</v>
      </c>
      <c r="CD77" s="47">
        <v>0.46347796360807048</v>
      </c>
      <c r="CE77" s="21">
        <f t="shared" si="110"/>
        <v>0.43603556543794419</v>
      </c>
      <c r="CF77" s="47">
        <v>0.38290256905693698</v>
      </c>
      <c r="CG77" s="47">
        <v>0.45580578419326906</v>
      </c>
      <c r="CH77" s="21">
        <f t="shared" si="111"/>
        <v>0.42944604925600771</v>
      </c>
      <c r="CI77" s="44">
        <f t="shared" si="112"/>
        <v>0.37839446321710413</v>
      </c>
      <c r="CJ77" s="44">
        <f t="shared" si="113"/>
        <v>0.42659662971802653</v>
      </c>
      <c r="CK77" s="21">
        <f t="shared" si="114"/>
        <v>0.40916809340464183</v>
      </c>
      <c r="CL77" s="47">
        <v>0.21461609619837285</v>
      </c>
      <c r="CM77" s="47">
        <v>0.30872336762859948</v>
      </c>
      <c r="CN77" s="21">
        <f t="shared" si="115"/>
        <v>0.27469684731765343</v>
      </c>
      <c r="CO77" s="47">
        <v>0.23945378017315619</v>
      </c>
      <c r="CP77" s="47">
        <v>0.33373085078407477</v>
      </c>
      <c r="CQ77" s="21">
        <f t="shared" si="116"/>
        <v>0.29964293590517671</v>
      </c>
      <c r="CR77" s="47">
        <v>0.22902228170376757</v>
      </c>
      <c r="CS77" s="47">
        <v>0.32084100464727122</v>
      </c>
      <c r="CT77" s="21">
        <f t="shared" si="117"/>
        <v>0.28764195856209523</v>
      </c>
      <c r="CU77" s="47">
        <v>0.23542876933563242</v>
      </c>
      <c r="CV77" s="47">
        <v>0.32336079144726526</v>
      </c>
      <c r="CW77" s="21">
        <f t="shared" si="118"/>
        <v>0.29156706614961503</v>
      </c>
      <c r="CX77" s="47">
        <v>0.23705485199469606</v>
      </c>
      <c r="CY77" s="47">
        <v>0.32277495881826868</v>
      </c>
      <c r="CZ77" s="21">
        <f t="shared" si="119"/>
        <v>0.29178099935519664</v>
      </c>
      <c r="DA77" s="47">
        <v>0.23610651991859244</v>
      </c>
      <c r="DB77" s="47">
        <v>0.331011498462842</v>
      </c>
      <c r="DC77" s="21">
        <f t="shared" si="120"/>
        <v>0.29669654988376137</v>
      </c>
      <c r="DD77" s="47">
        <v>0.2416070504493574</v>
      </c>
      <c r="DE77" s="47">
        <v>0.34383623090899529</v>
      </c>
      <c r="DF77" s="21">
        <f t="shared" si="121"/>
        <v>0.3068730586438182</v>
      </c>
      <c r="DG77" s="47">
        <v>0.23461969979292438</v>
      </c>
      <c r="DH77" s="47">
        <v>0.41497556209631803</v>
      </c>
      <c r="DI77" s="21">
        <f t="shared" si="122"/>
        <v>0.34976399747865028</v>
      </c>
      <c r="DJ77" s="47">
        <v>0.25852174486898855</v>
      </c>
      <c r="DK77" s="47">
        <v>0.44943864635742786</v>
      </c>
      <c r="DL77" s="21">
        <f t="shared" si="123"/>
        <v>0.38040850949902644</v>
      </c>
      <c r="DM77" s="47">
        <v>0.24818964862409318</v>
      </c>
      <c r="DN77" s="47">
        <v>0.44318179046270884</v>
      </c>
      <c r="DO77" s="21">
        <f t="shared" si="124"/>
        <v>0.37267816227425571</v>
      </c>
      <c r="DP77" s="47">
        <v>0.24805280248466455</v>
      </c>
      <c r="DQ77" s="47">
        <v>0.43143184234687754</v>
      </c>
      <c r="DR77" s="21">
        <f t="shared" si="125"/>
        <v>0.36512718246626796</v>
      </c>
      <c r="DS77" s="47">
        <v>0.24036002081107025</v>
      </c>
      <c r="DT77" s="47">
        <v>0.39132907484152751</v>
      </c>
      <c r="DU77" s="21">
        <f t="shared" si="126"/>
        <v>0.33674294663675503</v>
      </c>
      <c r="DV77" s="21">
        <f t="shared" si="127"/>
        <v>0.23858610552960965</v>
      </c>
      <c r="DW77" s="21">
        <f t="shared" si="128"/>
        <v>0.36788630156684804</v>
      </c>
      <c r="DX77" s="45">
        <f t="shared" si="129"/>
        <v>0.32113501784768933</v>
      </c>
      <c r="DY77" s="47">
        <v>0.82797235772357725</v>
      </c>
      <c r="DZ77" s="47">
        <v>0.42958962710581106</v>
      </c>
      <c r="EA77" s="21">
        <f t="shared" si="130"/>
        <v>0.57363352370253684</v>
      </c>
      <c r="EB77" s="47">
        <v>0.80991946538725146</v>
      </c>
      <c r="EC77" s="47">
        <v>0.42855990220048895</v>
      </c>
      <c r="ED77" s="21">
        <f t="shared" si="131"/>
        <v>0.56644870425941218</v>
      </c>
      <c r="EE77" s="47">
        <v>0.79921539961013655</v>
      </c>
      <c r="EF77" s="47">
        <v>0.42235108777194302</v>
      </c>
      <c r="EG77" s="21">
        <f t="shared" si="132"/>
        <v>0.55861453443600406</v>
      </c>
      <c r="EH77" s="47">
        <v>0.81195783555867884</v>
      </c>
      <c r="EI77" s="47">
        <v>0.42278009756097562</v>
      </c>
      <c r="EJ77" s="21">
        <f t="shared" si="133"/>
        <v>0.56349572989513685</v>
      </c>
      <c r="EK77" s="47">
        <v>0.81853830227743263</v>
      </c>
      <c r="EL77" s="47">
        <v>0.44729458091130697</v>
      </c>
      <c r="EM77" s="21">
        <f t="shared" si="134"/>
        <v>0.5815257814699315</v>
      </c>
      <c r="EN77" s="47">
        <v>0.83015267445979457</v>
      </c>
      <c r="EO77" s="47">
        <v>0.4351273334643348</v>
      </c>
      <c r="EP77" s="21">
        <f t="shared" si="135"/>
        <v>0.57795729319476985</v>
      </c>
      <c r="EQ77" s="47">
        <v>0.82904385359116028</v>
      </c>
      <c r="ER77" s="47">
        <v>0.41703671993911723</v>
      </c>
      <c r="ES77" s="21">
        <f t="shared" si="136"/>
        <v>0.56600681426238164</v>
      </c>
      <c r="ET77" s="47">
        <v>0.84629749999999992</v>
      </c>
      <c r="EU77" s="47">
        <v>0.33316257239864189</v>
      </c>
      <c r="EV77" s="21">
        <f t="shared" si="137"/>
        <v>0.51869760886209781</v>
      </c>
      <c r="EW77" s="47">
        <v>0.84006818181818177</v>
      </c>
      <c r="EX77" s="47">
        <v>0.33994956772334289</v>
      </c>
      <c r="EY77" s="21">
        <f t="shared" si="138"/>
        <v>0.52077827438707036</v>
      </c>
      <c r="EZ77" s="47">
        <v>0.8192567567567568</v>
      </c>
      <c r="FA77" s="47">
        <v>0.30546196734368775</v>
      </c>
      <c r="FB77" s="21">
        <f t="shared" si="139"/>
        <v>0.49123559112348347</v>
      </c>
      <c r="FC77" s="47">
        <v>0.80893051146384498</v>
      </c>
      <c r="FD77" s="47">
        <v>0.32287974422442245</v>
      </c>
      <c r="FE77" s="21">
        <f t="shared" si="140"/>
        <v>0.49862191645268905</v>
      </c>
      <c r="FF77" s="47">
        <v>0.8290534686971236</v>
      </c>
      <c r="FG77" s="47">
        <v>0.33592478834416217</v>
      </c>
      <c r="FH77" s="21">
        <f t="shared" si="141"/>
        <v>0.5142261332129352</v>
      </c>
      <c r="FI77" s="21">
        <f t="shared" si="142"/>
        <v>0.82253385894532827</v>
      </c>
      <c r="FJ77" s="21">
        <f t="shared" si="143"/>
        <v>0.38667649908235285</v>
      </c>
      <c r="FK77" s="45">
        <f t="shared" si="144"/>
        <v>0.54427015877153728</v>
      </c>
      <c r="FL77" s="21"/>
      <c r="FM77" s="21"/>
      <c r="FN77" s="21">
        <f t="shared" si="145"/>
        <v>0</v>
      </c>
      <c r="FO77" s="21"/>
      <c r="FP77" s="21"/>
      <c r="FQ77" s="21">
        <f t="shared" si="146"/>
        <v>0</v>
      </c>
      <c r="FR77" s="21"/>
      <c r="FS77" s="21"/>
      <c r="FT77" s="21">
        <f t="shared" si="147"/>
        <v>0</v>
      </c>
      <c r="FU77" s="21"/>
      <c r="FV77" s="21"/>
      <c r="FW77" s="21">
        <f t="shared" si="148"/>
        <v>0</v>
      </c>
      <c r="FX77" s="21"/>
      <c r="FY77" s="21"/>
      <c r="FZ77" s="21">
        <f t="shared" si="149"/>
        <v>0</v>
      </c>
      <c r="GA77" s="21"/>
      <c r="GB77" s="21"/>
      <c r="GC77" s="21">
        <f t="shared" si="150"/>
        <v>0</v>
      </c>
      <c r="GD77" s="21"/>
      <c r="GE77" s="21"/>
      <c r="GF77" s="21">
        <f t="shared" si="151"/>
        <v>0</v>
      </c>
      <c r="GG77" s="21"/>
      <c r="GH77" s="21"/>
      <c r="GI77" s="21">
        <f t="shared" si="152"/>
        <v>0</v>
      </c>
      <c r="GJ77" s="21"/>
      <c r="GK77" s="21"/>
      <c r="GL77" s="21">
        <f t="shared" si="153"/>
        <v>0</v>
      </c>
      <c r="GM77" s="21"/>
      <c r="GN77" s="21"/>
      <c r="GO77" s="21">
        <f t="shared" si="154"/>
        <v>0</v>
      </c>
      <c r="GP77" s="21" t="e">
        <f t="shared" si="155"/>
        <v>#DIV/0!</v>
      </c>
      <c r="GQ77" s="21" t="e">
        <f t="shared" si="156"/>
        <v>#DIV/0!</v>
      </c>
      <c r="GR77" s="45">
        <f t="shared" si="157"/>
        <v>0</v>
      </c>
    </row>
    <row r="78" spans="1:200">
      <c r="A78" s="1" t="s">
        <v>161</v>
      </c>
      <c r="B78" s="1" t="s">
        <v>162</v>
      </c>
      <c r="C78" s="1" t="s">
        <v>12</v>
      </c>
      <c r="D78" s="1" t="s">
        <v>13</v>
      </c>
      <c r="E78" s="2">
        <v>55525</v>
      </c>
      <c r="F78" s="2">
        <v>50</v>
      </c>
      <c r="G78" s="2">
        <v>71</v>
      </c>
      <c r="H78" s="2">
        <v>121</v>
      </c>
      <c r="I78" s="2">
        <v>50</v>
      </c>
      <c r="J78" s="2">
        <v>71</v>
      </c>
      <c r="K78" s="2">
        <v>121</v>
      </c>
      <c r="L78" s="42">
        <f>VLOOKUP(B78,'[2]1월'!$D$6:$AU$179,13,0)</f>
        <v>46.548387096774192</v>
      </c>
      <c r="M78" s="42">
        <f>VLOOKUP(B78,'[2]1월'!$D$6:$AU$179,28,0)</f>
        <v>0.74193548387096775</v>
      </c>
      <c r="N78" s="42">
        <f t="shared" si="85"/>
        <v>47.29032258064516</v>
      </c>
      <c r="O78" s="42">
        <f>VLOOKUP(B78,'[2]2월'!$D$6:$AU$179,13,0)</f>
        <v>47.068965517241381</v>
      </c>
      <c r="P78" s="42">
        <f>VLOOKUP(B78,'[2]2월'!$D$6:$AU$179,28,0)</f>
        <v>0.7931034482758621</v>
      </c>
      <c r="Q78" s="42">
        <f t="shared" si="86"/>
        <v>47.862068965517246</v>
      </c>
      <c r="R78" s="42">
        <f>VLOOKUP(B78,'[2]3월'!$D$6:$AU$179,13,0)</f>
        <v>47.193548387096776</v>
      </c>
      <c r="S78" s="42">
        <f>VLOOKUP(B78,'[2]3월'!$D$6:$AU$179,28,0)</f>
        <v>0.61290322580645162</v>
      </c>
      <c r="T78" s="42">
        <f t="shared" si="87"/>
        <v>47.806451612903224</v>
      </c>
      <c r="U78" s="42">
        <f>VLOOKUP(B78,'[2]4월'!$D$6:$AU$179,13,0)</f>
        <v>47.266666666666666</v>
      </c>
      <c r="V78" s="42">
        <f>VLOOKUP(B78,'[2]4월'!$D$6:$AU$179,28,0)</f>
        <v>0.36666666666666664</v>
      </c>
      <c r="W78" s="42">
        <f t="shared" si="88"/>
        <v>47.633333333333333</v>
      </c>
      <c r="X78" s="42">
        <f>VLOOKUP(B78,'[2]5월'!$D$6:$AU$179,13,0)</f>
        <v>47.225806451612904</v>
      </c>
      <c r="Y78" s="42">
        <f>VLOOKUP(B78,'[2]5월'!$D$6:$AU$179,28,0)</f>
        <v>0.93548387096774188</v>
      </c>
      <c r="Z78" s="42">
        <f t="shared" si="89"/>
        <v>48.161290322580648</v>
      </c>
      <c r="AA78" s="42">
        <f>VLOOKUP(B78,'[2]6월'!$D$6:$AU$179,13,0)</f>
        <v>47</v>
      </c>
      <c r="AB78" s="42">
        <f>VLOOKUP(B78,'[2]6월'!$D$6:$AU$179,28,0)</f>
        <v>0.9</v>
      </c>
      <c r="AC78" s="42">
        <f t="shared" si="90"/>
        <v>47.9</v>
      </c>
      <c r="AD78" s="42">
        <f>VLOOKUP(B78,'[2]7월'!$D$6:$AU$179,13,0)</f>
        <v>46.935483870967744</v>
      </c>
      <c r="AE78" s="42">
        <f>VLOOKUP(B78,'[2]7월'!$D$6:$AU$179,28,0)</f>
        <v>0.80645161290322576</v>
      </c>
      <c r="AF78" s="42">
        <f t="shared" si="91"/>
        <v>47.741935483870968</v>
      </c>
      <c r="AG78" s="42">
        <f>VLOOKUP(B78,'[2]8월'!$D$6:$AU$179,13,0)</f>
        <v>46.741935483870968</v>
      </c>
      <c r="AH78" s="42">
        <f>VLOOKUP(B78,'[2]8월'!$D$6:$AU$179,28,0)</f>
        <v>0.93548387096774188</v>
      </c>
      <c r="AI78" s="42">
        <f t="shared" si="92"/>
        <v>47.677419354838712</v>
      </c>
      <c r="AJ78" s="42">
        <f>VLOOKUP(B78,'[2]9월'!$D$6:$AU$179,13,0)</f>
        <v>46.166666666666664</v>
      </c>
      <c r="AK78" s="42">
        <f>VLOOKUP(B78,'[2]9월'!$D$6:$AU$179,28,0)</f>
        <v>0.9</v>
      </c>
      <c r="AL78" s="42">
        <f t="shared" si="93"/>
        <v>47.066666666666663</v>
      </c>
      <c r="AM78" s="42">
        <f>VLOOKUP(B78,'[2]10월'!$D$6:$AU$179,13,0)</f>
        <v>45.58064516129032</v>
      </c>
      <c r="AN78" s="42">
        <f>VLOOKUP(B78,'[2]10월'!$D$6:$AU$179,28,0)</f>
        <v>0.80645161290322576</v>
      </c>
      <c r="AO78" s="42">
        <f t="shared" si="94"/>
        <v>46.387096774193544</v>
      </c>
      <c r="AP78" s="42">
        <f>VLOOKUP(B78,'[3]11월'!$D$6:$P$179,13,0)</f>
        <v>46.666666666666664</v>
      </c>
      <c r="AQ78" s="42">
        <f>VLOOKUP(B78,'[3]11월'!$D$6:$AE$179,28,0)</f>
        <v>0.26666666666666666</v>
      </c>
      <c r="AR78" s="42">
        <f t="shared" si="95"/>
        <v>46.93333333333333</v>
      </c>
      <c r="AS78" s="42">
        <f>VLOOKUP(B78,'[3]12월'!$D$6:$P$179,13,0)</f>
        <v>46.064516129032256</v>
      </c>
      <c r="AT78" s="42">
        <f>VLOOKUP(B78,'[3]12월'!$D$6:$AE$179,28,0)</f>
        <v>0.83870967741935487</v>
      </c>
      <c r="AU78" s="42">
        <f t="shared" si="96"/>
        <v>46.903225806451609</v>
      </c>
      <c r="AV78" s="42">
        <f t="shared" si="97"/>
        <v>46.704940674823888</v>
      </c>
      <c r="AW78" s="42">
        <f t="shared" si="98"/>
        <v>0.74198801137065884</v>
      </c>
      <c r="AX78" s="43">
        <f t="shared" si="99"/>
        <v>47.446928686194532</v>
      </c>
      <c r="AY78" s="47">
        <v>0.25260898335672749</v>
      </c>
      <c r="AZ78" s="47">
        <v>0.2890098000784006</v>
      </c>
      <c r="BA78" s="21">
        <f t="shared" si="100"/>
        <v>0.25317822925650357</v>
      </c>
      <c r="BB78" s="47">
        <v>0.25741214592653483</v>
      </c>
      <c r="BC78" s="47">
        <v>0.33253263260816424</v>
      </c>
      <c r="BD78" s="21">
        <f t="shared" si="101"/>
        <v>0.25858690058546646</v>
      </c>
      <c r="BE78" s="47">
        <v>0.25566380585741616</v>
      </c>
      <c r="BF78" s="47">
        <v>0.24259697885196374</v>
      </c>
      <c r="BG78" s="21">
        <f t="shared" si="102"/>
        <v>0.25545946325288599</v>
      </c>
      <c r="BH78" s="47">
        <v>0.24344359054914294</v>
      </c>
      <c r="BI78" s="47">
        <v>0.16797258187357197</v>
      </c>
      <c r="BJ78" s="21">
        <f t="shared" si="103"/>
        <v>0.24226335433166962</v>
      </c>
      <c r="BK78" s="47">
        <v>0.2469717704443905</v>
      </c>
      <c r="BL78" s="47">
        <v>0.23654193414785671</v>
      </c>
      <c r="BM78" s="21">
        <f t="shared" si="104"/>
        <v>0.2468086658197737</v>
      </c>
      <c r="BN78" s="47">
        <v>0.23368073729214614</v>
      </c>
      <c r="BO78" s="47">
        <v>0.32479999999999998</v>
      </c>
      <c r="BP78" s="21">
        <f t="shared" si="105"/>
        <v>0.23510568517404848</v>
      </c>
      <c r="BQ78" s="47">
        <v>0.24144274934969895</v>
      </c>
      <c r="BR78" s="47">
        <v>0.20645583693638048</v>
      </c>
      <c r="BS78" s="21">
        <f t="shared" si="106"/>
        <v>0.24089561447112234</v>
      </c>
      <c r="BT78" s="47">
        <v>0.22712143899866213</v>
      </c>
      <c r="BU78" s="47">
        <v>0.24903928928928928</v>
      </c>
      <c r="BV78" s="21">
        <f t="shared" si="107"/>
        <v>0.22746419631933562</v>
      </c>
      <c r="BW78" s="47">
        <v>0.2572730413094062</v>
      </c>
      <c r="BX78" s="47">
        <v>0.23408876346844534</v>
      </c>
      <c r="BY78" s="21">
        <f t="shared" si="108"/>
        <v>0.256910479249298</v>
      </c>
      <c r="BZ78" s="47">
        <v>0.25672725530354712</v>
      </c>
      <c r="CA78" s="47">
        <v>0.2566784750337382</v>
      </c>
      <c r="CB78" s="21">
        <f t="shared" si="109"/>
        <v>0.25672649246438373</v>
      </c>
      <c r="CC78" s="47">
        <v>0.26154244556668599</v>
      </c>
      <c r="CD78" s="47">
        <v>0.27515264187866928</v>
      </c>
      <c r="CE78" s="21">
        <f t="shared" si="110"/>
        <v>0.26175528552862931</v>
      </c>
      <c r="CF78" s="47">
        <v>0.25835843452879181</v>
      </c>
      <c r="CG78" s="47">
        <v>0.23566735751295337</v>
      </c>
      <c r="CH78" s="21">
        <f t="shared" si="111"/>
        <v>0.2580035852777014</v>
      </c>
      <c r="CI78" s="44">
        <f t="shared" si="112"/>
        <v>0.24935386654026251</v>
      </c>
      <c r="CJ78" s="44">
        <f t="shared" si="113"/>
        <v>0.25421135763995273</v>
      </c>
      <c r="CK78" s="21">
        <f t="shared" si="114"/>
        <v>0.24942982931090149</v>
      </c>
      <c r="CL78" s="47">
        <v>0.15946156486461152</v>
      </c>
      <c r="CM78" s="47">
        <v>0.11037196200782774</v>
      </c>
      <c r="CN78" s="21">
        <f t="shared" si="115"/>
        <v>0.15869388826654174</v>
      </c>
      <c r="CO78" s="47">
        <v>0.16757171564967802</v>
      </c>
      <c r="CP78" s="47">
        <v>0.1496532409351069</v>
      </c>
      <c r="CQ78" s="21">
        <f t="shared" si="116"/>
        <v>0.16729150165504436</v>
      </c>
      <c r="CR78" s="47">
        <v>0.16965538298894722</v>
      </c>
      <c r="CS78" s="47">
        <v>0.12027184918713624</v>
      </c>
      <c r="CT78" s="21">
        <f t="shared" si="117"/>
        <v>0.16888310981859297</v>
      </c>
      <c r="CU78" s="47">
        <v>0.16997519159414393</v>
      </c>
      <c r="CV78" s="47">
        <v>0.10014056865184334</v>
      </c>
      <c r="CW78" s="21">
        <f t="shared" si="118"/>
        <v>0.16888309871402352</v>
      </c>
      <c r="CX78" s="47">
        <v>0.16898888599712694</v>
      </c>
      <c r="CY78" s="47">
        <v>0.11700994179840589</v>
      </c>
      <c r="CZ78" s="21">
        <f t="shared" si="119"/>
        <v>0.16817602509111904</v>
      </c>
      <c r="DA78" s="47">
        <v>0.15898974151869755</v>
      </c>
      <c r="DB78" s="47">
        <v>0.13595415202841946</v>
      </c>
      <c r="DC78" s="21">
        <f t="shared" si="120"/>
        <v>0.15862950468757023</v>
      </c>
      <c r="DD78" s="47">
        <v>0.1561267504488956</v>
      </c>
      <c r="DE78" s="47">
        <v>0.10980702522480046</v>
      </c>
      <c r="DF78" s="21">
        <f t="shared" si="121"/>
        <v>0.15540238995269642</v>
      </c>
      <c r="DG78" s="47">
        <v>0.14758669273006411</v>
      </c>
      <c r="DH78" s="47">
        <v>0.12316637159606787</v>
      </c>
      <c r="DI78" s="21">
        <f t="shared" si="122"/>
        <v>0.14720480108782349</v>
      </c>
      <c r="DJ78" s="47">
        <v>0.17363513250004453</v>
      </c>
      <c r="DK78" s="47">
        <v>0.1364365650117294</v>
      </c>
      <c r="DL78" s="21">
        <f t="shared" si="123"/>
        <v>0.17305341115620296</v>
      </c>
      <c r="DM78" s="47">
        <v>0.18607133892790853</v>
      </c>
      <c r="DN78" s="47">
        <v>0.12258869475275859</v>
      </c>
      <c r="DO78" s="21">
        <f t="shared" si="124"/>
        <v>0.18507858002417418</v>
      </c>
      <c r="DP78" s="47">
        <v>0.17884657528829206</v>
      </c>
      <c r="DQ78" s="47">
        <v>9.8047200370198984E-2</v>
      </c>
      <c r="DR78" s="21">
        <f t="shared" si="125"/>
        <v>0.17758301262627071</v>
      </c>
      <c r="DS78" s="47">
        <v>0.17463418064827352</v>
      </c>
      <c r="DT78" s="47">
        <v>9.415173687089716E-2</v>
      </c>
      <c r="DU78" s="21">
        <f t="shared" si="126"/>
        <v>0.17337557424186983</v>
      </c>
      <c r="DV78" s="21">
        <f t="shared" si="127"/>
        <v>0.16762859609639028</v>
      </c>
      <c r="DW78" s="21">
        <f t="shared" si="128"/>
        <v>0.11813327570293265</v>
      </c>
      <c r="DX78" s="45">
        <f t="shared" si="129"/>
        <v>0.16685457477682744</v>
      </c>
      <c r="DY78" s="47">
        <v>0.67564587664587661</v>
      </c>
      <c r="DZ78" s="47">
        <v>0.87086956521739134</v>
      </c>
      <c r="EA78" s="21">
        <f t="shared" si="130"/>
        <v>0.67869883793265806</v>
      </c>
      <c r="EB78" s="47">
        <v>0.66989450549450547</v>
      </c>
      <c r="EC78" s="47">
        <v>0.95160869565217399</v>
      </c>
      <c r="ED78" s="21">
        <f t="shared" si="131"/>
        <v>0.67430002883432949</v>
      </c>
      <c r="EE78" s="47">
        <v>0.63369309637730686</v>
      </c>
      <c r="EF78" s="47">
        <v>0.46826315789473688</v>
      </c>
      <c r="EG78" s="21">
        <f t="shared" si="132"/>
        <v>0.63110605788030172</v>
      </c>
      <c r="EH78" s="47">
        <v>0.63477362482369537</v>
      </c>
      <c r="EI78" s="47">
        <v>0.51336363636363636</v>
      </c>
      <c r="EJ78" s="21">
        <f t="shared" si="133"/>
        <v>0.63287498231105122</v>
      </c>
      <c r="EK78" s="47">
        <v>0.64848838797814201</v>
      </c>
      <c r="EL78" s="47">
        <v>0.82827586206896553</v>
      </c>
      <c r="EM78" s="21">
        <f t="shared" si="134"/>
        <v>0.65129995353283365</v>
      </c>
      <c r="EN78" s="47">
        <v>0.64746028368794328</v>
      </c>
      <c r="EO78" s="47">
        <v>0.42274074074074075</v>
      </c>
      <c r="EP78" s="21">
        <f t="shared" si="135"/>
        <v>0.64394605818579764</v>
      </c>
      <c r="EQ78" s="47">
        <v>0.66826116838487981</v>
      </c>
      <c r="ER78" s="47">
        <v>0.61175999999999997</v>
      </c>
      <c r="ES78" s="21">
        <f t="shared" si="136"/>
        <v>0.66737758770366695</v>
      </c>
      <c r="ET78" s="47">
        <v>0.65630503795721185</v>
      </c>
      <c r="EU78" s="47">
        <v>0.58679310344827584</v>
      </c>
      <c r="EV78" s="21">
        <f t="shared" si="137"/>
        <v>0.65521799136682191</v>
      </c>
      <c r="EW78" s="47">
        <v>0.65922527075812276</v>
      </c>
      <c r="EX78" s="47">
        <v>0.56111111111111112</v>
      </c>
      <c r="EY78" s="21">
        <f t="shared" si="138"/>
        <v>0.65769093477011253</v>
      </c>
      <c r="EZ78" s="47">
        <v>0.60528025477707004</v>
      </c>
      <c r="FA78" s="47">
        <v>0.62616000000000005</v>
      </c>
      <c r="FB78" s="21">
        <f t="shared" si="139"/>
        <v>0.60560677792756445</v>
      </c>
      <c r="FC78" s="47">
        <v>0.63867000000000007</v>
      </c>
      <c r="FD78" s="47">
        <v>0.34499999999999997</v>
      </c>
      <c r="FE78" s="21">
        <f t="shared" si="140"/>
        <v>0.63407750844505961</v>
      </c>
      <c r="FF78" s="47">
        <v>0.63252521008403362</v>
      </c>
      <c r="FG78" s="47">
        <v>0.19861538461538461</v>
      </c>
      <c r="FH78" s="21">
        <f t="shared" si="141"/>
        <v>0.62573960988969823</v>
      </c>
      <c r="FI78" s="21">
        <f t="shared" si="142"/>
        <v>0.64751855974739903</v>
      </c>
      <c r="FJ78" s="21">
        <f t="shared" si="143"/>
        <v>0.58204677142603467</v>
      </c>
      <c r="FK78" s="45">
        <f t="shared" si="144"/>
        <v>0.64649469406499127</v>
      </c>
      <c r="FL78" s="21"/>
      <c r="FM78" s="21"/>
      <c r="FN78" s="21">
        <f t="shared" si="145"/>
        <v>0</v>
      </c>
      <c r="FO78" s="21"/>
      <c r="FP78" s="21"/>
      <c r="FQ78" s="21">
        <f t="shared" si="146"/>
        <v>0</v>
      </c>
      <c r="FR78" s="21"/>
      <c r="FS78" s="21"/>
      <c r="FT78" s="21">
        <f t="shared" si="147"/>
        <v>0</v>
      </c>
      <c r="FU78" s="21"/>
      <c r="FV78" s="21"/>
      <c r="FW78" s="21">
        <f t="shared" si="148"/>
        <v>0</v>
      </c>
      <c r="FX78" s="21"/>
      <c r="FY78" s="21"/>
      <c r="FZ78" s="21">
        <f t="shared" si="149"/>
        <v>0</v>
      </c>
      <c r="GA78" s="21"/>
      <c r="GB78" s="21"/>
      <c r="GC78" s="21">
        <f t="shared" si="150"/>
        <v>0</v>
      </c>
      <c r="GD78" s="21"/>
      <c r="GE78" s="21"/>
      <c r="GF78" s="21">
        <f t="shared" si="151"/>
        <v>0</v>
      </c>
      <c r="GG78" s="21"/>
      <c r="GH78" s="21"/>
      <c r="GI78" s="21">
        <f t="shared" si="152"/>
        <v>0</v>
      </c>
      <c r="GJ78" s="21"/>
      <c r="GK78" s="21"/>
      <c r="GL78" s="21">
        <f t="shared" si="153"/>
        <v>0</v>
      </c>
      <c r="GM78" s="21"/>
      <c r="GN78" s="21"/>
      <c r="GO78" s="21">
        <f t="shared" si="154"/>
        <v>0</v>
      </c>
      <c r="GP78" s="21" t="e">
        <f t="shared" si="155"/>
        <v>#DIV/0!</v>
      </c>
      <c r="GQ78" s="21" t="e">
        <f t="shared" si="156"/>
        <v>#DIV/0!</v>
      </c>
      <c r="GR78" s="45">
        <f t="shared" si="157"/>
        <v>0</v>
      </c>
    </row>
    <row r="79" spans="1:200">
      <c r="A79" s="1" t="s">
        <v>163</v>
      </c>
      <c r="B79" s="1" t="s">
        <v>164</v>
      </c>
      <c r="C79" s="1" t="s">
        <v>12</v>
      </c>
      <c r="D79" s="1" t="s">
        <v>13</v>
      </c>
      <c r="E79" s="2">
        <v>9114</v>
      </c>
      <c r="F79" s="2">
        <v>14</v>
      </c>
      <c r="G79" s="2">
        <v>33</v>
      </c>
      <c r="H79" s="2">
        <v>47</v>
      </c>
      <c r="I79" s="2">
        <v>14</v>
      </c>
      <c r="J79" s="2">
        <v>33</v>
      </c>
      <c r="K79" s="2">
        <v>47</v>
      </c>
      <c r="L79" s="42">
        <f>VLOOKUP(B79,'[2]1월'!$D$6:$AU$179,13,0)</f>
        <v>9.32258064516129</v>
      </c>
      <c r="M79" s="42">
        <f>VLOOKUP(B79,'[2]1월'!$D$6:$AU$179,28,0)</f>
        <v>22.258064516129032</v>
      </c>
      <c r="N79" s="42">
        <f t="shared" si="85"/>
        <v>31.58064516129032</v>
      </c>
      <c r="O79" s="42">
        <f>VLOOKUP(B79,'[2]2월'!$D$6:$AU$179,13,0)</f>
        <v>9.2413793103448274</v>
      </c>
      <c r="P79" s="42">
        <f>VLOOKUP(B79,'[2]2월'!$D$6:$AU$179,28,0)</f>
        <v>22.275862068965516</v>
      </c>
      <c r="Q79" s="42">
        <f t="shared" si="86"/>
        <v>31.517241379310342</v>
      </c>
      <c r="R79" s="42">
        <f>VLOOKUP(B79,'[2]3월'!$D$6:$AU$179,13,0)</f>
        <v>10.870967741935484</v>
      </c>
      <c r="S79" s="42">
        <f>VLOOKUP(B79,'[2]3월'!$D$6:$AU$179,28,0)</f>
        <v>26.258064516129032</v>
      </c>
      <c r="T79" s="42">
        <f t="shared" si="87"/>
        <v>37.129032258064512</v>
      </c>
      <c r="U79" s="42">
        <f>VLOOKUP(B79,'[2]4월'!$D$6:$AU$179,13,0)</f>
        <v>13.266666666666667</v>
      </c>
      <c r="V79" s="42">
        <f>VLOOKUP(B79,'[2]4월'!$D$6:$AU$179,28,0)</f>
        <v>29.066666666666666</v>
      </c>
      <c r="W79" s="42">
        <f t="shared" si="88"/>
        <v>42.333333333333336</v>
      </c>
      <c r="X79" s="42">
        <f>VLOOKUP(B79,'[2]5월'!$D$6:$AU$179,13,0)</f>
        <v>12.064516129032258</v>
      </c>
      <c r="Y79" s="42">
        <f>VLOOKUP(B79,'[2]5월'!$D$6:$AU$179,28,0)</f>
        <v>29.70967741935484</v>
      </c>
      <c r="Z79" s="42">
        <f t="shared" si="89"/>
        <v>41.774193548387096</v>
      </c>
      <c r="AA79" s="42">
        <f>VLOOKUP(B79,'[2]6월'!$D$6:$AU$179,13,0)</f>
        <v>12.766666666666667</v>
      </c>
      <c r="AB79" s="42">
        <f>VLOOKUP(B79,'[2]6월'!$D$6:$AU$179,28,0)</f>
        <v>28.3</v>
      </c>
      <c r="AC79" s="42">
        <f t="shared" si="90"/>
        <v>41.06666666666667</v>
      </c>
      <c r="AD79" s="42">
        <f>VLOOKUP(B79,'[2]7월'!$D$6:$AU$179,13,0)</f>
        <v>11.258064516129032</v>
      </c>
      <c r="AE79" s="42">
        <f>VLOOKUP(B79,'[2]7월'!$D$6:$AU$179,28,0)</f>
        <v>27.870967741935484</v>
      </c>
      <c r="AF79" s="42">
        <f t="shared" si="91"/>
        <v>39.129032258064512</v>
      </c>
      <c r="AG79" s="42">
        <f>VLOOKUP(B79,'[2]8월'!$D$6:$AU$179,13,0)</f>
        <v>13.193548387096774</v>
      </c>
      <c r="AH79" s="42">
        <f>VLOOKUP(B79,'[2]8월'!$D$6:$AU$179,28,0)</f>
        <v>29.870967741935484</v>
      </c>
      <c r="AI79" s="42">
        <f t="shared" si="92"/>
        <v>43.064516129032256</v>
      </c>
      <c r="AJ79" s="42">
        <f>VLOOKUP(B79,'[2]9월'!$D$6:$AU$179,13,0)</f>
        <v>13.1</v>
      </c>
      <c r="AK79" s="42">
        <f>VLOOKUP(B79,'[2]9월'!$D$6:$AU$179,28,0)</f>
        <v>27.4</v>
      </c>
      <c r="AL79" s="42">
        <f t="shared" si="93"/>
        <v>40.5</v>
      </c>
      <c r="AM79" s="42">
        <f>VLOOKUP(B79,'[2]10월'!$D$6:$AU$179,13,0)</f>
        <v>12.903225806451612</v>
      </c>
      <c r="AN79" s="42">
        <f>VLOOKUP(B79,'[2]10월'!$D$6:$AU$179,28,0)</f>
        <v>27.451612903225808</v>
      </c>
      <c r="AO79" s="42">
        <f t="shared" si="94"/>
        <v>40.354838709677423</v>
      </c>
      <c r="AP79" s="42">
        <f>VLOOKUP(B79,'[3]11월'!$D$6:$P$179,13,0)</f>
        <v>12.2</v>
      </c>
      <c r="AQ79" s="42">
        <f>VLOOKUP(B79,'[3]11월'!$D$6:$AE$179,28,0)</f>
        <v>26.233333333333334</v>
      </c>
      <c r="AR79" s="42">
        <f t="shared" si="95"/>
        <v>38.433333333333337</v>
      </c>
      <c r="AS79" s="42">
        <f>VLOOKUP(B79,'[3]12월'!$D$6:$P$179,13,0)</f>
        <v>10.32258064516129</v>
      </c>
      <c r="AT79" s="42">
        <f>VLOOKUP(B79,'[3]12월'!$D$6:$AE$179,28,0)</f>
        <v>23.451612903225808</v>
      </c>
      <c r="AU79" s="42">
        <f t="shared" si="96"/>
        <v>33.774193548387096</v>
      </c>
      <c r="AV79" s="42">
        <f t="shared" si="97"/>
        <v>11.709183042887156</v>
      </c>
      <c r="AW79" s="42">
        <f t="shared" si="98"/>
        <v>26.67890248424175</v>
      </c>
      <c r="AX79" s="43">
        <f t="shared" si="99"/>
        <v>38.388085527128908</v>
      </c>
      <c r="AY79" s="47">
        <v>0.1676239613981135</v>
      </c>
      <c r="AZ79" s="48">
        <v>0.30113289913121727</v>
      </c>
      <c r="BA79" s="21">
        <f t="shared" si="100"/>
        <v>0.26040983184843852</v>
      </c>
      <c r="BB79" s="47">
        <v>0.14588819902702183</v>
      </c>
      <c r="BC79" s="47">
        <v>0.20108093813458594</v>
      </c>
      <c r="BD79" s="21">
        <f t="shared" si="101"/>
        <v>0.18424597812096216</v>
      </c>
      <c r="BE79" s="47">
        <v>0.14965008834957719</v>
      </c>
      <c r="BF79" s="47">
        <v>0.19583026392313418</v>
      </c>
      <c r="BG79" s="21">
        <f t="shared" si="102"/>
        <v>0.18174432758850481</v>
      </c>
      <c r="BH79" s="47">
        <v>0.14517053196349589</v>
      </c>
      <c r="BI79" s="47">
        <v>0.1916347458974843</v>
      </c>
      <c r="BJ79" s="21">
        <f t="shared" si="103"/>
        <v>0.17746217181815305</v>
      </c>
      <c r="BK79" s="47">
        <v>0.14339400419854242</v>
      </c>
      <c r="BL79" s="47">
        <v>0.20937898635246519</v>
      </c>
      <c r="BM79" s="21">
        <f t="shared" si="104"/>
        <v>0.18925216253428062</v>
      </c>
      <c r="BN79" s="47">
        <v>0.13822309023179832</v>
      </c>
      <c r="BO79" s="47">
        <v>0.22489493151973106</v>
      </c>
      <c r="BP79" s="21">
        <f t="shared" si="105"/>
        <v>0.1984581754177038</v>
      </c>
      <c r="BQ79" s="47">
        <v>0.14731263267606504</v>
      </c>
      <c r="BR79" s="47">
        <v>0.24980140957675953</v>
      </c>
      <c r="BS79" s="21">
        <f t="shared" si="106"/>
        <v>0.21854015150428355</v>
      </c>
      <c r="BT79" s="47">
        <v>0.16191973355408615</v>
      </c>
      <c r="BU79" s="47">
        <v>0.26352698050133211</v>
      </c>
      <c r="BV79" s="21">
        <f t="shared" si="107"/>
        <v>0.23253460782496224</v>
      </c>
      <c r="BW79" s="47">
        <v>0.15757809755968527</v>
      </c>
      <c r="BX79" s="47">
        <v>0.24790312528848751</v>
      </c>
      <c r="BY79" s="21">
        <f t="shared" si="108"/>
        <v>0.22035206957660594</v>
      </c>
      <c r="BZ79" s="47">
        <v>0.14844884559441679</v>
      </c>
      <c r="CA79" s="47">
        <v>0.26300451036685946</v>
      </c>
      <c r="CB79" s="21">
        <f t="shared" si="109"/>
        <v>0.22806259469168949</v>
      </c>
      <c r="CC79" s="47">
        <v>0.16004893686058264</v>
      </c>
      <c r="CD79" s="47">
        <v>0.22298239894840272</v>
      </c>
      <c r="CE79" s="21">
        <f t="shared" si="110"/>
        <v>0.20378635369138889</v>
      </c>
      <c r="CF79" s="47">
        <v>0.15985861947963026</v>
      </c>
      <c r="CG79" s="47">
        <v>0.2135665887060916</v>
      </c>
      <c r="CH79" s="21">
        <f t="shared" si="111"/>
        <v>0.19718451510437579</v>
      </c>
      <c r="CI79" s="44">
        <f t="shared" si="112"/>
        <v>0.15209306174108461</v>
      </c>
      <c r="CJ79" s="44">
        <f t="shared" si="113"/>
        <v>0.2320614815288792</v>
      </c>
      <c r="CK79" s="21">
        <f t="shared" si="114"/>
        <v>0.20766941164344574</v>
      </c>
      <c r="CL79" s="47">
        <v>0.18384637142318544</v>
      </c>
      <c r="CM79" s="48">
        <v>0.20710364084055477</v>
      </c>
      <c r="CN79" s="21">
        <f t="shared" si="115"/>
        <v>0.20000967871802933</v>
      </c>
      <c r="CO79" s="47">
        <v>0.18247917861137267</v>
      </c>
      <c r="CP79" s="47">
        <v>0.12852600690993421</v>
      </c>
      <c r="CQ79" s="21">
        <f t="shared" si="116"/>
        <v>0.14498287248480132</v>
      </c>
      <c r="CR79" s="47">
        <v>0.19630979801620932</v>
      </c>
      <c r="CS79" s="47">
        <v>0.13764992319021727</v>
      </c>
      <c r="CT79" s="21">
        <f t="shared" si="117"/>
        <v>0.15554243338390705</v>
      </c>
      <c r="CU79" s="47">
        <v>0.19955305415683203</v>
      </c>
      <c r="CV79" s="47">
        <v>0.16552931427489012</v>
      </c>
      <c r="CW79" s="21">
        <f t="shared" si="118"/>
        <v>0.17590727901605166</v>
      </c>
      <c r="CX79" s="47">
        <v>0.19948425027203764</v>
      </c>
      <c r="CY79" s="47">
        <v>0.18408843268590061</v>
      </c>
      <c r="CZ79" s="21">
        <f t="shared" si="119"/>
        <v>0.1887844846961938</v>
      </c>
      <c r="DA79" s="47">
        <v>0.18335706346003938</v>
      </c>
      <c r="DB79" s="47">
        <v>0.18308767670415049</v>
      </c>
      <c r="DC79" s="21">
        <f t="shared" si="120"/>
        <v>0.18316984539765835</v>
      </c>
      <c r="DD79" s="47">
        <v>0.16922776102886614</v>
      </c>
      <c r="DE79" s="47">
        <v>0.17789116102075261</v>
      </c>
      <c r="DF79" s="21">
        <f t="shared" si="121"/>
        <v>0.17524863965283868</v>
      </c>
      <c r="DG79" s="47">
        <v>0.18471905408136749</v>
      </c>
      <c r="DH79" s="47">
        <v>0.19601896859571213</v>
      </c>
      <c r="DI79" s="21">
        <f t="shared" si="122"/>
        <v>0.19257225418939111</v>
      </c>
      <c r="DJ79" s="47">
        <v>0.18270754611240639</v>
      </c>
      <c r="DK79" s="47">
        <v>0.18409994421626186</v>
      </c>
      <c r="DL79" s="21">
        <f t="shared" si="123"/>
        <v>0.18367523316222686</v>
      </c>
      <c r="DM79" s="47">
        <v>0.18006005274766404</v>
      </c>
      <c r="DN79" s="47">
        <v>0.20327905383999861</v>
      </c>
      <c r="DO79" s="21">
        <f t="shared" si="124"/>
        <v>0.19619676437101718</v>
      </c>
      <c r="DP79" s="47">
        <v>0.18786502999592372</v>
      </c>
      <c r="DQ79" s="47">
        <v>0.16525518463246372</v>
      </c>
      <c r="DR79" s="21">
        <f t="shared" si="125"/>
        <v>0.17215166864037373</v>
      </c>
      <c r="DS79" s="47">
        <v>0.17353744208795299</v>
      </c>
      <c r="DT79" s="47">
        <v>0.14305192659121235</v>
      </c>
      <c r="DU79" s="21">
        <f t="shared" si="126"/>
        <v>0.15235065759606659</v>
      </c>
      <c r="DV79" s="21">
        <f t="shared" si="127"/>
        <v>0.18526221683282143</v>
      </c>
      <c r="DW79" s="21">
        <f t="shared" si="128"/>
        <v>0.17296510279183738</v>
      </c>
      <c r="DX79" s="45">
        <f t="shared" si="129"/>
        <v>0.17671598427571297</v>
      </c>
      <c r="DY79" s="47">
        <v>0.55783044982698959</v>
      </c>
      <c r="DZ79" s="47">
        <v>0.46509855072463768</v>
      </c>
      <c r="EA79" s="21">
        <f t="shared" si="130"/>
        <v>0.49338375342735219</v>
      </c>
      <c r="EB79" s="47">
        <v>0.45001492537313431</v>
      </c>
      <c r="EC79" s="47">
        <v>0.43991176470588234</v>
      </c>
      <c r="ED79" s="21">
        <f t="shared" si="131"/>
        <v>0.44299344372008975</v>
      </c>
      <c r="EE79" s="47">
        <v>0.53820178041543021</v>
      </c>
      <c r="EF79" s="47">
        <v>0.52475184275184283</v>
      </c>
      <c r="EG79" s="21">
        <f t="shared" si="132"/>
        <v>0.52885435997446051</v>
      </c>
      <c r="EH79" s="47">
        <v>0.6693668341708543</v>
      </c>
      <c r="EI79" s="47">
        <v>0.64708600917431192</v>
      </c>
      <c r="EJ79" s="21">
        <f t="shared" si="133"/>
        <v>0.65388213496825598</v>
      </c>
      <c r="EK79" s="47">
        <v>0.7610106951871658</v>
      </c>
      <c r="EL79" s="47">
        <v>0.68539956568946803</v>
      </c>
      <c r="EM79" s="21">
        <f t="shared" si="134"/>
        <v>0.7084625693066271</v>
      </c>
      <c r="EN79" s="47">
        <v>0.66005744125326371</v>
      </c>
      <c r="EO79" s="47">
        <v>0.69368197879858662</v>
      </c>
      <c r="EP79" s="21">
        <f t="shared" si="135"/>
        <v>0.68342577926572956</v>
      </c>
      <c r="EQ79" s="47">
        <v>0.63543839541547276</v>
      </c>
      <c r="ER79" s="47">
        <v>0.63464236111111116</v>
      </c>
      <c r="ES79" s="21">
        <f t="shared" si="136"/>
        <v>0.63488516851476773</v>
      </c>
      <c r="ET79" s="47">
        <v>0.77136674816625916</v>
      </c>
      <c r="EU79" s="47">
        <v>0.78658207343412523</v>
      </c>
      <c r="EV79" s="21">
        <f t="shared" si="137"/>
        <v>0.78194107542205693</v>
      </c>
      <c r="EW79" s="47">
        <v>0.70421119592875314</v>
      </c>
      <c r="EX79" s="47">
        <v>0.63445377128953762</v>
      </c>
      <c r="EY79" s="21">
        <f t="shared" si="138"/>
        <v>0.65573127034907652</v>
      </c>
      <c r="EZ79" s="47">
        <v>0.64702499999999996</v>
      </c>
      <c r="FA79" s="47">
        <v>0.60176498237367804</v>
      </c>
      <c r="FB79" s="21">
        <f t="shared" si="139"/>
        <v>0.61557025095203377</v>
      </c>
      <c r="FC79" s="47">
        <v>0.54862568306010928</v>
      </c>
      <c r="FD79" s="47">
        <v>0.4893646759847522</v>
      </c>
      <c r="FE79" s="21">
        <f t="shared" si="140"/>
        <v>0.50744054430751107</v>
      </c>
      <c r="FF79" s="47">
        <v>0.55364687499999998</v>
      </c>
      <c r="FG79" s="47">
        <v>0.44822420907840438</v>
      </c>
      <c r="FH79" s="21">
        <f t="shared" si="141"/>
        <v>0.48038036573989623</v>
      </c>
      <c r="FI79" s="21">
        <f t="shared" si="142"/>
        <v>0.62473300198311932</v>
      </c>
      <c r="FJ79" s="21">
        <f t="shared" si="143"/>
        <v>0.58758014875969478</v>
      </c>
      <c r="FK79" s="45">
        <f t="shared" si="144"/>
        <v>0.59891255966232138</v>
      </c>
      <c r="FL79" s="21"/>
      <c r="FM79" s="21"/>
      <c r="FN79" s="21">
        <f t="shared" si="145"/>
        <v>0</v>
      </c>
      <c r="FO79" s="21"/>
      <c r="FP79" s="21"/>
      <c r="FQ79" s="21">
        <f t="shared" si="146"/>
        <v>0</v>
      </c>
      <c r="FR79" s="21"/>
      <c r="FS79" s="21"/>
      <c r="FT79" s="21">
        <f t="shared" si="147"/>
        <v>0</v>
      </c>
      <c r="FU79" s="21"/>
      <c r="FV79" s="21"/>
      <c r="FW79" s="21">
        <f t="shared" si="148"/>
        <v>0</v>
      </c>
      <c r="FX79" s="21"/>
      <c r="FY79" s="21"/>
      <c r="FZ79" s="21">
        <f t="shared" si="149"/>
        <v>0</v>
      </c>
      <c r="GA79" s="21"/>
      <c r="GB79" s="21"/>
      <c r="GC79" s="21">
        <f t="shared" si="150"/>
        <v>0</v>
      </c>
      <c r="GD79" s="21"/>
      <c r="GE79" s="21"/>
      <c r="GF79" s="21">
        <f t="shared" si="151"/>
        <v>0</v>
      </c>
      <c r="GG79" s="21"/>
      <c r="GH79" s="21"/>
      <c r="GI79" s="21">
        <f t="shared" si="152"/>
        <v>0</v>
      </c>
      <c r="GJ79" s="21"/>
      <c r="GK79" s="21"/>
      <c r="GL79" s="21">
        <f t="shared" si="153"/>
        <v>0</v>
      </c>
      <c r="GM79" s="21"/>
      <c r="GN79" s="21"/>
      <c r="GO79" s="21">
        <f t="shared" si="154"/>
        <v>0</v>
      </c>
      <c r="GP79" s="21" t="e">
        <f t="shared" si="155"/>
        <v>#DIV/0!</v>
      </c>
      <c r="GQ79" s="21" t="e">
        <f t="shared" si="156"/>
        <v>#DIV/0!</v>
      </c>
      <c r="GR79" s="45">
        <f t="shared" si="157"/>
        <v>0</v>
      </c>
    </row>
    <row r="80" spans="1:200">
      <c r="A80" s="1" t="s">
        <v>165</v>
      </c>
      <c r="B80" s="1" t="s">
        <v>166</v>
      </c>
      <c r="C80" s="1" t="s">
        <v>12</v>
      </c>
      <c r="D80" s="1" t="s">
        <v>13</v>
      </c>
      <c r="E80" s="2">
        <v>46754</v>
      </c>
      <c r="F80" s="2">
        <v>22</v>
      </c>
      <c r="G80" s="2">
        <v>71</v>
      </c>
      <c r="H80" s="2">
        <v>93</v>
      </c>
      <c r="I80" s="2">
        <v>22</v>
      </c>
      <c r="J80" s="2">
        <v>71</v>
      </c>
      <c r="K80" s="2">
        <v>93</v>
      </c>
      <c r="L80" s="42">
        <f>VLOOKUP(B80,'[2]1월'!$D$6:$AU$179,13,0)</f>
        <v>19.967741935483872</v>
      </c>
      <c r="M80" s="42">
        <f>VLOOKUP(B80,'[2]1월'!$D$6:$AU$179,28,0)</f>
        <v>0</v>
      </c>
      <c r="N80" s="42">
        <f t="shared" si="85"/>
        <v>19.967741935483872</v>
      </c>
      <c r="O80" s="42">
        <f>VLOOKUP(B80,'[2]2월'!$D$6:$AU$179,13,0)</f>
        <v>19.96551724137931</v>
      </c>
      <c r="P80" s="42">
        <f>VLOOKUP(B80,'[2]2월'!$D$6:$AU$179,28,0)</f>
        <v>0</v>
      </c>
      <c r="Q80" s="42">
        <f t="shared" si="86"/>
        <v>19.96551724137931</v>
      </c>
      <c r="R80" s="42">
        <f>VLOOKUP(B80,'[2]3월'!$D$6:$AU$179,13,0)</f>
        <v>19.677419354838708</v>
      </c>
      <c r="S80" s="42">
        <f>VLOOKUP(B80,'[2]3월'!$D$6:$AU$179,28,0)</f>
        <v>0.54838709677419351</v>
      </c>
      <c r="T80" s="42">
        <f t="shared" si="87"/>
        <v>20.2258064516129</v>
      </c>
      <c r="U80" s="42">
        <f>VLOOKUP(B80,'[2]4월'!$D$6:$AU$179,13,0)</f>
        <v>19.633333333333333</v>
      </c>
      <c r="V80" s="42">
        <f>VLOOKUP(B80,'[2]4월'!$D$6:$AU$179,28,0)</f>
        <v>31.533333333333335</v>
      </c>
      <c r="W80" s="42">
        <f t="shared" si="88"/>
        <v>51.166666666666671</v>
      </c>
      <c r="X80" s="42">
        <f>VLOOKUP(B80,'[2]5월'!$D$6:$AU$179,13,0)</f>
        <v>19.483870967741936</v>
      </c>
      <c r="Y80" s="42">
        <f>VLOOKUP(B80,'[2]5월'!$D$6:$AU$179,28,0)</f>
        <v>59.903225806451616</v>
      </c>
      <c r="Z80" s="42">
        <f t="shared" si="89"/>
        <v>79.387096774193552</v>
      </c>
      <c r="AA80" s="42">
        <f>VLOOKUP(B80,'[2]6월'!$D$6:$AU$179,13,0)</f>
        <v>20</v>
      </c>
      <c r="AB80" s="42">
        <f>VLOOKUP(B80,'[2]6월'!$D$6:$AU$179,28,0)</f>
        <v>58.866666666666667</v>
      </c>
      <c r="AC80" s="42">
        <f t="shared" si="90"/>
        <v>78.866666666666674</v>
      </c>
      <c r="AD80" s="42">
        <f>VLOOKUP(B80,'[2]7월'!$D$6:$AU$179,13,0)</f>
        <v>21.806451612903224</v>
      </c>
      <c r="AE80" s="42">
        <f>VLOOKUP(B80,'[2]7월'!$D$6:$AU$179,28,0)</f>
        <v>59.387096774193552</v>
      </c>
      <c r="AF80" s="42">
        <f t="shared" si="91"/>
        <v>81.193548387096769</v>
      </c>
      <c r="AG80" s="42">
        <f>VLOOKUP(B80,'[2]8월'!$D$6:$AU$179,13,0)</f>
        <v>21.483870967741936</v>
      </c>
      <c r="AH80" s="42">
        <f>VLOOKUP(B80,'[2]8월'!$D$6:$AU$179,28,0)</f>
        <v>59.387096774193552</v>
      </c>
      <c r="AI80" s="42">
        <f t="shared" si="92"/>
        <v>80.870967741935488</v>
      </c>
      <c r="AJ80" s="42">
        <f>VLOOKUP(B80,'[2]9월'!$D$6:$AU$179,13,0)</f>
        <v>21.4</v>
      </c>
      <c r="AK80" s="42">
        <f>VLOOKUP(B80,'[2]9월'!$D$6:$AU$179,28,0)</f>
        <v>59.43333333333333</v>
      </c>
      <c r="AL80" s="42">
        <f t="shared" si="93"/>
        <v>80.833333333333329</v>
      </c>
      <c r="AM80" s="42">
        <f>VLOOKUP(B80,'[2]10월'!$D$6:$AU$179,13,0)</f>
        <v>21.64516129032258</v>
      </c>
      <c r="AN80" s="42">
        <f>VLOOKUP(B80,'[2]10월'!$D$6:$AU$179,28,0)</f>
        <v>58.064516129032256</v>
      </c>
      <c r="AO80" s="42">
        <f t="shared" si="94"/>
        <v>79.709677419354833</v>
      </c>
      <c r="AP80" s="42">
        <f>VLOOKUP(B80,'[3]11월'!$D$6:$P$179,13,0)</f>
        <v>21.533333333333335</v>
      </c>
      <c r="AQ80" s="42">
        <f>VLOOKUP(B80,'[3]11월'!$D$6:$AE$179,28,0)</f>
        <v>57.8</v>
      </c>
      <c r="AR80" s="42">
        <f t="shared" si="95"/>
        <v>79.333333333333329</v>
      </c>
      <c r="AS80" s="42">
        <f>VLOOKUP(B80,'[3]12월'!$D$6:$P$179,13,0)</f>
        <v>21.70967741935484</v>
      </c>
      <c r="AT80" s="42">
        <f>VLOOKUP(B80,'[3]12월'!$D$6:$AE$179,28,0)</f>
        <v>58.967741935483872</v>
      </c>
      <c r="AU80" s="42">
        <f t="shared" si="96"/>
        <v>80.677419354838719</v>
      </c>
      <c r="AV80" s="42">
        <f t="shared" si="97"/>
        <v>20.692198121369426</v>
      </c>
      <c r="AW80" s="42">
        <f t="shared" si="98"/>
        <v>41.990949820788529</v>
      </c>
      <c r="AX80" s="43">
        <f t="shared" si="99"/>
        <v>62.683147942157952</v>
      </c>
      <c r="AY80" s="47">
        <v>0.2038817833863372</v>
      </c>
      <c r="AZ80" s="48">
        <v>0.30113289913121727</v>
      </c>
      <c r="BA80" s="21">
        <f t="shared" si="100"/>
        <v>0.26902954407358343</v>
      </c>
      <c r="BB80" s="47">
        <v>0.16989231120838938</v>
      </c>
      <c r="BC80" s="48">
        <v>0.31632929376734853</v>
      </c>
      <c r="BD80" s="21">
        <f t="shared" si="101"/>
        <v>0.26798929881046496</v>
      </c>
      <c r="BE80" s="47">
        <v>0.14654430455176171</v>
      </c>
      <c r="BF80" s="47">
        <v>0.194152945351313</v>
      </c>
      <c r="BG80" s="21">
        <f t="shared" si="102"/>
        <v>0.17843696011358257</v>
      </c>
      <c r="BH80" s="47">
        <v>0.14818036377324914</v>
      </c>
      <c r="BI80" s="47">
        <v>0.24816140578657106</v>
      </c>
      <c r="BJ80" s="21">
        <f t="shared" si="103"/>
        <v>0.21515688068471009</v>
      </c>
      <c r="BK80" s="47">
        <v>0.16404271642664411</v>
      </c>
      <c r="BL80" s="47">
        <v>0.23058155686712395</v>
      </c>
      <c r="BM80" s="21">
        <f t="shared" si="104"/>
        <v>0.2086165644511225</v>
      </c>
      <c r="BN80" s="47">
        <v>0.15995649482824376</v>
      </c>
      <c r="BO80" s="47">
        <v>0.24443548225266598</v>
      </c>
      <c r="BP80" s="21">
        <f t="shared" si="105"/>
        <v>0.21654830679536649</v>
      </c>
      <c r="BQ80" s="47">
        <v>0.22673912895887768</v>
      </c>
      <c r="BR80" s="47">
        <v>0.24883021121672794</v>
      </c>
      <c r="BS80" s="21">
        <f t="shared" si="106"/>
        <v>0.24153777192799414</v>
      </c>
      <c r="BT80" s="47">
        <v>0.33501742289395847</v>
      </c>
      <c r="BU80" s="47">
        <v>0.31418284690211834</v>
      </c>
      <c r="BV80" s="21">
        <f t="shared" si="107"/>
        <v>0.32106050363045785</v>
      </c>
      <c r="BW80" s="47">
        <v>0.31387422597946962</v>
      </c>
      <c r="BX80" s="47">
        <v>0.27779155143244205</v>
      </c>
      <c r="BY80" s="21">
        <f t="shared" si="108"/>
        <v>0.28970272492942334</v>
      </c>
      <c r="BZ80" s="47">
        <v>0.31212690123495046</v>
      </c>
      <c r="CA80" s="47">
        <v>0.27592305661345995</v>
      </c>
      <c r="CB80" s="21">
        <f t="shared" si="109"/>
        <v>0.28787422930112455</v>
      </c>
      <c r="CC80" s="47">
        <v>0.298370729186691</v>
      </c>
      <c r="CD80" s="47">
        <v>0.27363528335503207</v>
      </c>
      <c r="CE80" s="21">
        <f t="shared" si="110"/>
        <v>0.28180064777229763</v>
      </c>
      <c r="CF80" s="47">
        <v>0.30585761732628253</v>
      </c>
      <c r="CG80" s="47">
        <v>0.27572173484024215</v>
      </c>
      <c r="CH80" s="21">
        <f t="shared" si="111"/>
        <v>0.28566982569775418</v>
      </c>
      <c r="CI80" s="44">
        <f t="shared" si="112"/>
        <v>0.23204033331290455</v>
      </c>
      <c r="CJ80" s="44">
        <f t="shared" si="113"/>
        <v>0.26673985562635516</v>
      </c>
      <c r="CK80" s="21">
        <f t="shared" si="114"/>
        <v>0.25528527151565678</v>
      </c>
      <c r="CL80" s="47">
        <v>0.12249138278638415</v>
      </c>
      <c r="CM80" s="48">
        <v>0.20710364084055477</v>
      </c>
      <c r="CN80" s="21">
        <f t="shared" si="115"/>
        <v>0.1791724717044908</v>
      </c>
      <c r="CO80" s="47">
        <v>0.10813387273096377</v>
      </c>
      <c r="CP80" s="48">
        <v>0.21694971813496658</v>
      </c>
      <c r="CQ80" s="21">
        <f t="shared" si="116"/>
        <v>0.18102875523243855</v>
      </c>
      <c r="CR80" s="47">
        <v>9.3866204664887029E-2</v>
      </c>
      <c r="CS80" s="47">
        <v>0.12144298796690824</v>
      </c>
      <c r="CT80" s="21">
        <f t="shared" si="117"/>
        <v>0.11233967579499803</v>
      </c>
      <c r="CU80" s="47">
        <v>9.8036786127378622E-2</v>
      </c>
      <c r="CV80" s="47">
        <v>0.1858623460515593</v>
      </c>
      <c r="CW80" s="21">
        <f t="shared" si="118"/>
        <v>0.15687044079899765</v>
      </c>
      <c r="CX80" s="47">
        <v>0.10933884860861484</v>
      </c>
      <c r="CY80" s="47">
        <v>0.17181512556316675</v>
      </c>
      <c r="CZ80" s="21">
        <f t="shared" si="119"/>
        <v>0.1511912171751888</v>
      </c>
      <c r="DA80" s="47">
        <v>0.10322354447429379</v>
      </c>
      <c r="DB80" s="47">
        <v>0.17515010552205898</v>
      </c>
      <c r="DC80" s="21">
        <f t="shared" si="120"/>
        <v>0.15140658433255996</v>
      </c>
      <c r="DD80" s="47">
        <v>0.13883328110073803</v>
      </c>
      <c r="DE80" s="47">
        <v>0.17157761473232211</v>
      </c>
      <c r="DF80" s="21">
        <f t="shared" si="121"/>
        <v>0.16076845372014414</v>
      </c>
      <c r="DG80" s="47">
        <v>0.19212714329427258</v>
      </c>
      <c r="DH80" s="47">
        <v>0.21177018881419415</v>
      </c>
      <c r="DI80" s="21">
        <f t="shared" si="122"/>
        <v>0.20528586562767581</v>
      </c>
      <c r="DJ80" s="47">
        <v>0.1963011880157888</v>
      </c>
      <c r="DK80" s="47">
        <v>0.19995333290171916</v>
      </c>
      <c r="DL80" s="21">
        <f t="shared" si="123"/>
        <v>0.19874773126828887</v>
      </c>
      <c r="DM80" s="47">
        <v>0.191057689349419</v>
      </c>
      <c r="DN80" s="47">
        <v>0.19633470866426739</v>
      </c>
      <c r="DO80" s="21">
        <f t="shared" si="124"/>
        <v>0.1945927232545063</v>
      </c>
      <c r="DP80" s="47">
        <v>0.19765024930080458</v>
      </c>
      <c r="DQ80" s="47">
        <v>0.19384395573970273</v>
      </c>
      <c r="DR80" s="21">
        <f t="shared" si="125"/>
        <v>0.19510044305822555</v>
      </c>
      <c r="DS80" s="47">
        <v>0.18956695916210703</v>
      </c>
      <c r="DT80" s="47">
        <v>0.18572820167452037</v>
      </c>
      <c r="DU80" s="21">
        <f t="shared" si="126"/>
        <v>0.18699540558945987</v>
      </c>
      <c r="DV80" s="21">
        <f t="shared" si="127"/>
        <v>0.14505226246797101</v>
      </c>
      <c r="DW80" s="21">
        <f t="shared" si="128"/>
        <v>0.18646099388382834</v>
      </c>
      <c r="DX80" s="45">
        <f t="shared" si="129"/>
        <v>0.17279164729641452</v>
      </c>
      <c r="DY80" s="47">
        <v>0.68828271405492736</v>
      </c>
      <c r="DZ80" s="48">
        <v>0.65153978215957864</v>
      </c>
      <c r="EA80" s="21">
        <f t="shared" si="130"/>
        <v>0.66366891177891607</v>
      </c>
      <c r="EB80" s="47">
        <v>0.69604835924006914</v>
      </c>
      <c r="EC80" s="48">
        <v>0.65685291773132071</v>
      </c>
      <c r="ED80" s="21">
        <f t="shared" si="131"/>
        <v>0.66979163998410185</v>
      </c>
      <c r="EE80" s="47">
        <v>0.68123278688524591</v>
      </c>
      <c r="EF80" s="47">
        <v>0.61658823529411766</v>
      </c>
      <c r="EG80" s="21">
        <f t="shared" si="132"/>
        <v>0.63792790812332922</v>
      </c>
      <c r="EH80" s="47">
        <v>0.6513480475382003</v>
      </c>
      <c r="EI80" s="47">
        <v>0.5916469344608879</v>
      </c>
      <c r="EJ80" s="21">
        <f t="shared" si="133"/>
        <v>0.61135473951563679</v>
      </c>
      <c r="EK80" s="47">
        <v>0.65485099337748343</v>
      </c>
      <c r="EL80" s="47">
        <v>0.56980560043080231</v>
      </c>
      <c r="EM80" s="21">
        <f t="shared" si="134"/>
        <v>0.59787975078755062</v>
      </c>
      <c r="EN80" s="47">
        <v>0.63151666666666673</v>
      </c>
      <c r="EO80" s="47">
        <v>0.57231540203850506</v>
      </c>
      <c r="EP80" s="21">
        <f t="shared" si="135"/>
        <v>0.59185820320496751</v>
      </c>
      <c r="EQ80" s="47">
        <v>0.6977943786982248</v>
      </c>
      <c r="ER80" s="47">
        <v>0.61891906572514943</v>
      </c>
      <c r="ES80" s="21">
        <f t="shared" si="136"/>
        <v>0.64495642435349965</v>
      </c>
      <c r="ET80" s="47">
        <v>0.72582882882882882</v>
      </c>
      <c r="EU80" s="47">
        <v>0.64561379684953835</v>
      </c>
      <c r="EV80" s="21">
        <f t="shared" si="137"/>
        <v>0.67209340721561472</v>
      </c>
      <c r="EW80" s="47">
        <v>0.66005295950155762</v>
      </c>
      <c r="EX80" s="47">
        <v>0.61359338194054969</v>
      </c>
      <c r="EY80" s="21">
        <f t="shared" si="138"/>
        <v>0.62893005240283428</v>
      </c>
      <c r="EZ80" s="47">
        <v>0.6433025335320417</v>
      </c>
      <c r="FA80" s="47">
        <v>0.58085277777777777</v>
      </c>
      <c r="FB80" s="21">
        <f t="shared" si="139"/>
        <v>0.60146793130980503</v>
      </c>
      <c r="FC80" s="47">
        <v>0.66531424148606821</v>
      </c>
      <c r="FD80" s="47">
        <v>0.59678431372549023</v>
      </c>
      <c r="FE80" s="21">
        <f t="shared" si="140"/>
        <v>0.61940657966167989</v>
      </c>
      <c r="FF80" s="47">
        <v>0.66369242199108469</v>
      </c>
      <c r="FG80" s="47">
        <v>0.59487144420131288</v>
      </c>
      <c r="FH80" s="21">
        <f t="shared" si="141"/>
        <v>0.61758978803188125</v>
      </c>
      <c r="FI80" s="21">
        <f t="shared" si="142"/>
        <v>0.67160541098336657</v>
      </c>
      <c r="FJ80" s="21">
        <f t="shared" si="143"/>
        <v>0.60911530436125261</v>
      </c>
      <c r="FK80" s="45">
        <f t="shared" si="144"/>
        <v>0.62974377803081805</v>
      </c>
      <c r="FL80" s="21"/>
      <c r="FM80" s="21"/>
      <c r="FN80" s="21">
        <f t="shared" si="145"/>
        <v>0</v>
      </c>
      <c r="FO80" s="21"/>
      <c r="FP80" s="21"/>
      <c r="FQ80" s="21">
        <f t="shared" si="146"/>
        <v>0</v>
      </c>
      <c r="FR80" s="21"/>
      <c r="FS80" s="21"/>
      <c r="FT80" s="21">
        <f t="shared" si="147"/>
        <v>0</v>
      </c>
      <c r="FU80" s="21"/>
      <c r="FV80" s="21"/>
      <c r="FW80" s="21">
        <f t="shared" si="148"/>
        <v>0</v>
      </c>
      <c r="FX80" s="21"/>
      <c r="FY80" s="21"/>
      <c r="FZ80" s="21">
        <f t="shared" si="149"/>
        <v>0</v>
      </c>
      <c r="GA80" s="21"/>
      <c r="GB80" s="21"/>
      <c r="GC80" s="21">
        <f t="shared" si="150"/>
        <v>0</v>
      </c>
      <c r="GD80" s="21"/>
      <c r="GE80" s="21"/>
      <c r="GF80" s="21">
        <f t="shared" si="151"/>
        <v>0</v>
      </c>
      <c r="GG80" s="21"/>
      <c r="GH80" s="21"/>
      <c r="GI80" s="21">
        <f t="shared" si="152"/>
        <v>0</v>
      </c>
      <c r="GJ80" s="21"/>
      <c r="GK80" s="21"/>
      <c r="GL80" s="21">
        <f t="shared" si="153"/>
        <v>0</v>
      </c>
      <c r="GM80" s="21"/>
      <c r="GN80" s="21"/>
      <c r="GO80" s="21">
        <f t="shared" si="154"/>
        <v>0</v>
      </c>
      <c r="GP80" s="21" t="e">
        <f t="shared" si="155"/>
        <v>#DIV/0!</v>
      </c>
      <c r="GQ80" s="21" t="e">
        <f t="shared" si="156"/>
        <v>#DIV/0!</v>
      </c>
      <c r="GR80" s="45">
        <f t="shared" si="157"/>
        <v>0</v>
      </c>
    </row>
    <row r="81" spans="1:200">
      <c r="A81" s="1" t="s">
        <v>167</v>
      </c>
      <c r="B81" s="1" t="s">
        <v>168</v>
      </c>
      <c r="C81" s="1" t="s">
        <v>12</v>
      </c>
      <c r="D81" s="1" t="s">
        <v>13</v>
      </c>
      <c r="E81" s="2">
        <v>50016</v>
      </c>
      <c r="F81" s="2">
        <v>21</v>
      </c>
      <c r="G81" s="2">
        <v>62</v>
      </c>
      <c r="H81" s="2">
        <v>83</v>
      </c>
      <c r="I81" s="2">
        <v>20</v>
      </c>
      <c r="J81" s="2">
        <v>62</v>
      </c>
      <c r="K81" s="2">
        <v>82</v>
      </c>
      <c r="L81" s="42">
        <f>VLOOKUP(B81,'[2]1월'!$D$6:$AU$179,13,0)</f>
        <v>17.29032258064516</v>
      </c>
      <c r="M81" s="42">
        <f>VLOOKUP(B81,'[2]1월'!$D$6:$AU$179,28,0)</f>
        <v>54.41935483870968</v>
      </c>
      <c r="N81" s="42">
        <f t="shared" si="85"/>
        <v>71.709677419354847</v>
      </c>
      <c r="O81" s="42">
        <f>VLOOKUP(B81,'[2]2월'!$D$6:$AU$179,13,0)</f>
        <v>17.448275862068964</v>
      </c>
      <c r="P81" s="42">
        <f>VLOOKUP(B81,'[2]2월'!$D$6:$AU$179,28,0)</f>
        <v>54.931034482758619</v>
      </c>
      <c r="Q81" s="42">
        <f t="shared" si="86"/>
        <v>72.379310344827587</v>
      </c>
      <c r="R81" s="42">
        <f>VLOOKUP(B81,'[2]3월'!$D$6:$AU$179,13,0)</f>
        <v>17.548387096774192</v>
      </c>
      <c r="S81" s="42">
        <f>VLOOKUP(B81,'[2]3월'!$D$6:$AU$179,28,0)</f>
        <v>54.161290322580648</v>
      </c>
      <c r="T81" s="42">
        <f t="shared" si="87"/>
        <v>71.709677419354847</v>
      </c>
      <c r="U81" s="42">
        <f>VLOOKUP(B81,'[2]4월'!$D$6:$AU$179,13,0)</f>
        <v>17.633333333333333</v>
      </c>
      <c r="V81" s="42">
        <f>VLOOKUP(B81,'[2]4월'!$D$6:$AU$179,28,0)</f>
        <v>55.1</v>
      </c>
      <c r="W81" s="42">
        <f t="shared" si="88"/>
        <v>72.733333333333334</v>
      </c>
      <c r="X81" s="42">
        <f>VLOOKUP(B81,'[2]5월'!$D$6:$AU$179,13,0)</f>
        <v>18.193548387096776</v>
      </c>
      <c r="Y81" s="42">
        <f>VLOOKUP(B81,'[2]5월'!$D$6:$AU$179,28,0)</f>
        <v>54.58064516129032</v>
      </c>
      <c r="Z81" s="42">
        <f t="shared" si="89"/>
        <v>72.774193548387103</v>
      </c>
      <c r="AA81" s="42">
        <f>VLOOKUP(B81,'[2]6월'!$D$6:$AU$179,13,0)</f>
        <v>18.066666666666666</v>
      </c>
      <c r="AB81" s="42">
        <f>VLOOKUP(B81,'[2]6월'!$D$6:$AU$179,28,0)</f>
        <v>53.93333333333333</v>
      </c>
      <c r="AC81" s="42">
        <f t="shared" si="90"/>
        <v>72</v>
      </c>
      <c r="AD81" s="42">
        <f>VLOOKUP(B81,'[2]7월'!$D$6:$AU$179,13,0)</f>
        <v>17.677419354838708</v>
      </c>
      <c r="AE81" s="42">
        <f>VLOOKUP(B81,'[2]7월'!$D$6:$AU$179,28,0)</f>
        <v>53.12903225806452</v>
      </c>
      <c r="AF81" s="42">
        <f t="shared" si="91"/>
        <v>70.806451612903231</v>
      </c>
      <c r="AG81" s="42">
        <f>VLOOKUP(B81,'[2]8월'!$D$6:$AU$179,13,0)</f>
        <v>18.451612903225808</v>
      </c>
      <c r="AH81" s="42">
        <f>VLOOKUP(B81,'[2]8월'!$D$6:$AU$179,28,0)</f>
        <v>53.161290322580648</v>
      </c>
      <c r="AI81" s="42">
        <f t="shared" si="92"/>
        <v>71.612903225806463</v>
      </c>
      <c r="AJ81" s="42">
        <f>VLOOKUP(B81,'[2]9월'!$D$6:$AU$179,13,0)</f>
        <v>18.266666666666666</v>
      </c>
      <c r="AK81" s="42">
        <f>VLOOKUP(B81,'[2]9월'!$D$6:$AU$179,28,0)</f>
        <v>53.93333333333333</v>
      </c>
      <c r="AL81" s="42">
        <f t="shared" si="93"/>
        <v>72.199999999999989</v>
      </c>
      <c r="AM81" s="42">
        <f>VLOOKUP(B81,'[2]10월'!$D$6:$AU$179,13,0)</f>
        <v>18.129032258064516</v>
      </c>
      <c r="AN81" s="42">
        <f>VLOOKUP(B81,'[2]10월'!$D$6:$AU$179,28,0)</f>
        <v>53.612903225806448</v>
      </c>
      <c r="AO81" s="42">
        <f t="shared" si="94"/>
        <v>71.741935483870961</v>
      </c>
      <c r="AP81" s="42">
        <f>VLOOKUP(B81,'[3]11월'!$D$6:$P$179,13,0)</f>
        <v>18.3</v>
      </c>
      <c r="AQ81" s="42">
        <f>VLOOKUP(B81,'[3]11월'!$D$6:$AE$179,28,0)</f>
        <v>53.333333333333336</v>
      </c>
      <c r="AR81" s="42">
        <f t="shared" si="95"/>
        <v>71.63333333333334</v>
      </c>
      <c r="AS81" s="42">
        <f>VLOOKUP(B81,'[3]12월'!$D$6:$P$179,13,0)</f>
        <v>18.258064516129032</v>
      </c>
      <c r="AT81" s="42">
        <f>VLOOKUP(B81,'[3]12월'!$D$6:$AE$179,28,0)</f>
        <v>52.677419354838712</v>
      </c>
      <c r="AU81" s="42">
        <f t="shared" si="96"/>
        <v>70.935483870967744</v>
      </c>
      <c r="AV81" s="42">
        <f t="shared" si="97"/>
        <v>17.938610802125819</v>
      </c>
      <c r="AW81" s="42">
        <f t="shared" si="98"/>
        <v>53.914414163885795</v>
      </c>
      <c r="AX81" s="43">
        <f t="shared" si="99"/>
        <v>71.853024966011617</v>
      </c>
      <c r="AY81" s="47">
        <v>0.20012716782136711</v>
      </c>
      <c r="AZ81" s="47">
        <v>0.19010434054549596</v>
      </c>
      <c r="BA81" s="21">
        <f t="shared" si="100"/>
        <v>0.19260660955537873</v>
      </c>
      <c r="BB81" s="47">
        <v>0.21381481570071997</v>
      </c>
      <c r="BC81" s="47">
        <v>0.19517567956952667</v>
      </c>
      <c r="BD81" s="21">
        <f t="shared" si="101"/>
        <v>0.19982907041707243</v>
      </c>
      <c r="BE81" s="47">
        <v>0.19103946719128917</v>
      </c>
      <c r="BF81" s="47">
        <v>0.1890199993834118</v>
      </c>
      <c r="BG81" s="21">
        <f t="shared" si="102"/>
        <v>0.18952417366208787</v>
      </c>
      <c r="BH81" s="47">
        <v>0.17932166505084676</v>
      </c>
      <c r="BI81" s="47">
        <v>0.18129329539836425</v>
      </c>
      <c r="BJ81" s="21">
        <f t="shared" si="103"/>
        <v>0.18080106407662788</v>
      </c>
      <c r="BK81" s="47">
        <v>0.1775169943420275</v>
      </c>
      <c r="BL81" s="47">
        <v>0.18664497075586314</v>
      </c>
      <c r="BM81" s="21">
        <f t="shared" si="104"/>
        <v>0.18436610752948906</v>
      </c>
      <c r="BN81" s="47">
        <v>0.18336212184581069</v>
      </c>
      <c r="BO81" s="47">
        <v>0.1907076824835838</v>
      </c>
      <c r="BP81" s="21">
        <f t="shared" si="105"/>
        <v>0.18887381183629012</v>
      </c>
      <c r="BQ81" s="47">
        <v>0.19339507039807011</v>
      </c>
      <c r="BR81" s="47">
        <v>0.19081713000771075</v>
      </c>
      <c r="BS81" s="21">
        <f t="shared" si="106"/>
        <v>0.19146073087706331</v>
      </c>
      <c r="BT81" s="47">
        <v>0.19706815126893371</v>
      </c>
      <c r="BU81" s="47">
        <v>0.19165527440276151</v>
      </c>
      <c r="BV81" s="21">
        <f t="shared" si="107"/>
        <v>0.19300663701370269</v>
      </c>
      <c r="BW81" s="47">
        <v>0.1961568363432751</v>
      </c>
      <c r="BX81" s="47">
        <v>0.19723493607655385</v>
      </c>
      <c r="BY81" s="21">
        <f t="shared" si="108"/>
        <v>0.19696578092921924</v>
      </c>
      <c r="BZ81" s="47">
        <v>0.18904806741678828</v>
      </c>
      <c r="CA81" s="47">
        <v>0.17847884504897299</v>
      </c>
      <c r="CB81" s="21">
        <f t="shared" si="109"/>
        <v>0.18111752541945211</v>
      </c>
      <c r="CC81" s="47">
        <v>0.17914002792579717</v>
      </c>
      <c r="CD81" s="47">
        <v>0.18174095526478667</v>
      </c>
      <c r="CE81" s="21">
        <f t="shared" si="110"/>
        <v>0.18109161554275252</v>
      </c>
      <c r="CF81" s="47">
        <v>0.17665924429774865</v>
      </c>
      <c r="CG81" s="47">
        <v>0.17251364431398483</v>
      </c>
      <c r="CH81" s="21">
        <f t="shared" si="111"/>
        <v>0.17354862237768104</v>
      </c>
      <c r="CI81" s="44">
        <f t="shared" si="112"/>
        <v>0.18972080246688949</v>
      </c>
      <c r="CJ81" s="44">
        <f t="shared" si="113"/>
        <v>0.18711556277091801</v>
      </c>
      <c r="CK81" s="21">
        <f t="shared" si="114"/>
        <v>0.18776597910306811</v>
      </c>
      <c r="CL81" s="47">
        <v>0.12519315207543949</v>
      </c>
      <c r="CM81" s="47">
        <v>0.12295449668210265</v>
      </c>
      <c r="CN81" s="21">
        <f t="shared" si="115"/>
        <v>0.12351339267625383</v>
      </c>
      <c r="CO81" s="47">
        <v>0.13410401412162273</v>
      </c>
      <c r="CP81" s="47">
        <v>0.13642885789143</v>
      </c>
      <c r="CQ81" s="21">
        <f t="shared" si="116"/>
        <v>0.13584844436559657</v>
      </c>
      <c r="CR81" s="47">
        <v>0.1259198148133843</v>
      </c>
      <c r="CS81" s="47">
        <v>0.13445911485275408</v>
      </c>
      <c r="CT81" s="21">
        <f t="shared" si="117"/>
        <v>0.13232721880521409</v>
      </c>
      <c r="CU81" s="47">
        <v>0.12900894644806249</v>
      </c>
      <c r="CV81" s="47">
        <v>0.13622198360590917</v>
      </c>
      <c r="CW81" s="21">
        <f t="shared" si="118"/>
        <v>0.13442119837331681</v>
      </c>
      <c r="CX81" s="47">
        <v>0.12583757366555293</v>
      </c>
      <c r="CY81" s="47">
        <v>0.14939865670701158</v>
      </c>
      <c r="CZ81" s="21">
        <f t="shared" si="119"/>
        <v>0.14351646734953888</v>
      </c>
      <c r="DA81" s="47">
        <v>0.13474367888883745</v>
      </c>
      <c r="DB81" s="47">
        <v>0.14368847815270619</v>
      </c>
      <c r="DC81" s="21">
        <f t="shared" si="120"/>
        <v>0.14145534638443918</v>
      </c>
      <c r="DD81" s="47">
        <v>0.12709919236758599</v>
      </c>
      <c r="DE81" s="47">
        <v>0.13929387956679226</v>
      </c>
      <c r="DF81" s="21">
        <f t="shared" si="121"/>
        <v>0.13624939051955026</v>
      </c>
      <c r="DG81" s="47">
        <v>0.11892993931454267</v>
      </c>
      <c r="DH81" s="47">
        <v>0.13655777268958014</v>
      </c>
      <c r="DI81" s="21">
        <f t="shared" si="122"/>
        <v>0.1321568606563136</v>
      </c>
      <c r="DJ81" s="47">
        <v>0.13247641137350263</v>
      </c>
      <c r="DK81" s="47">
        <v>0.1517225379994788</v>
      </c>
      <c r="DL81" s="21">
        <f t="shared" si="123"/>
        <v>0.14691760772472517</v>
      </c>
      <c r="DM81" s="47">
        <v>0.13031394199987256</v>
      </c>
      <c r="DN81" s="47">
        <v>0.1392561596731105</v>
      </c>
      <c r="DO81" s="21">
        <f t="shared" si="124"/>
        <v>0.13702367241702093</v>
      </c>
      <c r="DP81" s="47">
        <v>0.11816883421904006</v>
      </c>
      <c r="DQ81" s="47">
        <v>0.14157905845069402</v>
      </c>
      <c r="DR81" s="21">
        <f t="shared" si="125"/>
        <v>0.13573453205141184</v>
      </c>
      <c r="DS81" s="47">
        <v>0.10837975232985324</v>
      </c>
      <c r="DT81" s="47">
        <v>0.13045552955592582</v>
      </c>
      <c r="DU81" s="21">
        <f t="shared" si="126"/>
        <v>0.12494415719546818</v>
      </c>
      <c r="DV81" s="21">
        <f t="shared" si="127"/>
        <v>0.12584793763477473</v>
      </c>
      <c r="DW81" s="21">
        <f t="shared" si="128"/>
        <v>0.1385013771522913</v>
      </c>
      <c r="DX81" s="45">
        <f t="shared" si="129"/>
        <v>0.13534235737657077</v>
      </c>
      <c r="DY81" s="47">
        <v>0.61568283582089545</v>
      </c>
      <c r="DZ81" s="47">
        <v>0.52914819205690578</v>
      </c>
      <c r="EA81" s="21">
        <f t="shared" si="130"/>
        <v>0.55075217179355707</v>
      </c>
      <c r="EB81" s="47">
        <v>0.59530830039525695</v>
      </c>
      <c r="EC81" s="47">
        <v>0.51924231010671695</v>
      </c>
      <c r="ED81" s="21">
        <f t="shared" si="131"/>
        <v>0.53823271720105781</v>
      </c>
      <c r="EE81" s="47">
        <v>0.60063235294117656</v>
      </c>
      <c r="EF81" s="47">
        <v>0.52137522334723052</v>
      </c>
      <c r="EG81" s="21">
        <f t="shared" si="132"/>
        <v>0.54116232071372239</v>
      </c>
      <c r="EH81" s="47">
        <v>0.59925897920604909</v>
      </c>
      <c r="EI81" s="47">
        <v>0.52357713248638837</v>
      </c>
      <c r="EJ81" s="21">
        <f t="shared" si="133"/>
        <v>0.54247163544896138</v>
      </c>
      <c r="EK81" s="47">
        <v>0.6066507092198582</v>
      </c>
      <c r="EL81" s="47">
        <v>0.54017021276595745</v>
      </c>
      <c r="EM81" s="21">
        <f t="shared" si="134"/>
        <v>0.55676753420625513</v>
      </c>
      <c r="EN81" s="47">
        <v>0.60237638376383762</v>
      </c>
      <c r="EO81" s="47">
        <v>0.52899320148331275</v>
      </c>
      <c r="EP81" s="21">
        <f t="shared" si="135"/>
        <v>0.54731382677326379</v>
      </c>
      <c r="EQ81" s="47">
        <v>0.62097262773722628</v>
      </c>
      <c r="ER81" s="47">
        <v>0.54662598664238005</v>
      </c>
      <c r="ES81" s="21">
        <f t="shared" si="136"/>
        <v>0.56518714617152499</v>
      </c>
      <c r="ET81" s="47">
        <v>0.63944755244755247</v>
      </c>
      <c r="EU81" s="47">
        <v>0.55119417475728161</v>
      </c>
      <c r="EV81" s="21">
        <f t="shared" si="137"/>
        <v>0.57322724845331108</v>
      </c>
      <c r="EW81" s="47">
        <v>0.63805656934306565</v>
      </c>
      <c r="EX81" s="47">
        <v>0.54318726823238561</v>
      </c>
      <c r="EY81" s="21">
        <f t="shared" si="138"/>
        <v>0.56687205353542858</v>
      </c>
      <c r="EZ81" s="47">
        <v>0.62616192170818508</v>
      </c>
      <c r="FA81" s="47">
        <v>0.50765884476534295</v>
      </c>
      <c r="FB81" s="21">
        <f t="shared" si="139"/>
        <v>0.53724396769005711</v>
      </c>
      <c r="FC81" s="47">
        <v>0.67250455373406193</v>
      </c>
      <c r="FD81" s="47">
        <v>0.52388500000000005</v>
      </c>
      <c r="FE81" s="21">
        <f t="shared" si="140"/>
        <v>0.56098891223309066</v>
      </c>
      <c r="FF81" s="47">
        <v>0.64865901060070674</v>
      </c>
      <c r="FG81" s="47">
        <v>0.52691181873851811</v>
      </c>
      <c r="FH81" s="21">
        <f t="shared" si="141"/>
        <v>0.5573068576683422</v>
      </c>
      <c r="FI81" s="21">
        <f t="shared" si="142"/>
        <v>0.62214264974315603</v>
      </c>
      <c r="FJ81" s="21">
        <f t="shared" si="143"/>
        <v>0.53016411378186834</v>
      </c>
      <c r="FK81" s="45">
        <f t="shared" si="144"/>
        <v>0.55312719932404775</v>
      </c>
      <c r="FL81" s="21"/>
      <c r="FM81" s="21"/>
      <c r="FN81" s="21">
        <f t="shared" si="145"/>
        <v>0</v>
      </c>
      <c r="FO81" s="21"/>
      <c r="FP81" s="21"/>
      <c r="FQ81" s="21">
        <f t="shared" si="146"/>
        <v>0</v>
      </c>
      <c r="FR81" s="21"/>
      <c r="FS81" s="21"/>
      <c r="FT81" s="21">
        <f t="shared" si="147"/>
        <v>0</v>
      </c>
      <c r="FU81" s="21"/>
      <c r="FV81" s="21"/>
      <c r="FW81" s="21">
        <f t="shared" si="148"/>
        <v>0</v>
      </c>
      <c r="FX81" s="21"/>
      <c r="FY81" s="21"/>
      <c r="FZ81" s="21">
        <f t="shared" si="149"/>
        <v>0</v>
      </c>
      <c r="GA81" s="21"/>
      <c r="GB81" s="21"/>
      <c r="GC81" s="21">
        <f t="shared" si="150"/>
        <v>0</v>
      </c>
      <c r="GD81" s="21"/>
      <c r="GE81" s="21"/>
      <c r="GF81" s="21">
        <f t="shared" si="151"/>
        <v>0</v>
      </c>
      <c r="GG81" s="21"/>
      <c r="GH81" s="21"/>
      <c r="GI81" s="21">
        <f t="shared" si="152"/>
        <v>0</v>
      </c>
      <c r="GJ81" s="21"/>
      <c r="GK81" s="21"/>
      <c r="GL81" s="21">
        <f t="shared" si="153"/>
        <v>0</v>
      </c>
      <c r="GM81" s="21"/>
      <c r="GN81" s="21"/>
      <c r="GO81" s="21">
        <f t="shared" si="154"/>
        <v>0</v>
      </c>
      <c r="GP81" s="21" t="e">
        <f t="shared" si="155"/>
        <v>#DIV/0!</v>
      </c>
      <c r="GQ81" s="21" t="e">
        <f t="shared" si="156"/>
        <v>#DIV/0!</v>
      </c>
      <c r="GR81" s="45">
        <f t="shared" si="157"/>
        <v>0</v>
      </c>
    </row>
    <row r="82" spans="1:200">
      <c r="A82" s="1" t="s">
        <v>169</v>
      </c>
      <c r="B82" s="1" t="s">
        <v>170</v>
      </c>
      <c r="C82" s="1" t="s">
        <v>12</v>
      </c>
      <c r="D82" s="1" t="s">
        <v>13</v>
      </c>
      <c r="E82" s="2">
        <v>41450</v>
      </c>
      <c r="F82" s="2">
        <v>12</v>
      </c>
      <c r="G82" s="2">
        <v>57</v>
      </c>
      <c r="H82" s="2">
        <v>69</v>
      </c>
      <c r="I82" s="2">
        <v>10</v>
      </c>
      <c r="J82" s="2">
        <v>57</v>
      </c>
      <c r="K82" s="2">
        <v>67</v>
      </c>
      <c r="L82" s="42">
        <f>VLOOKUP(B82,'[2]1월'!$D$6:$AU$179,13,0)</f>
        <v>0</v>
      </c>
      <c r="M82" s="42">
        <f>VLOOKUP(B82,'[2]1월'!$D$6:$AU$179,28,0)</f>
        <v>21.967741935483872</v>
      </c>
      <c r="N82" s="42">
        <f t="shared" si="85"/>
        <v>21.967741935483872</v>
      </c>
      <c r="O82" s="42">
        <f>VLOOKUP(B82,'[2]2월'!$D$6:$AU$179,13,0)</f>
        <v>0</v>
      </c>
      <c r="P82" s="42">
        <f>VLOOKUP(B82,'[2]2월'!$D$6:$AU$179,28,0)</f>
        <v>22.862068965517242</v>
      </c>
      <c r="Q82" s="42">
        <f t="shared" si="86"/>
        <v>22.862068965517242</v>
      </c>
      <c r="R82" s="42">
        <f>VLOOKUP(B82,'[2]3월'!$D$6:$AU$179,13,0)</f>
        <v>0</v>
      </c>
      <c r="S82" s="42">
        <f>VLOOKUP(B82,'[2]3월'!$D$6:$AU$179,28,0)</f>
        <v>22.35483870967742</v>
      </c>
      <c r="T82" s="42">
        <f t="shared" si="87"/>
        <v>22.35483870967742</v>
      </c>
      <c r="U82" s="42">
        <f>VLOOKUP(B82,'[2]4월'!$D$6:$AU$179,13,0)</f>
        <v>0</v>
      </c>
      <c r="V82" s="42">
        <f>VLOOKUP(B82,'[2]4월'!$D$6:$AU$179,28,0)</f>
        <v>22.266666666666666</v>
      </c>
      <c r="W82" s="42">
        <f t="shared" si="88"/>
        <v>22.266666666666666</v>
      </c>
      <c r="X82" s="42">
        <f>VLOOKUP(B82,'[2]5월'!$D$6:$AU$179,13,0)</f>
        <v>0</v>
      </c>
      <c r="Y82" s="42">
        <f>VLOOKUP(B82,'[2]5월'!$D$6:$AU$179,28,0)</f>
        <v>23.032258064516128</v>
      </c>
      <c r="Z82" s="42">
        <f t="shared" si="89"/>
        <v>23.032258064516128</v>
      </c>
      <c r="AA82" s="42">
        <f>VLOOKUP(B82,'[2]6월'!$D$6:$AU$179,13,0)</f>
        <v>0</v>
      </c>
      <c r="AB82" s="42">
        <f>VLOOKUP(B82,'[2]6월'!$D$6:$AU$179,28,0)</f>
        <v>22.766666666666666</v>
      </c>
      <c r="AC82" s="42">
        <f t="shared" si="90"/>
        <v>22.766666666666666</v>
      </c>
      <c r="AD82" s="42">
        <f>VLOOKUP(B82,'[2]7월'!$D$6:$AU$179,13,0)</f>
        <v>0</v>
      </c>
      <c r="AE82" s="42">
        <f>VLOOKUP(B82,'[2]7월'!$D$6:$AU$179,28,0)</f>
        <v>22.612903225806452</v>
      </c>
      <c r="AF82" s="42">
        <f t="shared" si="91"/>
        <v>22.612903225806452</v>
      </c>
      <c r="AG82" s="42">
        <f>VLOOKUP(B82,'[2]8월'!$D$6:$AU$179,13,0)</f>
        <v>0</v>
      </c>
      <c r="AH82" s="42">
        <f>VLOOKUP(B82,'[2]8월'!$D$6:$AU$179,28,0)</f>
        <v>23</v>
      </c>
      <c r="AI82" s="42">
        <f t="shared" si="92"/>
        <v>23</v>
      </c>
      <c r="AJ82" s="42">
        <f>VLOOKUP(B82,'[2]9월'!$D$6:$AU$179,13,0)</f>
        <v>0</v>
      </c>
      <c r="AK82" s="42">
        <f>VLOOKUP(B82,'[2]9월'!$D$6:$AU$179,28,0)</f>
        <v>22.166666666666668</v>
      </c>
      <c r="AL82" s="42">
        <f t="shared" si="93"/>
        <v>22.166666666666668</v>
      </c>
      <c r="AM82" s="42">
        <f>VLOOKUP(B82,'[2]10월'!$D$6:$AU$179,13,0)</f>
        <v>0</v>
      </c>
      <c r="AN82" s="42">
        <f>VLOOKUP(B82,'[2]10월'!$D$6:$AU$179,28,0)</f>
        <v>23.35483870967742</v>
      </c>
      <c r="AO82" s="42">
        <f t="shared" si="94"/>
        <v>23.35483870967742</v>
      </c>
      <c r="AP82" s="42">
        <f>VLOOKUP(B82,'[3]11월'!$D$6:$P$179,13,0)</f>
        <v>0</v>
      </c>
      <c r="AQ82" s="42">
        <f>VLOOKUP(B82,'[3]11월'!$D$6:$AE$179,28,0)</f>
        <v>22.833333333333332</v>
      </c>
      <c r="AR82" s="42">
        <f t="shared" si="95"/>
        <v>22.833333333333332</v>
      </c>
      <c r="AS82" s="42">
        <f>VLOOKUP(B82,'[3]12월'!$D$6:$P$179,13,0)</f>
        <v>0</v>
      </c>
      <c r="AT82" s="42">
        <f>VLOOKUP(B82,'[3]12월'!$D$6:$AE$179,28,0)</f>
        <v>23.483870967741936</v>
      </c>
      <c r="AU82" s="42">
        <f t="shared" si="96"/>
        <v>23.483870967741936</v>
      </c>
      <c r="AV82" s="42">
        <f t="shared" si="97"/>
        <v>0</v>
      </c>
      <c r="AW82" s="42">
        <f t="shared" si="98"/>
        <v>22.725154492646151</v>
      </c>
      <c r="AX82" s="43">
        <f t="shared" si="99"/>
        <v>22.725154492646151</v>
      </c>
      <c r="AY82" s="48">
        <v>0.29994392517081797</v>
      </c>
      <c r="AZ82" s="47">
        <v>0.28755573776648347</v>
      </c>
      <c r="BA82" s="21">
        <f t="shared" si="100"/>
        <v>0.28755573776648347</v>
      </c>
      <c r="BB82" s="48">
        <v>0.31020793596340657</v>
      </c>
      <c r="BC82" s="47">
        <v>0.320036292710629</v>
      </c>
      <c r="BD82" s="21">
        <f t="shared" si="101"/>
        <v>0.320036292710629</v>
      </c>
      <c r="BE82" s="48">
        <v>0.29561752418980719</v>
      </c>
      <c r="BF82" s="47">
        <v>0.30446635482482171</v>
      </c>
      <c r="BG82" s="21">
        <f t="shared" si="102"/>
        <v>0.30446635482482171</v>
      </c>
      <c r="BH82" s="48">
        <v>0.30070755420538192</v>
      </c>
      <c r="BI82" s="47">
        <v>0.29863339834398028</v>
      </c>
      <c r="BJ82" s="21">
        <f t="shared" si="103"/>
        <v>0.29863339834398028</v>
      </c>
      <c r="BK82" s="48">
        <v>0.29734800666837097</v>
      </c>
      <c r="BL82" s="47">
        <v>0.28076189462122147</v>
      </c>
      <c r="BM82" s="21">
        <f t="shared" si="104"/>
        <v>0.28076189462122147</v>
      </c>
      <c r="BN82" s="48">
        <v>0.29656635385819874</v>
      </c>
      <c r="BO82" s="47">
        <v>0.29463491934986447</v>
      </c>
      <c r="BP82" s="21">
        <f t="shared" si="105"/>
        <v>0.29463491934986447</v>
      </c>
      <c r="BQ82" s="48">
        <v>0.28725240088313964</v>
      </c>
      <c r="BR82" s="47">
        <v>0.294778773742086</v>
      </c>
      <c r="BS82" s="21">
        <f t="shared" si="106"/>
        <v>0.294778773742086</v>
      </c>
      <c r="BT82" s="48">
        <v>0.2901720673769107</v>
      </c>
      <c r="BU82" s="47">
        <v>0.29124698231848228</v>
      </c>
      <c r="BV82" s="21">
        <f t="shared" si="107"/>
        <v>0.29124698231848228</v>
      </c>
      <c r="BW82" s="48">
        <v>0.29632986628078978</v>
      </c>
      <c r="BX82" s="47">
        <v>0.27781318844954977</v>
      </c>
      <c r="BY82" s="21">
        <f t="shared" si="108"/>
        <v>0.27781318844954977</v>
      </c>
      <c r="BZ82" s="48">
        <v>0.29729427412848652</v>
      </c>
      <c r="CA82" s="47">
        <v>0.28727307458205431</v>
      </c>
      <c r="CB82" s="21">
        <f t="shared" si="109"/>
        <v>0.28727307458205431</v>
      </c>
      <c r="CC82" s="48">
        <v>0.31379122084219574</v>
      </c>
      <c r="CD82" s="47">
        <v>0.29909409944659598</v>
      </c>
      <c r="CE82" s="21">
        <f t="shared" si="110"/>
        <v>0.29909409944659598</v>
      </c>
      <c r="CF82" s="48">
        <v>0.29237175445863856</v>
      </c>
      <c r="CG82" s="47">
        <v>0.30653906023241562</v>
      </c>
      <c r="CH82" s="21">
        <f t="shared" si="111"/>
        <v>0.30653906023241562</v>
      </c>
      <c r="CI82" s="44">
        <f t="shared" si="112"/>
        <v>0.29813357366884535</v>
      </c>
      <c r="CJ82" s="44">
        <f t="shared" si="113"/>
        <v>0.29523614803234871</v>
      </c>
      <c r="CK82" s="21">
        <f t="shared" si="114"/>
        <v>0.29523614803234871</v>
      </c>
      <c r="CL82" s="48">
        <v>0.19508311904881251</v>
      </c>
      <c r="CM82" s="47">
        <v>0.18692041918734459</v>
      </c>
      <c r="CN82" s="21">
        <f t="shared" si="115"/>
        <v>0.18692041918734459</v>
      </c>
      <c r="CO82" s="48">
        <v>0.20109984917805884</v>
      </c>
      <c r="CP82" s="47">
        <v>0.23585401181545879</v>
      </c>
      <c r="CQ82" s="21">
        <f t="shared" si="116"/>
        <v>0.23585401181545879</v>
      </c>
      <c r="CR82" s="48">
        <v>0.19642964222399384</v>
      </c>
      <c r="CS82" s="47">
        <v>0.21063716934235441</v>
      </c>
      <c r="CT82" s="21">
        <f t="shared" si="117"/>
        <v>0.21063716934235441</v>
      </c>
      <c r="CU82" s="48">
        <v>0.20576623745126035</v>
      </c>
      <c r="CV82" s="47">
        <v>0.22889862815531267</v>
      </c>
      <c r="CW82" s="21">
        <f t="shared" si="118"/>
        <v>0.22889862815531267</v>
      </c>
      <c r="CX82" s="48">
        <v>0.20165242926305482</v>
      </c>
      <c r="CY82" s="47">
        <v>0.2125401286464855</v>
      </c>
      <c r="CZ82" s="21">
        <f t="shared" si="119"/>
        <v>0.2125401286464855</v>
      </c>
      <c r="DA82" s="48">
        <v>0.20048361682749366</v>
      </c>
      <c r="DB82" s="47">
        <v>0.21190806755802008</v>
      </c>
      <c r="DC82" s="21">
        <f t="shared" si="120"/>
        <v>0.21190806755802008</v>
      </c>
      <c r="DD82" s="48">
        <v>0.19056803447628565</v>
      </c>
      <c r="DE82" s="47">
        <v>0.21028746216184366</v>
      </c>
      <c r="DF82" s="21">
        <f t="shared" si="121"/>
        <v>0.21028746216184366</v>
      </c>
      <c r="DG82" s="48">
        <v>0.19646451863822986</v>
      </c>
      <c r="DH82" s="47">
        <v>0.19516328973226119</v>
      </c>
      <c r="DI82" s="21">
        <f t="shared" si="122"/>
        <v>0.19516328973226119</v>
      </c>
      <c r="DJ82" s="48">
        <v>0.20347288079271575</v>
      </c>
      <c r="DK82" s="47">
        <v>0.22284244843168943</v>
      </c>
      <c r="DL82" s="21">
        <f t="shared" si="123"/>
        <v>0.22284244843168943</v>
      </c>
      <c r="DM82" s="48">
        <v>0.20872941360618608</v>
      </c>
      <c r="DN82" s="47">
        <v>0.21113278811052244</v>
      </c>
      <c r="DO82" s="21">
        <f t="shared" si="124"/>
        <v>0.21113278811052244</v>
      </c>
      <c r="DP82" s="48">
        <v>0.20196811667613274</v>
      </c>
      <c r="DQ82" s="47">
        <v>0.19606835696464009</v>
      </c>
      <c r="DR82" s="21">
        <f t="shared" si="125"/>
        <v>0.19606835696464009</v>
      </c>
      <c r="DS82" s="48">
        <v>0.18734266186537091</v>
      </c>
      <c r="DT82" s="47">
        <v>0.17784296969121846</v>
      </c>
      <c r="DU82" s="21">
        <f t="shared" si="126"/>
        <v>0.17784296969121846</v>
      </c>
      <c r="DV82" s="21">
        <f t="shared" si="127"/>
        <v>0.19908837667063295</v>
      </c>
      <c r="DW82" s="21">
        <f t="shared" si="128"/>
        <v>0.20834131164976258</v>
      </c>
      <c r="DX82" s="45">
        <f t="shared" si="129"/>
        <v>0.20834131164976258</v>
      </c>
      <c r="DY82" s="48">
        <v>0.71494789325183028</v>
      </c>
      <c r="DZ82" s="47">
        <v>0.49603524229074891</v>
      </c>
      <c r="EA82" s="21">
        <f t="shared" si="130"/>
        <v>0.49603524229074891</v>
      </c>
      <c r="EB82" s="48">
        <v>0.71398514032071303</v>
      </c>
      <c r="EC82" s="47">
        <v>0.50464253393665159</v>
      </c>
      <c r="ED82" s="21">
        <f t="shared" si="131"/>
        <v>0.50464253393665159</v>
      </c>
      <c r="EE82" s="48">
        <v>0.70694520235454272</v>
      </c>
      <c r="EF82" s="47">
        <v>0.46356277056277062</v>
      </c>
      <c r="EG82" s="21">
        <f t="shared" si="132"/>
        <v>0.46356277056277062</v>
      </c>
      <c r="EH82" s="48">
        <v>0.71783242936180225</v>
      </c>
      <c r="EI82" s="47">
        <v>0.43514970059880242</v>
      </c>
      <c r="EJ82" s="21">
        <f t="shared" si="133"/>
        <v>0.43514970059880242</v>
      </c>
      <c r="EK82" s="48">
        <v>0.7234608637092087</v>
      </c>
      <c r="EL82" s="47">
        <v>0.4597226890756303</v>
      </c>
      <c r="EM82" s="21">
        <f t="shared" si="134"/>
        <v>0.4597226890756303</v>
      </c>
      <c r="EN82" s="48">
        <v>0.72489455055292273</v>
      </c>
      <c r="EO82" s="47">
        <v>0.48556954612005859</v>
      </c>
      <c r="EP82" s="21">
        <f t="shared" si="135"/>
        <v>0.48556954612005859</v>
      </c>
      <c r="EQ82" s="48">
        <v>0.73497600087753168</v>
      </c>
      <c r="ER82" s="47">
        <v>0.51023109843081316</v>
      </c>
      <c r="ES82" s="21">
        <f t="shared" si="136"/>
        <v>0.51023109843081316</v>
      </c>
      <c r="ET82" s="48">
        <v>0.74864555624828155</v>
      </c>
      <c r="EU82" s="47">
        <v>0.527367461430575</v>
      </c>
      <c r="EV82" s="21">
        <f t="shared" si="137"/>
        <v>0.527367461430575</v>
      </c>
      <c r="EW82" s="48">
        <v>0.7450329831326532</v>
      </c>
      <c r="EX82" s="47">
        <v>0.51060451127819551</v>
      </c>
      <c r="EY82" s="21">
        <f t="shared" si="138"/>
        <v>0.51060451127819551</v>
      </c>
      <c r="EZ82" s="48">
        <v>0.72615099510257275</v>
      </c>
      <c r="FA82" s="47">
        <v>0.48531215469613259</v>
      </c>
      <c r="FB82" s="21">
        <f t="shared" si="139"/>
        <v>0.48531215469613259</v>
      </c>
      <c r="FC82" s="48">
        <v>0.73529861550644504</v>
      </c>
      <c r="FD82" s="47">
        <v>0.53983795620437958</v>
      </c>
      <c r="FE82" s="21">
        <f t="shared" si="140"/>
        <v>0.53983795620437958</v>
      </c>
      <c r="FF82" s="48">
        <v>0.73614483972781086</v>
      </c>
      <c r="FG82" s="47">
        <v>0.53277884615384619</v>
      </c>
      <c r="FH82" s="21">
        <f t="shared" si="141"/>
        <v>0.53277884615384619</v>
      </c>
      <c r="FI82" s="21">
        <f t="shared" si="142"/>
        <v>0.72735958917885946</v>
      </c>
      <c r="FJ82" s="21">
        <f t="shared" si="143"/>
        <v>0.4959012092315504</v>
      </c>
      <c r="FK82" s="45">
        <f t="shared" si="144"/>
        <v>0.4959012092315504</v>
      </c>
      <c r="FL82" s="21"/>
      <c r="FM82" s="21"/>
      <c r="FN82" s="21">
        <f t="shared" si="145"/>
        <v>0</v>
      </c>
      <c r="FO82" s="21"/>
      <c r="FP82" s="21"/>
      <c r="FQ82" s="21">
        <f t="shared" si="146"/>
        <v>0</v>
      </c>
      <c r="FR82" s="21"/>
      <c r="FS82" s="21"/>
      <c r="FT82" s="21">
        <f t="shared" si="147"/>
        <v>0</v>
      </c>
      <c r="FU82" s="21"/>
      <c r="FV82" s="21"/>
      <c r="FW82" s="21">
        <f t="shared" si="148"/>
        <v>0</v>
      </c>
      <c r="FX82" s="21"/>
      <c r="FY82" s="21"/>
      <c r="FZ82" s="21">
        <f t="shared" si="149"/>
        <v>0</v>
      </c>
      <c r="GA82" s="21"/>
      <c r="GB82" s="21"/>
      <c r="GC82" s="21">
        <f t="shared" si="150"/>
        <v>0</v>
      </c>
      <c r="GD82" s="21"/>
      <c r="GE82" s="21"/>
      <c r="GF82" s="21">
        <f t="shared" si="151"/>
        <v>0</v>
      </c>
      <c r="GG82" s="21"/>
      <c r="GH82" s="21"/>
      <c r="GI82" s="21">
        <f t="shared" si="152"/>
        <v>0</v>
      </c>
      <c r="GJ82" s="21"/>
      <c r="GK82" s="21"/>
      <c r="GL82" s="21">
        <f t="shared" si="153"/>
        <v>0</v>
      </c>
      <c r="GM82" s="21"/>
      <c r="GN82" s="21"/>
      <c r="GO82" s="21">
        <f t="shared" si="154"/>
        <v>0</v>
      </c>
      <c r="GP82" s="21" t="e">
        <f t="shared" si="155"/>
        <v>#DIV/0!</v>
      </c>
      <c r="GQ82" s="21" t="e">
        <f t="shared" si="156"/>
        <v>#DIV/0!</v>
      </c>
      <c r="GR82" s="45">
        <f t="shared" si="157"/>
        <v>0</v>
      </c>
    </row>
    <row r="83" spans="1:200">
      <c r="A83" s="1" t="s">
        <v>171</v>
      </c>
      <c r="B83" s="1" t="s">
        <v>172</v>
      </c>
      <c r="C83" s="1" t="s">
        <v>12</v>
      </c>
      <c r="D83" s="1" t="s">
        <v>13</v>
      </c>
      <c r="E83" s="2">
        <v>24068</v>
      </c>
      <c r="F83" s="2">
        <v>17</v>
      </c>
      <c r="G83" s="2">
        <v>23</v>
      </c>
      <c r="H83" s="2">
        <v>40</v>
      </c>
      <c r="I83" s="2">
        <v>17</v>
      </c>
      <c r="J83" s="2">
        <v>23</v>
      </c>
      <c r="K83" s="2">
        <v>40</v>
      </c>
      <c r="L83" s="42">
        <f>VLOOKUP(B83,'[2]1월'!$D$6:$AU$179,13,0)</f>
        <v>15.419354838709678</v>
      </c>
      <c r="M83" s="42">
        <f>VLOOKUP(B83,'[2]1월'!$D$6:$AU$179,28,0)</f>
        <v>21.193548387096776</v>
      </c>
      <c r="N83" s="42">
        <f t="shared" si="85"/>
        <v>36.612903225806456</v>
      </c>
      <c r="O83" s="42">
        <f>VLOOKUP(B83,'[2]2월'!$D$6:$AU$179,13,0)</f>
        <v>15.379310344827585</v>
      </c>
      <c r="P83" s="42">
        <f>VLOOKUP(B83,'[2]2월'!$D$6:$AU$179,28,0)</f>
        <v>21.206896551724139</v>
      </c>
      <c r="Q83" s="42">
        <f t="shared" si="86"/>
        <v>36.586206896551722</v>
      </c>
      <c r="R83" s="42">
        <f>VLOOKUP(B83,'[2]3월'!$D$6:$AU$179,13,0)</f>
        <v>15.419354838709678</v>
      </c>
      <c r="S83" s="42">
        <f>VLOOKUP(B83,'[2]3월'!$D$6:$AU$179,28,0)</f>
        <v>20.612903225806452</v>
      </c>
      <c r="T83" s="42">
        <f t="shared" si="87"/>
        <v>36.032258064516128</v>
      </c>
      <c r="U83" s="42">
        <f>VLOOKUP(B83,'[2]4월'!$D$6:$AU$179,13,0)</f>
        <v>15.333333333333334</v>
      </c>
      <c r="V83" s="42">
        <f>VLOOKUP(B83,'[2]4월'!$D$6:$AU$179,28,0)</f>
        <v>21.033333333333335</v>
      </c>
      <c r="W83" s="42">
        <f t="shared" si="88"/>
        <v>36.366666666666667</v>
      </c>
      <c r="X83" s="42">
        <f>VLOOKUP(B83,'[2]5월'!$D$6:$AU$179,13,0)</f>
        <v>15.612903225806452</v>
      </c>
      <c r="Y83" s="42">
        <f>VLOOKUP(B83,'[2]5월'!$D$6:$AU$179,28,0)</f>
        <v>20.322580645161292</v>
      </c>
      <c r="Z83" s="42">
        <f t="shared" si="89"/>
        <v>35.935483870967744</v>
      </c>
      <c r="AA83" s="42">
        <f>VLOOKUP(B83,'[2]6월'!$D$6:$AU$179,13,0)</f>
        <v>15.566666666666666</v>
      </c>
      <c r="AB83" s="42">
        <f>VLOOKUP(B83,'[2]6월'!$D$6:$AU$179,28,0)</f>
        <v>20.399999999999999</v>
      </c>
      <c r="AC83" s="42">
        <f t="shared" si="90"/>
        <v>35.966666666666669</v>
      </c>
      <c r="AD83" s="42">
        <f>VLOOKUP(B83,'[2]7월'!$D$6:$AU$179,13,0)</f>
        <v>15.548387096774194</v>
      </c>
      <c r="AE83" s="42">
        <f>VLOOKUP(B83,'[2]7월'!$D$6:$AU$179,28,0)</f>
        <v>20.129032258064516</v>
      </c>
      <c r="AF83" s="42">
        <f t="shared" si="91"/>
        <v>35.677419354838712</v>
      </c>
      <c r="AG83" s="42">
        <f>VLOOKUP(B83,'[2]8월'!$D$6:$AU$179,13,0)</f>
        <v>15.64516129032258</v>
      </c>
      <c r="AH83" s="42">
        <f>VLOOKUP(B83,'[2]8월'!$D$6:$AU$179,28,0)</f>
        <v>19.806451612903224</v>
      </c>
      <c r="AI83" s="42">
        <f t="shared" si="92"/>
        <v>35.451612903225808</v>
      </c>
      <c r="AJ83" s="42">
        <f>VLOOKUP(B83,'[2]9월'!$D$6:$AU$179,13,0)</f>
        <v>14.6</v>
      </c>
      <c r="AK83" s="42">
        <f>VLOOKUP(B83,'[2]9월'!$D$6:$AU$179,28,0)</f>
        <v>19.8</v>
      </c>
      <c r="AL83" s="42">
        <f t="shared" si="93"/>
        <v>34.4</v>
      </c>
      <c r="AM83" s="42">
        <f>VLOOKUP(B83,'[2]10월'!$D$6:$AU$179,13,0)</f>
        <v>14.419354838709678</v>
      </c>
      <c r="AN83" s="42">
        <f>VLOOKUP(B83,'[2]10월'!$D$6:$AU$179,28,0)</f>
        <v>19.774193548387096</v>
      </c>
      <c r="AO83" s="42">
        <f t="shared" si="94"/>
        <v>34.193548387096776</v>
      </c>
      <c r="AP83" s="42">
        <f>VLOOKUP(B83,'[3]11월'!$D$6:$P$179,13,0)</f>
        <v>14.266666666666667</v>
      </c>
      <c r="AQ83" s="42">
        <f>VLOOKUP(B83,'[3]11월'!$D$6:$AE$179,28,0)</f>
        <v>18.7</v>
      </c>
      <c r="AR83" s="42">
        <f t="shared" si="95"/>
        <v>32.966666666666669</v>
      </c>
      <c r="AS83" s="42">
        <f>VLOOKUP(B83,'[3]12월'!$D$6:$P$179,13,0)</f>
        <v>14.548387096774194</v>
      </c>
      <c r="AT83" s="42">
        <f>VLOOKUP(B83,'[3]12월'!$D$6:$AE$179,28,0)</f>
        <v>19.322580645161292</v>
      </c>
      <c r="AU83" s="42">
        <f t="shared" si="96"/>
        <v>33.870967741935488</v>
      </c>
      <c r="AV83" s="42">
        <f t="shared" si="97"/>
        <v>15.146573353108392</v>
      </c>
      <c r="AW83" s="42">
        <f t="shared" si="98"/>
        <v>20.191793350636509</v>
      </c>
      <c r="AX83" s="43">
        <f t="shared" si="99"/>
        <v>35.338366703744903</v>
      </c>
      <c r="AY83" s="47">
        <v>0.28007469082513586</v>
      </c>
      <c r="AZ83" s="47">
        <v>0.32125933084743441</v>
      </c>
      <c r="BA83" s="21">
        <f t="shared" si="100"/>
        <v>0.30360695386157321</v>
      </c>
      <c r="BB83" s="47">
        <v>0.30104021676771592</v>
      </c>
      <c r="BC83" s="47">
        <v>0.32054937507496639</v>
      </c>
      <c r="BD83" s="21">
        <f t="shared" si="101"/>
        <v>0.31218744652757663</v>
      </c>
      <c r="BE83" s="47">
        <v>0.30443692237356018</v>
      </c>
      <c r="BF83" s="47">
        <v>0.32269279672039036</v>
      </c>
      <c r="BG83" s="21">
        <f t="shared" si="102"/>
        <v>0.31486804516247269</v>
      </c>
      <c r="BH83" s="47">
        <v>0.31131105330452802</v>
      </c>
      <c r="BI83" s="47">
        <v>0.31722579455164585</v>
      </c>
      <c r="BJ83" s="21">
        <f t="shared" si="103"/>
        <v>0.31469064450028161</v>
      </c>
      <c r="BK83" s="47">
        <v>0.31534361567287555</v>
      </c>
      <c r="BL83" s="47">
        <v>0.30032510943859919</v>
      </c>
      <c r="BM83" s="21">
        <f t="shared" si="104"/>
        <v>0.30676227469410255</v>
      </c>
      <c r="BN83" s="47">
        <v>0.33647702395454065</v>
      </c>
      <c r="BO83" s="47">
        <v>0.31104593741887815</v>
      </c>
      <c r="BP83" s="21">
        <f t="shared" si="105"/>
        <v>0.32194609646954642</v>
      </c>
      <c r="BQ83" s="47">
        <v>0.33433390718899464</v>
      </c>
      <c r="BR83" s="47">
        <v>0.32203890847287436</v>
      </c>
      <c r="BS83" s="21">
        <f t="shared" si="106"/>
        <v>0.32730873606539734</v>
      </c>
      <c r="BT83" s="47">
        <v>0.28667515058753829</v>
      </c>
      <c r="BU83" s="47">
        <v>0.30928430899649506</v>
      </c>
      <c r="BV83" s="21">
        <f t="shared" si="107"/>
        <v>0.29959367221171629</v>
      </c>
      <c r="BW83" s="47">
        <v>0.27948334184910062</v>
      </c>
      <c r="BX83" s="47">
        <v>0.30896107363420428</v>
      </c>
      <c r="BY83" s="21">
        <f t="shared" si="108"/>
        <v>0.29632645951891717</v>
      </c>
      <c r="BZ83" s="47">
        <v>0.28780384708536755</v>
      </c>
      <c r="CA83" s="47">
        <v>0.30167965741876862</v>
      </c>
      <c r="CB83" s="21">
        <f t="shared" si="109"/>
        <v>0.29573226939117181</v>
      </c>
      <c r="CC83" s="47">
        <v>0.26991609698818075</v>
      </c>
      <c r="CD83" s="47">
        <v>0.31645476599131278</v>
      </c>
      <c r="CE83" s="21">
        <f t="shared" si="110"/>
        <v>0.29650756894846614</v>
      </c>
      <c r="CF83" s="47">
        <v>0.25537903317589483</v>
      </c>
      <c r="CG83" s="47">
        <v>0.27747873502283693</v>
      </c>
      <c r="CH83" s="21">
        <f t="shared" si="111"/>
        <v>0.26800645924074595</v>
      </c>
      <c r="CI83" s="44">
        <f t="shared" si="112"/>
        <v>0.29685624164778607</v>
      </c>
      <c r="CJ83" s="44">
        <f t="shared" si="113"/>
        <v>0.31074964946570055</v>
      </c>
      <c r="CK83" s="21">
        <f t="shared" si="114"/>
        <v>0.30479471888266402</v>
      </c>
      <c r="CL83" s="47">
        <v>0.20782186816470416</v>
      </c>
      <c r="CM83" s="47">
        <v>0.24905218043796104</v>
      </c>
      <c r="CN83" s="21">
        <f t="shared" si="115"/>
        <v>0.23138022761530069</v>
      </c>
      <c r="CO83" s="47">
        <v>0.23425610065883648</v>
      </c>
      <c r="CP83" s="47">
        <v>0.25816523367928662</v>
      </c>
      <c r="CQ83" s="21">
        <f t="shared" si="116"/>
        <v>0.24791740756611491</v>
      </c>
      <c r="CR83" s="47">
        <v>0.21081687852071695</v>
      </c>
      <c r="CS83" s="47">
        <v>0.26508302914331749</v>
      </c>
      <c r="CT83" s="21">
        <f t="shared" si="117"/>
        <v>0.24182371334395592</v>
      </c>
      <c r="CU83" s="47">
        <v>0.22635694621967536</v>
      </c>
      <c r="CV83" s="47">
        <v>0.2808430098518146</v>
      </c>
      <c r="CW83" s="21">
        <f t="shared" si="118"/>
        <v>0.25748943591771223</v>
      </c>
      <c r="CX83" s="47">
        <v>0.22687340225008149</v>
      </c>
      <c r="CY83" s="47">
        <v>0.27574980299053281</v>
      </c>
      <c r="CZ83" s="21">
        <f t="shared" si="119"/>
        <v>0.25480061778179153</v>
      </c>
      <c r="DA83" s="47">
        <v>0.24516670807962432</v>
      </c>
      <c r="DB83" s="47">
        <v>0.27498757069029922</v>
      </c>
      <c r="DC83" s="21">
        <f t="shared" si="120"/>
        <v>0.26220588536872808</v>
      </c>
      <c r="DD83" s="47">
        <v>0.25268730909301967</v>
      </c>
      <c r="DE83" s="47">
        <v>0.27793585290375517</v>
      </c>
      <c r="DF83" s="21">
        <f t="shared" si="121"/>
        <v>0.26711393450287024</v>
      </c>
      <c r="DG83" s="47">
        <v>0.22051071144773712</v>
      </c>
      <c r="DH83" s="47">
        <v>0.26246310634889664</v>
      </c>
      <c r="DI83" s="21">
        <f t="shared" si="122"/>
        <v>0.24448165768614211</v>
      </c>
      <c r="DJ83" s="47">
        <v>0.21914281745450723</v>
      </c>
      <c r="DK83" s="47">
        <v>0.27502572130139524</v>
      </c>
      <c r="DL83" s="21">
        <f t="shared" si="123"/>
        <v>0.25107343993543463</v>
      </c>
      <c r="DM83" s="47">
        <v>0.21179692361669153</v>
      </c>
      <c r="DN83" s="47">
        <v>0.2620327475631079</v>
      </c>
      <c r="DO83" s="21">
        <f t="shared" si="124"/>
        <v>0.24050089243417236</v>
      </c>
      <c r="DP83" s="47">
        <v>0.19299597140601196</v>
      </c>
      <c r="DQ83" s="47">
        <v>0.28301907779404478</v>
      </c>
      <c r="DR83" s="21">
        <f t="shared" si="125"/>
        <v>0.24443377486218854</v>
      </c>
      <c r="DS83" s="47">
        <v>0.17294562195160559</v>
      </c>
      <c r="DT83" s="47">
        <v>0.23042559508944996</v>
      </c>
      <c r="DU83" s="21">
        <f t="shared" si="126"/>
        <v>0.20578878499673003</v>
      </c>
      <c r="DV83" s="21">
        <f t="shared" si="127"/>
        <v>0.21844760490526768</v>
      </c>
      <c r="DW83" s="21">
        <f t="shared" si="128"/>
        <v>0.26623191064948848</v>
      </c>
      <c r="DX83" s="45">
        <f t="shared" si="129"/>
        <v>0.24575081433426174</v>
      </c>
      <c r="DY83" s="47">
        <v>0.31713179916317991</v>
      </c>
      <c r="DZ83" s="47">
        <v>0.41215220700152205</v>
      </c>
      <c r="EA83" s="21">
        <f t="shared" si="130"/>
        <v>0.37142498297808679</v>
      </c>
      <c r="EB83" s="47">
        <v>0.33897533632286991</v>
      </c>
      <c r="EC83" s="47">
        <v>0.46989268292682923</v>
      </c>
      <c r="ED83" s="21">
        <f t="shared" si="131"/>
        <v>0.41377947288079031</v>
      </c>
      <c r="EE83" s="47">
        <v>0.31204811715481168</v>
      </c>
      <c r="EF83" s="47">
        <v>0.45224413145539905</v>
      </c>
      <c r="EG83" s="21">
        <f t="shared" si="132"/>
        <v>0.39215394018483735</v>
      </c>
      <c r="EH83" s="47">
        <v>0.34336956521739126</v>
      </c>
      <c r="EI83" s="47">
        <v>0.45704120443740093</v>
      </c>
      <c r="EJ83" s="21">
        <f t="shared" si="133"/>
        <v>0.40831977268454367</v>
      </c>
      <c r="EK83" s="47">
        <v>0.33045247933884297</v>
      </c>
      <c r="EL83" s="47">
        <v>0.45467777777777779</v>
      </c>
      <c r="EM83" s="21">
        <f t="shared" si="134"/>
        <v>0.40143288361243112</v>
      </c>
      <c r="EN83" s="47">
        <v>0.34953747323340473</v>
      </c>
      <c r="EO83" s="47">
        <v>0.46123039215686279</v>
      </c>
      <c r="EP83" s="21">
        <f t="shared" si="135"/>
        <v>0.41335707068505678</v>
      </c>
      <c r="EQ83" s="47">
        <v>0.37628423236514524</v>
      </c>
      <c r="ER83" s="47">
        <v>0.4762772435897436</v>
      </c>
      <c r="ES83" s="21">
        <f t="shared" si="136"/>
        <v>0.43341868444894804</v>
      </c>
      <c r="ET83" s="47">
        <v>0.38979587628865975</v>
      </c>
      <c r="EU83" s="47">
        <v>0.4768273615635179</v>
      </c>
      <c r="EV83" s="21">
        <f t="shared" si="137"/>
        <v>0.4395243139496644</v>
      </c>
      <c r="EW83" s="47">
        <v>0.39686529680365296</v>
      </c>
      <c r="EX83" s="47">
        <v>0.49305892255892259</v>
      </c>
      <c r="EY83" s="21">
        <f t="shared" si="138"/>
        <v>0.45182883909699378</v>
      </c>
      <c r="EZ83" s="47">
        <v>0.38065548098434004</v>
      </c>
      <c r="FA83" s="47">
        <v>0.50496574225122348</v>
      </c>
      <c r="FB83" s="21">
        <f t="shared" si="139"/>
        <v>0.4516844316969531</v>
      </c>
      <c r="FC83" s="47">
        <v>0.41185981308411213</v>
      </c>
      <c r="FD83" s="47">
        <v>0.53618716577540104</v>
      </c>
      <c r="FE83" s="21">
        <f t="shared" si="140"/>
        <v>0.48289852957092061</v>
      </c>
      <c r="FF83" s="47">
        <v>0.3668558758314856</v>
      </c>
      <c r="FG83" s="47">
        <v>0.44458096828046739</v>
      </c>
      <c r="FH83" s="21">
        <f t="shared" si="141"/>
        <v>0.411266785312558</v>
      </c>
      <c r="FI83" s="21">
        <f t="shared" si="142"/>
        <v>0.35948594548232465</v>
      </c>
      <c r="FJ83" s="21">
        <f t="shared" si="143"/>
        <v>0.46992798331458907</v>
      </c>
      <c r="FK83" s="45">
        <f t="shared" si="144"/>
        <v>0.42259080892514866</v>
      </c>
      <c r="FL83" s="21"/>
      <c r="FM83" s="21"/>
      <c r="FN83" s="21">
        <f t="shared" si="145"/>
        <v>0</v>
      </c>
      <c r="FO83" s="21"/>
      <c r="FP83" s="21"/>
      <c r="FQ83" s="21">
        <f t="shared" si="146"/>
        <v>0</v>
      </c>
      <c r="FR83" s="21"/>
      <c r="FS83" s="21"/>
      <c r="FT83" s="21">
        <f t="shared" si="147"/>
        <v>0</v>
      </c>
      <c r="FU83" s="21"/>
      <c r="FV83" s="21"/>
      <c r="FW83" s="21">
        <f t="shared" si="148"/>
        <v>0</v>
      </c>
      <c r="FX83" s="21"/>
      <c r="FY83" s="21"/>
      <c r="FZ83" s="21">
        <f t="shared" si="149"/>
        <v>0</v>
      </c>
      <c r="GA83" s="21"/>
      <c r="GB83" s="21"/>
      <c r="GC83" s="21">
        <f t="shared" si="150"/>
        <v>0</v>
      </c>
      <c r="GD83" s="21"/>
      <c r="GE83" s="21"/>
      <c r="GF83" s="21">
        <f t="shared" si="151"/>
        <v>0</v>
      </c>
      <c r="GG83" s="21"/>
      <c r="GH83" s="21"/>
      <c r="GI83" s="21">
        <f t="shared" si="152"/>
        <v>0</v>
      </c>
      <c r="GJ83" s="21"/>
      <c r="GK83" s="21"/>
      <c r="GL83" s="21">
        <f t="shared" si="153"/>
        <v>0</v>
      </c>
      <c r="GM83" s="21"/>
      <c r="GN83" s="21"/>
      <c r="GO83" s="21">
        <f t="shared" si="154"/>
        <v>0</v>
      </c>
      <c r="GP83" s="21" t="e">
        <f t="shared" si="155"/>
        <v>#DIV/0!</v>
      </c>
      <c r="GQ83" s="21" t="e">
        <f t="shared" si="156"/>
        <v>#DIV/0!</v>
      </c>
      <c r="GR83" s="45">
        <f t="shared" si="157"/>
        <v>0</v>
      </c>
    </row>
    <row r="84" spans="1:200">
      <c r="A84" s="1" t="s">
        <v>173</v>
      </c>
      <c r="B84" s="1" t="s">
        <v>174</v>
      </c>
      <c r="C84" s="1" t="s">
        <v>12</v>
      </c>
      <c r="D84" s="1" t="s">
        <v>13</v>
      </c>
      <c r="E84" s="2">
        <v>111173</v>
      </c>
      <c r="F84" s="2">
        <v>44</v>
      </c>
      <c r="G84" s="2">
        <v>176</v>
      </c>
      <c r="H84" s="2">
        <v>220</v>
      </c>
      <c r="I84" s="2">
        <v>41</v>
      </c>
      <c r="J84" s="2">
        <v>176</v>
      </c>
      <c r="K84" s="2">
        <v>217</v>
      </c>
      <c r="L84" s="42">
        <f>VLOOKUP(B84,'[2]1월'!$D$6:$AU$179,13,0)</f>
        <v>36.548387096774192</v>
      </c>
      <c r="M84" s="42">
        <f>VLOOKUP(B84,'[2]1월'!$D$6:$AU$179,28,0)</f>
        <v>163.38709677419354</v>
      </c>
      <c r="N84" s="42">
        <f t="shared" si="85"/>
        <v>199.93548387096774</v>
      </c>
      <c r="O84" s="42">
        <f>VLOOKUP(B84,'[2]2월'!$D$6:$AU$179,13,0)</f>
        <v>35.827586206896555</v>
      </c>
      <c r="P84" s="42">
        <f>VLOOKUP(B84,'[2]2월'!$D$6:$AU$179,28,0)</f>
        <v>164.31034482758622</v>
      </c>
      <c r="Q84" s="42">
        <f t="shared" si="86"/>
        <v>200.13793103448279</v>
      </c>
      <c r="R84" s="42">
        <f>VLOOKUP(B84,'[2]3월'!$D$6:$AU$179,13,0)</f>
        <v>36.032258064516128</v>
      </c>
      <c r="S84" s="42">
        <f>VLOOKUP(B84,'[2]3월'!$D$6:$AU$179,28,0)</f>
        <v>164.61290322580646</v>
      </c>
      <c r="T84" s="42">
        <f t="shared" si="87"/>
        <v>200.64516129032259</v>
      </c>
      <c r="U84" s="42">
        <f>VLOOKUP(B84,'[2]4월'!$D$6:$AU$179,13,0)</f>
        <v>35</v>
      </c>
      <c r="V84" s="42">
        <f>VLOOKUP(B84,'[2]4월'!$D$6:$AU$179,28,0)</f>
        <v>162.9</v>
      </c>
      <c r="W84" s="42">
        <f t="shared" si="88"/>
        <v>197.9</v>
      </c>
      <c r="X84" s="42">
        <f>VLOOKUP(B84,'[2]5월'!$D$6:$AU$179,13,0)</f>
        <v>35.838709677419352</v>
      </c>
      <c r="Y84" s="42">
        <f>VLOOKUP(B84,'[2]5월'!$D$6:$AU$179,28,0)</f>
        <v>162.87096774193549</v>
      </c>
      <c r="Z84" s="42">
        <f t="shared" si="89"/>
        <v>198.70967741935485</v>
      </c>
      <c r="AA84" s="42">
        <f>VLOOKUP(B84,'[2]6월'!$D$6:$AU$179,13,0)</f>
        <v>35.733333333333334</v>
      </c>
      <c r="AB84" s="42">
        <f>VLOOKUP(B84,'[2]6월'!$D$6:$AU$179,28,0)</f>
        <v>163.36666666666667</v>
      </c>
      <c r="AC84" s="42">
        <f t="shared" si="90"/>
        <v>199.10000000000002</v>
      </c>
      <c r="AD84" s="42">
        <f>VLOOKUP(B84,'[2]7월'!$D$6:$AU$179,13,0)</f>
        <v>34.322580645161288</v>
      </c>
      <c r="AE84" s="42">
        <f>VLOOKUP(B84,'[2]7월'!$D$6:$AU$179,28,0)</f>
        <v>167.03225806451613</v>
      </c>
      <c r="AF84" s="42">
        <f t="shared" si="91"/>
        <v>201.35483870967741</v>
      </c>
      <c r="AG84" s="42">
        <f>VLOOKUP(B84,'[2]8월'!$D$6:$AU$179,13,0)</f>
        <v>33.70967741935484</v>
      </c>
      <c r="AH84" s="42">
        <f>VLOOKUP(B84,'[2]8월'!$D$6:$AU$179,28,0)</f>
        <v>166.87096774193549</v>
      </c>
      <c r="AI84" s="42">
        <f t="shared" si="92"/>
        <v>200.58064516129033</v>
      </c>
      <c r="AJ84" s="42">
        <f>VLOOKUP(B84,'[2]9월'!$D$6:$AU$179,13,0)</f>
        <v>33.466666666666669</v>
      </c>
      <c r="AK84" s="42">
        <f>VLOOKUP(B84,'[2]9월'!$D$6:$AU$179,28,0)</f>
        <v>166.53333333333333</v>
      </c>
      <c r="AL84" s="42">
        <f t="shared" si="93"/>
        <v>200</v>
      </c>
      <c r="AM84" s="42">
        <f>VLOOKUP(B84,'[2]10월'!$D$6:$AU$179,13,0)</f>
        <v>35</v>
      </c>
      <c r="AN84" s="42">
        <f>VLOOKUP(B84,'[2]10월'!$D$6:$AU$179,28,0)</f>
        <v>164.19354838709677</v>
      </c>
      <c r="AO84" s="42">
        <f t="shared" si="94"/>
        <v>199.19354838709677</v>
      </c>
      <c r="AP84" s="42">
        <f>VLOOKUP(B84,'[3]11월'!$D$6:$P$179,13,0)</f>
        <v>36.366666666666667</v>
      </c>
      <c r="AQ84" s="42">
        <f>VLOOKUP(B84,'[3]11월'!$D$6:$AE$179,28,0)</f>
        <v>165</v>
      </c>
      <c r="AR84" s="42">
        <f t="shared" si="95"/>
        <v>201.36666666666667</v>
      </c>
      <c r="AS84" s="42">
        <f>VLOOKUP(B84,'[3]12월'!$D$6:$P$179,13,0)</f>
        <v>36.354838709677416</v>
      </c>
      <c r="AT84" s="42">
        <f>VLOOKUP(B84,'[3]12월'!$D$6:$AE$179,28,0)</f>
        <v>163.06451612903226</v>
      </c>
      <c r="AU84" s="42">
        <f t="shared" si="96"/>
        <v>199.41935483870967</v>
      </c>
      <c r="AV84" s="42">
        <f t="shared" si="97"/>
        <v>35.350058707205534</v>
      </c>
      <c r="AW84" s="42">
        <f t="shared" si="98"/>
        <v>164.51188357434188</v>
      </c>
      <c r="AX84" s="43">
        <f t="shared" si="99"/>
        <v>199.86194228154741</v>
      </c>
      <c r="AY84" s="47">
        <v>0.29700044922840513</v>
      </c>
      <c r="AZ84" s="47">
        <v>0.31977939895856367</v>
      </c>
      <c r="BA84" s="21">
        <f t="shared" si="100"/>
        <v>0.31575043175721806</v>
      </c>
      <c r="BB84" s="47">
        <v>0.38265301400038676</v>
      </c>
      <c r="BC84" s="47">
        <v>0.3511402832946583</v>
      </c>
      <c r="BD84" s="21">
        <f t="shared" si="101"/>
        <v>0.35671401518055479</v>
      </c>
      <c r="BE84" s="47">
        <v>0.44865708570713819</v>
      </c>
      <c r="BF84" s="47">
        <v>0.3414048712181651</v>
      </c>
      <c r="BG84" s="21">
        <f t="shared" si="102"/>
        <v>0.36037482635510681</v>
      </c>
      <c r="BH84" s="47">
        <v>0.56843496834689999</v>
      </c>
      <c r="BI84" s="47">
        <v>0.34115244096744213</v>
      </c>
      <c r="BJ84" s="21">
        <f t="shared" si="103"/>
        <v>0.38135244400087448</v>
      </c>
      <c r="BK84" s="47">
        <v>0.57627560434943981</v>
      </c>
      <c r="BL84" s="47">
        <v>0.34695478932647383</v>
      </c>
      <c r="BM84" s="21">
        <f t="shared" si="104"/>
        <v>0.38751530915984139</v>
      </c>
      <c r="BN84" s="47">
        <v>0.5279857247412737</v>
      </c>
      <c r="BO84" s="47">
        <v>0.3522304955366633</v>
      </c>
      <c r="BP84" s="21">
        <f t="shared" si="105"/>
        <v>0.38331674237063573</v>
      </c>
      <c r="BQ84" s="47">
        <v>0.50722130789110309</v>
      </c>
      <c r="BR84" s="47">
        <v>0.35369981726621946</v>
      </c>
      <c r="BS84" s="21">
        <f t="shared" si="106"/>
        <v>0.38085352969618413</v>
      </c>
      <c r="BT84" s="47">
        <v>0.52749297596975586</v>
      </c>
      <c r="BU84" s="47">
        <v>0.36137470666621674</v>
      </c>
      <c r="BV84" s="21">
        <f t="shared" si="107"/>
        <v>0.39075644140362431</v>
      </c>
      <c r="BW84" s="47">
        <v>0.55410199132490878</v>
      </c>
      <c r="BX84" s="47">
        <v>0.37959427314129857</v>
      </c>
      <c r="BY84" s="21">
        <f t="shared" si="108"/>
        <v>0.41045986972376836</v>
      </c>
      <c r="BZ84" s="47">
        <v>0.54449583005438573</v>
      </c>
      <c r="CA84" s="47">
        <v>0.37320734902300823</v>
      </c>
      <c r="CB84" s="21">
        <f t="shared" si="109"/>
        <v>0.40350355144756705</v>
      </c>
      <c r="CC84" s="47">
        <v>0.52229565583546633</v>
      </c>
      <c r="CD84" s="47">
        <v>0.3619963909330054</v>
      </c>
      <c r="CE84" s="21">
        <f t="shared" si="110"/>
        <v>0.39034890447478471</v>
      </c>
      <c r="CF84" s="47">
        <v>0.45031615230444805</v>
      </c>
      <c r="CG84" s="47">
        <v>0.37023726376662741</v>
      </c>
      <c r="CH84" s="21">
        <f t="shared" si="111"/>
        <v>0.38440100789272003</v>
      </c>
      <c r="CI84" s="44">
        <f t="shared" si="112"/>
        <v>0.4922442299794676</v>
      </c>
      <c r="CJ84" s="44">
        <f t="shared" si="113"/>
        <v>0.35439767334152844</v>
      </c>
      <c r="CK84" s="21">
        <f t="shared" si="114"/>
        <v>0.37877892278857322</v>
      </c>
      <c r="CL84" s="47">
        <v>0.16626414487411501</v>
      </c>
      <c r="CM84" s="47">
        <v>0.19902910931752582</v>
      </c>
      <c r="CN84" s="21">
        <f t="shared" si="115"/>
        <v>0.19323389186195619</v>
      </c>
      <c r="CO84" s="47">
        <v>0.22494791251094867</v>
      </c>
      <c r="CP84" s="47">
        <v>0.23331887027685166</v>
      </c>
      <c r="CQ84" s="21">
        <f t="shared" si="116"/>
        <v>0.23183827899928189</v>
      </c>
      <c r="CR84" s="47">
        <v>0.2506198753177018</v>
      </c>
      <c r="CS84" s="47">
        <v>0.22497442618012956</v>
      </c>
      <c r="CT84" s="21">
        <f t="shared" si="117"/>
        <v>0.22951039797264192</v>
      </c>
      <c r="CU84" s="47">
        <v>0.31933486561845015</v>
      </c>
      <c r="CV84" s="47">
        <v>0.22809832267477315</v>
      </c>
      <c r="CW84" s="21">
        <f t="shared" si="118"/>
        <v>0.2442355477636701</v>
      </c>
      <c r="CX84" s="47">
        <v>0.33233825703923658</v>
      </c>
      <c r="CY84" s="47">
        <v>0.22974951416127165</v>
      </c>
      <c r="CZ84" s="21">
        <f t="shared" si="119"/>
        <v>0.24789462994487474</v>
      </c>
      <c r="DA84" s="47">
        <v>0.30309491051270354</v>
      </c>
      <c r="DB84" s="47">
        <v>0.23049469667217087</v>
      </c>
      <c r="DC84" s="21">
        <f t="shared" si="120"/>
        <v>0.24333566975649706</v>
      </c>
      <c r="DD84" s="47">
        <v>0.29493979219309258</v>
      </c>
      <c r="DE84" s="47">
        <v>0.2303698744922873</v>
      </c>
      <c r="DF84" s="21">
        <f t="shared" si="121"/>
        <v>0.2417905099338635</v>
      </c>
      <c r="DG84" s="47">
        <v>0.31056202145078815</v>
      </c>
      <c r="DH84" s="47">
        <v>0.23800391532953838</v>
      </c>
      <c r="DI84" s="21">
        <f t="shared" si="122"/>
        <v>0.25083744072106379</v>
      </c>
      <c r="DJ84" s="47">
        <v>0.34078658792517025</v>
      </c>
      <c r="DK84" s="47">
        <v>0.25253063609784399</v>
      </c>
      <c r="DL84" s="21">
        <f t="shared" si="123"/>
        <v>0.26814067692273158</v>
      </c>
      <c r="DM84" s="47">
        <v>0.3303422537941178</v>
      </c>
      <c r="DN84" s="47">
        <v>0.24711092522880043</v>
      </c>
      <c r="DO84" s="21">
        <f t="shared" si="124"/>
        <v>0.26183224894593876</v>
      </c>
      <c r="DP84" s="47">
        <v>0.31785377679031773</v>
      </c>
      <c r="DQ84" s="47">
        <v>0.24698742122562167</v>
      </c>
      <c r="DR84" s="21">
        <f t="shared" si="125"/>
        <v>0.25952172265880152</v>
      </c>
      <c r="DS84" s="47">
        <v>0.26869711904745402</v>
      </c>
      <c r="DT84" s="47">
        <v>0.24293872398858329</v>
      </c>
      <c r="DU84" s="21">
        <f t="shared" si="126"/>
        <v>0.24749467279574416</v>
      </c>
      <c r="DV84" s="21">
        <f t="shared" si="127"/>
        <v>0.28831512642284135</v>
      </c>
      <c r="DW84" s="21">
        <f t="shared" si="128"/>
        <v>0.23363386963711649</v>
      </c>
      <c r="DX84" s="45">
        <f t="shared" si="129"/>
        <v>0.24330547402308875</v>
      </c>
      <c r="DY84" s="47">
        <v>0.89480847308031775</v>
      </c>
      <c r="DZ84" s="47">
        <v>0.77893385982231</v>
      </c>
      <c r="EA84" s="21">
        <f t="shared" si="130"/>
        <v>0.79942887920711603</v>
      </c>
      <c r="EB84" s="47">
        <v>0.8796641000962464</v>
      </c>
      <c r="EC84" s="47">
        <v>0.78259559286463798</v>
      </c>
      <c r="ED84" s="21">
        <f t="shared" si="131"/>
        <v>0.79976433139528003</v>
      </c>
      <c r="EE84" s="47">
        <v>0.88506535362578342</v>
      </c>
      <c r="EF84" s="47">
        <v>0.76721555947481879</v>
      </c>
      <c r="EG84" s="21">
        <f t="shared" si="132"/>
        <v>0.78805993381798412</v>
      </c>
      <c r="EH84" s="47">
        <v>0.89515619047619044</v>
      </c>
      <c r="EI84" s="47">
        <v>0.75803642316349495</v>
      </c>
      <c r="EJ84" s="21">
        <f t="shared" si="133"/>
        <v>0.78228912364808179</v>
      </c>
      <c r="EK84" s="47">
        <v>0.89088568856885686</v>
      </c>
      <c r="EL84" s="47">
        <v>0.7723323430382254</v>
      </c>
      <c r="EM84" s="21">
        <f t="shared" si="134"/>
        <v>0.7933011561929566</v>
      </c>
      <c r="EN84" s="47">
        <v>0.87782929104477614</v>
      </c>
      <c r="EO84" s="47">
        <v>0.77120954907161798</v>
      </c>
      <c r="EP84" s="21">
        <f t="shared" si="135"/>
        <v>0.79006763728527496</v>
      </c>
      <c r="EQ84" s="47">
        <v>0.8709859022556391</v>
      </c>
      <c r="ER84" s="47">
        <v>0.79761973735032832</v>
      </c>
      <c r="ES84" s="21">
        <f t="shared" si="136"/>
        <v>0.81059618602744454</v>
      </c>
      <c r="ET84" s="47">
        <v>0.86284688995215308</v>
      </c>
      <c r="EU84" s="47">
        <v>0.80513918422578767</v>
      </c>
      <c r="EV84" s="21">
        <f t="shared" si="137"/>
        <v>0.81534608385859231</v>
      </c>
      <c r="EW84" s="47">
        <v>0.87554083665338645</v>
      </c>
      <c r="EX84" s="47">
        <v>0.78050820656525222</v>
      </c>
      <c r="EY84" s="21">
        <f t="shared" si="138"/>
        <v>0.79731685464685276</v>
      </c>
      <c r="EZ84" s="47">
        <v>0.86162672811059904</v>
      </c>
      <c r="FA84" s="47">
        <v>0.75708231827111983</v>
      </c>
      <c r="FB84" s="21">
        <f t="shared" si="139"/>
        <v>0.77557333753745739</v>
      </c>
      <c r="FC84" s="47">
        <v>0.87683318056828596</v>
      </c>
      <c r="FD84" s="47">
        <v>0.76803555555555547</v>
      </c>
      <c r="FE84" s="21">
        <f t="shared" si="140"/>
        <v>0.78727885113999774</v>
      </c>
      <c r="FF84" s="47">
        <v>0.88353682342502216</v>
      </c>
      <c r="FG84" s="47">
        <v>0.78251909000989117</v>
      </c>
      <c r="FH84" s="21">
        <f t="shared" si="141"/>
        <v>0.80038633760054667</v>
      </c>
      <c r="FI84" s="21">
        <f t="shared" si="142"/>
        <v>0.87956495482143804</v>
      </c>
      <c r="FJ84" s="21">
        <f t="shared" si="143"/>
        <v>0.7767689516177535</v>
      </c>
      <c r="FK84" s="45">
        <f t="shared" si="144"/>
        <v>0.79495072602979866</v>
      </c>
      <c r="FL84" s="21"/>
      <c r="FM84" s="21"/>
      <c r="FN84" s="21">
        <f t="shared" si="145"/>
        <v>0</v>
      </c>
      <c r="FO84" s="21"/>
      <c r="FP84" s="21"/>
      <c r="FQ84" s="21">
        <f t="shared" si="146"/>
        <v>0</v>
      </c>
      <c r="FR84" s="21"/>
      <c r="FS84" s="21"/>
      <c r="FT84" s="21">
        <f t="shared" si="147"/>
        <v>0</v>
      </c>
      <c r="FU84" s="21"/>
      <c r="FV84" s="21"/>
      <c r="FW84" s="21">
        <f t="shared" si="148"/>
        <v>0</v>
      </c>
      <c r="FX84" s="21"/>
      <c r="FY84" s="21"/>
      <c r="FZ84" s="21">
        <f t="shared" si="149"/>
        <v>0</v>
      </c>
      <c r="GA84" s="21"/>
      <c r="GB84" s="21"/>
      <c r="GC84" s="21">
        <f t="shared" si="150"/>
        <v>0</v>
      </c>
      <c r="GD84" s="21"/>
      <c r="GE84" s="21"/>
      <c r="GF84" s="21">
        <f t="shared" si="151"/>
        <v>0</v>
      </c>
      <c r="GG84" s="21"/>
      <c r="GH84" s="21"/>
      <c r="GI84" s="21">
        <f t="shared" si="152"/>
        <v>0</v>
      </c>
      <c r="GJ84" s="21"/>
      <c r="GK84" s="21"/>
      <c r="GL84" s="21">
        <f t="shared" si="153"/>
        <v>0</v>
      </c>
      <c r="GM84" s="21"/>
      <c r="GN84" s="21"/>
      <c r="GO84" s="21">
        <f t="shared" si="154"/>
        <v>0</v>
      </c>
      <c r="GP84" s="21" t="e">
        <f t="shared" si="155"/>
        <v>#DIV/0!</v>
      </c>
      <c r="GQ84" s="21" t="e">
        <f t="shared" si="156"/>
        <v>#DIV/0!</v>
      </c>
      <c r="GR84" s="45">
        <f t="shared" si="157"/>
        <v>0</v>
      </c>
    </row>
    <row r="85" spans="1:200">
      <c r="A85" s="1" t="s">
        <v>175</v>
      </c>
      <c r="B85" s="1" t="s">
        <v>176</v>
      </c>
      <c r="C85" s="1" t="s">
        <v>8</v>
      </c>
      <c r="D85" s="1" t="s">
        <v>9</v>
      </c>
      <c r="E85" s="2">
        <v>493102</v>
      </c>
      <c r="F85" s="2">
        <v>855</v>
      </c>
      <c r="G85" s="2">
        <v>1853</v>
      </c>
      <c r="H85" s="2">
        <v>2708</v>
      </c>
      <c r="I85" s="2">
        <v>631</v>
      </c>
      <c r="J85" s="2">
        <v>1853</v>
      </c>
      <c r="K85" s="2">
        <v>2484</v>
      </c>
      <c r="L85" s="42">
        <f>VLOOKUP(B85,'[2]1월'!$D$6:$AU$179,13,0)</f>
        <v>531.61290322580646</v>
      </c>
      <c r="M85" s="42">
        <f>VLOOKUP(B85,'[2]1월'!$D$6:$AU$179,28,0)</f>
        <v>1580.3548387096773</v>
      </c>
      <c r="N85" s="42">
        <f t="shared" si="85"/>
        <v>2111.9677419354839</v>
      </c>
      <c r="O85" s="42">
        <f>VLOOKUP(B85,'[2]2월'!$D$6:$AU$179,13,0)</f>
        <v>530.55172413793105</v>
      </c>
      <c r="P85" s="42">
        <f>VLOOKUP(B85,'[2]2월'!$D$6:$AU$179,28,0)</f>
        <v>1561.6206896551723</v>
      </c>
      <c r="Q85" s="42">
        <f t="shared" si="86"/>
        <v>2092.1724137931033</v>
      </c>
      <c r="R85" s="42">
        <f>VLOOKUP(B85,'[2]3월'!$D$6:$AU$179,13,0)</f>
        <v>536.70967741935488</v>
      </c>
      <c r="S85" s="42">
        <f>VLOOKUP(B85,'[2]3월'!$D$6:$AU$179,28,0)</f>
        <v>1609.5483870967741</v>
      </c>
      <c r="T85" s="42">
        <f t="shared" si="87"/>
        <v>2146.2580645161288</v>
      </c>
      <c r="U85" s="42">
        <f>VLOOKUP(B85,'[2]4월'!$D$6:$AU$179,13,0)</f>
        <v>538.23333333333335</v>
      </c>
      <c r="V85" s="42">
        <f>VLOOKUP(B85,'[2]4월'!$D$6:$AU$179,28,0)</f>
        <v>1640.7</v>
      </c>
      <c r="W85" s="42">
        <f t="shared" si="88"/>
        <v>2178.9333333333334</v>
      </c>
      <c r="X85" s="42">
        <f>VLOOKUP(B85,'[2]5월'!$D$6:$AU$179,13,0)</f>
        <v>538.29032258064512</v>
      </c>
      <c r="Y85" s="42">
        <f>VLOOKUP(B85,'[2]5월'!$D$6:$AU$179,28,0)</f>
        <v>1638.7096774193549</v>
      </c>
      <c r="Z85" s="42">
        <f t="shared" si="89"/>
        <v>2177</v>
      </c>
      <c r="AA85" s="42">
        <f>VLOOKUP(B85,'[2]6월'!$D$6:$AU$179,13,0)</f>
        <v>540.20000000000005</v>
      </c>
      <c r="AB85" s="42">
        <f>VLOOKUP(B85,'[2]6월'!$D$6:$AU$179,28,0)</f>
        <v>1645.8666666666666</v>
      </c>
      <c r="AC85" s="42">
        <f t="shared" si="90"/>
        <v>2186.0666666666666</v>
      </c>
      <c r="AD85" s="42">
        <f>VLOOKUP(B85,'[2]7월'!$D$6:$AU$179,13,0)</f>
        <v>546.67741935483866</v>
      </c>
      <c r="AE85" s="42">
        <f>VLOOKUP(B85,'[2]7월'!$D$6:$AU$179,28,0)</f>
        <v>1654.6774193548388</v>
      </c>
      <c r="AF85" s="42">
        <f t="shared" si="91"/>
        <v>2201.3548387096776</v>
      </c>
      <c r="AG85" s="42">
        <f>VLOOKUP(B85,'[2]8월'!$D$6:$AU$179,13,0)</f>
        <v>537.64516129032256</v>
      </c>
      <c r="AH85" s="42">
        <f>VLOOKUP(B85,'[2]8월'!$D$6:$AU$179,28,0)</f>
        <v>1647.1935483870968</v>
      </c>
      <c r="AI85" s="42">
        <f t="shared" si="92"/>
        <v>2184.8387096774195</v>
      </c>
      <c r="AJ85" s="42">
        <f>VLOOKUP(B85,'[2]9월'!$D$6:$AU$179,13,0)</f>
        <v>537.63333333333333</v>
      </c>
      <c r="AK85" s="42">
        <f>VLOOKUP(B85,'[2]9월'!$D$6:$AU$179,28,0)</f>
        <v>1634.2</v>
      </c>
      <c r="AL85" s="42">
        <f t="shared" si="93"/>
        <v>2171.8333333333335</v>
      </c>
      <c r="AM85" s="42">
        <f>VLOOKUP(B85,'[2]10월'!$D$6:$AU$179,13,0)</f>
        <v>538.74193548387098</v>
      </c>
      <c r="AN85" s="42">
        <f>VLOOKUP(B85,'[2]10월'!$D$6:$AU$179,28,0)</f>
        <v>1633.0967741935483</v>
      </c>
      <c r="AO85" s="42">
        <f t="shared" si="94"/>
        <v>2171.8387096774195</v>
      </c>
      <c r="AP85" s="42">
        <f>VLOOKUP(B85,'[3]11월'!$D$6:$P$179,13,0)</f>
        <v>542.29999999999995</v>
      </c>
      <c r="AQ85" s="42">
        <f>VLOOKUP(B85,'[3]11월'!$D$6:$AE$179,28,0)</f>
        <v>1639.9333333333334</v>
      </c>
      <c r="AR85" s="42">
        <f t="shared" si="95"/>
        <v>2182.2333333333336</v>
      </c>
      <c r="AS85" s="42">
        <f>VLOOKUP(B85,'[3]12월'!$D$6:$P$179,13,0)</f>
        <v>557.09677419354841</v>
      </c>
      <c r="AT85" s="42">
        <f>VLOOKUP(B85,'[3]12월'!$D$6:$AE$179,28,0)</f>
        <v>1659.2903225806451</v>
      </c>
      <c r="AU85" s="42">
        <f t="shared" si="96"/>
        <v>2216.3870967741937</v>
      </c>
      <c r="AV85" s="42">
        <f t="shared" si="97"/>
        <v>539.64104869608207</v>
      </c>
      <c r="AW85" s="42">
        <f t="shared" si="98"/>
        <v>1628.7659714497588</v>
      </c>
      <c r="AX85" s="43">
        <f t="shared" si="99"/>
        <v>2168.4070201458412</v>
      </c>
      <c r="AY85" s="47">
        <v>0.51291715402038185</v>
      </c>
      <c r="AZ85" s="47">
        <v>0.39323816268311412</v>
      </c>
      <c r="BA85" s="21">
        <f t="shared" si="100"/>
        <v>0.42302209890546993</v>
      </c>
      <c r="BB85" s="47">
        <v>0.53536671560336346</v>
      </c>
      <c r="BC85" s="47">
        <v>0.41187052681791103</v>
      </c>
      <c r="BD85" s="21">
        <f t="shared" si="101"/>
        <v>0.44260443065007465</v>
      </c>
      <c r="BE85" s="47">
        <v>0.51697462697636465</v>
      </c>
      <c r="BF85" s="47">
        <v>0.3898229969359428</v>
      </c>
      <c r="BG85" s="21">
        <f t="shared" si="102"/>
        <v>0.42146661289039333</v>
      </c>
      <c r="BH85" s="47">
        <v>0.51479897452887591</v>
      </c>
      <c r="BI85" s="47">
        <v>0.37525018243754338</v>
      </c>
      <c r="BJ85" s="21">
        <f t="shared" si="103"/>
        <v>0.40997902061635227</v>
      </c>
      <c r="BK85" s="47">
        <v>0.52565741653341547</v>
      </c>
      <c r="BL85" s="47">
        <v>0.37923737085881204</v>
      </c>
      <c r="BM85" s="21">
        <f t="shared" si="104"/>
        <v>0.41567622494103906</v>
      </c>
      <c r="BN85" s="47">
        <v>0.51246992659526602</v>
      </c>
      <c r="BO85" s="47">
        <v>0.37115035666560015</v>
      </c>
      <c r="BP85" s="21">
        <f t="shared" si="105"/>
        <v>0.40631987982689061</v>
      </c>
      <c r="BQ85" s="47">
        <v>0.52327163504929353</v>
      </c>
      <c r="BR85" s="47">
        <v>0.37535597021717809</v>
      </c>
      <c r="BS85" s="21">
        <f t="shared" si="106"/>
        <v>0.4121670318615055</v>
      </c>
      <c r="BT85" s="47">
        <v>0.52191919453850621</v>
      </c>
      <c r="BU85" s="47">
        <v>0.36925146994412295</v>
      </c>
      <c r="BV85" s="21">
        <f t="shared" si="107"/>
        <v>0.40724515389586391</v>
      </c>
      <c r="BW85" s="47">
        <v>0.53136395334436626</v>
      </c>
      <c r="BX85" s="47">
        <v>0.36061723455078459</v>
      </c>
      <c r="BY85" s="21">
        <f t="shared" si="108"/>
        <v>0.40311015102593328</v>
      </c>
      <c r="BZ85" s="47">
        <v>0.52105835518300214</v>
      </c>
      <c r="CA85" s="47">
        <v>0.33909523807481501</v>
      </c>
      <c r="CB85" s="21">
        <f t="shared" si="109"/>
        <v>0.38437952576987411</v>
      </c>
      <c r="CC85" s="47">
        <v>0.50313373248993887</v>
      </c>
      <c r="CD85" s="47">
        <v>0.34144052751062554</v>
      </c>
      <c r="CE85" s="21">
        <f t="shared" si="110"/>
        <v>0.38168033945155833</v>
      </c>
      <c r="CF85" s="47">
        <v>0.48048804248905985</v>
      </c>
      <c r="CG85" s="47">
        <v>0.44948169733750348</v>
      </c>
      <c r="CH85" s="21">
        <f t="shared" si="111"/>
        <v>0.45719809765274183</v>
      </c>
      <c r="CI85" s="44">
        <f t="shared" si="112"/>
        <v>0.51661831061265284</v>
      </c>
      <c r="CJ85" s="44">
        <f t="shared" si="113"/>
        <v>0.37965097783616275</v>
      </c>
      <c r="CK85" s="21">
        <f t="shared" si="114"/>
        <v>0.4137373806239748</v>
      </c>
      <c r="CL85" s="47">
        <v>0.38412200625622983</v>
      </c>
      <c r="CM85" s="47">
        <v>0.29313250915175409</v>
      </c>
      <c r="CN85" s="21">
        <f t="shared" si="115"/>
        <v>0.31577662862821931</v>
      </c>
      <c r="CO85" s="47">
        <v>0.40920178661498152</v>
      </c>
      <c r="CP85" s="47">
        <v>0.3169500881417906</v>
      </c>
      <c r="CQ85" s="21">
        <f t="shared" si="116"/>
        <v>0.33990832561545414</v>
      </c>
      <c r="CR85" s="47">
        <v>0.38767526878659153</v>
      </c>
      <c r="CS85" s="47">
        <v>0.2957566988380318</v>
      </c>
      <c r="CT85" s="21">
        <f t="shared" si="117"/>
        <v>0.31863203221448833</v>
      </c>
      <c r="CU85" s="47">
        <v>0.38852295196883119</v>
      </c>
      <c r="CV85" s="47">
        <v>0.28810183575108017</v>
      </c>
      <c r="CW85" s="21">
        <f t="shared" si="118"/>
        <v>0.31309315701295903</v>
      </c>
      <c r="CX85" s="47">
        <v>0.40161979840219353</v>
      </c>
      <c r="CY85" s="47">
        <v>0.29611744518450767</v>
      </c>
      <c r="CZ85" s="21">
        <f t="shared" si="119"/>
        <v>0.32237330951318299</v>
      </c>
      <c r="DA85" s="47">
        <v>0.39093415487562833</v>
      </c>
      <c r="DB85" s="47">
        <v>0.28171793658673355</v>
      </c>
      <c r="DC85" s="21">
        <f t="shared" si="120"/>
        <v>0.3088980526924614</v>
      </c>
      <c r="DD85" s="47">
        <v>0.39152357707421093</v>
      </c>
      <c r="DE85" s="47">
        <v>0.27951074026502465</v>
      </c>
      <c r="DF85" s="21">
        <f t="shared" si="121"/>
        <v>0.30738683740063844</v>
      </c>
      <c r="DG85" s="47">
        <v>0.38985745484538048</v>
      </c>
      <c r="DH85" s="47">
        <v>0.27532403975635517</v>
      </c>
      <c r="DI85" s="21">
        <f t="shared" si="122"/>
        <v>0.30382742111195893</v>
      </c>
      <c r="DJ85" s="47">
        <v>0.40554392574157611</v>
      </c>
      <c r="DK85" s="47">
        <v>0.27748968216735159</v>
      </c>
      <c r="DL85" s="21">
        <f t="shared" si="123"/>
        <v>0.30935792722022465</v>
      </c>
      <c r="DM85" s="47">
        <v>0.39253593520890134</v>
      </c>
      <c r="DN85" s="47">
        <v>0.26265440800775453</v>
      </c>
      <c r="DO85" s="21">
        <f t="shared" si="124"/>
        <v>0.29497740036753828</v>
      </c>
      <c r="DP85" s="47">
        <v>0.38046570533461926</v>
      </c>
      <c r="DQ85" s="47">
        <v>0.26452885177018748</v>
      </c>
      <c r="DR85" s="21">
        <f t="shared" si="125"/>
        <v>0.29338150012392045</v>
      </c>
      <c r="DS85" s="47">
        <v>0.35907280751478782</v>
      </c>
      <c r="DT85" s="47">
        <v>0.34363624249608826</v>
      </c>
      <c r="DU85" s="21">
        <f t="shared" si="126"/>
        <v>0.34747786635063371</v>
      </c>
      <c r="DV85" s="21">
        <f t="shared" si="127"/>
        <v>0.39008961438532769</v>
      </c>
      <c r="DW85" s="21">
        <f t="shared" si="128"/>
        <v>0.28957670650972162</v>
      </c>
      <c r="DX85" s="45">
        <f t="shared" si="129"/>
        <v>0.31459087152097331</v>
      </c>
      <c r="DY85" s="47">
        <v>0.76257208737864079</v>
      </c>
      <c r="DZ85" s="47">
        <v>0.68401863607601388</v>
      </c>
      <c r="EA85" s="21">
        <f t="shared" si="130"/>
        <v>0.7035678565156317</v>
      </c>
      <c r="EB85" s="47">
        <v>0.75895924866761988</v>
      </c>
      <c r="EC85" s="47">
        <v>0.68253024046635902</v>
      </c>
      <c r="ED85" s="21">
        <f t="shared" si="131"/>
        <v>0.70155076094676017</v>
      </c>
      <c r="EE85" s="47">
        <v>0.77084385142445</v>
      </c>
      <c r="EF85" s="47">
        <v>0.68712409812409814</v>
      </c>
      <c r="EG85" s="21">
        <f t="shared" si="132"/>
        <v>0.70795903134827687</v>
      </c>
      <c r="EH85" s="47">
        <v>0.77038601597820033</v>
      </c>
      <c r="EI85" s="47">
        <v>0.69503545234757513</v>
      </c>
      <c r="EJ85" s="21">
        <f t="shared" si="133"/>
        <v>0.71378758550324828</v>
      </c>
      <c r="EK85" s="47">
        <v>0.77299670402109422</v>
      </c>
      <c r="EL85" s="47">
        <v>0.68701490157480327</v>
      </c>
      <c r="EM85" s="21">
        <f t="shared" si="134"/>
        <v>0.70841278011412601</v>
      </c>
      <c r="EN85" s="47">
        <v>0.78114716771566095</v>
      </c>
      <c r="EO85" s="47">
        <v>0.69736936973428376</v>
      </c>
      <c r="EP85" s="21">
        <f t="shared" si="135"/>
        <v>0.71821874825966681</v>
      </c>
      <c r="EQ85" s="47">
        <v>0.78577441435062256</v>
      </c>
      <c r="ER85" s="47">
        <v>0.71612625012184428</v>
      </c>
      <c r="ES85" s="21">
        <f t="shared" si="136"/>
        <v>0.73345925450477911</v>
      </c>
      <c r="ET85" s="47">
        <v>0.7932867342653146</v>
      </c>
      <c r="EU85" s="47">
        <v>0.71966396412275035</v>
      </c>
      <c r="EV85" s="21">
        <f t="shared" si="137"/>
        <v>0.73798610960490785</v>
      </c>
      <c r="EW85" s="47">
        <v>0.78478399156798317</v>
      </c>
      <c r="EX85" s="47">
        <v>0.69528529759719337</v>
      </c>
      <c r="EY85" s="21">
        <f t="shared" si="138"/>
        <v>0.7175584080522952</v>
      </c>
      <c r="EZ85" s="47">
        <v>0.77595503263277654</v>
      </c>
      <c r="FA85" s="47">
        <v>0.68740937462963692</v>
      </c>
      <c r="FB85" s="21">
        <f t="shared" si="139"/>
        <v>0.70944530759718694</v>
      </c>
      <c r="FC85" s="47">
        <v>0.78227026860901094</v>
      </c>
      <c r="FD85" s="47">
        <v>0.70056855969754883</v>
      </c>
      <c r="FE85" s="21">
        <f t="shared" si="140"/>
        <v>0.72090127189946651</v>
      </c>
      <c r="FF85" s="47">
        <v>0.79482929936305724</v>
      </c>
      <c r="FG85" s="47">
        <v>0.70001026478478945</v>
      </c>
      <c r="FH85" s="21">
        <f t="shared" si="141"/>
        <v>0.72360742287401425</v>
      </c>
      <c r="FI85" s="21">
        <f t="shared" si="142"/>
        <v>0.7778170679978692</v>
      </c>
      <c r="FJ85" s="21">
        <f t="shared" si="143"/>
        <v>0.69601303410640813</v>
      </c>
      <c r="FK85" s="45">
        <f t="shared" si="144"/>
        <v>0.71637121143503002</v>
      </c>
      <c r="FL85" s="21"/>
      <c r="FM85" s="21"/>
      <c r="FN85" s="21">
        <f t="shared" si="145"/>
        <v>0</v>
      </c>
      <c r="FO85" s="21"/>
      <c r="FP85" s="21"/>
      <c r="FQ85" s="21">
        <f t="shared" si="146"/>
        <v>0</v>
      </c>
      <c r="FR85" s="21"/>
      <c r="FS85" s="21"/>
      <c r="FT85" s="21">
        <f t="shared" si="147"/>
        <v>0</v>
      </c>
      <c r="FU85" s="21"/>
      <c r="FV85" s="21"/>
      <c r="FW85" s="21">
        <f t="shared" si="148"/>
        <v>0</v>
      </c>
      <c r="FX85" s="21"/>
      <c r="FY85" s="21"/>
      <c r="FZ85" s="21">
        <f t="shared" si="149"/>
        <v>0</v>
      </c>
      <c r="GA85" s="21"/>
      <c r="GB85" s="21"/>
      <c r="GC85" s="21">
        <f t="shared" si="150"/>
        <v>0</v>
      </c>
      <c r="GD85" s="21"/>
      <c r="GE85" s="21"/>
      <c r="GF85" s="21">
        <f t="shared" si="151"/>
        <v>0</v>
      </c>
      <c r="GG85" s="21"/>
      <c r="GH85" s="21"/>
      <c r="GI85" s="21">
        <f t="shared" si="152"/>
        <v>0</v>
      </c>
      <c r="GJ85" s="21"/>
      <c r="GK85" s="21"/>
      <c r="GL85" s="21">
        <f t="shared" si="153"/>
        <v>0</v>
      </c>
      <c r="GM85" s="21"/>
      <c r="GN85" s="21"/>
      <c r="GO85" s="21">
        <f t="shared" si="154"/>
        <v>0</v>
      </c>
      <c r="GP85" s="21" t="e">
        <f t="shared" si="155"/>
        <v>#DIV/0!</v>
      </c>
      <c r="GQ85" s="21" t="e">
        <f t="shared" si="156"/>
        <v>#DIV/0!</v>
      </c>
      <c r="GR85" s="45">
        <f t="shared" si="157"/>
        <v>0</v>
      </c>
    </row>
    <row r="86" spans="1:200">
      <c r="A86" s="1" t="s">
        <v>177</v>
      </c>
      <c r="B86" s="1" t="s">
        <v>178</v>
      </c>
      <c r="C86" s="1" t="s">
        <v>12</v>
      </c>
      <c r="D86" s="1" t="s">
        <v>13</v>
      </c>
      <c r="E86" s="2">
        <v>42245</v>
      </c>
      <c r="F86" s="2">
        <v>25</v>
      </c>
      <c r="G86" s="2">
        <v>24</v>
      </c>
      <c r="H86" s="2">
        <v>49</v>
      </c>
      <c r="I86" s="2">
        <v>23</v>
      </c>
      <c r="J86" s="2">
        <v>24</v>
      </c>
      <c r="K86" s="2">
        <v>47</v>
      </c>
      <c r="L86" s="42">
        <f>VLOOKUP(B86,'[2]1월'!$D$6:$AU$179,13,0)</f>
        <v>22.64516129032258</v>
      </c>
      <c r="M86" s="42">
        <f>VLOOKUP(B86,'[2]1월'!$D$6:$AU$179,28,0)</f>
        <v>23.032258064516128</v>
      </c>
      <c r="N86" s="42">
        <f t="shared" si="85"/>
        <v>45.677419354838705</v>
      </c>
      <c r="O86" s="42">
        <f>VLOOKUP(B86,'[2]2월'!$D$6:$AU$179,13,0)</f>
        <v>22.551724137931036</v>
      </c>
      <c r="P86" s="42">
        <f>VLOOKUP(B86,'[2]2월'!$D$6:$AU$179,28,0)</f>
        <v>23.137931034482758</v>
      </c>
      <c r="Q86" s="42">
        <f t="shared" si="86"/>
        <v>45.689655172413794</v>
      </c>
      <c r="R86" s="42">
        <f>VLOOKUP(B86,'[2]3월'!$D$6:$AU$179,13,0)</f>
        <v>21.419354838709676</v>
      </c>
      <c r="S86" s="42">
        <f>VLOOKUP(B86,'[2]3월'!$D$6:$AU$179,28,0)</f>
        <v>23.096774193548388</v>
      </c>
      <c r="T86" s="42">
        <f t="shared" si="87"/>
        <v>44.516129032258064</v>
      </c>
      <c r="U86" s="42">
        <f>VLOOKUP(B86,'[2]4월'!$D$6:$AU$179,13,0)</f>
        <v>21.666666666666668</v>
      </c>
      <c r="V86" s="42">
        <f>VLOOKUP(B86,'[2]4월'!$D$6:$AU$179,28,0)</f>
        <v>23.333333333333332</v>
      </c>
      <c r="W86" s="42">
        <f t="shared" si="88"/>
        <v>45</v>
      </c>
      <c r="X86" s="42">
        <f>VLOOKUP(B86,'[2]5월'!$D$6:$AU$179,13,0)</f>
        <v>21.612903225806452</v>
      </c>
      <c r="Y86" s="42">
        <f>VLOOKUP(B86,'[2]5월'!$D$6:$AU$179,28,0)</f>
        <v>23.225806451612904</v>
      </c>
      <c r="Z86" s="42">
        <f t="shared" si="89"/>
        <v>44.838709677419359</v>
      </c>
      <c r="AA86" s="42">
        <f>VLOOKUP(B86,'[2]6월'!$D$6:$AU$179,13,0)</f>
        <v>21.8</v>
      </c>
      <c r="AB86" s="42">
        <f>VLOOKUP(B86,'[2]6월'!$D$6:$AU$179,28,0)</f>
        <v>23.333333333333332</v>
      </c>
      <c r="AC86" s="42">
        <f t="shared" si="90"/>
        <v>45.133333333333333</v>
      </c>
      <c r="AD86" s="42">
        <f>VLOOKUP(B86,'[2]7월'!$D$6:$AU$179,13,0)</f>
        <v>21.129032258064516</v>
      </c>
      <c r="AE86" s="42">
        <f>VLOOKUP(B86,'[2]7월'!$D$6:$AU$179,28,0)</f>
        <v>23.322580645161292</v>
      </c>
      <c r="AF86" s="42">
        <f t="shared" si="91"/>
        <v>44.451612903225808</v>
      </c>
      <c r="AG86" s="42">
        <f>VLOOKUP(B86,'[2]8월'!$D$6:$AU$179,13,0)</f>
        <v>21.387096774193548</v>
      </c>
      <c r="AH86" s="42">
        <f>VLOOKUP(B86,'[2]8월'!$D$6:$AU$179,28,0)</f>
        <v>22.93548387096774</v>
      </c>
      <c r="AI86" s="42">
        <f t="shared" si="92"/>
        <v>44.322580645161288</v>
      </c>
      <c r="AJ86" s="42">
        <f>VLOOKUP(B86,'[2]9월'!$D$6:$AU$179,13,0)</f>
        <v>21.666666666666668</v>
      </c>
      <c r="AK86" s="42">
        <f>VLOOKUP(B86,'[2]9월'!$D$6:$AU$179,28,0)</f>
        <v>23.133333333333333</v>
      </c>
      <c r="AL86" s="42">
        <f t="shared" si="93"/>
        <v>44.8</v>
      </c>
      <c r="AM86" s="42">
        <f>VLOOKUP(B86,'[2]10월'!$D$6:$AU$179,13,0)</f>
        <v>21.29032258064516</v>
      </c>
      <c r="AN86" s="42">
        <f>VLOOKUP(B86,'[2]10월'!$D$6:$AU$179,28,0)</f>
        <v>22.741935483870968</v>
      </c>
      <c r="AO86" s="42">
        <f t="shared" si="94"/>
        <v>44.032258064516128</v>
      </c>
      <c r="AP86" s="42">
        <f>VLOOKUP(B86,'[3]11월'!$D$6:$P$179,13,0)</f>
        <v>21.266666666666666</v>
      </c>
      <c r="AQ86" s="42">
        <f>VLOOKUP(B86,'[3]11월'!$D$6:$AE$179,28,0)</f>
        <v>22.966666666666665</v>
      </c>
      <c r="AR86" s="42">
        <f t="shared" si="95"/>
        <v>44.233333333333334</v>
      </c>
      <c r="AS86" s="42">
        <f>VLOOKUP(B86,'[3]12월'!$D$6:$P$179,13,0)</f>
        <v>21.741935483870968</v>
      </c>
      <c r="AT86" s="42">
        <f>VLOOKUP(B86,'[3]12월'!$D$6:$AE$179,28,0)</f>
        <v>22.29032258064516</v>
      </c>
      <c r="AU86" s="42">
        <f t="shared" si="96"/>
        <v>44.032258064516128</v>
      </c>
      <c r="AV86" s="42">
        <f t="shared" si="97"/>
        <v>21.681460882461991</v>
      </c>
      <c r="AW86" s="42">
        <f t="shared" si="98"/>
        <v>23.045813249289335</v>
      </c>
      <c r="AX86" s="43">
        <f t="shared" si="99"/>
        <v>44.727274131751329</v>
      </c>
      <c r="AY86" s="48">
        <v>0.29994392517081797</v>
      </c>
      <c r="AZ86" s="48">
        <v>0.30113289913121727</v>
      </c>
      <c r="BA86" s="21">
        <f t="shared" si="100"/>
        <v>0.30055654627017037</v>
      </c>
      <c r="BB86" s="48">
        <v>0.31020793596340657</v>
      </c>
      <c r="BC86" s="48">
        <v>0.31632929376734853</v>
      </c>
      <c r="BD86" s="21">
        <f t="shared" si="101"/>
        <v>0.31336197723956788</v>
      </c>
      <c r="BE86" s="48">
        <v>0.29561752418980719</v>
      </c>
      <c r="BF86" s="48">
        <v>0.30308115012151648</v>
      </c>
      <c r="BG86" s="21">
        <f t="shared" si="102"/>
        <v>0.29946317167724529</v>
      </c>
      <c r="BH86" s="48">
        <v>0.30070755420538192</v>
      </c>
      <c r="BI86" s="47">
        <v>0.26131108705054973</v>
      </c>
      <c r="BJ86" s="21">
        <f t="shared" si="103"/>
        <v>0.28040844941179244</v>
      </c>
      <c r="BK86" s="48">
        <v>0.29734800666837097</v>
      </c>
      <c r="BL86" s="47">
        <v>0.30541327245775207</v>
      </c>
      <c r="BM86" s="21">
        <f t="shared" si="104"/>
        <v>0.30150365023923664</v>
      </c>
      <c r="BN86" s="48">
        <v>0.29656635385819874</v>
      </c>
      <c r="BO86" s="47">
        <v>0.30656752407898485</v>
      </c>
      <c r="BP86" s="21">
        <f t="shared" si="105"/>
        <v>0.30171947587729742</v>
      </c>
      <c r="BQ86" s="48">
        <v>0.28725240088313964</v>
      </c>
      <c r="BR86" s="47">
        <v>0.31020509533683982</v>
      </c>
      <c r="BS86" s="21">
        <f t="shared" si="106"/>
        <v>0.29907882044964007</v>
      </c>
      <c r="BT86" s="48">
        <v>0.2901720673769107</v>
      </c>
      <c r="BU86" s="47">
        <v>0.31239161987671604</v>
      </c>
      <c r="BV86" s="21">
        <f t="shared" si="107"/>
        <v>0.30162073415425367</v>
      </c>
      <c r="BW86" s="48">
        <v>0.29632986628078978</v>
      </c>
      <c r="BX86" s="47">
        <v>0.30434227912174167</v>
      </c>
      <c r="BY86" s="21">
        <f t="shared" si="108"/>
        <v>0.30045827726923635</v>
      </c>
      <c r="BZ86" s="48">
        <v>0.29729427412848652</v>
      </c>
      <c r="CA86" s="47">
        <v>0.30529163585121644</v>
      </c>
      <c r="CB86" s="21">
        <f t="shared" si="109"/>
        <v>0.30141492999958086</v>
      </c>
      <c r="CC86" s="47">
        <v>0.11870884952865363</v>
      </c>
      <c r="CD86" s="47">
        <v>0.30065561750485603</v>
      </c>
      <c r="CE86" s="21">
        <f t="shared" si="110"/>
        <v>0.21245726852999627</v>
      </c>
      <c r="CF86" s="47">
        <v>0.22189421357760936</v>
      </c>
      <c r="CG86" s="47">
        <v>0.30219441330643687</v>
      </c>
      <c r="CH86" s="21">
        <f t="shared" si="111"/>
        <v>0.26326904454495165</v>
      </c>
      <c r="CI86" s="44">
        <f t="shared" si="112"/>
        <v>0.27600358098596439</v>
      </c>
      <c r="CJ86" s="44">
        <f t="shared" si="113"/>
        <v>0.30240965730043129</v>
      </c>
      <c r="CK86" s="21">
        <f t="shared" si="114"/>
        <v>0.28960936213858068</v>
      </c>
      <c r="CL86" s="48">
        <v>0.19508311904881251</v>
      </c>
      <c r="CM86" s="48">
        <v>0.20710364084055477</v>
      </c>
      <c r="CN86" s="21">
        <f t="shared" si="115"/>
        <v>0.20127671581385323</v>
      </c>
      <c r="CO86" s="48">
        <v>0.20109984917805884</v>
      </c>
      <c r="CP86" s="48">
        <v>0.21694971813496658</v>
      </c>
      <c r="CQ86" s="21">
        <f t="shared" si="116"/>
        <v>0.20926652436891963</v>
      </c>
      <c r="CR86" s="48">
        <v>0.19642964222399384</v>
      </c>
      <c r="CS86" s="48">
        <v>0.20003974162840307</v>
      </c>
      <c r="CT86" s="21">
        <f t="shared" si="117"/>
        <v>0.19828975282318467</v>
      </c>
      <c r="CU86" s="48">
        <v>0.20576623745126035</v>
      </c>
      <c r="CV86" s="47">
        <v>0.26024649595517874</v>
      </c>
      <c r="CW86" s="21">
        <f t="shared" si="118"/>
        <v>0.23383729448809007</v>
      </c>
      <c r="CX86" s="48">
        <v>0.20165242926305482</v>
      </c>
      <c r="CY86" s="47">
        <v>0.30100968880682338</v>
      </c>
      <c r="CZ86" s="21">
        <f t="shared" si="119"/>
        <v>0.25284644662396039</v>
      </c>
      <c r="DA86" s="48">
        <v>0.20048361682749366</v>
      </c>
      <c r="DB86" s="47">
        <v>0.29206314633148439</v>
      </c>
      <c r="DC86" s="21">
        <f t="shared" si="120"/>
        <v>0.24767014396057727</v>
      </c>
      <c r="DD86" s="48">
        <v>0.19056803447628565</v>
      </c>
      <c r="DE86" s="47">
        <v>0.28060792554284336</v>
      </c>
      <c r="DF86" s="21">
        <f t="shared" si="121"/>
        <v>0.23696125996983741</v>
      </c>
      <c r="DG86" s="48">
        <v>0.19646451863822986</v>
      </c>
      <c r="DH86" s="47">
        <v>0.26655509451779524</v>
      </c>
      <c r="DI86" s="21">
        <f t="shared" si="122"/>
        <v>0.23257882145707592</v>
      </c>
      <c r="DJ86" s="48">
        <v>0.20347288079271575</v>
      </c>
      <c r="DK86" s="47">
        <v>0.26348773491547961</v>
      </c>
      <c r="DL86" s="21">
        <f t="shared" si="123"/>
        <v>0.2343956487714314</v>
      </c>
      <c r="DM86" s="48">
        <v>0.20872941360618608</v>
      </c>
      <c r="DN86" s="47">
        <v>0.27762491495046121</v>
      </c>
      <c r="DO86" s="21">
        <f t="shared" si="124"/>
        <v>0.24422795199283909</v>
      </c>
      <c r="DP86" s="48">
        <v>0.20196811667613274</v>
      </c>
      <c r="DQ86" s="47">
        <v>0.26914782975825885</v>
      </c>
      <c r="DR86" s="21">
        <f t="shared" si="125"/>
        <v>0.23658259189031669</v>
      </c>
      <c r="DS86" s="47">
        <v>0.17581291898873594</v>
      </c>
      <c r="DT86" s="47">
        <v>0.26585375965260183</v>
      </c>
      <c r="DU86" s="21">
        <f t="shared" si="126"/>
        <v>0.22220663376411071</v>
      </c>
      <c r="DV86" s="21">
        <f t="shared" si="127"/>
        <v>0.19812756476424667</v>
      </c>
      <c r="DW86" s="21">
        <f t="shared" si="128"/>
        <v>0.25839080758623756</v>
      </c>
      <c r="DX86" s="45">
        <f t="shared" si="129"/>
        <v>0.22917831549368306</v>
      </c>
      <c r="DY86" s="47">
        <v>0.60537749287749287</v>
      </c>
      <c r="DZ86" s="47">
        <v>0.52300980392156859</v>
      </c>
      <c r="EA86" s="21">
        <f t="shared" si="130"/>
        <v>0.56293738414512873</v>
      </c>
      <c r="EB86" s="47">
        <v>0.6467110091743119</v>
      </c>
      <c r="EC86" s="47">
        <v>0.55010879284649772</v>
      </c>
      <c r="ED86" s="21">
        <f t="shared" si="131"/>
        <v>0.59693653308170669</v>
      </c>
      <c r="EE86" s="47">
        <v>0.62319427710843367</v>
      </c>
      <c r="EF86" s="47">
        <v>0.55334497206703914</v>
      </c>
      <c r="EG86" s="21">
        <f t="shared" si="132"/>
        <v>0.58720428954883197</v>
      </c>
      <c r="EH86" s="47">
        <v>0.65878923076923079</v>
      </c>
      <c r="EI86" s="47">
        <v>0.60186428571428574</v>
      </c>
      <c r="EJ86" s="21">
        <f t="shared" si="133"/>
        <v>0.62945854432726334</v>
      </c>
      <c r="EK86" s="47">
        <v>0.69184626865671639</v>
      </c>
      <c r="EL86" s="47">
        <v>0.61674305555555553</v>
      </c>
      <c r="EM86" s="21">
        <f t="shared" si="134"/>
        <v>0.65314919495505186</v>
      </c>
      <c r="EN86" s="47">
        <v>0.69143272171253822</v>
      </c>
      <c r="EO86" s="47">
        <v>0.63164285714285706</v>
      </c>
      <c r="EP86" s="21">
        <f t="shared" si="135"/>
        <v>0.66062588002989209</v>
      </c>
      <c r="EQ86" s="47">
        <v>0.69192366412213735</v>
      </c>
      <c r="ER86" s="47">
        <v>0.63327939142461964</v>
      </c>
      <c r="ES86" s="21">
        <f t="shared" si="136"/>
        <v>0.66170709083519119</v>
      </c>
      <c r="ET86" s="47">
        <v>0.70607692307692316</v>
      </c>
      <c r="EU86" s="47">
        <v>0.65076793248945153</v>
      </c>
      <c r="EV86" s="21">
        <f t="shared" si="137"/>
        <v>0.67757886025442882</v>
      </c>
      <c r="EW86" s="47">
        <v>0.72933230769230761</v>
      </c>
      <c r="EX86" s="47">
        <v>0.63588184438040352</v>
      </c>
      <c r="EY86" s="21">
        <f t="shared" si="138"/>
        <v>0.68118177834858296</v>
      </c>
      <c r="EZ86" s="47">
        <v>0.69537424242424239</v>
      </c>
      <c r="FA86" s="47">
        <v>0.57783404255319148</v>
      </c>
      <c r="FB86" s="21">
        <f t="shared" si="139"/>
        <v>0.63481143040191457</v>
      </c>
      <c r="FC86" s="47">
        <v>0.71842789968652043</v>
      </c>
      <c r="FD86" s="47">
        <v>0.60013352685050803</v>
      </c>
      <c r="FE86" s="21">
        <f t="shared" si="140"/>
        <v>0.6574764986064966</v>
      </c>
      <c r="FF86" s="47">
        <v>0.69329821958456972</v>
      </c>
      <c r="FG86" s="47">
        <v>0.61122865412445726</v>
      </c>
      <c r="FH86" s="21">
        <f t="shared" si="141"/>
        <v>0.65101171955166415</v>
      </c>
      <c r="FI86" s="21">
        <f t="shared" si="142"/>
        <v>0.67931535474045202</v>
      </c>
      <c r="FJ86" s="21">
        <f t="shared" si="143"/>
        <v>0.59881992992253619</v>
      </c>
      <c r="FK86" s="45">
        <f t="shared" si="144"/>
        <v>0.63783993367384617</v>
      </c>
      <c r="FL86" s="21"/>
      <c r="FM86" s="21"/>
      <c r="FN86" s="21">
        <f t="shared" si="145"/>
        <v>0</v>
      </c>
      <c r="FO86" s="21"/>
      <c r="FP86" s="21"/>
      <c r="FQ86" s="21">
        <f t="shared" si="146"/>
        <v>0</v>
      </c>
      <c r="FR86" s="21"/>
      <c r="FS86" s="21"/>
      <c r="FT86" s="21">
        <f t="shared" si="147"/>
        <v>0</v>
      </c>
      <c r="FU86" s="21"/>
      <c r="FV86" s="21"/>
      <c r="FW86" s="21">
        <f t="shared" si="148"/>
        <v>0</v>
      </c>
      <c r="FX86" s="21"/>
      <c r="FY86" s="21"/>
      <c r="FZ86" s="21">
        <f t="shared" si="149"/>
        <v>0</v>
      </c>
      <c r="GA86" s="21"/>
      <c r="GB86" s="21"/>
      <c r="GC86" s="21">
        <f t="shared" si="150"/>
        <v>0</v>
      </c>
      <c r="GD86" s="21"/>
      <c r="GE86" s="21"/>
      <c r="GF86" s="21">
        <f t="shared" si="151"/>
        <v>0</v>
      </c>
      <c r="GG86" s="21"/>
      <c r="GH86" s="21"/>
      <c r="GI86" s="21">
        <f t="shared" si="152"/>
        <v>0</v>
      </c>
      <c r="GJ86" s="21"/>
      <c r="GK86" s="21"/>
      <c r="GL86" s="21">
        <f t="shared" si="153"/>
        <v>0</v>
      </c>
      <c r="GM86" s="21"/>
      <c r="GN86" s="21"/>
      <c r="GO86" s="21">
        <f t="shared" si="154"/>
        <v>0</v>
      </c>
      <c r="GP86" s="21" t="e">
        <f t="shared" si="155"/>
        <v>#DIV/0!</v>
      </c>
      <c r="GQ86" s="21" t="e">
        <f t="shared" si="156"/>
        <v>#DIV/0!</v>
      </c>
      <c r="GR86" s="45">
        <f t="shared" si="157"/>
        <v>0</v>
      </c>
    </row>
    <row r="87" spans="1:200">
      <c r="A87" s="1" t="s">
        <v>179</v>
      </c>
      <c r="B87" s="1" t="s">
        <v>179</v>
      </c>
      <c r="C87" s="1" t="s">
        <v>8</v>
      </c>
      <c r="D87" s="1" t="s">
        <v>51</v>
      </c>
      <c r="E87" s="2">
        <v>1422999</v>
      </c>
      <c r="F87" s="2">
        <v>3334</v>
      </c>
      <c r="G87" s="2">
        <v>4782</v>
      </c>
      <c r="H87" s="2">
        <v>8116</v>
      </c>
      <c r="I87" s="2">
        <v>2478</v>
      </c>
      <c r="J87" s="2">
        <v>4777</v>
      </c>
      <c r="K87" s="2">
        <v>7255</v>
      </c>
      <c r="L87" s="42">
        <f>VLOOKUP(B87,'[2]1월'!$D$6:$AU$179,13,0)</f>
        <v>2005.3870967741937</v>
      </c>
      <c r="M87" s="42">
        <f>VLOOKUP(B87,'[2]1월'!$D$6:$AU$179,28,0)</f>
        <v>4144.9677419354839</v>
      </c>
      <c r="N87" s="42">
        <f t="shared" si="85"/>
        <v>6150.354838709678</v>
      </c>
      <c r="O87" s="42">
        <f>VLOOKUP(B87,'[2]2월'!$D$6:$AU$179,13,0)</f>
        <v>2009.1379310344828</v>
      </c>
      <c r="P87" s="42">
        <f>VLOOKUP(B87,'[2]2월'!$D$6:$AU$179,28,0)</f>
        <v>4200.9655172413795</v>
      </c>
      <c r="Q87" s="42">
        <f t="shared" si="86"/>
        <v>6210.1034482758623</v>
      </c>
      <c r="R87" s="42">
        <f>VLOOKUP(B87,'[2]3월'!$D$6:$AU$179,13,0)</f>
        <v>2003.6129032258063</v>
      </c>
      <c r="S87" s="42">
        <f>VLOOKUP(B87,'[2]3월'!$D$6:$AU$179,28,0)</f>
        <v>4250.5161290322585</v>
      </c>
      <c r="T87" s="42">
        <f t="shared" si="87"/>
        <v>6254.1290322580644</v>
      </c>
      <c r="U87" s="42">
        <f>VLOOKUP(B87,'[2]4월'!$D$6:$AU$179,13,0)</f>
        <v>1991.5333333333333</v>
      </c>
      <c r="V87" s="42">
        <f>VLOOKUP(B87,'[2]4월'!$D$6:$AU$179,28,0)</f>
        <v>4285.5666666666666</v>
      </c>
      <c r="W87" s="42">
        <f t="shared" si="88"/>
        <v>6277.1</v>
      </c>
      <c r="X87" s="42">
        <f>VLOOKUP(B87,'[2]5월'!$D$6:$AU$179,13,0)</f>
        <v>2001.4193548387098</v>
      </c>
      <c r="Y87" s="42">
        <f>VLOOKUP(B87,'[2]5월'!$D$6:$AU$179,28,0)</f>
        <v>4272.9677419354839</v>
      </c>
      <c r="Z87" s="42">
        <f t="shared" si="89"/>
        <v>6274.3870967741932</v>
      </c>
      <c r="AA87" s="42">
        <f>VLOOKUP(B87,'[2]6월'!$D$6:$AU$179,13,0)</f>
        <v>2017.9333333333334</v>
      </c>
      <c r="AB87" s="42">
        <f>VLOOKUP(B87,'[2]6월'!$D$6:$AU$179,28,0)</f>
        <v>4275.2333333333336</v>
      </c>
      <c r="AC87" s="42">
        <f t="shared" si="90"/>
        <v>6293.166666666667</v>
      </c>
      <c r="AD87" s="42">
        <f>VLOOKUP(B87,'[2]7월'!$D$6:$AU$179,13,0)</f>
        <v>2010.2258064516129</v>
      </c>
      <c r="AE87" s="42">
        <f>VLOOKUP(B87,'[2]7월'!$D$6:$AU$179,28,0)</f>
        <v>4306.8709677419356</v>
      </c>
      <c r="AF87" s="42">
        <f t="shared" si="91"/>
        <v>6317.0967741935483</v>
      </c>
      <c r="AG87" s="42">
        <f>VLOOKUP(B87,'[2]8월'!$D$6:$AU$179,13,0)</f>
        <v>2013.0645161290322</v>
      </c>
      <c r="AH87" s="42">
        <f>VLOOKUP(B87,'[2]8월'!$D$6:$AU$179,28,0)</f>
        <v>4281</v>
      </c>
      <c r="AI87" s="42">
        <f t="shared" si="92"/>
        <v>6294.0645161290322</v>
      </c>
      <c r="AJ87" s="42">
        <f>VLOOKUP(B87,'[2]9월'!$D$6:$AU$179,13,0)</f>
        <v>2036.8333333333333</v>
      </c>
      <c r="AK87" s="42">
        <f>VLOOKUP(B87,'[2]9월'!$D$6:$AU$179,28,0)</f>
        <v>4255.833333333333</v>
      </c>
      <c r="AL87" s="42">
        <f t="shared" si="93"/>
        <v>6292.6666666666661</v>
      </c>
      <c r="AM87" s="42">
        <f>VLOOKUP(B87,'[2]10월'!$D$6:$AU$179,13,0)</f>
        <v>2040.1290322580646</v>
      </c>
      <c r="AN87" s="42">
        <f>VLOOKUP(B87,'[2]10월'!$D$6:$AU$179,28,0)</f>
        <v>4262.9354838709678</v>
      </c>
      <c r="AO87" s="42">
        <f t="shared" si="94"/>
        <v>6303.0645161290322</v>
      </c>
      <c r="AP87" s="42">
        <f>VLOOKUP(B87,'[3]11월'!$D$6:$P$179,13,0)</f>
        <v>2066.5333333333333</v>
      </c>
      <c r="AQ87" s="42">
        <f>VLOOKUP(B87,'[3]11월'!$D$6:$AE$179,28,0)</f>
        <v>4284.3999999999996</v>
      </c>
      <c r="AR87" s="42">
        <f t="shared" si="95"/>
        <v>6350.9333333333325</v>
      </c>
      <c r="AS87" s="42">
        <f>VLOOKUP(B87,'[3]12월'!$D$6:$P$179,13,0)</f>
        <v>2081.3548387096776</v>
      </c>
      <c r="AT87" s="42">
        <f>VLOOKUP(B87,'[3]12월'!$D$6:$AE$179,28,0)</f>
        <v>4259.2580645161288</v>
      </c>
      <c r="AU87" s="42">
        <f t="shared" si="96"/>
        <v>6340.6129032258068</v>
      </c>
      <c r="AV87" s="42">
        <f t="shared" si="97"/>
        <v>2023.0970677295763</v>
      </c>
      <c r="AW87" s="42">
        <f t="shared" si="98"/>
        <v>4256.7095816339151</v>
      </c>
      <c r="AX87" s="43">
        <f t="shared" si="99"/>
        <v>6279.8066493634897</v>
      </c>
      <c r="AY87" s="47">
        <v>0.56116615198313202</v>
      </c>
      <c r="AZ87" s="47">
        <v>0.47610610441242002</v>
      </c>
      <c r="BA87" s="21">
        <f t="shared" si="100"/>
        <v>0.50350897562003738</v>
      </c>
      <c r="BB87" s="47">
        <v>0.57179429336806253</v>
      </c>
      <c r="BC87" s="47">
        <v>0.48832432953449018</v>
      </c>
      <c r="BD87" s="21">
        <f t="shared" si="101"/>
        <v>0.51521494074340557</v>
      </c>
      <c r="BE87" s="47">
        <v>0.5642022860245044</v>
      </c>
      <c r="BF87" s="47">
        <v>0.48662796692926807</v>
      </c>
      <c r="BG87" s="21">
        <f t="shared" si="102"/>
        <v>0.51161924233877443</v>
      </c>
      <c r="BH87" s="47">
        <v>0.57117240207834963</v>
      </c>
      <c r="BI87" s="47">
        <v>0.53030507425103501</v>
      </c>
      <c r="BJ87" s="21">
        <f t="shared" si="103"/>
        <v>0.54347085716598587</v>
      </c>
      <c r="BK87" s="47">
        <v>0.58097011918827313</v>
      </c>
      <c r="BL87" s="47">
        <v>0.56389534572271127</v>
      </c>
      <c r="BM87" s="21">
        <f t="shared" si="104"/>
        <v>0.56939613994442939</v>
      </c>
      <c r="BN87" s="47">
        <v>0.5721314904592224</v>
      </c>
      <c r="BO87" s="47">
        <v>0.55360921910210315</v>
      </c>
      <c r="BP87" s="21">
        <f t="shared" si="105"/>
        <v>0.55957633799008333</v>
      </c>
      <c r="BQ87" s="47">
        <v>0.56494191040494612</v>
      </c>
      <c r="BR87" s="47">
        <v>0.55177658225383408</v>
      </c>
      <c r="BS87" s="21">
        <f t="shared" si="106"/>
        <v>0.55601791296119163</v>
      </c>
      <c r="BT87" s="47">
        <v>0.56464293064763649</v>
      </c>
      <c r="BU87" s="47">
        <v>0.54943341451601935</v>
      </c>
      <c r="BV87" s="21">
        <f t="shared" si="107"/>
        <v>0.55433329905156947</v>
      </c>
      <c r="BW87" s="47">
        <v>0.58153037472681401</v>
      </c>
      <c r="BX87" s="47">
        <v>0.56853084602449788</v>
      </c>
      <c r="BY87" s="21">
        <f t="shared" si="108"/>
        <v>0.57271876292512236</v>
      </c>
      <c r="BZ87" s="47">
        <v>0.56673008920807599</v>
      </c>
      <c r="CA87" s="47">
        <v>0.55954540025235289</v>
      </c>
      <c r="CB87" s="21">
        <f t="shared" si="109"/>
        <v>0.56186001341967817</v>
      </c>
      <c r="CC87" s="47">
        <v>0.56528394689925221</v>
      </c>
      <c r="CD87" s="47">
        <v>0.55827995317555246</v>
      </c>
      <c r="CE87" s="21">
        <f t="shared" si="110"/>
        <v>0.56053635372352961</v>
      </c>
      <c r="CF87" s="47">
        <v>0.56609871895159025</v>
      </c>
      <c r="CG87" s="47">
        <v>0.57323590516859935</v>
      </c>
      <c r="CH87" s="21">
        <f t="shared" si="111"/>
        <v>0.57093659544240993</v>
      </c>
      <c r="CI87" s="44">
        <f t="shared" si="112"/>
        <v>0.56922205949498828</v>
      </c>
      <c r="CJ87" s="44">
        <f t="shared" si="113"/>
        <v>0.53830584511190693</v>
      </c>
      <c r="CK87" s="21">
        <f t="shared" si="114"/>
        <v>0.54826578594385145</v>
      </c>
      <c r="CL87" s="47">
        <v>0.40160149637679299</v>
      </c>
      <c r="CM87" s="47">
        <v>0.3645958644792513</v>
      </c>
      <c r="CN87" s="21">
        <f t="shared" si="115"/>
        <v>0.37651756678022674</v>
      </c>
      <c r="CO87" s="47">
        <v>0.4202315120740393</v>
      </c>
      <c r="CP87" s="47">
        <v>0.38261612266102035</v>
      </c>
      <c r="CQ87" s="21">
        <f t="shared" si="116"/>
        <v>0.39473426391473221</v>
      </c>
      <c r="CR87" s="47">
        <v>0.41163361388167197</v>
      </c>
      <c r="CS87" s="47">
        <v>0.38178898808281619</v>
      </c>
      <c r="CT87" s="21">
        <f t="shared" si="117"/>
        <v>0.39140370686516468</v>
      </c>
      <c r="CU87" s="47">
        <v>0.42647710222828256</v>
      </c>
      <c r="CV87" s="47">
        <v>0.42368785280167298</v>
      </c>
      <c r="CW87" s="21">
        <f t="shared" si="118"/>
        <v>0.42458643497963111</v>
      </c>
      <c r="CX87" s="47">
        <v>0.44409023446663964</v>
      </c>
      <c r="CY87" s="47">
        <v>0.45835402926329716</v>
      </c>
      <c r="CZ87" s="21">
        <f t="shared" si="119"/>
        <v>0.45375881749340319</v>
      </c>
      <c r="DA87" s="47">
        <v>0.4193012512135193</v>
      </c>
      <c r="DB87" s="47">
        <v>0.43280217465028553</v>
      </c>
      <c r="DC87" s="21">
        <f t="shared" si="120"/>
        <v>0.42845272885654739</v>
      </c>
      <c r="DD87" s="47">
        <v>0.41005214009038649</v>
      </c>
      <c r="DE87" s="47">
        <v>0.42677259608518381</v>
      </c>
      <c r="DF87" s="21">
        <f t="shared" si="121"/>
        <v>0.42138594847277622</v>
      </c>
      <c r="DG87" s="47">
        <v>0.40909978415242981</v>
      </c>
      <c r="DH87" s="47">
        <v>0.4262971849276474</v>
      </c>
      <c r="DI87" s="21">
        <f t="shared" si="122"/>
        <v>0.42075688519812648</v>
      </c>
      <c r="DJ87" s="47">
        <v>0.43689924954978104</v>
      </c>
      <c r="DK87" s="47">
        <v>0.46164648063003738</v>
      </c>
      <c r="DL87" s="21">
        <f t="shared" si="123"/>
        <v>0.45367393411254764</v>
      </c>
      <c r="DM87" s="47">
        <v>0.42232146184101049</v>
      </c>
      <c r="DN87" s="47">
        <v>0.44877774982311697</v>
      </c>
      <c r="DO87" s="21">
        <f t="shared" si="124"/>
        <v>0.44025461501529084</v>
      </c>
      <c r="DP87" s="47">
        <v>0.42337674582317925</v>
      </c>
      <c r="DQ87" s="47">
        <v>0.44996762593466294</v>
      </c>
      <c r="DR87" s="21">
        <f t="shared" si="125"/>
        <v>0.44140113104308165</v>
      </c>
      <c r="DS87" s="47">
        <v>0.42059238449618475</v>
      </c>
      <c r="DT87" s="47">
        <v>0.45258042837165718</v>
      </c>
      <c r="DU87" s="21">
        <f t="shared" si="126"/>
        <v>0.44227518787935127</v>
      </c>
      <c r="DV87" s="21">
        <f t="shared" si="127"/>
        <v>0.42047308134949307</v>
      </c>
      <c r="DW87" s="21">
        <f t="shared" si="128"/>
        <v>0.42582392480922082</v>
      </c>
      <c r="DX87" s="45">
        <f t="shared" si="129"/>
        <v>0.42410010171757334</v>
      </c>
      <c r="DY87" s="47">
        <v>0.7673672848939147</v>
      </c>
      <c r="DZ87" s="47">
        <v>0.72844339035285688</v>
      </c>
      <c r="EA87" s="21">
        <f t="shared" si="130"/>
        <v>0.74098307848459455</v>
      </c>
      <c r="EB87" s="47">
        <v>0.78942629365828543</v>
      </c>
      <c r="EC87" s="47">
        <v>0.7470934924647864</v>
      </c>
      <c r="ED87" s="21">
        <f t="shared" si="131"/>
        <v>0.76073139100932652</v>
      </c>
      <c r="EE87" s="47">
        <v>0.79387318070582169</v>
      </c>
      <c r="EF87" s="47">
        <v>0.75096831504333439</v>
      </c>
      <c r="EG87" s="21">
        <f t="shared" si="132"/>
        <v>0.76479050938142101</v>
      </c>
      <c r="EH87" s="47">
        <v>0.80085361363103813</v>
      </c>
      <c r="EI87" s="47">
        <v>0.74659730724058271</v>
      </c>
      <c r="EJ87" s="21">
        <f t="shared" si="133"/>
        <v>0.76407647188580219</v>
      </c>
      <c r="EK87" s="47">
        <v>0.78769552253239639</v>
      </c>
      <c r="EL87" s="47">
        <v>0.73359438178496472</v>
      </c>
      <c r="EM87" s="21">
        <f t="shared" si="134"/>
        <v>0.75102355840110291</v>
      </c>
      <c r="EN87" s="47">
        <v>0.80945032871915157</v>
      </c>
      <c r="EO87" s="47">
        <v>0.74947496822785498</v>
      </c>
      <c r="EP87" s="21">
        <f t="shared" si="135"/>
        <v>0.76879657838575155</v>
      </c>
      <c r="EQ87" s="47">
        <v>0.81266458590753732</v>
      </c>
      <c r="ER87" s="47">
        <v>0.76380330005317831</v>
      </c>
      <c r="ES87" s="21">
        <f t="shared" si="136"/>
        <v>0.77954440955811366</v>
      </c>
      <c r="ET87" s="47">
        <v>0.81914598189247656</v>
      </c>
      <c r="EU87" s="47">
        <v>0.76163436339112811</v>
      </c>
      <c r="EV87" s="21">
        <f t="shared" si="137"/>
        <v>0.78016225656475857</v>
      </c>
      <c r="EW87" s="47">
        <v>0.81937412650355945</v>
      </c>
      <c r="EX87" s="47">
        <v>0.75093518699823769</v>
      </c>
      <c r="EY87" s="21">
        <f t="shared" si="138"/>
        <v>0.77298341643628476</v>
      </c>
      <c r="EZ87" s="47">
        <v>0.80679398836253247</v>
      </c>
      <c r="FA87" s="47">
        <v>0.7448137736377326</v>
      </c>
      <c r="FB87" s="21">
        <f t="shared" si="139"/>
        <v>0.76478126589797646</v>
      </c>
      <c r="FC87" s="47">
        <v>0.82093320536808823</v>
      </c>
      <c r="FD87" s="47">
        <v>0.75498642361435275</v>
      </c>
      <c r="FE87" s="21">
        <f t="shared" si="140"/>
        <v>0.77623178167099116</v>
      </c>
      <c r="FF87" s="47">
        <v>0.81672669787049368</v>
      </c>
      <c r="FG87" s="47">
        <v>0.74840103910267575</v>
      </c>
      <c r="FH87" s="21">
        <f t="shared" si="141"/>
        <v>0.77041277411650388</v>
      </c>
      <c r="FI87" s="21">
        <f t="shared" si="142"/>
        <v>0.80369206750377475</v>
      </c>
      <c r="FJ87" s="21">
        <f t="shared" si="143"/>
        <v>0.74839549515930714</v>
      </c>
      <c r="FK87" s="45">
        <f t="shared" si="144"/>
        <v>0.76620979098271891</v>
      </c>
      <c r="FL87" s="21"/>
      <c r="FM87" s="21"/>
      <c r="FN87" s="21">
        <f t="shared" si="145"/>
        <v>0</v>
      </c>
      <c r="FO87" s="21"/>
      <c r="FP87" s="21"/>
      <c r="FQ87" s="21">
        <f t="shared" si="146"/>
        <v>0</v>
      </c>
      <c r="FR87" s="21"/>
      <c r="FS87" s="21"/>
      <c r="FT87" s="21">
        <f t="shared" si="147"/>
        <v>0</v>
      </c>
      <c r="FU87" s="21"/>
      <c r="FV87" s="21"/>
      <c r="FW87" s="21">
        <f t="shared" si="148"/>
        <v>0</v>
      </c>
      <c r="FX87" s="21"/>
      <c r="FY87" s="21"/>
      <c r="FZ87" s="21">
        <f t="shared" si="149"/>
        <v>0</v>
      </c>
      <c r="GA87" s="21"/>
      <c r="GB87" s="21"/>
      <c r="GC87" s="21">
        <f t="shared" si="150"/>
        <v>0</v>
      </c>
      <c r="GD87" s="21"/>
      <c r="GE87" s="21"/>
      <c r="GF87" s="21">
        <f t="shared" si="151"/>
        <v>0</v>
      </c>
      <c r="GG87" s="21"/>
      <c r="GH87" s="21"/>
      <c r="GI87" s="21">
        <f t="shared" si="152"/>
        <v>0</v>
      </c>
      <c r="GJ87" s="21"/>
      <c r="GK87" s="21"/>
      <c r="GL87" s="21">
        <f t="shared" si="153"/>
        <v>0</v>
      </c>
      <c r="GM87" s="21"/>
      <c r="GN87" s="21"/>
      <c r="GO87" s="21">
        <f t="shared" si="154"/>
        <v>0</v>
      </c>
      <c r="GP87" s="21" t="e">
        <f t="shared" si="155"/>
        <v>#DIV/0!</v>
      </c>
      <c r="GQ87" s="21" t="e">
        <f t="shared" si="156"/>
        <v>#DIV/0!</v>
      </c>
      <c r="GR87" s="45">
        <f t="shared" si="157"/>
        <v>0</v>
      </c>
    </row>
    <row r="88" spans="1:200">
      <c r="A88" s="1" t="s">
        <v>180</v>
      </c>
      <c r="B88" s="1" t="s">
        <v>180</v>
      </c>
      <c r="C88" s="1" t="s">
        <v>8</v>
      </c>
      <c r="D88" s="1" t="s">
        <v>51</v>
      </c>
      <c r="E88" s="2">
        <v>2377801</v>
      </c>
      <c r="F88" s="2">
        <v>5664</v>
      </c>
      <c r="G88" s="2">
        <v>10040</v>
      </c>
      <c r="H88" s="2">
        <v>15704</v>
      </c>
      <c r="I88" s="2">
        <v>3487</v>
      </c>
      <c r="J88" s="2">
        <v>10019</v>
      </c>
      <c r="K88" s="2">
        <v>13506</v>
      </c>
      <c r="L88" s="42">
        <f>VLOOKUP(B88,'[2]1월'!$D$6:$AU$179,13,0)</f>
        <v>2971.0645161290322</v>
      </c>
      <c r="M88" s="42">
        <f>VLOOKUP(B88,'[2]1월'!$D$6:$AU$179,28,0)</f>
        <v>6169.4193548387093</v>
      </c>
      <c r="N88" s="42">
        <f t="shared" si="85"/>
        <v>9140.4838709677424</v>
      </c>
      <c r="O88" s="42">
        <f>VLOOKUP(B88,'[2]2월'!$D$6:$AU$179,13,0)</f>
        <v>3127.3103448275861</v>
      </c>
      <c r="P88" s="42">
        <f>VLOOKUP(B88,'[2]2월'!$D$6:$AU$179,28,0)</f>
        <v>6140.4137931034484</v>
      </c>
      <c r="Q88" s="42">
        <f t="shared" si="86"/>
        <v>9267.7241379310344</v>
      </c>
      <c r="R88" s="42">
        <f>VLOOKUP(B88,'[2]3월'!$D$6:$AU$179,13,0)</f>
        <v>3098.516129032258</v>
      </c>
      <c r="S88" s="42">
        <f>VLOOKUP(B88,'[2]3월'!$D$6:$AU$179,28,0)</f>
        <v>6242.6129032258068</v>
      </c>
      <c r="T88" s="42">
        <f t="shared" si="87"/>
        <v>9341.1290322580644</v>
      </c>
      <c r="U88" s="42">
        <f>VLOOKUP(B88,'[2]4월'!$D$6:$AU$179,13,0)</f>
        <v>3063.2333333333331</v>
      </c>
      <c r="V88" s="42">
        <f>VLOOKUP(B88,'[2]4월'!$D$6:$AU$179,28,0)</f>
        <v>6252.666666666667</v>
      </c>
      <c r="W88" s="42">
        <f t="shared" si="88"/>
        <v>9315.9</v>
      </c>
      <c r="X88" s="42">
        <f>VLOOKUP(B88,'[2]5월'!$D$6:$AU$179,13,0)</f>
        <v>3060.6451612903224</v>
      </c>
      <c r="Y88" s="42">
        <f>VLOOKUP(B88,'[2]5월'!$D$6:$AU$179,28,0)</f>
        <v>6286.2258064516127</v>
      </c>
      <c r="Z88" s="42">
        <f t="shared" si="89"/>
        <v>9346.8709677419356</v>
      </c>
      <c r="AA88" s="42">
        <f>VLOOKUP(B88,'[2]6월'!$D$6:$AU$179,13,0)</f>
        <v>3065.9</v>
      </c>
      <c r="AB88" s="42">
        <f>VLOOKUP(B88,'[2]6월'!$D$6:$AU$179,28,0)</f>
        <v>6323.3</v>
      </c>
      <c r="AC88" s="42">
        <f t="shared" si="90"/>
        <v>9389.2000000000007</v>
      </c>
      <c r="AD88" s="42">
        <f>VLOOKUP(B88,'[2]7월'!$D$6:$AU$179,13,0)</f>
        <v>3077.2903225806454</v>
      </c>
      <c r="AE88" s="42">
        <f>VLOOKUP(B88,'[2]7월'!$D$6:$AU$179,28,0)</f>
        <v>6373.4838709677415</v>
      </c>
      <c r="AF88" s="42">
        <f t="shared" si="91"/>
        <v>9450.7741935483864</v>
      </c>
      <c r="AG88" s="42">
        <f>VLOOKUP(B88,'[2]8월'!$D$6:$AU$179,13,0)</f>
        <v>3068.4193548387098</v>
      </c>
      <c r="AH88" s="42">
        <f>VLOOKUP(B88,'[2]8월'!$D$6:$AU$179,28,0)</f>
        <v>6362.0645161290322</v>
      </c>
      <c r="AI88" s="42">
        <f t="shared" si="92"/>
        <v>9430.4838709677424</v>
      </c>
      <c r="AJ88" s="42">
        <f>VLOOKUP(B88,'[2]9월'!$D$6:$AU$179,13,0)</f>
        <v>3095.8666666666668</v>
      </c>
      <c r="AK88" s="42">
        <f>VLOOKUP(B88,'[2]9월'!$D$6:$AU$179,28,0)</f>
        <v>6325.8666666666668</v>
      </c>
      <c r="AL88" s="42">
        <f t="shared" si="93"/>
        <v>9421.7333333333336</v>
      </c>
      <c r="AM88" s="42">
        <f>VLOOKUP(B88,'[2]10월'!$D$6:$AU$179,13,0)</f>
        <v>3081.0645161290322</v>
      </c>
      <c r="AN88" s="42">
        <f>VLOOKUP(B88,'[2]10월'!$D$6:$AU$179,28,0)</f>
        <v>6372.9677419354839</v>
      </c>
      <c r="AO88" s="42">
        <f t="shared" si="94"/>
        <v>9454.0322580645152</v>
      </c>
      <c r="AP88" s="42">
        <f>VLOOKUP(B88,'[3]11월'!$D$6:$P$179,13,0)</f>
        <v>3120.3</v>
      </c>
      <c r="AQ88" s="42">
        <f>VLOOKUP(B88,'[3]11월'!$D$6:$AE$179,28,0)</f>
        <v>6468.2333333333336</v>
      </c>
      <c r="AR88" s="42">
        <f t="shared" si="95"/>
        <v>9588.5333333333328</v>
      </c>
      <c r="AS88" s="42">
        <f>VLOOKUP(B88,'[3]12월'!$D$6:$P$179,13,0)</f>
        <v>3144.9354838709678</v>
      </c>
      <c r="AT88" s="42">
        <f>VLOOKUP(B88,'[3]12월'!$D$6:$AE$179,28,0)</f>
        <v>6534.6451612903229</v>
      </c>
      <c r="AU88" s="42">
        <f t="shared" si="96"/>
        <v>9679.5806451612916</v>
      </c>
      <c r="AV88" s="42">
        <f t="shared" si="97"/>
        <v>3081.2121523915462</v>
      </c>
      <c r="AW88" s="42">
        <f t="shared" si="98"/>
        <v>6320.9916512174023</v>
      </c>
      <c r="AX88" s="43">
        <f t="shared" si="99"/>
        <v>9402.2038036089471</v>
      </c>
      <c r="AY88" s="47">
        <v>0.35498886921091843</v>
      </c>
      <c r="AZ88" s="47">
        <v>0.43145239511088301</v>
      </c>
      <c r="BA88" s="21">
        <f t="shared" si="100"/>
        <v>0.40639440337417521</v>
      </c>
      <c r="BB88" s="47">
        <v>0.41006195289080621</v>
      </c>
      <c r="BC88" s="47">
        <v>0.44842361524010499</v>
      </c>
      <c r="BD88" s="21">
        <f t="shared" si="101"/>
        <v>0.43585204981932246</v>
      </c>
      <c r="BE88" s="47">
        <v>0.40946026965400656</v>
      </c>
      <c r="BF88" s="47">
        <v>0.43536406379242393</v>
      </c>
      <c r="BG88" s="21">
        <f t="shared" si="102"/>
        <v>0.42687508748862335</v>
      </c>
      <c r="BH88" s="47">
        <v>0.41449148386039103</v>
      </c>
      <c r="BI88" s="47">
        <v>0.42386327787237099</v>
      </c>
      <c r="BJ88" s="21">
        <f t="shared" si="103"/>
        <v>0.42079203136436205</v>
      </c>
      <c r="BK88" s="47">
        <v>0.42000664321175085</v>
      </c>
      <c r="BL88" s="47">
        <v>0.4345225452478409</v>
      </c>
      <c r="BM88" s="21">
        <f t="shared" si="104"/>
        <v>0.42976551437606192</v>
      </c>
      <c r="BN88" s="47">
        <v>0.40958084304489828</v>
      </c>
      <c r="BO88" s="47">
        <v>0.43395621826971592</v>
      </c>
      <c r="BP88" s="21">
        <f t="shared" si="105"/>
        <v>0.42596812271992768</v>
      </c>
      <c r="BQ88" s="47">
        <v>0.39650290442768293</v>
      </c>
      <c r="BR88" s="47">
        <v>0.42976778218464073</v>
      </c>
      <c r="BS88" s="21">
        <f t="shared" si="106"/>
        <v>0.41886649268555387</v>
      </c>
      <c r="BT88" s="47">
        <v>0.39979942779392624</v>
      </c>
      <c r="BU88" s="47">
        <v>0.42456699354474525</v>
      </c>
      <c r="BV88" s="21">
        <f t="shared" si="107"/>
        <v>0.4164503725726188</v>
      </c>
      <c r="BW88" s="47">
        <v>0.42002041056655504</v>
      </c>
      <c r="BX88" s="47">
        <v>0.44154059514696525</v>
      </c>
      <c r="BY88" s="21">
        <f t="shared" si="108"/>
        <v>0.43448817896498282</v>
      </c>
      <c r="BZ88" s="47">
        <v>0.40805597296088053</v>
      </c>
      <c r="CA88" s="47">
        <v>0.43283240835644599</v>
      </c>
      <c r="CB88" s="21">
        <f t="shared" si="109"/>
        <v>0.42471288069799884</v>
      </c>
      <c r="CC88" s="47">
        <v>0.4127090928123483</v>
      </c>
      <c r="CD88" s="47">
        <v>0.43931908833728639</v>
      </c>
      <c r="CE88" s="21">
        <f t="shared" si="110"/>
        <v>0.43059868157955883</v>
      </c>
      <c r="CF88" s="47">
        <v>0.43716309412738669</v>
      </c>
      <c r="CG88" s="47">
        <v>0.45609108479519689</v>
      </c>
      <c r="CH88" s="21">
        <f t="shared" si="111"/>
        <v>0.44988816087605954</v>
      </c>
      <c r="CI88" s="44">
        <f t="shared" si="112"/>
        <v>0.40773674704679591</v>
      </c>
      <c r="CJ88" s="44">
        <f t="shared" si="113"/>
        <v>0.43597500565821834</v>
      </c>
      <c r="CK88" s="21">
        <f t="shared" si="114"/>
        <v>0.42672099804327046</v>
      </c>
      <c r="CL88" s="47">
        <v>0.25185310289883456</v>
      </c>
      <c r="CM88" s="47">
        <v>0.30936554767200852</v>
      </c>
      <c r="CN88" s="21">
        <f t="shared" si="115"/>
        <v>0.2905180468679065</v>
      </c>
      <c r="CO88" s="47">
        <v>0.30057652097894189</v>
      </c>
      <c r="CP88" s="47">
        <v>0.33398034370932356</v>
      </c>
      <c r="CQ88" s="21">
        <f t="shared" si="116"/>
        <v>0.3230335203173782</v>
      </c>
      <c r="CR88" s="47">
        <v>0.29798151641837661</v>
      </c>
      <c r="CS88" s="47">
        <v>0.3250581979371715</v>
      </c>
      <c r="CT88" s="21">
        <f t="shared" si="117"/>
        <v>0.31618485272100821</v>
      </c>
      <c r="CU88" s="47">
        <v>0.30400910836982953</v>
      </c>
      <c r="CV88" s="47">
        <v>0.32103054076613774</v>
      </c>
      <c r="CW88" s="21">
        <f t="shared" si="118"/>
        <v>0.31545241829122561</v>
      </c>
      <c r="CX88" s="47">
        <v>0.31388392129877191</v>
      </c>
      <c r="CY88" s="47">
        <v>0.33365577047334566</v>
      </c>
      <c r="CZ88" s="21">
        <f t="shared" si="119"/>
        <v>0.32717630425197264</v>
      </c>
      <c r="DA88" s="47">
        <v>0.30084736919468985</v>
      </c>
      <c r="DB88" s="47">
        <v>0.32756695756840359</v>
      </c>
      <c r="DC88" s="21">
        <f t="shared" si="120"/>
        <v>0.31881063595236026</v>
      </c>
      <c r="DD88" s="47">
        <v>0.28907435230745315</v>
      </c>
      <c r="DE88" s="47">
        <v>0.3207829691397866</v>
      </c>
      <c r="DF88" s="21">
        <f t="shared" si="121"/>
        <v>0.31039168454735827</v>
      </c>
      <c r="DG88" s="47">
        <v>0.28797616299899953</v>
      </c>
      <c r="DH88" s="47">
        <v>0.31367395939802228</v>
      </c>
      <c r="DI88" s="21">
        <f t="shared" si="122"/>
        <v>0.30525249096272211</v>
      </c>
      <c r="DJ88" s="47">
        <v>0.31360436859116025</v>
      </c>
      <c r="DK88" s="47">
        <v>0.34245497859138396</v>
      </c>
      <c r="DL88" s="21">
        <f t="shared" si="123"/>
        <v>0.33300029626440908</v>
      </c>
      <c r="DM88" s="47">
        <v>0.30133919530764725</v>
      </c>
      <c r="DN88" s="47">
        <v>0.33273611437933581</v>
      </c>
      <c r="DO88" s="21">
        <f t="shared" si="124"/>
        <v>0.322446976788614</v>
      </c>
      <c r="DP88" s="47">
        <v>0.30261818973806404</v>
      </c>
      <c r="DQ88" s="47">
        <v>0.336900927404994</v>
      </c>
      <c r="DR88" s="21">
        <f t="shared" si="125"/>
        <v>0.3256660733087608</v>
      </c>
      <c r="DS88" s="47">
        <v>0.31997012987106521</v>
      </c>
      <c r="DT88" s="47">
        <v>0.34303362808697202</v>
      </c>
      <c r="DU88" s="21">
        <f t="shared" si="126"/>
        <v>0.3354754499764066</v>
      </c>
      <c r="DV88" s="21">
        <f t="shared" si="127"/>
        <v>0.29864449483115285</v>
      </c>
      <c r="DW88" s="21">
        <f t="shared" si="128"/>
        <v>0.32835332792724042</v>
      </c>
      <c r="DX88" s="45">
        <f t="shared" si="129"/>
        <v>0.31861739585417687</v>
      </c>
      <c r="DY88" s="47">
        <v>0.7900116065709043</v>
      </c>
      <c r="DZ88" s="47">
        <v>0.7258391127935917</v>
      </c>
      <c r="EA88" s="21">
        <f t="shared" si="130"/>
        <v>0.74686918955070591</v>
      </c>
      <c r="EB88" s="47">
        <v>0.79497146385568729</v>
      </c>
      <c r="EC88" s="47">
        <v>0.72724869715620655</v>
      </c>
      <c r="ED88" s="21">
        <f t="shared" si="131"/>
        <v>0.74944223987306657</v>
      </c>
      <c r="EE88" s="47">
        <v>0.79334049597101641</v>
      </c>
      <c r="EF88" s="47">
        <v>0.73206275287953249</v>
      </c>
      <c r="EG88" s="21">
        <f t="shared" si="132"/>
        <v>0.75214418598058219</v>
      </c>
      <c r="EH88" s="47">
        <v>0.79857000772604103</v>
      </c>
      <c r="EI88" s="47">
        <v>0.7242977556242669</v>
      </c>
      <c r="EJ88" s="21">
        <f t="shared" si="133"/>
        <v>0.7486376413086886</v>
      </c>
      <c r="EK88" s="47">
        <v>0.79357823566610453</v>
      </c>
      <c r="EL88" s="47">
        <v>0.72292681900519828</v>
      </c>
      <c r="EM88" s="21">
        <f t="shared" si="134"/>
        <v>0.74608011456721379</v>
      </c>
      <c r="EN88" s="47">
        <v>0.79602716983593735</v>
      </c>
      <c r="EO88" s="47">
        <v>0.72748147328135626</v>
      </c>
      <c r="EP88" s="21">
        <f t="shared" si="135"/>
        <v>0.74994469973652533</v>
      </c>
      <c r="EQ88" s="47">
        <v>0.80784402909975273</v>
      </c>
      <c r="ER88" s="47">
        <v>0.74097776068185739</v>
      </c>
      <c r="ES88" s="21">
        <f t="shared" si="136"/>
        <v>0.76289061889444088</v>
      </c>
      <c r="ET88" s="47">
        <v>0.81103162288033137</v>
      </c>
      <c r="EU88" s="47">
        <v>0.7390867997809597</v>
      </c>
      <c r="EV88" s="21">
        <f t="shared" si="137"/>
        <v>0.7626639597602356</v>
      </c>
      <c r="EW88" s="47">
        <v>0.81001226366337908</v>
      </c>
      <c r="EX88" s="47">
        <v>0.72703251728353424</v>
      </c>
      <c r="EY88" s="21">
        <f t="shared" si="138"/>
        <v>0.75422595068367049</v>
      </c>
      <c r="EZ88" s="47">
        <v>0.79446265953325723</v>
      </c>
      <c r="FA88" s="47">
        <v>0.72194957532318971</v>
      </c>
      <c r="FB88" s="21">
        <f t="shared" si="139"/>
        <v>0.7457129611146881</v>
      </c>
      <c r="FC88" s="47">
        <v>0.80701293679026587</v>
      </c>
      <c r="FD88" s="47">
        <v>0.73637836709663129</v>
      </c>
      <c r="FE88" s="21">
        <f t="shared" si="140"/>
        <v>0.75952614171043376</v>
      </c>
      <c r="FF88" s="47">
        <v>0.80602458638056074</v>
      </c>
      <c r="FG88" s="47">
        <v>0.7410617996386506</v>
      </c>
      <c r="FH88" s="21">
        <f t="shared" si="141"/>
        <v>0.76235086464334278</v>
      </c>
      <c r="FI88" s="21">
        <f t="shared" si="142"/>
        <v>0.80024058983110313</v>
      </c>
      <c r="FJ88" s="21">
        <f t="shared" si="143"/>
        <v>0.73052861921208123</v>
      </c>
      <c r="FK88" s="45">
        <f t="shared" si="144"/>
        <v>0.753374047318633</v>
      </c>
      <c r="FL88" s="21"/>
      <c r="FM88" s="21"/>
      <c r="FN88" s="21">
        <f t="shared" si="145"/>
        <v>0</v>
      </c>
      <c r="FO88" s="21"/>
      <c r="FP88" s="21"/>
      <c r="FQ88" s="21">
        <f t="shared" si="146"/>
        <v>0</v>
      </c>
      <c r="FR88" s="21"/>
      <c r="FS88" s="21"/>
      <c r="FT88" s="21">
        <f t="shared" si="147"/>
        <v>0</v>
      </c>
      <c r="FU88" s="21"/>
      <c r="FV88" s="21"/>
      <c r="FW88" s="21">
        <f t="shared" si="148"/>
        <v>0</v>
      </c>
      <c r="FX88" s="21"/>
      <c r="FY88" s="21"/>
      <c r="FZ88" s="21">
        <f t="shared" si="149"/>
        <v>0</v>
      </c>
      <c r="GA88" s="21"/>
      <c r="GB88" s="21"/>
      <c r="GC88" s="21">
        <f t="shared" si="150"/>
        <v>0</v>
      </c>
      <c r="GD88" s="21"/>
      <c r="GE88" s="21"/>
      <c r="GF88" s="21">
        <f t="shared" si="151"/>
        <v>0</v>
      </c>
      <c r="GG88" s="21"/>
      <c r="GH88" s="21"/>
      <c r="GI88" s="21">
        <f t="shared" si="152"/>
        <v>0</v>
      </c>
      <c r="GJ88" s="21"/>
      <c r="GK88" s="21"/>
      <c r="GL88" s="21">
        <f t="shared" si="153"/>
        <v>0</v>
      </c>
      <c r="GM88" s="21"/>
      <c r="GN88" s="21"/>
      <c r="GO88" s="21">
        <f t="shared" si="154"/>
        <v>0</v>
      </c>
      <c r="GP88" s="21" t="e">
        <f t="shared" si="155"/>
        <v>#DIV/0!</v>
      </c>
      <c r="GQ88" s="21" t="e">
        <f t="shared" si="156"/>
        <v>#DIV/0!</v>
      </c>
      <c r="GR88" s="45">
        <f t="shared" si="157"/>
        <v>0</v>
      </c>
    </row>
    <row r="89" spans="1:200">
      <c r="A89" s="1" t="s">
        <v>181</v>
      </c>
      <c r="B89" s="1" t="s">
        <v>181</v>
      </c>
      <c r="C89" s="1" t="s">
        <v>8</v>
      </c>
      <c r="D89" s="1" t="s">
        <v>51</v>
      </c>
      <c r="E89" s="2">
        <v>1444595</v>
      </c>
      <c r="F89" s="2">
        <v>3312</v>
      </c>
      <c r="G89" s="2">
        <v>5330</v>
      </c>
      <c r="H89" s="2">
        <v>8642</v>
      </c>
      <c r="I89" s="2">
        <v>2509</v>
      </c>
      <c r="J89" s="2">
        <v>5320</v>
      </c>
      <c r="K89" s="2">
        <v>7829</v>
      </c>
      <c r="L89" s="42">
        <f>VLOOKUP(B89,'[2]1월'!$D$6:$AU$179,13,0)</f>
        <v>2167.2903225806454</v>
      </c>
      <c r="M89" s="42">
        <f>VLOOKUP(B89,'[2]1월'!$D$6:$AU$179,28,0)</f>
        <v>4661.0967741935483</v>
      </c>
      <c r="N89" s="42">
        <f t="shared" si="85"/>
        <v>6828.3870967741932</v>
      </c>
      <c r="O89" s="42">
        <f>VLOOKUP(B89,'[2]2월'!$D$6:$AU$179,13,0)</f>
        <v>2151.4482758620688</v>
      </c>
      <c r="P89" s="42">
        <f>VLOOKUP(B89,'[2]2월'!$D$6:$AU$179,28,0)</f>
        <v>4631.2413793103451</v>
      </c>
      <c r="Q89" s="42">
        <f t="shared" si="86"/>
        <v>6782.6896551724139</v>
      </c>
      <c r="R89" s="42">
        <f>VLOOKUP(B89,'[2]3월'!$D$6:$AU$179,13,0)</f>
        <v>2169.1612903225805</v>
      </c>
      <c r="S89" s="42">
        <f>VLOOKUP(B89,'[2]3월'!$D$6:$AU$179,28,0)</f>
        <v>4662.0645161290322</v>
      </c>
      <c r="T89" s="42">
        <f t="shared" si="87"/>
        <v>6831.2258064516127</v>
      </c>
      <c r="U89" s="42">
        <f>VLOOKUP(B89,'[2]4월'!$D$6:$AU$179,13,0)</f>
        <v>2177.3333333333335</v>
      </c>
      <c r="V89" s="42">
        <f>VLOOKUP(B89,'[2]4월'!$D$6:$AU$179,28,0)</f>
        <v>4689.8666666666668</v>
      </c>
      <c r="W89" s="42">
        <f t="shared" si="88"/>
        <v>6867.2000000000007</v>
      </c>
      <c r="X89" s="42">
        <f>VLOOKUP(B89,'[2]5월'!$D$6:$AU$179,13,0)</f>
        <v>2165.2258064516127</v>
      </c>
      <c r="Y89" s="42">
        <f>VLOOKUP(B89,'[2]5월'!$D$6:$AU$179,28,0)</f>
        <v>4714.5483870967746</v>
      </c>
      <c r="Z89" s="42">
        <f t="shared" si="89"/>
        <v>6879.7741935483873</v>
      </c>
      <c r="AA89" s="42">
        <f>VLOOKUP(B89,'[2]6월'!$D$6:$AU$179,13,0)</f>
        <v>2175.8000000000002</v>
      </c>
      <c r="AB89" s="42">
        <f>VLOOKUP(B89,'[2]6월'!$D$6:$AU$179,28,0)</f>
        <v>4718.666666666667</v>
      </c>
      <c r="AC89" s="42">
        <f t="shared" si="90"/>
        <v>6894.4666666666672</v>
      </c>
      <c r="AD89" s="42">
        <f>VLOOKUP(B89,'[2]7월'!$D$6:$AU$179,13,0)</f>
        <v>2186.5806451612902</v>
      </c>
      <c r="AE89" s="42">
        <f>VLOOKUP(B89,'[2]7월'!$D$6:$AU$179,28,0)</f>
        <v>4729.322580645161</v>
      </c>
      <c r="AF89" s="42">
        <f t="shared" si="91"/>
        <v>6915.9032258064508</v>
      </c>
      <c r="AG89" s="42">
        <f>VLOOKUP(B89,'[2]8월'!$D$6:$AU$179,13,0)</f>
        <v>2184.6774193548385</v>
      </c>
      <c r="AH89" s="42">
        <f>VLOOKUP(B89,'[2]8월'!$D$6:$AU$179,28,0)</f>
        <v>4779.2258064516127</v>
      </c>
      <c r="AI89" s="42">
        <f t="shared" si="92"/>
        <v>6963.9032258064508</v>
      </c>
      <c r="AJ89" s="42">
        <f>VLOOKUP(B89,'[2]9월'!$D$6:$AU$179,13,0)</f>
        <v>2194.9666666666667</v>
      </c>
      <c r="AK89" s="42">
        <f>VLOOKUP(B89,'[2]9월'!$D$6:$AU$179,28,0)</f>
        <v>4747.0666666666666</v>
      </c>
      <c r="AL89" s="42">
        <f t="shared" si="93"/>
        <v>6942.0333333333328</v>
      </c>
      <c r="AM89" s="42">
        <f>VLOOKUP(B89,'[2]10월'!$D$6:$AU$179,13,0)</f>
        <v>2207.3225806451615</v>
      </c>
      <c r="AN89" s="42">
        <f>VLOOKUP(B89,'[2]10월'!$D$6:$AU$179,28,0)</f>
        <v>4746.7096774193551</v>
      </c>
      <c r="AO89" s="42">
        <f t="shared" si="94"/>
        <v>6954.032258064517</v>
      </c>
      <c r="AP89" s="42">
        <f>VLOOKUP(B89,'[3]11월'!$D$6:$P$179,13,0)</f>
        <v>2244.1</v>
      </c>
      <c r="AQ89" s="42">
        <f>VLOOKUP(B89,'[3]11월'!$D$6:$AE$179,28,0)</f>
        <v>4758.1333333333332</v>
      </c>
      <c r="AR89" s="42">
        <f t="shared" si="95"/>
        <v>7002.2333333333336</v>
      </c>
      <c r="AS89" s="42">
        <f>VLOOKUP(B89,'[3]12월'!$D$6:$P$179,13,0)</f>
        <v>2273.0322580645161</v>
      </c>
      <c r="AT89" s="42">
        <f>VLOOKUP(B89,'[3]12월'!$D$6:$AE$179,28,0)</f>
        <v>4733.8709677419356</v>
      </c>
      <c r="AU89" s="42">
        <f t="shared" si="96"/>
        <v>7006.9032258064517</v>
      </c>
      <c r="AV89" s="42">
        <f t="shared" si="97"/>
        <v>2191.4115498702263</v>
      </c>
      <c r="AW89" s="42">
        <f t="shared" si="98"/>
        <v>4714.3177851934242</v>
      </c>
      <c r="AX89" s="43">
        <f t="shared" si="99"/>
        <v>6905.7293350636528</v>
      </c>
      <c r="AY89" s="47">
        <v>0.55078506076049283</v>
      </c>
      <c r="AZ89" s="47">
        <v>0.32497195286362635</v>
      </c>
      <c r="BA89" s="21">
        <f t="shared" si="100"/>
        <v>0.39662976462359489</v>
      </c>
      <c r="BB89" s="47">
        <v>0.5628158894645513</v>
      </c>
      <c r="BC89" s="47">
        <v>0.33106429466338005</v>
      </c>
      <c r="BD89" s="21">
        <f t="shared" si="101"/>
        <v>0.40460658062722021</v>
      </c>
      <c r="BE89" s="47">
        <v>0.5600391260116675</v>
      </c>
      <c r="BF89" s="47">
        <v>0.32574264145048748</v>
      </c>
      <c r="BG89" s="21">
        <f t="shared" si="102"/>
        <v>0.4000925033476781</v>
      </c>
      <c r="BH89" s="47">
        <v>0.55428744360667814</v>
      </c>
      <c r="BI89" s="47">
        <v>0.32812970539992115</v>
      </c>
      <c r="BJ89" s="21">
        <f t="shared" si="103"/>
        <v>0.39989687951756203</v>
      </c>
      <c r="BK89" s="47">
        <v>0.56884095139509827</v>
      </c>
      <c r="BL89" s="47">
        <v>0.33914935890033465</v>
      </c>
      <c r="BM89" s="21">
        <f t="shared" si="104"/>
        <v>0.41203793942221667</v>
      </c>
      <c r="BN89" s="47">
        <v>0.5653301623121435</v>
      </c>
      <c r="BO89" s="47">
        <v>0.39922006755039985</v>
      </c>
      <c r="BP89" s="21">
        <f t="shared" si="105"/>
        <v>0.45193217984861034</v>
      </c>
      <c r="BQ89" s="47">
        <v>0.55202172748228906</v>
      </c>
      <c r="BR89" s="47">
        <v>0.45567467087266572</v>
      </c>
      <c r="BS89" s="21">
        <f t="shared" si="106"/>
        <v>0.48624871199215913</v>
      </c>
      <c r="BT89" s="47">
        <v>0.54564053633573084</v>
      </c>
      <c r="BU89" s="47">
        <v>0.47310630165586143</v>
      </c>
      <c r="BV89" s="21">
        <f t="shared" si="107"/>
        <v>0.49612376323394358</v>
      </c>
      <c r="BW89" s="47">
        <v>0.55054771154876114</v>
      </c>
      <c r="BX89" s="47">
        <v>0.48367406176862365</v>
      </c>
      <c r="BY89" s="21">
        <f t="shared" si="108"/>
        <v>0.50489523644833156</v>
      </c>
      <c r="BZ89" s="47">
        <v>0.5384216390719162</v>
      </c>
      <c r="CA89" s="47">
        <v>0.47887692560209572</v>
      </c>
      <c r="CB89" s="21">
        <f t="shared" si="109"/>
        <v>0.49777239145375207</v>
      </c>
      <c r="CC89" s="47">
        <v>0.54750382783610696</v>
      </c>
      <c r="CD89" s="47">
        <v>0.48888217897381042</v>
      </c>
      <c r="CE89" s="21">
        <f t="shared" si="110"/>
        <v>0.50748472653341414</v>
      </c>
      <c r="CF89" s="47">
        <v>0.55308883270396325</v>
      </c>
      <c r="CG89" s="47">
        <v>0.50537712562002901</v>
      </c>
      <c r="CH89" s="21">
        <f t="shared" si="111"/>
        <v>0.52051759535099251</v>
      </c>
      <c r="CI89" s="44">
        <f t="shared" si="112"/>
        <v>0.55411024237744988</v>
      </c>
      <c r="CJ89" s="44">
        <f t="shared" si="113"/>
        <v>0.41115577377676965</v>
      </c>
      <c r="CK89" s="21">
        <f t="shared" si="114"/>
        <v>0.45651985603328965</v>
      </c>
      <c r="CL89" s="47">
        <v>0.42445587670642143</v>
      </c>
      <c r="CM89" s="47">
        <v>0.23380427796150985</v>
      </c>
      <c r="CN89" s="21">
        <f t="shared" si="115"/>
        <v>0.29430420421397308</v>
      </c>
      <c r="CO89" s="47">
        <v>0.44304816654234691</v>
      </c>
      <c r="CP89" s="47">
        <v>0.24857311718979583</v>
      </c>
      <c r="CQ89" s="21">
        <f t="shared" si="116"/>
        <v>0.31028634813686917</v>
      </c>
      <c r="CR89" s="47">
        <v>0.44083838421312432</v>
      </c>
      <c r="CS89" s="47">
        <v>0.24538680834695487</v>
      </c>
      <c r="CT89" s="21">
        <f t="shared" si="117"/>
        <v>0.30740992278016949</v>
      </c>
      <c r="CU89" s="47">
        <v>0.44093738831280982</v>
      </c>
      <c r="CV89" s="47">
        <v>0.24943496026156109</v>
      </c>
      <c r="CW89" s="21">
        <f t="shared" si="118"/>
        <v>0.31020488220577669</v>
      </c>
      <c r="CX89" s="47">
        <v>0.4560718805936656</v>
      </c>
      <c r="CY89" s="47">
        <v>0.2598412986474492</v>
      </c>
      <c r="CZ89" s="21">
        <f t="shared" si="119"/>
        <v>0.32211161693682511</v>
      </c>
      <c r="DA89" s="47">
        <v>0.45053857185502294</v>
      </c>
      <c r="DB89" s="47">
        <v>0.30103361147600372</v>
      </c>
      <c r="DC89" s="21">
        <f t="shared" si="120"/>
        <v>0.34847637690180111</v>
      </c>
      <c r="DD89" s="47">
        <v>0.4413938732199319</v>
      </c>
      <c r="DE89" s="47">
        <v>0.34315717107336785</v>
      </c>
      <c r="DF89" s="21">
        <f t="shared" si="121"/>
        <v>0.374330857915115</v>
      </c>
      <c r="DG89" s="47">
        <v>0.43964069631200547</v>
      </c>
      <c r="DH89" s="47">
        <v>0.35885205367935996</v>
      </c>
      <c r="DI89" s="21">
        <f t="shared" si="122"/>
        <v>0.3844889062076795</v>
      </c>
      <c r="DJ89" s="47">
        <v>0.45452980367435863</v>
      </c>
      <c r="DK89" s="47">
        <v>0.37700431341324803</v>
      </c>
      <c r="DL89" s="21">
        <f t="shared" si="123"/>
        <v>0.401605662021705</v>
      </c>
      <c r="DM89" s="47">
        <v>0.43980822138550074</v>
      </c>
      <c r="DN89" s="47">
        <v>0.36990380805800666</v>
      </c>
      <c r="DO89" s="21">
        <f t="shared" si="124"/>
        <v>0.39208674215809619</v>
      </c>
      <c r="DP89" s="47">
        <v>0.45187855604696714</v>
      </c>
      <c r="DQ89" s="47">
        <v>0.38330617166674763</v>
      </c>
      <c r="DR89" s="21">
        <f t="shared" si="125"/>
        <v>0.405066409846075</v>
      </c>
      <c r="DS89" s="47">
        <v>0.45589963881190454</v>
      </c>
      <c r="DT89" s="47">
        <v>0.38641236655804145</v>
      </c>
      <c r="DU89" s="21">
        <f t="shared" si="126"/>
        <v>0.40846292828696973</v>
      </c>
      <c r="DV89" s="21">
        <f t="shared" si="127"/>
        <v>0.44492008813950495</v>
      </c>
      <c r="DW89" s="21">
        <f t="shared" si="128"/>
        <v>0.31305916319433719</v>
      </c>
      <c r="DX89" s="45">
        <f t="shared" si="129"/>
        <v>0.35490290480092129</v>
      </c>
      <c r="DY89" s="47">
        <v>0.77185346649599629</v>
      </c>
      <c r="DZ89" s="47">
        <v>0.75455055573241803</v>
      </c>
      <c r="EA89" s="21">
        <f t="shared" si="130"/>
        <v>0.76004132964693438</v>
      </c>
      <c r="EB89" s="47">
        <v>0.77375621874599299</v>
      </c>
      <c r="EC89" s="47">
        <v>0.75022926004795021</v>
      </c>
      <c r="ED89" s="21">
        <f t="shared" si="131"/>
        <v>0.75769512592868038</v>
      </c>
      <c r="EE89" s="47">
        <v>0.78570897031705433</v>
      </c>
      <c r="EF89" s="47">
        <v>0.7588123910215604</v>
      </c>
      <c r="EG89" s="21">
        <f t="shared" si="132"/>
        <v>0.76734754663805271</v>
      </c>
      <c r="EH89" s="47">
        <v>0.78431748315982852</v>
      </c>
      <c r="EI89" s="47">
        <v>0.75586103371808722</v>
      </c>
      <c r="EJ89" s="21">
        <f t="shared" si="133"/>
        <v>0.7648911866460768</v>
      </c>
      <c r="EK89" s="47">
        <v>0.7839607729209499</v>
      </c>
      <c r="EL89" s="47">
        <v>0.75583462309529192</v>
      </c>
      <c r="EM89" s="21">
        <f t="shared" si="134"/>
        <v>0.76475996125883261</v>
      </c>
      <c r="EN89" s="47">
        <v>0.78496902288813308</v>
      </c>
      <c r="EO89" s="47">
        <v>0.75520842045775649</v>
      </c>
      <c r="EP89" s="21">
        <f t="shared" si="135"/>
        <v>0.76465242336211015</v>
      </c>
      <c r="EQ89" s="47">
        <v>0.78927046205594242</v>
      </c>
      <c r="ER89" s="47">
        <v>0.766967375809125</v>
      </c>
      <c r="ES89" s="21">
        <f t="shared" si="136"/>
        <v>0.774044867327778</v>
      </c>
      <c r="ET89" s="47">
        <v>0.80043484680693977</v>
      </c>
      <c r="EU89" s="47">
        <v>0.7669244445044413</v>
      </c>
      <c r="EV89" s="21">
        <f t="shared" si="137"/>
        <v>0.77755838033995495</v>
      </c>
      <c r="EW89" s="47">
        <v>0.79783776519005611</v>
      </c>
      <c r="EX89" s="47">
        <v>0.7524045445608516</v>
      </c>
      <c r="EY89" s="21">
        <f t="shared" si="138"/>
        <v>0.76682197675430741</v>
      </c>
      <c r="EZ89" s="47">
        <v>0.79109901062446109</v>
      </c>
      <c r="FA89" s="47">
        <v>0.75455415635958356</v>
      </c>
      <c r="FB89" s="21">
        <f t="shared" si="139"/>
        <v>0.76615102206900931</v>
      </c>
      <c r="FC89" s="47">
        <v>0.8009761597076781</v>
      </c>
      <c r="FD89" s="47">
        <v>0.76284865213248887</v>
      </c>
      <c r="FE89" s="21">
        <f t="shared" si="140"/>
        <v>0.77494774498916863</v>
      </c>
      <c r="FF89" s="47">
        <v>0.7959782016348772</v>
      </c>
      <c r="FG89" s="47">
        <v>0.75875852129471899</v>
      </c>
      <c r="FH89" s="21">
        <f t="shared" si="141"/>
        <v>0.77056953117107796</v>
      </c>
      <c r="FI89" s="21">
        <f t="shared" si="142"/>
        <v>0.78834686504565921</v>
      </c>
      <c r="FJ89" s="21">
        <f t="shared" si="143"/>
        <v>0.75774616489452296</v>
      </c>
      <c r="FK89" s="45">
        <f t="shared" si="144"/>
        <v>0.76745675801099866</v>
      </c>
      <c r="FL89" s="21"/>
      <c r="FM89" s="21"/>
      <c r="FN89" s="21">
        <f t="shared" si="145"/>
        <v>0</v>
      </c>
      <c r="FO89" s="21"/>
      <c r="FP89" s="21"/>
      <c r="FQ89" s="21">
        <f t="shared" si="146"/>
        <v>0</v>
      </c>
      <c r="FR89" s="21"/>
      <c r="FS89" s="21"/>
      <c r="FT89" s="21">
        <f t="shared" si="147"/>
        <v>0</v>
      </c>
      <c r="FU89" s="21"/>
      <c r="FV89" s="21"/>
      <c r="FW89" s="21">
        <f t="shared" si="148"/>
        <v>0</v>
      </c>
      <c r="FX89" s="21"/>
      <c r="FY89" s="21"/>
      <c r="FZ89" s="21">
        <f t="shared" si="149"/>
        <v>0</v>
      </c>
      <c r="GA89" s="21"/>
      <c r="GB89" s="21"/>
      <c r="GC89" s="21">
        <f t="shared" si="150"/>
        <v>0</v>
      </c>
      <c r="GD89" s="21"/>
      <c r="GE89" s="21"/>
      <c r="GF89" s="21">
        <f t="shared" si="151"/>
        <v>0</v>
      </c>
      <c r="GG89" s="21"/>
      <c r="GH89" s="21"/>
      <c r="GI89" s="21">
        <f t="shared" si="152"/>
        <v>0</v>
      </c>
      <c r="GJ89" s="21"/>
      <c r="GK89" s="21"/>
      <c r="GL89" s="21">
        <f t="shared" si="153"/>
        <v>0</v>
      </c>
      <c r="GM89" s="21"/>
      <c r="GN89" s="21"/>
      <c r="GO89" s="21">
        <f t="shared" si="154"/>
        <v>0</v>
      </c>
      <c r="GP89" s="21" t="e">
        <f t="shared" si="155"/>
        <v>#DIV/0!</v>
      </c>
      <c r="GQ89" s="21" t="e">
        <f t="shared" si="156"/>
        <v>#DIV/0!</v>
      </c>
      <c r="GR89" s="45">
        <f t="shared" si="157"/>
        <v>0</v>
      </c>
    </row>
    <row r="90" spans="1:200">
      <c r="A90" s="1" t="s">
        <v>182</v>
      </c>
      <c r="B90" s="1" t="s">
        <v>182</v>
      </c>
      <c r="C90" s="1" t="s">
        <v>8</v>
      </c>
      <c r="D90" s="1" t="s">
        <v>51</v>
      </c>
      <c r="E90" s="2">
        <v>3300836</v>
      </c>
      <c r="F90" s="2">
        <v>9729</v>
      </c>
      <c r="G90" s="2">
        <v>13820</v>
      </c>
      <c r="H90" s="2">
        <v>23549</v>
      </c>
      <c r="I90" s="2">
        <v>5819</v>
      </c>
      <c r="J90" s="2">
        <v>13785</v>
      </c>
      <c r="K90" s="2">
        <v>19604</v>
      </c>
      <c r="L90" s="42">
        <f>VLOOKUP(B90,'[2]1월'!$D$6:$AU$179,13,0)</f>
        <v>4910.6451612903229</v>
      </c>
      <c r="M90" s="42">
        <f>VLOOKUP(B90,'[2]1월'!$D$6:$AU$179,28,0)</f>
        <v>11804.838709677419</v>
      </c>
      <c r="N90" s="42">
        <f t="shared" si="85"/>
        <v>16715.483870967742</v>
      </c>
      <c r="O90" s="42">
        <f>VLOOKUP(B90,'[2]2월'!$D$6:$AU$179,13,0)</f>
        <v>4907.6896551724139</v>
      </c>
      <c r="P90" s="42">
        <f>VLOOKUP(B90,'[2]2월'!$D$6:$AU$179,28,0)</f>
        <v>11730.724137931034</v>
      </c>
      <c r="Q90" s="42">
        <f t="shared" si="86"/>
        <v>16638.413793103449</v>
      </c>
      <c r="R90" s="42">
        <f>VLOOKUP(B90,'[2]3월'!$D$6:$AU$179,13,0)</f>
        <v>4886.2903225806449</v>
      </c>
      <c r="S90" s="42">
        <f>VLOOKUP(B90,'[2]3월'!$D$6:$AU$179,28,0)</f>
        <v>11863.645161290322</v>
      </c>
      <c r="T90" s="42">
        <f t="shared" si="87"/>
        <v>16749.935483870966</v>
      </c>
      <c r="U90" s="42">
        <f>VLOOKUP(B90,'[2]4월'!$D$6:$AU$179,13,0)</f>
        <v>4890</v>
      </c>
      <c r="V90" s="42">
        <f>VLOOKUP(B90,'[2]4월'!$D$6:$AU$179,28,0)</f>
        <v>11834.066666666668</v>
      </c>
      <c r="W90" s="42">
        <f t="shared" si="88"/>
        <v>16724.066666666666</v>
      </c>
      <c r="X90" s="42">
        <f>VLOOKUP(B90,'[2]5월'!$D$6:$AU$179,13,0)</f>
        <v>4871.5483870967746</v>
      </c>
      <c r="Y90" s="42">
        <f>VLOOKUP(B90,'[2]5월'!$D$6:$AU$179,28,0)</f>
        <v>11908.870967741936</v>
      </c>
      <c r="Z90" s="42">
        <f t="shared" si="89"/>
        <v>16780.419354838712</v>
      </c>
      <c r="AA90" s="42">
        <f>VLOOKUP(B90,'[2]6월'!$D$6:$AU$179,13,0)</f>
        <v>4909.9666666666662</v>
      </c>
      <c r="AB90" s="42">
        <f>VLOOKUP(B90,'[2]6월'!$D$6:$AU$179,28,0)</f>
        <v>11916.6</v>
      </c>
      <c r="AC90" s="42">
        <f t="shared" si="90"/>
        <v>16826.566666666666</v>
      </c>
      <c r="AD90" s="42">
        <f>VLOOKUP(B90,'[2]7월'!$D$6:$AU$179,13,0)</f>
        <v>4928.0322580645161</v>
      </c>
      <c r="AE90" s="42">
        <f>VLOOKUP(B90,'[2]7월'!$D$6:$AU$179,28,0)</f>
        <v>12076.903225806451</v>
      </c>
      <c r="AF90" s="42">
        <f t="shared" si="91"/>
        <v>17004.935483870966</v>
      </c>
      <c r="AG90" s="42">
        <f>VLOOKUP(B90,'[2]8월'!$D$6:$AU$179,13,0)</f>
        <v>4936.8064516129034</v>
      </c>
      <c r="AH90" s="42">
        <f>VLOOKUP(B90,'[2]8월'!$D$6:$AU$179,28,0)</f>
        <v>12070.451612903225</v>
      </c>
      <c r="AI90" s="42">
        <f t="shared" si="92"/>
        <v>17007.258064516129</v>
      </c>
      <c r="AJ90" s="42">
        <f>VLOOKUP(B90,'[2]9월'!$D$6:$AU$179,13,0)</f>
        <v>4974.9666666666662</v>
      </c>
      <c r="AK90" s="42">
        <f>VLOOKUP(B90,'[2]9월'!$D$6:$AU$179,28,0)</f>
        <v>11878.633333333333</v>
      </c>
      <c r="AL90" s="42">
        <f t="shared" si="93"/>
        <v>16853.599999999999</v>
      </c>
      <c r="AM90" s="42">
        <f>VLOOKUP(B90,'[2]10월'!$D$6:$AU$179,13,0)</f>
        <v>4917.7741935483873</v>
      </c>
      <c r="AN90" s="42">
        <f>VLOOKUP(B90,'[2]10월'!$D$6:$AU$179,28,0)</f>
        <v>11928.967741935483</v>
      </c>
      <c r="AO90" s="42">
        <f t="shared" si="94"/>
        <v>16846.741935483871</v>
      </c>
      <c r="AP90" s="42">
        <f>VLOOKUP(B90,'[3]11월'!$D$6:$P$179,13,0)</f>
        <v>4949.2</v>
      </c>
      <c r="AQ90" s="42">
        <f>VLOOKUP(B90,'[3]11월'!$D$6:$AE$179,28,0)</f>
        <v>12003.6</v>
      </c>
      <c r="AR90" s="42">
        <f t="shared" si="95"/>
        <v>16952.8</v>
      </c>
      <c r="AS90" s="42">
        <f>VLOOKUP(B90,'[3]12월'!$D$6:$P$179,13,0)</f>
        <v>5000.0322580645161</v>
      </c>
      <c r="AT90" s="42">
        <f>VLOOKUP(B90,'[3]12월'!$D$6:$AE$179,28,0)</f>
        <v>11984.870967741936</v>
      </c>
      <c r="AU90" s="42">
        <f t="shared" si="96"/>
        <v>16984.903225806451</v>
      </c>
      <c r="AV90" s="42">
        <f t="shared" si="97"/>
        <v>4923.5793350636504</v>
      </c>
      <c r="AW90" s="42">
        <f t="shared" si="98"/>
        <v>11916.847710418986</v>
      </c>
      <c r="AX90" s="43">
        <f t="shared" si="99"/>
        <v>16840.427045482636</v>
      </c>
      <c r="AY90" s="47">
        <v>0.52321063788382516</v>
      </c>
      <c r="AZ90" s="47">
        <v>0.45310011479111884</v>
      </c>
      <c r="BA90" s="21">
        <f t="shared" si="100"/>
        <v>0.47359809395384722</v>
      </c>
      <c r="BB90" s="47">
        <v>0.54540419926871986</v>
      </c>
      <c r="BC90" s="47">
        <v>0.47050299000567719</v>
      </c>
      <c r="BD90" s="21">
        <f t="shared" si="101"/>
        <v>0.49240160606231209</v>
      </c>
      <c r="BE90" s="47">
        <v>0.51161289793533971</v>
      </c>
      <c r="BF90" s="47">
        <v>0.47477977841752989</v>
      </c>
      <c r="BG90" s="21">
        <f t="shared" si="102"/>
        <v>0.48554855438823563</v>
      </c>
      <c r="BH90" s="47">
        <v>0.50923899928609606</v>
      </c>
      <c r="BI90" s="47">
        <v>0.47380805133839871</v>
      </c>
      <c r="BJ90" s="21">
        <f t="shared" si="103"/>
        <v>0.48416687909649836</v>
      </c>
      <c r="BK90" s="47">
        <v>0.52562724440832875</v>
      </c>
      <c r="BL90" s="47">
        <v>0.48630358868175105</v>
      </c>
      <c r="BM90" s="21">
        <f t="shared" si="104"/>
        <v>0.49780051439459816</v>
      </c>
      <c r="BN90" s="47">
        <v>0.52629738786083935</v>
      </c>
      <c r="BO90" s="47">
        <v>0.50016053798116256</v>
      </c>
      <c r="BP90" s="21">
        <f t="shared" si="105"/>
        <v>0.50780208136979987</v>
      </c>
      <c r="BQ90" s="47">
        <v>0.52901846524803553</v>
      </c>
      <c r="BR90" s="47">
        <v>0.50914583789283951</v>
      </c>
      <c r="BS90" s="21">
        <f t="shared" si="106"/>
        <v>0.51495593149172536</v>
      </c>
      <c r="BT90" s="47">
        <v>0.54076558590297175</v>
      </c>
      <c r="BU90" s="47">
        <v>0.52399670940628817</v>
      </c>
      <c r="BV90" s="21">
        <f t="shared" si="107"/>
        <v>0.52889936974668927</v>
      </c>
      <c r="BW90" s="47">
        <v>0.54604173213693785</v>
      </c>
      <c r="BX90" s="47">
        <v>0.52602695810418687</v>
      </c>
      <c r="BY90" s="21">
        <f t="shared" si="108"/>
        <v>0.53187861065180175</v>
      </c>
      <c r="BZ90" s="47">
        <v>0.5335573233646328</v>
      </c>
      <c r="CA90" s="47">
        <v>0.52187113445258504</v>
      </c>
      <c r="CB90" s="21">
        <f t="shared" si="109"/>
        <v>0.52528778642213481</v>
      </c>
      <c r="CC90" s="47">
        <v>0.52667049706455504</v>
      </c>
      <c r="CD90" s="47">
        <v>0.51502164379882298</v>
      </c>
      <c r="CE90" s="21">
        <f t="shared" si="110"/>
        <v>0.51842738007032274</v>
      </c>
      <c r="CF90" s="47">
        <v>0.5316493291119051</v>
      </c>
      <c r="CG90" s="47">
        <v>0.52484138002279646</v>
      </c>
      <c r="CH90" s="21">
        <f t="shared" si="111"/>
        <v>0.52683179732983809</v>
      </c>
      <c r="CI90" s="44">
        <f t="shared" si="112"/>
        <v>0.52909119162268226</v>
      </c>
      <c r="CJ90" s="44">
        <f t="shared" si="113"/>
        <v>0.4982965604077631</v>
      </c>
      <c r="CK90" s="21">
        <f t="shared" si="114"/>
        <v>0.50729988374815027</v>
      </c>
      <c r="CL90" s="47">
        <v>0.37386607070392963</v>
      </c>
      <c r="CM90" s="47">
        <v>0.32996556606061572</v>
      </c>
      <c r="CN90" s="21">
        <f t="shared" si="115"/>
        <v>0.34280060978468008</v>
      </c>
      <c r="CO90" s="47">
        <v>0.40167411566573863</v>
      </c>
      <c r="CP90" s="47">
        <v>0.35706266662138497</v>
      </c>
      <c r="CQ90" s="21">
        <f t="shared" si="116"/>
        <v>0.37010556678233686</v>
      </c>
      <c r="CR90" s="47">
        <v>0.37426794320058071</v>
      </c>
      <c r="CS90" s="47">
        <v>0.36002896435219062</v>
      </c>
      <c r="CT90" s="21">
        <f t="shared" si="117"/>
        <v>0.36419196697801465</v>
      </c>
      <c r="CU90" s="47">
        <v>0.3752843542920965</v>
      </c>
      <c r="CV90" s="47">
        <v>0.36454276810239794</v>
      </c>
      <c r="CW90" s="21">
        <f t="shared" si="118"/>
        <v>0.36768324973309335</v>
      </c>
      <c r="CX90" s="47">
        <v>0.39796666466353059</v>
      </c>
      <c r="CY90" s="47">
        <v>0.37777477279734029</v>
      </c>
      <c r="CZ90" s="21">
        <f t="shared" si="119"/>
        <v>0.38367820869357439</v>
      </c>
      <c r="DA90" s="47">
        <v>0.39142732083159737</v>
      </c>
      <c r="DB90" s="47">
        <v>0.38387178826568186</v>
      </c>
      <c r="DC90" s="21">
        <f t="shared" si="120"/>
        <v>0.38608077405365926</v>
      </c>
      <c r="DD90" s="47">
        <v>0.38999939308594461</v>
      </c>
      <c r="DE90" s="47">
        <v>0.38607088605151318</v>
      </c>
      <c r="DF90" s="21">
        <f t="shared" si="121"/>
        <v>0.38721945051488094</v>
      </c>
      <c r="DG90" s="47">
        <v>0.40221612436222665</v>
      </c>
      <c r="DH90" s="47">
        <v>0.40217221878331155</v>
      </c>
      <c r="DI90" s="21">
        <f t="shared" si="122"/>
        <v>0.40218505531058346</v>
      </c>
      <c r="DJ90" s="47">
        <v>0.41157852742867462</v>
      </c>
      <c r="DK90" s="47">
        <v>0.41093397812968518</v>
      </c>
      <c r="DL90" s="21">
        <f t="shared" si="123"/>
        <v>0.41112242285263451</v>
      </c>
      <c r="DM90" s="47">
        <v>0.40258151429915678</v>
      </c>
      <c r="DN90" s="47">
        <v>0.40481424477286149</v>
      </c>
      <c r="DO90" s="21">
        <f t="shared" si="124"/>
        <v>0.40416146883128884</v>
      </c>
      <c r="DP90" s="47">
        <v>0.39592408246382838</v>
      </c>
      <c r="DQ90" s="47">
        <v>0.39946948949853128</v>
      </c>
      <c r="DR90" s="21">
        <f t="shared" si="125"/>
        <v>0.398432930700865</v>
      </c>
      <c r="DS90" s="47">
        <v>0.39808918147994604</v>
      </c>
      <c r="DT90" s="47">
        <v>0.39953992020725976</v>
      </c>
      <c r="DU90" s="21">
        <f t="shared" si="126"/>
        <v>0.39911577257732805</v>
      </c>
      <c r="DV90" s="21">
        <f t="shared" si="127"/>
        <v>0.39290627437310421</v>
      </c>
      <c r="DW90" s="21">
        <f t="shared" si="128"/>
        <v>0.38135393863689782</v>
      </c>
      <c r="DX90" s="45">
        <f t="shared" si="129"/>
        <v>0.38473145640107825</v>
      </c>
      <c r="DY90" s="47">
        <v>0.77075298561387373</v>
      </c>
      <c r="DZ90" s="47">
        <v>0.73164520836179814</v>
      </c>
      <c r="EA90" s="21">
        <f t="shared" si="130"/>
        <v>0.7430790184070275</v>
      </c>
      <c r="EB90" s="47">
        <v>0.78545276589166901</v>
      </c>
      <c r="EC90" s="47">
        <v>0.73833821882413109</v>
      </c>
      <c r="ED90" s="21">
        <f t="shared" si="131"/>
        <v>0.75211294138289408</v>
      </c>
      <c r="EE90" s="47">
        <v>0.78864412609341483</v>
      </c>
      <c r="EF90" s="47">
        <v>0.74075503367566409</v>
      </c>
      <c r="EG90" s="21">
        <f t="shared" si="132"/>
        <v>0.75475620746812078</v>
      </c>
      <c r="EH90" s="47">
        <v>0.80329527607361961</v>
      </c>
      <c r="EI90" s="47">
        <v>0.7370320937857372</v>
      </c>
      <c r="EJ90" s="21">
        <f t="shared" si="133"/>
        <v>0.75640523878420018</v>
      </c>
      <c r="EK90" s="47">
        <v>0.7949440530267915</v>
      </c>
      <c r="EL90" s="47">
        <v>0.742434249339744</v>
      </c>
      <c r="EM90" s="21">
        <f t="shared" si="134"/>
        <v>0.75778636503274521</v>
      </c>
      <c r="EN90" s="47">
        <v>0.81207078120014398</v>
      </c>
      <c r="EO90" s="47">
        <v>0.74692797162501612</v>
      </c>
      <c r="EP90" s="21">
        <f t="shared" si="135"/>
        <v>0.76597355700036562</v>
      </c>
      <c r="EQ90" s="47">
        <v>0.81400636254737546</v>
      </c>
      <c r="ER90" s="47">
        <v>0.76377276005384842</v>
      </c>
      <c r="ES90" s="21">
        <f t="shared" si="136"/>
        <v>0.77845939041630552</v>
      </c>
      <c r="ET90" s="47">
        <v>0.82162112113747288</v>
      </c>
      <c r="EU90" s="47">
        <v>0.76781617332649177</v>
      </c>
      <c r="EV90" s="21">
        <f t="shared" si="137"/>
        <v>0.7835469459755966</v>
      </c>
      <c r="EW90" s="47">
        <v>0.815710885835081</v>
      </c>
      <c r="EX90" s="47">
        <v>0.74877999994387689</v>
      </c>
      <c r="EY90" s="21">
        <f t="shared" si="138"/>
        <v>0.76834835921181077</v>
      </c>
      <c r="EZ90" s="47">
        <v>0.80216288512374467</v>
      </c>
      <c r="FA90" s="47">
        <v>0.74900355058707735</v>
      </c>
      <c r="FB90" s="21">
        <f t="shared" si="139"/>
        <v>0.7645455674423256</v>
      </c>
      <c r="FC90" s="47">
        <v>0.8113230353727201</v>
      </c>
      <c r="FD90" s="47">
        <v>0.75653893276461504</v>
      </c>
      <c r="FE90" s="21">
        <f t="shared" si="140"/>
        <v>0.77255597762712214</v>
      </c>
      <c r="FF90" s="47">
        <v>0.81222409532841733</v>
      </c>
      <c r="FG90" s="47">
        <v>0.75185312934856041</v>
      </c>
      <c r="FH90" s="21">
        <f t="shared" si="141"/>
        <v>0.76950358677065922</v>
      </c>
      <c r="FI90" s="21">
        <f t="shared" si="142"/>
        <v>0.80268403110369357</v>
      </c>
      <c r="FJ90" s="21">
        <f t="shared" si="143"/>
        <v>0.74790811013638014</v>
      </c>
      <c r="FK90" s="45">
        <f t="shared" si="144"/>
        <v>0.76392276295993122</v>
      </c>
      <c r="FL90" s="21"/>
      <c r="FM90" s="21"/>
      <c r="FN90" s="21">
        <f t="shared" si="145"/>
        <v>0</v>
      </c>
      <c r="FO90" s="21"/>
      <c r="FP90" s="21"/>
      <c r="FQ90" s="21">
        <f t="shared" si="146"/>
        <v>0</v>
      </c>
      <c r="FR90" s="21"/>
      <c r="FS90" s="21"/>
      <c r="FT90" s="21">
        <f t="shared" si="147"/>
        <v>0</v>
      </c>
      <c r="FU90" s="21"/>
      <c r="FV90" s="21"/>
      <c r="FW90" s="21">
        <f t="shared" si="148"/>
        <v>0</v>
      </c>
      <c r="FX90" s="21"/>
      <c r="FY90" s="21"/>
      <c r="FZ90" s="21">
        <f t="shared" si="149"/>
        <v>0</v>
      </c>
      <c r="GA90" s="21"/>
      <c r="GB90" s="21"/>
      <c r="GC90" s="21">
        <f t="shared" si="150"/>
        <v>0</v>
      </c>
      <c r="GD90" s="21"/>
      <c r="GE90" s="21"/>
      <c r="GF90" s="21">
        <f t="shared" si="151"/>
        <v>0</v>
      </c>
      <c r="GG90" s="21"/>
      <c r="GH90" s="21"/>
      <c r="GI90" s="21">
        <f t="shared" si="152"/>
        <v>0</v>
      </c>
      <c r="GJ90" s="21"/>
      <c r="GK90" s="21"/>
      <c r="GL90" s="21">
        <f t="shared" si="153"/>
        <v>0</v>
      </c>
      <c r="GM90" s="21"/>
      <c r="GN90" s="21"/>
      <c r="GO90" s="21">
        <f t="shared" si="154"/>
        <v>0</v>
      </c>
      <c r="GP90" s="21" t="e">
        <f t="shared" si="155"/>
        <v>#DIV/0!</v>
      </c>
      <c r="GQ90" s="21" t="e">
        <f t="shared" si="156"/>
        <v>#DIV/0!</v>
      </c>
      <c r="GR90" s="45">
        <f t="shared" si="157"/>
        <v>0</v>
      </c>
    </row>
    <row r="91" spans="1:200">
      <c r="A91" s="1" t="s">
        <v>183</v>
      </c>
      <c r="B91" s="1" t="s">
        <v>183</v>
      </c>
      <c r="C91" s="1" t="s">
        <v>8</v>
      </c>
      <c r="D91" s="1" t="s">
        <v>184</v>
      </c>
      <c r="E91" s="2">
        <v>9407540</v>
      </c>
      <c r="F91" s="2">
        <v>22723</v>
      </c>
      <c r="G91" s="2">
        <v>49090</v>
      </c>
      <c r="H91" s="2">
        <v>71813</v>
      </c>
      <c r="I91" s="2">
        <v>15533</v>
      </c>
      <c r="J91" s="2">
        <v>49090</v>
      </c>
      <c r="K91" s="2">
        <v>64623</v>
      </c>
      <c r="L91" s="42">
        <f>VLOOKUP(B91,'[2]1월'!$D$6:$AU$179,13,0)</f>
        <v>12328.387096774193</v>
      </c>
      <c r="M91" s="42">
        <f>VLOOKUP(B91,'[2]1월'!$D$6:$AU$179,28,0)</f>
        <v>38999.580645161288</v>
      </c>
      <c r="N91" s="42">
        <f t="shared" si="85"/>
        <v>51327.967741935485</v>
      </c>
      <c r="O91" s="42">
        <f>VLOOKUP(B91,'[2]2월'!$D$6:$AU$179,13,0)</f>
        <v>12315.931034482759</v>
      </c>
      <c r="P91" s="42">
        <f>VLOOKUP(B91,'[2]2월'!$D$6:$AU$179,28,0)</f>
        <v>38799.620689655174</v>
      </c>
      <c r="Q91" s="42">
        <f t="shared" si="86"/>
        <v>51115.551724137935</v>
      </c>
      <c r="R91" s="42">
        <f>VLOOKUP(B91,'[2]3월'!$D$6:$AU$179,13,0)</f>
        <v>12476.967741935483</v>
      </c>
      <c r="S91" s="42">
        <f>VLOOKUP(B91,'[2]3월'!$D$6:$AU$179,28,0)</f>
        <v>39909.548387096773</v>
      </c>
      <c r="T91" s="42">
        <f t="shared" si="87"/>
        <v>52386.516129032258</v>
      </c>
      <c r="U91" s="42">
        <f>VLOOKUP(B91,'[2]4월'!$D$6:$AU$179,13,0)</f>
        <v>12643.8</v>
      </c>
      <c r="V91" s="42">
        <f>VLOOKUP(B91,'[2]4월'!$D$6:$AU$179,28,0)</f>
        <v>39979.833333333336</v>
      </c>
      <c r="W91" s="42">
        <f t="shared" si="88"/>
        <v>52623.633333333331</v>
      </c>
      <c r="X91" s="42">
        <f>VLOOKUP(B91,'[2]5월'!$D$6:$AU$179,13,0)</f>
        <v>12487.41935483871</v>
      </c>
      <c r="Y91" s="42">
        <f>VLOOKUP(B91,'[2]5월'!$D$6:$AU$179,28,0)</f>
        <v>39925.225806451614</v>
      </c>
      <c r="Z91" s="42">
        <f t="shared" si="89"/>
        <v>52412.645161290326</v>
      </c>
      <c r="AA91" s="42">
        <f>VLOOKUP(B91,'[2]6월'!$D$6:$AU$179,13,0)</f>
        <v>12615.866666666667</v>
      </c>
      <c r="AB91" s="42">
        <f>VLOOKUP(B91,'[2]6월'!$D$6:$AU$179,28,0)</f>
        <v>40134.800000000003</v>
      </c>
      <c r="AC91" s="42">
        <f t="shared" si="90"/>
        <v>52750.666666666672</v>
      </c>
      <c r="AD91" s="42">
        <f>VLOOKUP(B91,'[2]7월'!$D$6:$AU$179,13,0)</f>
        <v>12704.612903225807</v>
      </c>
      <c r="AE91" s="42">
        <f>VLOOKUP(B91,'[2]7월'!$D$6:$AU$179,28,0)</f>
        <v>40190.451612903227</v>
      </c>
      <c r="AF91" s="42">
        <f t="shared" si="91"/>
        <v>52895.06451612903</v>
      </c>
      <c r="AG91" s="42">
        <f>VLOOKUP(B91,'[2]8월'!$D$6:$AU$179,13,0)</f>
        <v>12736.516129032258</v>
      </c>
      <c r="AH91" s="42">
        <f>VLOOKUP(B91,'[2]8월'!$D$6:$AU$179,28,0)</f>
        <v>40246.516129032258</v>
      </c>
      <c r="AI91" s="42">
        <f t="shared" si="92"/>
        <v>52983.032258064515</v>
      </c>
      <c r="AJ91" s="42">
        <f>VLOOKUP(B91,'[2]9월'!$D$6:$AU$179,13,0)</f>
        <v>12527.7</v>
      </c>
      <c r="AK91" s="42">
        <f>VLOOKUP(B91,'[2]9월'!$D$6:$AU$179,28,0)</f>
        <v>39880.199999999997</v>
      </c>
      <c r="AL91" s="42">
        <f t="shared" si="93"/>
        <v>52407.899999999994</v>
      </c>
      <c r="AM91" s="42">
        <f>VLOOKUP(B91,'[2]10월'!$D$6:$AU$179,13,0)</f>
        <v>12826.774193548386</v>
      </c>
      <c r="AN91" s="42">
        <f>VLOOKUP(B91,'[2]10월'!$D$6:$AU$179,28,0)</f>
        <v>40298.838709677417</v>
      </c>
      <c r="AO91" s="42">
        <f t="shared" si="94"/>
        <v>53125.612903225803</v>
      </c>
      <c r="AP91" s="42">
        <f>VLOOKUP(B91,'[3]11월'!$D$6:$P$179,13,0)</f>
        <v>13142.333333333334</v>
      </c>
      <c r="AQ91" s="42">
        <f>VLOOKUP(B91,'[3]11월'!$D$6:$AE$179,28,0)</f>
        <v>40024.699999999997</v>
      </c>
      <c r="AR91" s="42">
        <f t="shared" si="95"/>
        <v>53167.033333333333</v>
      </c>
      <c r="AS91" s="42">
        <f>VLOOKUP(B91,'[3]12월'!$D$6:$P$179,13,0)</f>
        <v>13364.322580645161</v>
      </c>
      <c r="AT91" s="42">
        <f>VLOOKUP(B91,'[3]12월'!$D$6:$AE$179,28,0)</f>
        <v>40306.774193548386</v>
      </c>
      <c r="AU91" s="42">
        <f t="shared" si="96"/>
        <v>53671.096774193546</v>
      </c>
      <c r="AV91" s="42">
        <f t="shared" si="97"/>
        <v>12680.885919540231</v>
      </c>
      <c r="AW91" s="42">
        <f t="shared" si="98"/>
        <v>39891.340792238283</v>
      </c>
      <c r="AX91" s="43">
        <f t="shared" si="99"/>
        <v>52572.226711778523</v>
      </c>
      <c r="AY91" s="47">
        <v>0.58275746659928163</v>
      </c>
      <c r="AZ91" s="47">
        <v>0.58780243442788083</v>
      </c>
      <c r="BA91" s="21">
        <f t="shared" si="100"/>
        <v>0.58658554358068593</v>
      </c>
      <c r="BB91" s="47">
        <v>0.60826025376487303</v>
      </c>
      <c r="BC91" s="47">
        <v>0.57754134717183259</v>
      </c>
      <c r="BD91" s="21">
        <f t="shared" si="101"/>
        <v>0.5849510190545737</v>
      </c>
      <c r="BE91" s="47">
        <v>0.64260793239108838</v>
      </c>
      <c r="BF91" s="47">
        <v>0.56148162010957203</v>
      </c>
      <c r="BG91" s="21">
        <f t="shared" si="102"/>
        <v>0.58105000393997219</v>
      </c>
      <c r="BH91" s="47">
        <v>0.61596273000577917</v>
      </c>
      <c r="BI91" s="47">
        <v>0.55762766718050594</v>
      </c>
      <c r="BJ91" s="21">
        <f t="shared" si="103"/>
        <v>0.57169860012485396</v>
      </c>
      <c r="BK91" s="47">
        <v>0.62168735499073269</v>
      </c>
      <c r="BL91" s="47">
        <v>0.5619006190424134</v>
      </c>
      <c r="BM91" s="21">
        <f t="shared" si="104"/>
        <v>0.57632170837954144</v>
      </c>
      <c r="BN91" s="47">
        <v>0.61929431251696987</v>
      </c>
      <c r="BO91" s="47">
        <v>0.56518832285373455</v>
      </c>
      <c r="BP91" s="21">
        <f t="shared" si="105"/>
        <v>0.57823916595849478</v>
      </c>
      <c r="BQ91" s="47">
        <v>0.61977916934832522</v>
      </c>
      <c r="BR91" s="47">
        <v>0.57059017751638608</v>
      </c>
      <c r="BS91" s="21">
        <f t="shared" si="106"/>
        <v>0.58245499726879468</v>
      </c>
      <c r="BT91" s="47">
        <v>0.62627235556319549</v>
      </c>
      <c r="BU91" s="47">
        <v>0.56854964764829818</v>
      </c>
      <c r="BV91" s="21">
        <f t="shared" si="107"/>
        <v>0.58247287517390256</v>
      </c>
      <c r="BW91" s="47">
        <v>0.62995568287643156</v>
      </c>
      <c r="BX91" s="47">
        <v>0.55924694087146687</v>
      </c>
      <c r="BY91" s="21">
        <f t="shared" si="108"/>
        <v>0.5763025146403874</v>
      </c>
      <c r="BZ91" s="47">
        <v>0.60790598462951695</v>
      </c>
      <c r="CA91" s="47">
        <v>0.55597439262443016</v>
      </c>
      <c r="CB91" s="21">
        <f t="shared" si="109"/>
        <v>0.56850075178830917</v>
      </c>
      <c r="CC91" s="47">
        <v>0.6019787653714056</v>
      </c>
      <c r="CD91" s="47">
        <v>0.55318238827242017</v>
      </c>
      <c r="CE91" s="21">
        <f t="shared" si="110"/>
        <v>0.56495250587979284</v>
      </c>
      <c r="CF91" s="47">
        <v>0.60454768168867201</v>
      </c>
      <c r="CG91" s="47">
        <v>0.56125695059851954</v>
      </c>
      <c r="CH91" s="21">
        <f t="shared" si="111"/>
        <v>0.5716990577083696</v>
      </c>
      <c r="CI91" s="44">
        <f t="shared" si="112"/>
        <v>0.61508414081218932</v>
      </c>
      <c r="CJ91" s="44">
        <f t="shared" si="113"/>
        <v>0.56502854235978828</v>
      </c>
      <c r="CK91" s="21">
        <f t="shared" si="114"/>
        <v>0.57710239529147322</v>
      </c>
      <c r="CL91" s="47">
        <v>0.43794547052057459</v>
      </c>
      <c r="CM91" s="47">
        <v>0.46697426728587349</v>
      </c>
      <c r="CN91" s="21">
        <f t="shared" si="115"/>
        <v>0.45997226483731057</v>
      </c>
      <c r="CO91" s="47">
        <v>0.51714710799354291</v>
      </c>
      <c r="CP91" s="47">
        <v>0.47071613162955073</v>
      </c>
      <c r="CQ91" s="21">
        <f t="shared" si="116"/>
        <v>0.48191569366508341</v>
      </c>
      <c r="CR91" s="47">
        <v>0.55547272883120313</v>
      </c>
      <c r="CS91" s="47">
        <v>0.45997445047898194</v>
      </c>
      <c r="CT91" s="21">
        <f t="shared" si="117"/>
        <v>0.48300947960065493</v>
      </c>
      <c r="CU91" s="47">
        <v>0.48304637429828307</v>
      </c>
      <c r="CV91" s="47">
        <v>0.4688355363809687</v>
      </c>
      <c r="CW91" s="21">
        <f t="shared" si="118"/>
        <v>0.47226331613696981</v>
      </c>
      <c r="CX91" s="47">
        <v>0.49141713280753724</v>
      </c>
      <c r="CY91" s="47">
        <v>0.47155977830571738</v>
      </c>
      <c r="CZ91" s="21">
        <f t="shared" si="119"/>
        <v>0.47634954778765232</v>
      </c>
      <c r="DA91" s="47">
        <v>0.49325672093495615</v>
      </c>
      <c r="DB91" s="47">
        <v>0.47620979296409394</v>
      </c>
      <c r="DC91" s="21">
        <f t="shared" si="120"/>
        <v>0.48032166271734311</v>
      </c>
      <c r="DD91" s="47">
        <v>0.49446576861828073</v>
      </c>
      <c r="DE91" s="47">
        <v>0.48020854388298712</v>
      </c>
      <c r="DF91" s="21">
        <f t="shared" si="121"/>
        <v>0.48364751254963095</v>
      </c>
      <c r="DG91" s="47">
        <v>0.5003034264752213</v>
      </c>
      <c r="DH91" s="47">
        <v>0.48369300119799108</v>
      </c>
      <c r="DI91" s="21">
        <f t="shared" si="122"/>
        <v>0.48769958264203728</v>
      </c>
      <c r="DJ91" s="47">
        <v>0.50976925789684968</v>
      </c>
      <c r="DK91" s="47">
        <v>0.4855001190445154</v>
      </c>
      <c r="DL91" s="21">
        <f t="shared" si="123"/>
        <v>0.49135404992020681</v>
      </c>
      <c r="DM91" s="47">
        <v>0.48982023351885934</v>
      </c>
      <c r="DN91" s="47">
        <v>0.48348128712768573</v>
      </c>
      <c r="DO91" s="21">
        <f t="shared" si="124"/>
        <v>0.48501029704536036</v>
      </c>
      <c r="DP91" s="47">
        <v>0.48198818910442526</v>
      </c>
      <c r="DQ91" s="47">
        <v>0.48339528562411099</v>
      </c>
      <c r="DR91" s="21">
        <f t="shared" si="125"/>
        <v>0.48305588150220186</v>
      </c>
      <c r="DS91" s="47">
        <v>0.48134023441116119</v>
      </c>
      <c r="DT91" s="47">
        <v>0.48271782319154094</v>
      </c>
      <c r="DU91" s="21">
        <f t="shared" si="126"/>
        <v>0.48238553659725592</v>
      </c>
      <c r="DV91" s="21">
        <f t="shared" si="127"/>
        <v>0.49466438711757449</v>
      </c>
      <c r="DW91" s="21">
        <f t="shared" si="128"/>
        <v>0.47610550142616809</v>
      </c>
      <c r="DX91" s="45">
        <f t="shared" si="129"/>
        <v>0.48058206875014237</v>
      </c>
      <c r="DY91" s="47">
        <v>0.85983060861374216</v>
      </c>
      <c r="DZ91" s="47">
        <v>0.68087211690448279</v>
      </c>
      <c r="EA91" s="21">
        <f t="shared" si="130"/>
        <v>0.72403848743201582</v>
      </c>
      <c r="EB91" s="47">
        <v>0.79391814918720349</v>
      </c>
      <c r="EC91" s="47">
        <v>0.70619666473810183</v>
      </c>
      <c r="ED91" s="21">
        <f t="shared" si="131"/>
        <v>0.72735586240896155</v>
      </c>
      <c r="EE91" s="47">
        <v>0.7634922308459976</v>
      </c>
      <c r="EF91" s="47">
        <v>0.72894231310156188</v>
      </c>
      <c r="EG91" s="21">
        <f t="shared" si="132"/>
        <v>0.73727605874731217</v>
      </c>
      <c r="EH91" s="47">
        <v>0.84515946419061772</v>
      </c>
      <c r="EI91" s="47">
        <v>0.73545391301447816</v>
      </c>
      <c r="EJ91" s="21">
        <f t="shared" si="133"/>
        <v>0.76191586196010308</v>
      </c>
      <c r="EK91" s="47">
        <v>0.8353506006044793</v>
      </c>
      <c r="EL91" s="47">
        <v>0.73582405092745951</v>
      </c>
      <c r="EM91" s="21">
        <f t="shared" si="134"/>
        <v>0.75983073471011486</v>
      </c>
      <c r="EN91" s="47">
        <v>0.83837720753759815</v>
      </c>
      <c r="EO91" s="47">
        <v>0.73618688768848983</v>
      </c>
      <c r="EP91" s="21">
        <f t="shared" si="135"/>
        <v>0.76083609638935568</v>
      </c>
      <c r="EQ91" s="47">
        <v>0.84029834731098429</v>
      </c>
      <c r="ER91" s="47">
        <v>0.73938386745688267</v>
      </c>
      <c r="ES91" s="21">
        <f t="shared" si="136"/>
        <v>0.76372533227014483</v>
      </c>
      <c r="ET91" s="47">
        <v>0.83956294322648617</v>
      </c>
      <c r="EU91" s="47">
        <v>0.74512553520961933</v>
      </c>
      <c r="EV91" s="21">
        <f t="shared" si="137"/>
        <v>0.76790467302632992</v>
      </c>
      <c r="EW91" s="47">
        <v>0.8372145192919157</v>
      </c>
      <c r="EX91" s="47">
        <v>0.7399093267670005</v>
      </c>
      <c r="EY91" s="21">
        <f t="shared" si="138"/>
        <v>0.7633801995636228</v>
      </c>
      <c r="EZ91" s="47">
        <v>0.84526859643387064</v>
      </c>
      <c r="FA91" s="47">
        <v>0.74477862405384287</v>
      </c>
      <c r="FB91" s="21">
        <f t="shared" si="139"/>
        <v>0.76901769391091968</v>
      </c>
      <c r="FC91" s="47">
        <v>0.86952565500798951</v>
      </c>
      <c r="FD91" s="47">
        <v>0.74811591925319443</v>
      </c>
      <c r="FE91" s="21">
        <f t="shared" si="140"/>
        <v>0.77740102100603947</v>
      </c>
      <c r="FF91" s="47">
        <v>0.86575243667540436</v>
      </c>
      <c r="FG91" s="47">
        <v>0.75283707133196198</v>
      </c>
      <c r="FH91" s="21">
        <f t="shared" si="141"/>
        <v>0.7800732558354917</v>
      </c>
      <c r="FI91" s="21">
        <f t="shared" si="142"/>
        <v>0.83614589657719074</v>
      </c>
      <c r="FJ91" s="21">
        <f t="shared" si="143"/>
        <v>0.73280219087058962</v>
      </c>
      <c r="FK91" s="45">
        <f t="shared" si="144"/>
        <v>0.75772960643836773</v>
      </c>
      <c r="FL91" s="21"/>
      <c r="FM91" s="21"/>
      <c r="FN91" s="21">
        <f t="shared" si="145"/>
        <v>0</v>
      </c>
      <c r="FO91" s="21"/>
      <c r="FP91" s="21"/>
      <c r="FQ91" s="21">
        <f t="shared" si="146"/>
        <v>0</v>
      </c>
      <c r="FR91" s="21"/>
      <c r="FS91" s="21"/>
      <c r="FT91" s="21">
        <f t="shared" si="147"/>
        <v>0</v>
      </c>
      <c r="FU91" s="21"/>
      <c r="FV91" s="21"/>
      <c r="FW91" s="21">
        <f t="shared" si="148"/>
        <v>0</v>
      </c>
      <c r="FX91" s="21"/>
      <c r="FY91" s="21"/>
      <c r="FZ91" s="21">
        <f t="shared" si="149"/>
        <v>0</v>
      </c>
      <c r="GA91" s="21"/>
      <c r="GB91" s="21"/>
      <c r="GC91" s="21">
        <f t="shared" si="150"/>
        <v>0</v>
      </c>
      <c r="GD91" s="21"/>
      <c r="GE91" s="21"/>
      <c r="GF91" s="21">
        <f t="shared" si="151"/>
        <v>0</v>
      </c>
      <c r="GG91" s="21"/>
      <c r="GH91" s="21"/>
      <c r="GI91" s="21">
        <f t="shared" si="152"/>
        <v>0</v>
      </c>
      <c r="GJ91" s="21"/>
      <c r="GK91" s="21"/>
      <c r="GL91" s="21">
        <f t="shared" si="153"/>
        <v>0</v>
      </c>
      <c r="GM91" s="21"/>
      <c r="GN91" s="21"/>
      <c r="GO91" s="21">
        <f t="shared" si="154"/>
        <v>0</v>
      </c>
      <c r="GP91" s="21" t="e">
        <f t="shared" si="155"/>
        <v>#DIV/0!</v>
      </c>
      <c r="GQ91" s="21" t="e">
        <f t="shared" si="156"/>
        <v>#DIV/0!</v>
      </c>
      <c r="GR91" s="45">
        <f t="shared" si="157"/>
        <v>0</v>
      </c>
    </row>
    <row r="92" spans="1:200">
      <c r="A92" s="1" t="s">
        <v>185</v>
      </c>
      <c r="B92" s="1" t="s">
        <v>185</v>
      </c>
      <c r="C92" s="1" t="s">
        <v>8</v>
      </c>
      <c r="D92" s="1" t="s">
        <v>9</v>
      </c>
      <c r="E92" s="2">
        <v>385932</v>
      </c>
      <c r="F92" s="2">
        <v>170</v>
      </c>
      <c r="G92" s="2">
        <v>336</v>
      </c>
      <c r="H92" s="2">
        <v>506</v>
      </c>
      <c r="I92" s="2">
        <v>146</v>
      </c>
      <c r="J92" s="2">
        <v>292</v>
      </c>
      <c r="K92" s="2">
        <v>438</v>
      </c>
      <c r="L92" s="42">
        <f>VLOOKUP(B92,'[2]1월'!$D$6:$AU$179,13,0)</f>
        <v>106.3225806451613</v>
      </c>
      <c r="M92" s="42">
        <f>VLOOKUP(B92,'[2]1월'!$D$6:$AU$179,28,0)</f>
        <v>187.83870967741936</v>
      </c>
      <c r="N92" s="42">
        <f t="shared" si="85"/>
        <v>294.16129032258067</v>
      </c>
      <c r="O92" s="42">
        <f>VLOOKUP(B92,'[2]2월'!$D$6:$AU$179,13,0)</f>
        <v>106.51724137931035</v>
      </c>
      <c r="P92" s="42">
        <f>VLOOKUP(B92,'[2]2월'!$D$6:$AU$179,28,0)</f>
        <v>189.06896551724137</v>
      </c>
      <c r="Q92" s="42">
        <f t="shared" si="86"/>
        <v>295.58620689655174</v>
      </c>
      <c r="R92" s="42">
        <f>VLOOKUP(B92,'[2]3월'!$D$6:$AU$179,13,0)</f>
        <v>112.16129032258064</v>
      </c>
      <c r="S92" s="42">
        <f>VLOOKUP(B92,'[2]3월'!$D$6:$AU$179,28,0)</f>
        <v>215.74193548387098</v>
      </c>
      <c r="T92" s="42">
        <f t="shared" si="87"/>
        <v>327.90322580645159</v>
      </c>
      <c r="U92" s="42">
        <f>VLOOKUP(B92,'[2]4월'!$D$6:$AU$179,13,0)</f>
        <v>110.96666666666667</v>
      </c>
      <c r="V92" s="42">
        <f>VLOOKUP(B92,'[2]4월'!$D$6:$AU$179,28,0)</f>
        <v>224.6</v>
      </c>
      <c r="W92" s="42">
        <f t="shared" si="88"/>
        <v>335.56666666666666</v>
      </c>
      <c r="X92" s="42">
        <f>VLOOKUP(B92,'[2]5월'!$D$6:$AU$179,13,0)</f>
        <v>110.48387096774194</v>
      </c>
      <c r="Y92" s="42">
        <f>VLOOKUP(B92,'[2]5월'!$D$6:$AU$179,28,0)</f>
        <v>230.19354838709677</v>
      </c>
      <c r="Z92" s="42">
        <f t="shared" si="89"/>
        <v>340.67741935483872</v>
      </c>
      <c r="AA92" s="42">
        <f>VLOOKUP(B92,'[2]6월'!$D$6:$AU$179,13,0)</f>
        <v>119.26666666666667</v>
      </c>
      <c r="AB92" s="42">
        <f>VLOOKUP(B92,'[2]6월'!$D$6:$AU$179,28,0)</f>
        <v>228.4</v>
      </c>
      <c r="AC92" s="42">
        <f t="shared" si="90"/>
        <v>347.66666666666669</v>
      </c>
      <c r="AD92" s="42">
        <f>VLOOKUP(B92,'[2]7월'!$D$6:$AU$179,13,0)</f>
        <v>118.51612903225806</v>
      </c>
      <c r="AE92" s="42">
        <f>VLOOKUP(B92,'[2]7월'!$D$6:$AU$179,28,0)</f>
        <v>229.2258064516129</v>
      </c>
      <c r="AF92" s="42">
        <f t="shared" si="91"/>
        <v>347.74193548387098</v>
      </c>
      <c r="AG92" s="42">
        <f>VLOOKUP(B92,'[2]8월'!$D$6:$AU$179,13,0)</f>
        <v>111.70967741935483</v>
      </c>
      <c r="AH92" s="42">
        <f>VLOOKUP(B92,'[2]8월'!$D$6:$AU$179,28,0)</f>
        <v>230.32258064516128</v>
      </c>
      <c r="AI92" s="42">
        <f t="shared" si="92"/>
        <v>342.0322580645161</v>
      </c>
      <c r="AJ92" s="42">
        <f>VLOOKUP(B92,'[2]9월'!$D$6:$AU$179,13,0)</f>
        <v>109.16666666666667</v>
      </c>
      <c r="AK92" s="42">
        <f>VLOOKUP(B92,'[2]9월'!$D$6:$AU$179,28,0)</f>
        <v>226.76666666666668</v>
      </c>
      <c r="AL92" s="42">
        <f t="shared" si="93"/>
        <v>335.93333333333334</v>
      </c>
      <c r="AM92" s="42">
        <f>VLOOKUP(B92,'[2]10월'!$D$6:$AU$179,13,0)</f>
        <v>115.6774193548387</v>
      </c>
      <c r="AN92" s="42">
        <f>VLOOKUP(B92,'[2]10월'!$D$6:$AU$179,28,0)</f>
        <v>229.67741935483872</v>
      </c>
      <c r="AO92" s="42">
        <f t="shared" si="94"/>
        <v>345.35483870967744</v>
      </c>
      <c r="AP92" s="42">
        <f>VLOOKUP(B92,'[3]11월'!$D$6:$P$179,13,0)</f>
        <v>116.96666666666667</v>
      </c>
      <c r="AQ92" s="42">
        <f>VLOOKUP(B92,'[3]11월'!$D$6:$AE$179,28,0)</f>
        <v>233.56666666666666</v>
      </c>
      <c r="AR92" s="42">
        <f t="shared" si="95"/>
        <v>350.5333333333333</v>
      </c>
      <c r="AS92" s="42">
        <f>VLOOKUP(B92,'[3]12월'!$D$6:$P$179,13,0)</f>
        <v>120.12903225806451</v>
      </c>
      <c r="AT92" s="42">
        <f>VLOOKUP(B92,'[3]12월'!$D$6:$AE$179,28,0)</f>
        <v>285.25806451612902</v>
      </c>
      <c r="AU92" s="42">
        <f t="shared" si="96"/>
        <v>405.38709677419354</v>
      </c>
      <c r="AV92" s="42">
        <f t="shared" si="97"/>
        <v>113.15699233716475</v>
      </c>
      <c r="AW92" s="42">
        <f t="shared" si="98"/>
        <v>225.88836361389198</v>
      </c>
      <c r="AX92" s="43">
        <f t="shared" si="99"/>
        <v>339.04535595105676</v>
      </c>
      <c r="AY92" s="47">
        <v>0.47595455440665513</v>
      </c>
      <c r="AZ92" s="47">
        <v>0.46631086844176783</v>
      </c>
      <c r="BA92" s="21">
        <f t="shared" si="100"/>
        <v>0.46952946583493871</v>
      </c>
      <c r="BB92" s="47">
        <v>0.48804045233847054</v>
      </c>
      <c r="BC92" s="47">
        <v>0.47113637626666532</v>
      </c>
      <c r="BD92" s="21">
        <f t="shared" si="101"/>
        <v>0.47677814180909089</v>
      </c>
      <c r="BE92" s="47">
        <v>0.48523867681725469</v>
      </c>
      <c r="BF92" s="47">
        <v>0.47176903734483339</v>
      </c>
      <c r="BG92" s="21">
        <f t="shared" si="102"/>
        <v>0.47626455354587272</v>
      </c>
      <c r="BH92" s="47">
        <v>0.4935048363841969</v>
      </c>
      <c r="BI92" s="47">
        <v>0.47303741821608675</v>
      </c>
      <c r="BJ92" s="21">
        <f t="shared" si="103"/>
        <v>0.47986845553943736</v>
      </c>
      <c r="BK92" s="47">
        <v>0.49373265976668879</v>
      </c>
      <c r="BL92" s="47">
        <v>0.47327449699038415</v>
      </c>
      <c r="BM92" s="21">
        <f t="shared" si="104"/>
        <v>0.48010244531020996</v>
      </c>
      <c r="BN92" s="47">
        <v>0.48335600472984774</v>
      </c>
      <c r="BO92" s="47">
        <v>0.46302363112707473</v>
      </c>
      <c r="BP92" s="21">
        <f t="shared" si="105"/>
        <v>0.46980959708585179</v>
      </c>
      <c r="BQ92" s="47">
        <v>0.49199252022076895</v>
      </c>
      <c r="BR92" s="47">
        <v>0.46820084601994516</v>
      </c>
      <c r="BS92" s="21">
        <f t="shared" si="106"/>
        <v>0.47614135972401594</v>
      </c>
      <c r="BT92" s="47">
        <v>0.48511907222230322</v>
      </c>
      <c r="BU92" s="47">
        <v>0.46999136375731748</v>
      </c>
      <c r="BV92" s="21">
        <f t="shared" si="107"/>
        <v>0.47504026344228578</v>
      </c>
      <c r="BW92" s="47">
        <v>0.49198627486231267</v>
      </c>
      <c r="BX92" s="47">
        <v>0.47570361017304186</v>
      </c>
      <c r="BY92" s="21">
        <f t="shared" si="108"/>
        <v>0.48113797855807405</v>
      </c>
      <c r="BZ92" s="47">
        <v>0.48165898266438412</v>
      </c>
      <c r="CA92" s="47">
        <v>0.46715277823514745</v>
      </c>
      <c r="CB92" s="21">
        <f t="shared" si="109"/>
        <v>0.47199424983954663</v>
      </c>
      <c r="CC92" s="47">
        <v>0.48324051788097466</v>
      </c>
      <c r="CD92" s="47">
        <v>0.38471472590784989</v>
      </c>
      <c r="CE92" s="21">
        <f t="shared" si="110"/>
        <v>0.41759788472901171</v>
      </c>
      <c r="CF92" s="47">
        <v>0.4869805513466558</v>
      </c>
      <c r="CG92" s="47">
        <v>0.3302397810414982</v>
      </c>
      <c r="CH92" s="21">
        <f t="shared" si="111"/>
        <v>0.38255229272475022</v>
      </c>
      <c r="CI92" s="44">
        <f t="shared" si="112"/>
        <v>0.48673375863670937</v>
      </c>
      <c r="CJ92" s="44">
        <f t="shared" si="113"/>
        <v>0.45121291112680101</v>
      </c>
      <c r="CK92" s="21">
        <f t="shared" si="114"/>
        <v>0.46306805734525708</v>
      </c>
      <c r="CL92" s="47">
        <v>0.35963334147541653</v>
      </c>
      <c r="CM92" s="47">
        <v>0.31599565164831306</v>
      </c>
      <c r="CN92" s="21">
        <f t="shared" si="115"/>
        <v>0.3305598084689419</v>
      </c>
      <c r="CO92" s="47">
        <v>0.37226794438191546</v>
      </c>
      <c r="CP92" s="47">
        <v>0.33034380079217823</v>
      </c>
      <c r="CQ92" s="21">
        <f t="shared" si="116"/>
        <v>0.34433605849946536</v>
      </c>
      <c r="CR92" s="47">
        <v>0.37503999663475396</v>
      </c>
      <c r="CS92" s="47">
        <v>0.33757530824669396</v>
      </c>
      <c r="CT92" s="21">
        <f t="shared" si="117"/>
        <v>0.35007921482565307</v>
      </c>
      <c r="CU92" s="47">
        <v>0.38030787089677914</v>
      </c>
      <c r="CV92" s="47">
        <v>0.3431176106376071</v>
      </c>
      <c r="CW92" s="21">
        <f t="shared" si="118"/>
        <v>0.35552992633902547</v>
      </c>
      <c r="CX92" s="47">
        <v>0.38215626179720913</v>
      </c>
      <c r="CY92" s="47">
        <v>0.34093212297677394</v>
      </c>
      <c r="CZ92" s="21">
        <f t="shared" si="119"/>
        <v>0.35469075284363927</v>
      </c>
      <c r="DA92" s="47">
        <v>0.37161845389268799</v>
      </c>
      <c r="DB92" s="47">
        <v>0.3261623281753766</v>
      </c>
      <c r="DC92" s="21">
        <f t="shared" si="120"/>
        <v>0.34133339121808504</v>
      </c>
      <c r="DD92" s="47">
        <v>0.37608266423787567</v>
      </c>
      <c r="DE92" s="47">
        <v>0.3214350186923336</v>
      </c>
      <c r="DF92" s="21">
        <f t="shared" si="121"/>
        <v>0.33967376787353065</v>
      </c>
      <c r="DG92" s="47">
        <v>0.36401146942567764</v>
      </c>
      <c r="DH92" s="47">
        <v>0.3176972199033406</v>
      </c>
      <c r="DI92" s="21">
        <f t="shared" si="122"/>
        <v>0.33315468329669601</v>
      </c>
      <c r="DJ92" s="47">
        <v>0.37347945430116447</v>
      </c>
      <c r="DK92" s="47">
        <v>0.3363561073851658</v>
      </c>
      <c r="DL92" s="21">
        <f t="shared" si="123"/>
        <v>0.34874609063894019</v>
      </c>
      <c r="DM92" s="47">
        <v>0.36630070442513291</v>
      </c>
      <c r="DN92" s="47">
        <v>0.32474118852815304</v>
      </c>
      <c r="DO92" s="21">
        <f t="shared" si="124"/>
        <v>0.33861175109256014</v>
      </c>
      <c r="DP92" s="47">
        <v>0.37131612928711522</v>
      </c>
      <c r="DQ92" s="47">
        <v>0.27297569743344396</v>
      </c>
      <c r="DR92" s="21">
        <f t="shared" si="125"/>
        <v>0.30579699198409316</v>
      </c>
      <c r="DS92" s="47">
        <v>0.37142882079339984</v>
      </c>
      <c r="DT92" s="47">
        <v>0.21968955663813594</v>
      </c>
      <c r="DU92" s="21">
        <f t="shared" si="126"/>
        <v>0.27033280672218324</v>
      </c>
      <c r="DV92" s="21">
        <f t="shared" si="127"/>
        <v>0.37197025929576061</v>
      </c>
      <c r="DW92" s="21">
        <f t="shared" si="128"/>
        <v>0.31558513425479301</v>
      </c>
      <c r="DX92" s="45">
        <f t="shared" si="129"/>
        <v>0.33440377031690111</v>
      </c>
      <c r="DY92" s="47">
        <v>0.90130552184466017</v>
      </c>
      <c r="DZ92" s="47">
        <v>0.82855504035720429</v>
      </c>
      <c r="EA92" s="21">
        <f t="shared" si="130"/>
        <v>0.85283564332582129</v>
      </c>
      <c r="EB92" s="47">
        <v>0.87298543217869862</v>
      </c>
      <c r="EC92" s="47">
        <v>0.81738519058909354</v>
      </c>
      <c r="ED92" s="21">
        <f t="shared" si="131"/>
        <v>0.83594187039923562</v>
      </c>
      <c r="EE92" s="47">
        <v>0.88017112453264312</v>
      </c>
      <c r="EF92" s="47">
        <v>0.82816522129186609</v>
      </c>
      <c r="EG92" s="21">
        <f t="shared" si="132"/>
        <v>0.84552228426651255</v>
      </c>
      <c r="EH92" s="47">
        <v>0.87720937218383899</v>
      </c>
      <c r="EI92" s="47">
        <v>0.82181864054615605</v>
      </c>
      <c r="EJ92" s="21">
        <f t="shared" si="133"/>
        <v>0.84030539603612064</v>
      </c>
      <c r="EK92" s="47">
        <v>0.86221021897810224</v>
      </c>
      <c r="EL92" s="47">
        <v>0.81877172085201799</v>
      </c>
      <c r="EM92" s="21">
        <f t="shared" si="134"/>
        <v>0.83326939708711367</v>
      </c>
      <c r="EN92" s="47">
        <v>0.86818082727780888</v>
      </c>
      <c r="EO92" s="47">
        <v>0.81787872154115582</v>
      </c>
      <c r="EP92" s="21">
        <f t="shared" si="135"/>
        <v>0.83466713905956991</v>
      </c>
      <c r="EQ92" s="47">
        <v>0.88929286880783887</v>
      </c>
      <c r="ER92" s="47">
        <v>0.82232240360258935</v>
      </c>
      <c r="ES92" s="21">
        <f t="shared" si="136"/>
        <v>0.84467391582663731</v>
      </c>
      <c r="ET92" s="47">
        <v>0.88697054576956402</v>
      </c>
      <c r="EU92" s="47">
        <v>0.84533739495798321</v>
      </c>
      <c r="EV92" s="21">
        <f t="shared" si="137"/>
        <v>0.8592325333064883</v>
      </c>
      <c r="EW92" s="47">
        <v>0.85499999999999998</v>
      </c>
      <c r="EX92" s="47">
        <v>0.82611950610024998</v>
      </c>
      <c r="EY92" s="21">
        <f t="shared" si="138"/>
        <v>0.83575842245626486</v>
      </c>
      <c r="EZ92" s="47">
        <v>0.86826575571667597</v>
      </c>
      <c r="FA92" s="47">
        <v>0.81981601123595504</v>
      </c>
      <c r="FB92" s="21">
        <f t="shared" si="139"/>
        <v>0.83598619988096312</v>
      </c>
      <c r="FC92" s="47">
        <v>0.87326389284696493</v>
      </c>
      <c r="FD92" s="47">
        <v>0.81616768945340368</v>
      </c>
      <c r="FE92" s="21">
        <f t="shared" si="140"/>
        <v>0.83522364918411018</v>
      </c>
      <c r="FF92" s="47">
        <v>0.85045488721804507</v>
      </c>
      <c r="FG92" s="47">
        <v>0.80957254325455164</v>
      </c>
      <c r="FH92" s="21">
        <f t="shared" si="141"/>
        <v>0.82321709847821944</v>
      </c>
      <c r="FI92" s="21">
        <f t="shared" si="142"/>
        <v>0.8737758706129034</v>
      </c>
      <c r="FJ92" s="21">
        <f t="shared" si="143"/>
        <v>0.82265917364851893</v>
      </c>
      <c r="FK92" s="45">
        <f t="shared" si="144"/>
        <v>0.8397194624422547</v>
      </c>
      <c r="FL92" s="21"/>
      <c r="FM92" s="21"/>
      <c r="FN92" s="21">
        <f t="shared" si="145"/>
        <v>0</v>
      </c>
      <c r="FO92" s="21"/>
      <c r="FP92" s="21"/>
      <c r="FQ92" s="21">
        <f t="shared" si="146"/>
        <v>0</v>
      </c>
      <c r="FR92" s="21"/>
      <c r="FS92" s="21"/>
      <c r="FT92" s="21">
        <f t="shared" si="147"/>
        <v>0</v>
      </c>
      <c r="FU92" s="21"/>
      <c r="FV92" s="21"/>
      <c r="FW92" s="21">
        <f t="shared" si="148"/>
        <v>0</v>
      </c>
      <c r="FX92" s="21"/>
      <c r="FY92" s="21"/>
      <c r="FZ92" s="21">
        <f t="shared" si="149"/>
        <v>0</v>
      </c>
      <c r="GA92" s="21"/>
      <c r="GB92" s="21"/>
      <c r="GC92" s="21">
        <f t="shared" si="150"/>
        <v>0</v>
      </c>
      <c r="GD92" s="21"/>
      <c r="GE92" s="21"/>
      <c r="GF92" s="21">
        <f t="shared" si="151"/>
        <v>0</v>
      </c>
      <c r="GG92" s="21"/>
      <c r="GH92" s="21"/>
      <c r="GI92" s="21">
        <f t="shared" si="152"/>
        <v>0</v>
      </c>
      <c r="GJ92" s="21"/>
      <c r="GK92" s="21"/>
      <c r="GL92" s="21">
        <f t="shared" si="153"/>
        <v>0</v>
      </c>
      <c r="GM92" s="21"/>
      <c r="GN92" s="21"/>
      <c r="GO92" s="21">
        <f t="shared" si="154"/>
        <v>0</v>
      </c>
      <c r="GP92" s="21" t="e">
        <f t="shared" si="155"/>
        <v>#DIV/0!</v>
      </c>
      <c r="GQ92" s="21" t="e">
        <f t="shared" si="156"/>
        <v>#DIV/0!</v>
      </c>
      <c r="GR92" s="45">
        <f t="shared" si="157"/>
        <v>0</v>
      </c>
    </row>
    <row r="93" spans="1:200">
      <c r="A93" s="1" t="s">
        <v>186</v>
      </c>
      <c r="B93" s="1" t="s">
        <v>186</v>
      </c>
      <c r="C93" s="1" t="s">
        <v>8</v>
      </c>
      <c r="D93" s="1" t="s">
        <v>51</v>
      </c>
      <c r="E93" s="2">
        <v>1104167</v>
      </c>
      <c r="F93" s="2">
        <v>2068</v>
      </c>
      <c r="G93" s="2">
        <v>3610</v>
      </c>
      <c r="H93" s="2">
        <v>5678</v>
      </c>
      <c r="I93" s="2">
        <v>1763</v>
      </c>
      <c r="J93" s="2">
        <v>3606</v>
      </c>
      <c r="K93" s="2">
        <v>5369</v>
      </c>
      <c r="L93" s="42">
        <f>VLOOKUP(B93,'[2]1월'!$D$6:$AU$179,13,0)</f>
        <v>1538.5483870967741</v>
      </c>
      <c r="M93" s="42">
        <f>VLOOKUP(B93,'[2]1월'!$D$6:$AU$179,28,0)</f>
        <v>3071.483870967742</v>
      </c>
      <c r="N93" s="42">
        <f t="shared" si="85"/>
        <v>4610.0322580645161</v>
      </c>
      <c r="O93" s="42">
        <f>VLOOKUP(B93,'[2]2월'!$D$6:$AU$179,13,0)</f>
        <v>1551.8620689655172</v>
      </c>
      <c r="P93" s="42">
        <f>VLOOKUP(B93,'[2]2월'!$D$6:$AU$179,28,0)</f>
        <v>3052.3793103448274</v>
      </c>
      <c r="Q93" s="42">
        <f t="shared" si="86"/>
        <v>4604.2413793103442</v>
      </c>
      <c r="R93" s="42">
        <f>VLOOKUP(B93,'[2]3월'!$D$6:$AU$179,13,0)</f>
        <v>1563.483870967742</v>
      </c>
      <c r="S93" s="42">
        <f>VLOOKUP(B93,'[2]3월'!$D$6:$AU$179,28,0)</f>
        <v>3073.9354838709678</v>
      </c>
      <c r="T93" s="42">
        <f t="shared" si="87"/>
        <v>4637.4193548387102</v>
      </c>
      <c r="U93" s="42">
        <f>VLOOKUP(B93,'[2]4월'!$D$6:$AU$179,13,0)</f>
        <v>1554.3</v>
      </c>
      <c r="V93" s="42">
        <f>VLOOKUP(B93,'[2]4월'!$D$6:$AU$179,28,0)</f>
        <v>3085.4</v>
      </c>
      <c r="W93" s="42">
        <f t="shared" si="88"/>
        <v>4639.7</v>
      </c>
      <c r="X93" s="42">
        <f>VLOOKUP(B93,'[2]5월'!$D$6:$AU$179,13,0)</f>
        <v>1550.9677419354839</v>
      </c>
      <c r="Y93" s="42">
        <f>VLOOKUP(B93,'[2]5월'!$D$6:$AU$179,28,0)</f>
        <v>3088.6451612903224</v>
      </c>
      <c r="Z93" s="42">
        <f t="shared" si="89"/>
        <v>4639.6129032258068</v>
      </c>
      <c r="AA93" s="42">
        <f>VLOOKUP(B93,'[2]6월'!$D$6:$AU$179,13,0)</f>
        <v>1561.7</v>
      </c>
      <c r="AB93" s="42">
        <f>VLOOKUP(B93,'[2]6월'!$D$6:$AU$179,28,0)</f>
        <v>3088.7333333333331</v>
      </c>
      <c r="AC93" s="42">
        <f t="shared" si="90"/>
        <v>4650.4333333333334</v>
      </c>
      <c r="AD93" s="42">
        <f>VLOOKUP(B93,'[2]7월'!$D$6:$AU$179,13,0)</f>
        <v>1584.8709677419354</v>
      </c>
      <c r="AE93" s="42">
        <f>VLOOKUP(B93,'[2]7월'!$D$6:$AU$179,28,0)</f>
        <v>3106.2258064516127</v>
      </c>
      <c r="AF93" s="42">
        <f t="shared" si="91"/>
        <v>4691.0967741935483</v>
      </c>
      <c r="AG93" s="42">
        <f>VLOOKUP(B93,'[2]8월'!$D$6:$AU$179,13,0)</f>
        <v>1578.0967741935483</v>
      </c>
      <c r="AH93" s="42">
        <f>VLOOKUP(B93,'[2]8월'!$D$6:$AU$179,28,0)</f>
        <v>3088.7741935483873</v>
      </c>
      <c r="AI93" s="42">
        <f t="shared" si="92"/>
        <v>4666.8709677419356</v>
      </c>
      <c r="AJ93" s="42">
        <f>VLOOKUP(B93,'[2]9월'!$D$6:$AU$179,13,0)</f>
        <v>1588.8333333333333</v>
      </c>
      <c r="AK93" s="42">
        <f>VLOOKUP(B93,'[2]9월'!$D$6:$AU$179,28,0)</f>
        <v>3051</v>
      </c>
      <c r="AL93" s="42">
        <f t="shared" si="93"/>
        <v>4639.833333333333</v>
      </c>
      <c r="AM93" s="42">
        <f>VLOOKUP(B93,'[2]10월'!$D$6:$AU$179,13,0)</f>
        <v>1598.8387096774193</v>
      </c>
      <c r="AN93" s="42">
        <f>VLOOKUP(B93,'[2]10월'!$D$6:$AU$179,28,0)</f>
        <v>3068.1612903225805</v>
      </c>
      <c r="AO93" s="42">
        <f t="shared" si="94"/>
        <v>4667</v>
      </c>
      <c r="AP93" s="42">
        <f>VLOOKUP(B93,'[3]11월'!$D$6:$P$179,13,0)</f>
        <v>1632.3333333333333</v>
      </c>
      <c r="AQ93" s="42">
        <f>VLOOKUP(B93,'[3]11월'!$D$6:$AE$179,28,0)</f>
        <v>3177.3</v>
      </c>
      <c r="AR93" s="42">
        <f t="shared" si="95"/>
        <v>4809.6333333333332</v>
      </c>
      <c r="AS93" s="42">
        <f>VLOOKUP(B93,'[3]12월'!$D$6:$P$179,13,0)</f>
        <v>1648.6451612903227</v>
      </c>
      <c r="AT93" s="42">
        <f>VLOOKUP(B93,'[3]12월'!$D$6:$AE$179,28,0)</f>
        <v>3239.4516129032259</v>
      </c>
      <c r="AU93" s="42">
        <f t="shared" si="96"/>
        <v>4888.0967741935483</v>
      </c>
      <c r="AV93" s="42">
        <f t="shared" si="97"/>
        <v>1579.3733623779508</v>
      </c>
      <c r="AW93" s="42">
        <f t="shared" si="98"/>
        <v>3099.2908385860833</v>
      </c>
      <c r="AX93" s="43">
        <f t="shared" si="99"/>
        <v>4678.6642009640336</v>
      </c>
      <c r="AY93" s="47">
        <v>0.52069064495721507</v>
      </c>
      <c r="AZ93" s="47">
        <v>0.48465493376640922</v>
      </c>
      <c r="BA93" s="21">
        <f t="shared" si="100"/>
        <v>0.49681948328406356</v>
      </c>
      <c r="BB93" s="47">
        <v>0.53830235452451725</v>
      </c>
      <c r="BC93" s="47">
        <v>0.50026167438102531</v>
      </c>
      <c r="BD93" s="21">
        <f t="shared" si="101"/>
        <v>0.51310303984875683</v>
      </c>
      <c r="BE93" s="47">
        <v>0.52519384400305158</v>
      </c>
      <c r="BF93" s="47">
        <v>0.49059750613216496</v>
      </c>
      <c r="BG93" s="21">
        <f t="shared" si="102"/>
        <v>0.50227616741712056</v>
      </c>
      <c r="BH93" s="47">
        <v>0.52721122796189968</v>
      </c>
      <c r="BI93" s="47">
        <v>0.48702287349097723</v>
      </c>
      <c r="BJ93" s="21">
        <f t="shared" si="103"/>
        <v>0.5005892278611197</v>
      </c>
      <c r="BK93" s="47">
        <v>0.52512561191149287</v>
      </c>
      <c r="BL93" s="47">
        <v>0.48730507007911722</v>
      </c>
      <c r="BM93" s="21">
        <f t="shared" si="104"/>
        <v>0.50007212361299713</v>
      </c>
      <c r="BN93" s="47">
        <v>0.51891569941595472</v>
      </c>
      <c r="BO93" s="47">
        <v>0.48483047418093633</v>
      </c>
      <c r="BP93" s="21">
        <f t="shared" si="105"/>
        <v>0.49633659953520914</v>
      </c>
      <c r="BQ93" s="47">
        <v>0.5296966365149135</v>
      </c>
      <c r="BR93" s="47">
        <v>0.49209254017201909</v>
      </c>
      <c r="BS93" s="21">
        <f t="shared" si="106"/>
        <v>0.50478652835523263</v>
      </c>
      <c r="BT93" s="47">
        <v>0.52572672164770085</v>
      </c>
      <c r="BU93" s="47">
        <v>0.49069282941719222</v>
      </c>
      <c r="BV93" s="21">
        <f t="shared" si="107"/>
        <v>0.50251919561758851</v>
      </c>
      <c r="BW93" s="47">
        <v>0.54117162944869868</v>
      </c>
      <c r="BX93" s="47">
        <v>0.4972779590392149</v>
      </c>
      <c r="BY93" s="21">
        <f t="shared" si="108"/>
        <v>0.51209511428781163</v>
      </c>
      <c r="BZ93" s="47">
        <v>0.53488299231119063</v>
      </c>
      <c r="CA93" s="47">
        <v>0.49568862911414502</v>
      </c>
      <c r="CB93" s="21">
        <f t="shared" si="109"/>
        <v>0.50891944255359334</v>
      </c>
      <c r="CC93" s="47">
        <v>0.52986626403877779</v>
      </c>
      <c r="CD93" s="47">
        <v>0.28834110842616389</v>
      </c>
      <c r="CE93" s="21">
        <f t="shared" si="110"/>
        <v>0.3698725842350396</v>
      </c>
      <c r="CF93" s="47">
        <v>0.51250799125201985</v>
      </c>
      <c r="CG93" s="47">
        <v>0.47844259452152665</v>
      </c>
      <c r="CH93" s="21">
        <f t="shared" si="111"/>
        <v>0.48994202638156314</v>
      </c>
      <c r="CI93" s="44">
        <f t="shared" si="112"/>
        <v>0.52744096816561925</v>
      </c>
      <c r="CJ93" s="44">
        <f t="shared" si="113"/>
        <v>0.473100682726741</v>
      </c>
      <c r="CK93" s="21">
        <f t="shared" si="114"/>
        <v>0.49144429441584125</v>
      </c>
      <c r="CL93" s="47">
        <v>0.36610364220195168</v>
      </c>
      <c r="CM93" s="47">
        <v>0.33956228111828107</v>
      </c>
      <c r="CN93" s="21">
        <f t="shared" si="115"/>
        <v>0.34852182959114797</v>
      </c>
      <c r="CO93" s="47">
        <v>0.39066539111962045</v>
      </c>
      <c r="CP93" s="47">
        <v>0.36496939106975068</v>
      </c>
      <c r="CQ93" s="21">
        <f t="shared" si="116"/>
        <v>0.37364357161685313</v>
      </c>
      <c r="CR93" s="47">
        <v>0.37608973732266315</v>
      </c>
      <c r="CS93" s="47">
        <v>0.35450109120281365</v>
      </c>
      <c r="CT93" s="21">
        <f t="shared" si="117"/>
        <v>0.36178875519128051</v>
      </c>
      <c r="CU93" s="47">
        <v>0.37838736899140868</v>
      </c>
      <c r="CV93" s="47">
        <v>0.35514333647184626</v>
      </c>
      <c r="CW93" s="21">
        <f t="shared" si="118"/>
        <v>0.36298980807544617</v>
      </c>
      <c r="CX93" s="47">
        <v>0.37646361934398853</v>
      </c>
      <c r="CY93" s="47">
        <v>0.35475705716611183</v>
      </c>
      <c r="CZ93" s="21">
        <f t="shared" si="119"/>
        <v>0.36208452599481622</v>
      </c>
      <c r="DA93" s="47">
        <v>0.37236173804021522</v>
      </c>
      <c r="DB93" s="47">
        <v>0.35203762353391499</v>
      </c>
      <c r="DC93" s="21">
        <f t="shared" si="120"/>
        <v>0.35889842048073495</v>
      </c>
      <c r="DD93" s="47">
        <v>0.3776798760968173</v>
      </c>
      <c r="DE93" s="47">
        <v>0.35417711710061495</v>
      </c>
      <c r="DF93" s="21">
        <f t="shared" si="121"/>
        <v>0.36211092681778645</v>
      </c>
      <c r="DG93" s="47">
        <v>0.37309614840425348</v>
      </c>
      <c r="DH93" s="47">
        <v>0.35010194036920173</v>
      </c>
      <c r="DI93" s="21">
        <f t="shared" si="122"/>
        <v>0.35786407889841165</v>
      </c>
      <c r="DJ93" s="47">
        <v>0.39654809051166434</v>
      </c>
      <c r="DK93" s="47">
        <v>0.36980958988340734</v>
      </c>
      <c r="DL93" s="21">
        <f t="shared" si="123"/>
        <v>0.37883568661278877</v>
      </c>
      <c r="DM93" s="47">
        <v>0.38940529295306764</v>
      </c>
      <c r="DN93" s="47">
        <v>0.36828121791971502</v>
      </c>
      <c r="DO93" s="21">
        <f t="shared" si="124"/>
        <v>0.3754120569753745</v>
      </c>
      <c r="DP93" s="47">
        <v>0.38251306203936219</v>
      </c>
      <c r="DQ93" s="47">
        <v>0.21368577187208643</v>
      </c>
      <c r="DR93" s="21">
        <f t="shared" si="125"/>
        <v>0.27067668070407891</v>
      </c>
      <c r="DS93" s="47">
        <v>0.37518858094350938</v>
      </c>
      <c r="DT93" s="47">
        <v>0.35152192618971706</v>
      </c>
      <c r="DU93" s="21">
        <f t="shared" si="126"/>
        <v>0.35951106208175937</v>
      </c>
      <c r="DV93" s="21">
        <f t="shared" si="127"/>
        <v>0.37954187899737679</v>
      </c>
      <c r="DW93" s="21">
        <f t="shared" si="128"/>
        <v>0.34404569532478851</v>
      </c>
      <c r="DX93" s="45">
        <f t="shared" si="129"/>
        <v>0.35602811692003988</v>
      </c>
      <c r="DY93" s="47">
        <v>0.79933802285354871</v>
      </c>
      <c r="DZ93" s="47">
        <v>0.75934764115274744</v>
      </c>
      <c r="EA93" s="21">
        <f t="shared" si="130"/>
        <v>0.77284716599502157</v>
      </c>
      <c r="EB93" s="47">
        <v>0.79966585192427331</v>
      </c>
      <c r="EC93" s="47">
        <v>0.75605081394954743</v>
      </c>
      <c r="ED93" s="21">
        <f t="shared" si="131"/>
        <v>0.7707739114443819</v>
      </c>
      <c r="EE93" s="47">
        <v>0.80551984814723121</v>
      </c>
      <c r="EF93" s="47">
        <v>0.76053324518322629</v>
      </c>
      <c r="EG93" s="21">
        <f t="shared" si="132"/>
        <v>0.7757193409005857</v>
      </c>
      <c r="EH93" s="47">
        <v>0.80815930000643388</v>
      </c>
      <c r="EI93" s="47">
        <v>0.75963772390397788</v>
      </c>
      <c r="EJ93" s="21">
        <f t="shared" si="133"/>
        <v>0.77601711800134088</v>
      </c>
      <c r="EK93" s="47">
        <v>0.8090654326123129</v>
      </c>
      <c r="EL93" s="47">
        <v>0.76123754020971712</v>
      </c>
      <c r="EM93" s="21">
        <f t="shared" si="134"/>
        <v>0.77738276799156436</v>
      </c>
      <c r="EN93" s="47">
        <v>0.81636317261104341</v>
      </c>
      <c r="EO93" s="47">
        <v>0.75761663896743003</v>
      </c>
      <c r="EP93" s="21">
        <f t="shared" si="135"/>
        <v>0.7774476647438997</v>
      </c>
      <c r="EQ93" s="47">
        <v>0.81980645620891091</v>
      </c>
      <c r="ER93" s="47">
        <v>0.77363136468902205</v>
      </c>
      <c r="ES93" s="21">
        <f t="shared" si="136"/>
        <v>0.7892186576468817</v>
      </c>
      <c r="ET93" s="47">
        <v>0.81900739968520675</v>
      </c>
      <c r="EU93" s="47">
        <v>0.77493208496950461</v>
      </c>
      <c r="EV93" s="21">
        <f t="shared" si="137"/>
        <v>0.78981055775796882</v>
      </c>
      <c r="EW93" s="47">
        <v>0.81819687401657404</v>
      </c>
      <c r="EX93" s="47">
        <v>0.7579896755162242</v>
      </c>
      <c r="EY93" s="21">
        <f t="shared" si="138"/>
        <v>0.77831377689440417</v>
      </c>
      <c r="EZ93" s="47">
        <v>0.80575395448309262</v>
      </c>
      <c r="FA93" s="47">
        <v>0.75937301946106206</v>
      </c>
      <c r="FB93" s="21">
        <f t="shared" si="139"/>
        <v>0.77502979886422674</v>
      </c>
      <c r="FC93" s="47">
        <v>0.82227520931182374</v>
      </c>
      <c r="FD93" s="47">
        <v>0.7601595694457558</v>
      </c>
      <c r="FE93" s="21">
        <f t="shared" si="140"/>
        <v>0.78112790202481031</v>
      </c>
      <c r="FF93" s="47">
        <v>0.81776256163418648</v>
      </c>
      <c r="FG93" s="47">
        <v>0.77158719616024196</v>
      </c>
      <c r="FH93" s="21">
        <f t="shared" si="141"/>
        <v>0.78717458159657827</v>
      </c>
      <c r="FI93" s="21">
        <f t="shared" si="142"/>
        <v>0.81174284029121979</v>
      </c>
      <c r="FJ93" s="21">
        <f t="shared" si="143"/>
        <v>0.76267470946737148</v>
      </c>
      <c r="FK93" s="45">
        <f t="shared" si="144"/>
        <v>0.77923860365513864</v>
      </c>
      <c r="FL93" s="21"/>
      <c r="FM93" s="21"/>
      <c r="FN93" s="21">
        <f t="shared" si="145"/>
        <v>0</v>
      </c>
      <c r="FO93" s="21"/>
      <c r="FP93" s="21"/>
      <c r="FQ93" s="21">
        <f t="shared" si="146"/>
        <v>0</v>
      </c>
      <c r="FR93" s="21"/>
      <c r="FS93" s="21"/>
      <c r="FT93" s="21">
        <f t="shared" si="147"/>
        <v>0</v>
      </c>
      <c r="FU93" s="21"/>
      <c r="FV93" s="21"/>
      <c r="FW93" s="21">
        <f t="shared" si="148"/>
        <v>0</v>
      </c>
      <c r="FX93" s="21"/>
      <c r="FY93" s="21"/>
      <c r="FZ93" s="21">
        <f t="shared" si="149"/>
        <v>0</v>
      </c>
      <c r="GA93" s="21"/>
      <c r="GB93" s="21"/>
      <c r="GC93" s="21">
        <f t="shared" si="150"/>
        <v>0</v>
      </c>
      <c r="GD93" s="21"/>
      <c r="GE93" s="21"/>
      <c r="GF93" s="21">
        <f t="shared" si="151"/>
        <v>0</v>
      </c>
      <c r="GG93" s="21"/>
      <c r="GH93" s="21"/>
      <c r="GI93" s="21">
        <f t="shared" si="152"/>
        <v>0</v>
      </c>
      <c r="GJ93" s="21"/>
      <c r="GK93" s="21"/>
      <c r="GL93" s="21">
        <f t="shared" si="153"/>
        <v>0</v>
      </c>
      <c r="GM93" s="21"/>
      <c r="GN93" s="21"/>
      <c r="GO93" s="21">
        <f t="shared" si="154"/>
        <v>0</v>
      </c>
      <c r="GP93" s="21" t="e">
        <f t="shared" si="155"/>
        <v>#DIV/0!</v>
      </c>
      <c r="GQ93" s="21" t="e">
        <f t="shared" si="156"/>
        <v>#DIV/0!</v>
      </c>
      <c r="GR93" s="45">
        <f t="shared" si="157"/>
        <v>0</v>
      </c>
    </row>
    <row r="94" spans="1:200">
      <c r="A94" s="1" t="s">
        <v>187</v>
      </c>
      <c r="B94" s="1" t="s">
        <v>187</v>
      </c>
      <c r="C94" s="1" t="s">
        <v>8</v>
      </c>
      <c r="D94" s="1" t="s">
        <v>51</v>
      </c>
      <c r="E94" s="2">
        <v>2987918</v>
      </c>
      <c r="F94" s="2">
        <v>5385</v>
      </c>
      <c r="G94" s="2">
        <v>8959</v>
      </c>
      <c r="H94" s="2">
        <v>14344</v>
      </c>
      <c r="I94" s="2">
        <v>4418</v>
      </c>
      <c r="J94" s="2">
        <v>8944</v>
      </c>
      <c r="K94" s="2">
        <v>13362</v>
      </c>
      <c r="L94" s="42">
        <f>VLOOKUP(B94,'[2]1월'!$D$6:$AU$179,13,0)</f>
        <v>3897.0967741935483</v>
      </c>
      <c r="M94" s="42">
        <f>VLOOKUP(B94,'[2]1월'!$D$6:$AU$179,28,0)</f>
        <v>7744.1612903225805</v>
      </c>
      <c r="N94" s="42">
        <f t="shared" si="85"/>
        <v>11641.258064516129</v>
      </c>
      <c r="O94" s="42">
        <f>VLOOKUP(B94,'[2]2월'!$D$6:$AU$179,13,0)</f>
        <v>3895.5172413793102</v>
      </c>
      <c r="P94" s="42">
        <f>VLOOKUP(B94,'[2]2월'!$D$6:$AU$179,28,0)</f>
        <v>7648.1034482758623</v>
      </c>
      <c r="Q94" s="42">
        <f t="shared" si="86"/>
        <v>11543.620689655172</v>
      </c>
      <c r="R94" s="42">
        <f>VLOOKUP(B94,'[2]3월'!$D$6:$AU$179,13,0)</f>
        <v>3931.1935483870966</v>
      </c>
      <c r="S94" s="42">
        <f>VLOOKUP(B94,'[2]3월'!$D$6:$AU$179,28,0)</f>
        <v>7761.8387096774195</v>
      </c>
      <c r="T94" s="42">
        <f t="shared" si="87"/>
        <v>11693.032258064515</v>
      </c>
      <c r="U94" s="42">
        <f>VLOOKUP(B94,'[2]4월'!$D$6:$AU$179,13,0)</f>
        <v>3935.1</v>
      </c>
      <c r="V94" s="42">
        <f>VLOOKUP(B94,'[2]4월'!$D$6:$AU$179,28,0)</f>
        <v>7797.0666666666666</v>
      </c>
      <c r="W94" s="42">
        <f t="shared" si="88"/>
        <v>11732.166666666666</v>
      </c>
      <c r="X94" s="42">
        <f>VLOOKUP(B94,'[2]5월'!$D$6:$AU$179,13,0)</f>
        <v>3933.9354838709678</v>
      </c>
      <c r="Y94" s="42">
        <f>VLOOKUP(B94,'[2]5월'!$D$6:$AU$179,28,0)</f>
        <v>7782</v>
      </c>
      <c r="Z94" s="42">
        <f t="shared" si="89"/>
        <v>11715.935483870968</v>
      </c>
      <c r="AA94" s="42">
        <f>VLOOKUP(B94,'[2]6월'!$D$6:$AU$179,13,0)</f>
        <v>4033.7</v>
      </c>
      <c r="AB94" s="42">
        <f>VLOOKUP(B94,'[2]6월'!$D$6:$AU$179,28,0)</f>
        <v>7815.4666666666662</v>
      </c>
      <c r="AC94" s="42">
        <f t="shared" si="90"/>
        <v>11849.166666666666</v>
      </c>
      <c r="AD94" s="42">
        <f>VLOOKUP(B94,'[2]7월'!$D$6:$AU$179,13,0)</f>
        <v>4064.5483870967741</v>
      </c>
      <c r="AE94" s="42">
        <f>VLOOKUP(B94,'[2]7월'!$D$6:$AU$179,28,0)</f>
        <v>7844.9677419354839</v>
      </c>
      <c r="AF94" s="42">
        <f t="shared" si="91"/>
        <v>11909.516129032258</v>
      </c>
      <c r="AG94" s="42">
        <f>VLOOKUP(B94,'[2]8월'!$D$6:$AU$179,13,0)</f>
        <v>4087.9032258064517</v>
      </c>
      <c r="AH94" s="42">
        <f>VLOOKUP(B94,'[2]8월'!$D$6:$AU$179,28,0)</f>
        <v>7829.5161290322585</v>
      </c>
      <c r="AI94" s="42">
        <f t="shared" si="92"/>
        <v>11917.41935483871</v>
      </c>
      <c r="AJ94" s="42">
        <f>VLOOKUP(B94,'[2]9월'!$D$6:$AU$179,13,0)</f>
        <v>4120.7</v>
      </c>
      <c r="AK94" s="42">
        <f>VLOOKUP(B94,'[2]9월'!$D$6:$AU$179,28,0)</f>
        <v>7760.833333333333</v>
      </c>
      <c r="AL94" s="42">
        <f t="shared" si="93"/>
        <v>11881.533333333333</v>
      </c>
      <c r="AM94" s="42">
        <f>VLOOKUP(B94,'[2]10월'!$D$6:$AU$179,13,0)</f>
        <v>4158.2580645161288</v>
      </c>
      <c r="AN94" s="42">
        <f>VLOOKUP(B94,'[2]10월'!$D$6:$AU$179,28,0)</f>
        <v>7798.3870967741932</v>
      </c>
      <c r="AO94" s="42">
        <f t="shared" si="94"/>
        <v>11956.645161290322</v>
      </c>
      <c r="AP94" s="42">
        <f>VLOOKUP(B94,'[3]11월'!$D$6:$P$179,13,0)</f>
        <v>4227.333333333333</v>
      </c>
      <c r="AQ94" s="42">
        <f>VLOOKUP(B94,'[3]11월'!$D$6:$AE$179,28,0)</f>
        <v>7703.7333333333336</v>
      </c>
      <c r="AR94" s="42">
        <f t="shared" si="95"/>
        <v>11931.066666666666</v>
      </c>
      <c r="AS94" s="42">
        <f>VLOOKUP(B94,'[3]12월'!$D$6:$P$179,13,0)</f>
        <v>4274.4193548387093</v>
      </c>
      <c r="AT94" s="42">
        <f>VLOOKUP(B94,'[3]12월'!$D$6:$AE$179,28,0)</f>
        <v>7776.2580645161288</v>
      </c>
      <c r="AU94" s="42">
        <f t="shared" si="96"/>
        <v>12050.677419354837</v>
      </c>
      <c r="AV94" s="42">
        <f t="shared" si="97"/>
        <v>4046.6421177851935</v>
      </c>
      <c r="AW94" s="42">
        <f t="shared" si="98"/>
        <v>7771.8610400444932</v>
      </c>
      <c r="AX94" s="43">
        <f t="shared" si="99"/>
        <v>11818.503157829689</v>
      </c>
      <c r="AY94" s="47">
        <v>0.52030380888394745</v>
      </c>
      <c r="AZ94" s="47">
        <v>0.49801248782573182</v>
      </c>
      <c r="BA94" s="21">
        <f t="shared" si="100"/>
        <v>0.50564501095075087</v>
      </c>
      <c r="BB94" s="47">
        <v>0.53722486511588352</v>
      </c>
      <c r="BC94" s="47">
        <v>0.51435917483664673</v>
      </c>
      <c r="BD94" s="21">
        <f t="shared" si="101"/>
        <v>0.52218836133349078</v>
      </c>
      <c r="BE94" s="47">
        <v>0.53810171400514573</v>
      </c>
      <c r="BF94" s="47">
        <v>0.5119514418715837</v>
      </c>
      <c r="BG94" s="21">
        <f t="shared" si="102"/>
        <v>0.52090526548139593</v>
      </c>
      <c r="BH94" s="47">
        <v>0.55567586518616541</v>
      </c>
      <c r="BI94" s="47">
        <v>0.50781853653982567</v>
      </c>
      <c r="BJ94" s="21">
        <f t="shared" si="103"/>
        <v>0.52420483175494059</v>
      </c>
      <c r="BK94" s="47">
        <v>0.5585611598962269</v>
      </c>
      <c r="BL94" s="47">
        <v>0.5177668602076414</v>
      </c>
      <c r="BM94" s="21">
        <f t="shared" si="104"/>
        <v>0.53173478229395188</v>
      </c>
      <c r="BN94" s="47">
        <v>0.55770038477216877</v>
      </c>
      <c r="BO94" s="47">
        <v>0.51905119837541369</v>
      </c>
      <c r="BP94" s="21">
        <f t="shared" si="105"/>
        <v>0.53228463609613086</v>
      </c>
      <c r="BQ94" s="47">
        <v>0.55479985592832048</v>
      </c>
      <c r="BR94" s="47">
        <v>0.52191976792300765</v>
      </c>
      <c r="BS94" s="21">
        <f t="shared" si="106"/>
        <v>0.53317787287774843</v>
      </c>
      <c r="BT94" s="47">
        <v>0.55547336516005141</v>
      </c>
      <c r="BU94" s="47">
        <v>0.52809921309146468</v>
      </c>
      <c r="BV94" s="21">
        <f t="shared" si="107"/>
        <v>0.53747209180715982</v>
      </c>
      <c r="BW94" s="47">
        <v>0.56773077189516186</v>
      </c>
      <c r="BX94" s="47">
        <v>0.53254483632122962</v>
      </c>
      <c r="BY94" s="21">
        <f t="shared" si="108"/>
        <v>0.54459246087619029</v>
      </c>
      <c r="BZ94" s="47">
        <v>0.55314439499007195</v>
      </c>
      <c r="CA94" s="47">
        <v>0.51961747181547058</v>
      </c>
      <c r="CB94" s="21">
        <f t="shared" si="109"/>
        <v>0.53109705240078409</v>
      </c>
      <c r="CC94" s="47">
        <v>0.55650436824230298</v>
      </c>
      <c r="CD94" s="47">
        <v>0.52135672692949298</v>
      </c>
      <c r="CE94" s="21">
        <f t="shared" si="110"/>
        <v>0.53339123957274559</v>
      </c>
      <c r="CF94" s="47">
        <v>0.57155363423368755</v>
      </c>
      <c r="CG94" s="47">
        <v>0.53570516182292294</v>
      </c>
      <c r="CH94" s="21">
        <f t="shared" si="111"/>
        <v>0.54797963824166929</v>
      </c>
      <c r="CI94" s="44">
        <f t="shared" si="112"/>
        <v>0.55223118235909452</v>
      </c>
      <c r="CJ94" s="44">
        <f t="shared" si="113"/>
        <v>0.51901690646336929</v>
      </c>
      <c r="CK94" s="21">
        <f t="shared" si="114"/>
        <v>0.53038943697391316</v>
      </c>
      <c r="CL94" s="47">
        <v>0.35964879025639096</v>
      </c>
      <c r="CM94" s="47">
        <v>0.35711083766446433</v>
      </c>
      <c r="CN94" s="21">
        <f t="shared" si="115"/>
        <v>0.35797982976221804</v>
      </c>
      <c r="CO94" s="47">
        <v>0.38151630023341138</v>
      </c>
      <c r="CP94" s="47">
        <v>0.38206836918296866</v>
      </c>
      <c r="CQ94" s="21">
        <f t="shared" si="116"/>
        <v>0.38187934139887736</v>
      </c>
      <c r="CR94" s="47">
        <v>0.38053925620824774</v>
      </c>
      <c r="CS94" s="47">
        <v>0.37841085040874123</v>
      </c>
      <c r="CT94" s="21">
        <f t="shared" si="117"/>
        <v>0.37913961414785435</v>
      </c>
      <c r="CU94" s="47">
        <v>0.39637796628012834</v>
      </c>
      <c r="CV94" s="47">
        <v>0.38041861617975525</v>
      </c>
      <c r="CW94" s="21">
        <f t="shared" si="118"/>
        <v>0.38588307960851553</v>
      </c>
      <c r="CX94" s="47">
        <v>0.40407663466097121</v>
      </c>
      <c r="CY94" s="47">
        <v>0.38909349889579203</v>
      </c>
      <c r="CZ94" s="21">
        <f t="shared" si="119"/>
        <v>0.39422370764001008</v>
      </c>
      <c r="DA94" s="47">
        <v>0.39890501494891539</v>
      </c>
      <c r="DB94" s="47">
        <v>0.3852094050785238</v>
      </c>
      <c r="DC94" s="21">
        <f t="shared" si="120"/>
        <v>0.389898766412202</v>
      </c>
      <c r="DD94" s="47">
        <v>0.39404462199292828</v>
      </c>
      <c r="DE94" s="47">
        <v>0.38483011981057497</v>
      </c>
      <c r="DF94" s="21">
        <f t="shared" si="121"/>
        <v>0.38798515493876129</v>
      </c>
      <c r="DG94" s="47">
        <v>0.39482183107314761</v>
      </c>
      <c r="DH94" s="47">
        <v>0.39244292705718414</v>
      </c>
      <c r="DI94" s="21">
        <f t="shared" si="122"/>
        <v>0.39325746110236798</v>
      </c>
      <c r="DJ94" s="47">
        <v>0.41484648926733381</v>
      </c>
      <c r="DK94" s="47">
        <v>0.40721946204131693</v>
      </c>
      <c r="DL94" s="21">
        <f t="shared" si="123"/>
        <v>0.40983094753944838</v>
      </c>
      <c r="DM94" s="47">
        <v>0.39774323928370764</v>
      </c>
      <c r="DN94" s="47">
        <v>0.39223902628807755</v>
      </c>
      <c r="DO94" s="21">
        <f t="shared" si="124"/>
        <v>0.39412366259403986</v>
      </c>
      <c r="DP94" s="47">
        <v>0.40063400261340737</v>
      </c>
      <c r="DQ94" s="47">
        <v>0.39440231679333942</v>
      </c>
      <c r="DR94" s="21">
        <f t="shared" si="125"/>
        <v>0.39653603897181888</v>
      </c>
      <c r="DS94" s="47">
        <v>0.41394241299579149</v>
      </c>
      <c r="DT94" s="47">
        <v>0.40061285718158762</v>
      </c>
      <c r="DU94" s="21">
        <f t="shared" si="126"/>
        <v>0.40517688202033297</v>
      </c>
      <c r="DV94" s="21">
        <f t="shared" si="127"/>
        <v>0.39475804665119846</v>
      </c>
      <c r="DW94" s="21">
        <f t="shared" si="128"/>
        <v>0.38700485721519384</v>
      </c>
      <c r="DX94" s="45">
        <f t="shared" si="129"/>
        <v>0.38965954051137058</v>
      </c>
      <c r="DY94" s="47">
        <v>0.81087328863504671</v>
      </c>
      <c r="DZ94" s="47">
        <v>0.75277358176191012</v>
      </c>
      <c r="EA94" s="21">
        <f t="shared" si="130"/>
        <v>0.77266685570058558</v>
      </c>
      <c r="EB94" s="47">
        <v>0.80868370363813413</v>
      </c>
      <c r="EC94" s="47">
        <v>0.75446068667012334</v>
      </c>
      <c r="ED94" s="21">
        <f t="shared" si="131"/>
        <v>0.77302658636874688</v>
      </c>
      <c r="EE94" s="47">
        <v>0.81673894491535848</v>
      </c>
      <c r="EF94" s="47">
        <v>0.76056269091543816</v>
      </c>
      <c r="EG94" s="21">
        <f t="shared" si="132"/>
        <v>0.7797973767652171</v>
      </c>
      <c r="EH94" s="47">
        <v>0.8256301999949176</v>
      </c>
      <c r="EI94" s="47">
        <v>0.75716619925442052</v>
      </c>
      <c r="EJ94" s="21">
        <f t="shared" si="133"/>
        <v>0.78060819569413264</v>
      </c>
      <c r="EK94" s="47">
        <v>0.81617041130936763</v>
      </c>
      <c r="EL94" s="47">
        <v>0.74950305916880144</v>
      </c>
      <c r="EM94" s="21">
        <f t="shared" si="134"/>
        <v>0.77232988515940959</v>
      </c>
      <c r="EN94" s="47">
        <v>0.82896272239713742</v>
      </c>
      <c r="EO94" s="47">
        <v>0.7595746169987716</v>
      </c>
      <c r="EP94" s="21">
        <f t="shared" si="135"/>
        <v>0.78333302582843145</v>
      </c>
      <c r="EQ94" s="47">
        <v>0.83218349060721741</v>
      </c>
      <c r="ER94" s="47">
        <v>0.76432276700905455</v>
      </c>
      <c r="ES94" s="21">
        <f t="shared" si="136"/>
        <v>0.78755820203737081</v>
      </c>
      <c r="ET94" s="47">
        <v>0.8333876662063523</v>
      </c>
      <c r="EU94" s="47">
        <v>0.77092878478874405</v>
      </c>
      <c r="EV94" s="21">
        <f t="shared" si="137"/>
        <v>0.79231463516242673</v>
      </c>
      <c r="EW94" s="47">
        <v>0.82583920207731698</v>
      </c>
      <c r="EX94" s="47">
        <v>0.75709539353591748</v>
      </c>
      <c r="EY94" s="21">
        <f t="shared" si="138"/>
        <v>0.78063319585027346</v>
      </c>
      <c r="EZ94" s="47">
        <v>0.81463861263246085</v>
      </c>
      <c r="FA94" s="47">
        <v>0.75591681489141682</v>
      </c>
      <c r="FB94" s="21">
        <f t="shared" si="139"/>
        <v>0.7760230920398512</v>
      </c>
      <c r="FC94" s="47">
        <v>0.83079758713136731</v>
      </c>
      <c r="FD94" s="47">
        <v>0.75669464155907096</v>
      </c>
      <c r="FE94" s="21">
        <f t="shared" si="140"/>
        <v>0.78206740633310545</v>
      </c>
      <c r="FF94" s="47">
        <v>0.83093428271713943</v>
      </c>
      <c r="FG94" s="47">
        <v>0.76585282746490568</v>
      </c>
      <c r="FH94" s="21">
        <f t="shared" si="141"/>
        <v>0.78813664415415907</v>
      </c>
      <c r="FI94" s="21">
        <f t="shared" si="142"/>
        <v>0.82290334268848475</v>
      </c>
      <c r="FJ94" s="21">
        <f t="shared" si="143"/>
        <v>0.75873767200154785</v>
      </c>
      <c r="FK94" s="45">
        <f t="shared" si="144"/>
        <v>0.78070792509114251</v>
      </c>
      <c r="FL94" s="21"/>
      <c r="FM94" s="21"/>
      <c r="FN94" s="21">
        <f t="shared" si="145"/>
        <v>0</v>
      </c>
      <c r="FO94" s="21"/>
      <c r="FP94" s="21"/>
      <c r="FQ94" s="21">
        <f t="shared" si="146"/>
        <v>0</v>
      </c>
      <c r="FR94" s="21"/>
      <c r="FS94" s="21"/>
      <c r="FT94" s="21">
        <f t="shared" si="147"/>
        <v>0</v>
      </c>
      <c r="FU94" s="21"/>
      <c r="FV94" s="21"/>
      <c r="FW94" s="21">
        <f t="shared" si="148"/>
        <v>0</v>
      </c>
      <c r="FX94" s="21"/>
      <c r="FY94" s="21"/>
      <c r="FZ94" s="21">
        <f t="shared" si="149"/>
        <v>0</v>
      </c>
      <c r="GA94" s="21"/>
      <c r="GB94" s="21"/>
      <c r="GC94" s="21">
        <f t="shared" si="150"/>
        <v>0</v>
      </c>
      <c r="GD94" s="21"/>
      <c r="GE94" s="21"/>
      <c r="GF94" s="21">
        <f t="shared" si="151"/>
        <v>0</v>
      </c>
      <c r="GG94" s="21"/>
      <c r="GH94" s="21"/>
      <c r="GI94" s="21">
        <f t="shared" si="152"/>
        <v>0</v>
      </c>
      <c r="GJ94" s="21"/>
      <c r="GK94" s="21"/>
      <c r="GL94" s="21">
        <f t="shared" si="153"/>
        <v>0</v>
      </c>
      <c r="GM94" s="21"/>
      <c r="GN94" s="21"/>
      <c r="GO94" s="21">
        <f t="shared" si="154"/>
        <v>0</v>
      </c>
      <c r="GP94" s="21" t="e">
        <f t="shared" si="155"/>
        <v>#DIV/0!</v>
      </c>
      <c r="GQ94" s="21" t="e">
        <f t="shared" si="156"/>
        <v>#DIV/0!</v>
      </c>
      <c r="GR94" s="45">
        <f t="shared" si="157"/>
        <v>0</v>
      </c>
    </row>
    <row r="95" spans="1:200">
      <c r="A95" s="1" t="s">
        <v>188</v>
      </c>
      <c r="B95" s="1" t="s">
        <v>189</v>
      </c>
      <c r="C95" s="1" t="s">
        <v>12</v>
      </c>
      <c r="D95" s="1" t="s">
        <v>13</v>
      </c>
      <c r="E95" s="2">
        <v>32844</v>
      </c>
      <c r="F95" s="2">
        <v>33</v>
      </c>
      <c r="G95" s="2">
        <v>53</v>
      </c>
      <c r="H95" s="2">
        <v>86</v>
      </c>
      <c r="I95" s="2">
        <v>29</v>
      </c>
      <c r="J95" s="2">
        <v>51</v>
      </c>
      <c r="K95" s="2">
        <v>80</v>
      </c>
      <c r="L95" s="42">
        <f>VLOOKUP(B95,'[2]1월'!$D$6:$AU$179,13,0)</f>
        <v>15.516129032258064</v>
      </c>
      <c r="M95" s="42">
        <f>VLOOKUP(B95,'[2]1월'!$D$6:$AU$179,28,0)</f>
        <v>27.322580645161292</v>
      </c>
      <c r="N95" s="42">
        <f t="shared" si="85"/>
        <v>42.838709677419359</v>
      </c>
      <c r="O95" s="42">
        <f>VLOOKUP(B95,'[2]2월'!$D$6:$AU$179,13,0)</f>
        <v>15.413793103448276</v>
      </c>
      <c r="P95" s="42">
        <f>VLOOKUP(B95,'[2]2월'!$D$6:$AU$179,28,0)</f>
        <v>28</v>
      </c>
      <c r="Q95" s="42">
        <f t="shared" si="86"/>
        <v>43.413793103448278</v>
      </c>
      <c r="R95" s="42">
        <f>VLOOKUP(B95,'[2]3월'!$D$6:$AU$179,13,0)</f>
        <v>21.548387096774192</v>
      </c>
      <c r="S95" s="42">
        <f>VLOOKUP(B95,'[2]3월'!$D$6:$AU$179,28,0)</f>
        <v>47.29032258064516</v>
      </c>
      <c r="T95" s="42">
        <f t="shared" si="87"/>
        <v>68.838709677419359</v>
      </c>
      <c r="U95" s="42">
        <f>VLOOKUP(B95,'[2]4월'!$D$6:$AU$179,13,0)</f>
        <v>26.466666666666665</v>
      </c>
      <c r="V95" s="42">
        <f>VLOOKUP(B95,'[2]4월'!$D$6:$AU$179,28,0)</f>
        <v>51</v>
      </c>
      <c r="W95" s="42">
        <f t="shared" si="88"/>
        <v>77.466666666666669</v>
      </c>
      <c r="X95" s="42">
        <f>VLOOKUP(B95,'[2]5월'!$D$6:$AU$179,13,0)</f>
        <v>27.06451612903226</v>
      </c>
      <c r="Y95" s="42">
        <f>VLOOKUP(B95,'[2]5월'!$D$6:$AU$179,28,0)</f>
        <v>50.70967741935484</v>
      </c>
      <c r="Z95" s="42">
        <f t="shared" si="89"/>
        <v>77.774193548387103</v>
      </c>
      <c r="AA95" s="42">
        <f>VLOOKUP(B95,'[2]6월'!$D$6:$AU$179,13,0)</f>
        <v>27.6</v>
      </c>
      <c r="AB95" s="42">
        <f>VLOOKUP(B95,'[2]6월'!$D$6:$AU$179,28,0)</f>
        <v>49.966666666666669</v>
      </c>
      <c r="AC95" s="42">
        <f t="shared" si="90"/>
        <v>77.566666666666663</v>
      </c>
      <c r="AD95" s="42">
        <f>VLOOKUP(B95,'[2]7월'!$D$6:$AU$179,13,0)</f>
        <v>27.677419354838708</v>
      </c>
      <c r="AE95" s="42">
        <f>VLOOKUP(B95,'[2]7월'!$D$6:$AU$179,28,0)</f>
        <v>49.741935483870968</v>
      </c>
      <c r="AF95" s="42">
        <f t="shared" si="91"/>
        <v>77.41935483870968</v>
      </c>
      <c r="AG95" s="42">
        <f>VLOOKUP(B95,'[2]8월'!$D$6:$AU$179,13,0)</f>
        <v>27.741935483870968</v>
      </c>
      <c r="AH95" s="42">
        <f>VLOOKUP(B95,'[2]8월'!$D$6:$AU$179,28,0)</f>
        <v>48.87096774193548</v>
      </c>
      <c r="AI95" s="42">
        <f t="shared" si="92"/>
        <v>76.612903225806448</v>
      </c>
      <c r="AJ95" s="42">
        <f>VLOOKUP(B95,'[2]9월'!$D$6:$AU$179,13,0)</f>
        <v>27.4</v>
      </c>
      <c r="AK95" s="42">
        <f>VLOOKUP(B95,'[2]9월'!$D$6:$AU$179,28,0)</f>
        <v>48.366666666666667</v>
      </c>
      <c r="AL95" s="42">
        <f t="shared" si="93"/>
        <v>75.766666666666666</v>
      </c>
      <c r="AM95" s="42">
        <f>VLOOKUP(B95,'[2]10월'!$D$6:$AU$179,13,0)</f>
        <v>26.70967741935484</v>
      </c>
      <c r="AN95" s="42">
        <f>VLOOKUP(B95,'[2]10월'!$D$6:$AU$179,28,0)</f>
        <v>47.258064516129032</v>
      </c>
      <c r="AO95" s="42">
        <f t="shared" si="94"/>
        <v>73.967741935483872</v>
      </c>
      <c r="AP95" s="42">
        <f>VLOOKUP(B95,'[3]11월'!$D$6:$P$179,13,0)</f>
        <v>26.4</v>
      </c>
      <c r="AQ95" s="42">
        <f>VLOOKUP(B95,'[3]11월'!$D$6:$AE$179,28,0)</f>
        <v>48.6</v>
      </c>
      <c r="AR95" s="42">
        <f t="shared" si="95"/>
        <v>75</v>
      </c>
      <c r="AS95" s="42">
        <f>VLOOKUP(B95,'[3]12월'!$D$6:$P$179,13,0)</f>
        <v>25.93548387096774</v>
      </c>
      <c r="AT95" s="42">
        <f>VLOOKUP(B95,'[3]12월'!$D$6:$AE$179,28,0)</f>
        <v>49</v>
      </c>
      <c r="AU95" s="42">
        <f t="shared" si="96"/>
        <v>74.935483870967744</v>
      </c>
      <c r="AV95" s="42">
        <f t="shared" si="97"/>
        <v>24.622834013100981</v>
      </c>
      <c r="AW95" s="42">
        <f t="shared" si="98"/>
        <v>45.510573476702518</v>
      </c>
      <c r="AX95" s="43">
        <f t="shared" si="99"/>
        <v>70.133407489803503</v>
      </c>
      <c r="AY95" s="48">
        <v>0.29994392517081797</v>
      </c>
      <c r="AZ95" s="48">
        <v>0.30113289913121727</v>
      </c>
      <c r="BA95" s="21">
        <f t="shared" si="100"/>
        <v>0.300715467417564</v>
      </c>
      <c r="BB95" s="48">
        <v>0.31020793596340657</v>
      </c>
      <c r="BC95" s="48">
        <v>0.31632929376734853</v>
      </c>
      <c r="BD95" s="21">
        <f t="shared" si="101"/>
        <v>0.31418017279153998</v>
      </c>
      <c r="BE95" s="48">
        <v>0.29561752418980719</v>
      </c>
      <c r="BF95" s="47">
        <v>0.24362264273279896</v>
      </c>
      <c r="BG95" s="21">
        <f t="shared" si="102"/>
        <v>0.26187730027004907</v>
      </c>
      <c r="BH95" s="48">
        <v>0.30070755420538192</v>
      </c>
      <c r="BI95" s="47">
        <v>0.21626947903996918</v>
      </c>
      <c r="BJ95" s="21">
        <f t="shared" si="103"/>
        <v>0.245914476817754</v>
      </c>
      <c r="BK95" s="48">
        <v>0.29734800666837097</v>
      </c>
      <c r="BL95" s="47">
        <v>0.23276991154213517</v>
      </c>
      <c r="BM95" s="21">
        <f t="shared" si="104"/>
        <v>0.25544235501932866</v>
      </c>
      <c r="BN95" s="48">
        <v>0.29656635385819874</v>
      </c>
      <c r="BO95" s="47">
        <v>0.2307120072117097</v>
      </c>
      <c r="BP95" s="21">
        <f t="shared" si="105"/>
        <v>0.25383252430270459</v>
      </c>
      <c r="BQ95" s="48">
        <v>0.28725240088313964</v>
      </c>
      <c r="BR95" s="47">
        <v>0.21198867286257725</v>
      </c>
      <c r="BS95" s="21">
        <f t="shared" si="106"/>
        <v>0.23841268887130912</v>
      </c>
      <c r="BT95" s="48">
        <v>0.2901720673769107</v>
      </c>
      <c r="BU95" s="47">
        <v>0.21730890089129495</v>
      </c>
      <c r="BV95" s="21">
        <f t="shared" si="107"/>
        <v>0.24289011415695722</v>
      </c>
      <c r="BW95" s="48">
        <v>0.29632986628078978</v>
      </c>
      <c r="BX95" s="47">
        <v>0.22737859709808442</v>
      </c>
      <c r="BY95" s="21">
        <f t="shared" si="108"/>
        <v>0.25158639929741766</v>
      </c>
      <c r="BZ95" s="48">
        <v>0.29729427412848652</v>
      </c>
      <c r="CA95" s="47">
        <v>0.22779826807800535</v>
      </c>
      <c r="CB95" s="21">
        <f t="shared" si="109"/>
        <v>0.2521973195828569</v>
      </c>
      <c r="CC95" s="48">
        <v>0.31379122084219574</v>
      </c>
      <c r="CD95" s="47">
        <v>0.2300591234274259</v>
      </c>
      <c r="CE95" s="21">
        <f t="shared" si="110"/>
        <v>0.25945626253709236</v>
      </c>
      <c r="CF95" s="48">
        <v>0.29237175445863856</v>
      </c>
      <c r="CG95" s="47">
        <v>0.2272141441988435</v>
      </c>
      <c r="CH95" s="21">
        <f t="shared" si="111"/>
        <v>0.25009004713212835</v>
      </c>
      <c r="CI95" s="44">
        <f t="shared" si="112"/>
        <v>0.29813357366884535</v>
      </c>
      <c r="CJ95" s="44">
        <f t="shared" si="113"/>
        <v>0.24021532833178419</v>
      </c>
      <c r="CK95" s="21">
        <f t="shared" si="114"/>
        <v>0.26054959401639177</v>
      </c>
      <c r="CL95" s="48">
        <v>0.19508311904881251</v>
      </c>
      <c r="CM95" s="48">
        <v>0.20710364084055477</v>
      </c>
      <c r="CN95" s="21">
        <f t="shared" si="115"/>
        <v>0.20288340795265516</v>
      </c>
      <c r="CO95" s="48">
        <v>0.20109984917805884</v>
      </c>
      <c r="CP95" s="48">
        <v>0.21694971813496658</v>
      </c>
      <c r="CQ95" s="21">
        <f t="shared" si="116"/>
        <v>0.21138505635075083</v>
      </c>
      <c r="CR95" s="48">
        <v>0.19642964222399384</v>
      </c>
      <c r="CS95" s="47">
        <v>0.20664161504662928</v>
      </c>
      <c r="CT95" s="21">
        <f t="shared" si="117"/>
        <v>0.20305633777638388</v>
      </c>
      <c r="CU95" s="48">
        <v>0.20576623745126035</v>
      </c>
      <c r="CV95" s="47">
        <v>0.1777375155656413</v>
      </c>
      <c r="CW95" s="21">
        <f t="shared" si="118"/>
        <v>0.1875779980302828</v>
      </c>
      <c r="CX95" s="48">
        <v>0.20165242926305482</v>
      </c>
      <c r="CY95" s="47">
        <v>0.19042317742030285</v>
      </c>
      <c r="CZ95" s="21">
        <f t="shared" si="119"/>
        <v>0.1943656067719009</v>
      </c>
      <c r="DA95" s="48">
        <v>0.20048361682749366</v>
      </c>
      <c r="DB95" s="47">
        <v>0.18408405619536999</v>
      </c>
      <c r="DC95" s="21">
        <f t="shared" si="120"/>
        <v>0.18984170684696955</v>
      </c>
      <c r="DD95" s="48">
        <v>0.19056803447628565</v>
      </c>
      <c r="DE95" s="47">
        <v>0.16301594112852077</v>
      </c>
      <c r="DF95" s="21">
        <f t="shared" si="121"/>
        <v>0.17268908614595216</v>
      </c>
      <c r="DG95" s="48">
        <v>0.19646451863822986</v>
      </c>
      <c r="DH95" s="47">
        <v>0.16015717218396383</v>
      </c>
      <c r="DI95" s="21">
        <f t="shared" si="122"/>
        <v>0.17290416106126194</v>
      </c>
      <c r="DJ95" s="48">
        <v>0.20347288079271575</v>
      </c>
      <c r="DK95" s="47">
        <v>0.17329491088347962</v>
      </c>
      <c r="DL95" s="21">
        <f t="shared" si="123"/>
        <v>0.18388996351992123</v>
      </c>
      <c r="DM95" s="48">
        <v>0.20872941360618608</v>
      </c>
      <c r="DN95" s="47">
        <v>0.18484229587450615</v>
      </c>
      <c r="DO95" s="21">
        <f t="shared" si="124"/>
        <v>0.19322872049025103</v>
      </c>
      <c r="DP95" s="48">
        <v>0.20196811667613274</v>
      </c>
      <c r="DQ95" s="47">
        <v>0.17865155928660598</v>
      </c>
      <c r="DR95" s="21">
        <f t="shared" si="125"/>
        <v>0.18683766834515597</v>
      </c>
      <c r="DS95" s="48">
        <v>0.18734266186537091</v>
      </c>
      <c r="DT95" s="47">
        <v>0.16833241047277131</v>
      </c>
      <c r="DU95" s="21">
        <f t="shared" si="126"/>
        <v>0.17500663722633886</v>
      </c>
      <c r="DV95" s="21">
        <f t="shared" si="127"/>
        <v>0.19908837667063295</v>
      </c>
      <c r="DW95" s="21">
        <f t="shared" si="128"/>
        <v>0.18426950108610937</v>
      </c>
      <c r="DX95" s="45">
        <f t="shared" si="129"/>
        <v>0.18947219587648537</v>
      </c>
      <c r="DY95" s="47">
        <v>0.54336174636174639</v>
      </c>
      <c r="DZ95" s="47">
        <v>0.60296458087367177</v>
      </c>
      <c r="EA95" s="21">
        <f t="shared" si="130"/>
        <v>0.58203888007821514</v>
      </c>
      <c r="EB95" s="47">
        <v>0.53294854586129758</v>
      </c>
      <c r="EC95" s="47">
        <v>0.62157512315270935</v>
      </c>
      <c r="ED95" s="21">
        <f t="shared" si="131"/>
        <v>0.59045960232031613</v>
      </c>
      <c r="EE95" s="47">
        <v>0.57823353293413171</v>
      </c>
      <c r="EF95" s="47">
        <v>0.51733901773533419</v>
      </c>
      <c r="EG95" s="21">
        <f t="shared" si="132"/>
        <v>0.53871820910381629</v>
      </c>
      <c r="EH95" s="47">
        <v>0.63806297229219144</v>
      </c>
      <c r="EI95" s="47">
        <v>0.64952026143790842</v>
      </c>
      <c r="EJ95" s="21">
        <f t="shared" si="133"/>
        <v>0.64549777145813514</v>
      </c>
      <c r="EK95" s="47">
        <v>0.63803337306317043</v>
      </c>
      <c r="EL95" s="47">
        <v>0.65842748091603054</v>
      </c>
      <c r="EM95" s="21">
        <f t="shared" si="134"/>
        <v>0.65126740199673283</v>
      </c>
      <c r="EN95" s="47">
        <v>0.62083937198067629</v>
      </c>
      <c r="EO95" s="47">
        <v>0.66371514342895266</v>
      </c>
      <c r="EP95" s="21">
        <f t="shared" si="135"/>
        <v>0.64866207469408399</v>
      </c>
      <c r="EQ95" s="47">
        <v>0.63645920745920748</v>
      </c>
      <c r="ER95" s="47">
        <v>0.67917315175097281</v>
      </c>
      <c r="ES95" s="21">
        <f t="shared" si="136"/>
        <v>0.66417689821097636</v>
      </c>
      <c r="ET95" s="47">
        <v>0.62492906976744178</v>
      </c>
      <c r="EU95" s="47">
        <v>0.70406468646864684</v>
      </c>
      <c r="EV95" s="21">
        <f t="shared" si="137"/>
        <v>0.67628130584734381</v>
      </c>
      <c r="EW95" s="47">
        <v>0.64163138686131393</v>
      </c>
      <c r="EX95" s="47">
        <v>0.70530254996554098</v>
      </c>
      <c r="EY95" s="21">
        <f t="shared" si="138"/>
        <v>0.68294851732047945</v>
      </c>
      <c r="EZ95" s="47">
        <v>0.64172705314009659</v>
      </c>
      <c r="FA95" s="47">
        <v>0.66153174061433451</v>
      </c>
      <c r="FB95" s="21">
        <f t="shared" si="139"/>
        <v>0.65457859874067892</v>
      </c>
      <c r="FC95" s="47">
        <v>0.64428030303030293</v>
      </c>
      <c r="FD95" s="47">
        <v>0.66180864197530864</v>
      </c>
      <c r="FE95" s="21">
        <f t="shared" si="140"/>
        <v>0.65565469343899951</v>
      </c>
      <c r="FF95" s="47">
        <v>0.62780721393034822</v>
      </c>
      <c r="FG95" s="47">
        <v>0.67933640552995389</v>
      </c>
      <c r="FH95" s="21">
        <f t="shared" si="141"/>
        <v>0.66124524502601234</v>
      </c>
      <c r="FI95" s="21">
        <f t="shared" si="142"/>
        <v>0.61402614805682698</v>
      </c>
      <c r="FJ95" s="21">
        <f t="shared" si="143"/>
        <v>0.6503965653207805</v>
      </c>
      <c r="FK95" s="45">
        <f t="shared" si="144"/>
        <v>0.63762743318631587</v>
      </c>
      <c r="FL95" s="21"/>
      <c r="FM95" s="21"/>
      <c r="FN95" s="21">
        <f t="shared" si="145"/>
        <v>0</v>
      </c>
      <c r="FO95" s="21"/>
      <c r="FP95" s="21"/>
      <c r="FQ95" s="21">
        <f t="shared" si="146"/>
        <v>0</v>
      </c>
      <c r="FR95" s="21"/>
      <c r="FS95" s="21"/>
      <c r="FT95" s="21">
        <f t="shared" si="147"/>
        <v>0</v>
      </c>
      <c r="FU95" s="21"/>
      <c r="FV95" s="21"/>
      <c r="FW95" s="21">
        <f t="shared" si="148"/>
        <v>0</v>
      </c>
      <c r="FX95" s="21"/>
      <c r="FY95" s="21"/>
      <c r="FZ95" s="21">
        <f t="shared" si="149"/>
        <v>0</v>
      </c>
      <c r="GA95" s="21"/>
      <c r="GB95" s="21"/>
      <c r="GC95" s="21">
        <f t="shared" si="150"/>
        <v>0</v>
      </c>
      <c r="GD95" s="21"/>
      <c r="GE95" s="21"/>
      <c r="GF95" s="21">
        <f t="shared" si="151"/>
        <v>0</v>
      </c>
      <c r="GG95" s="21"/>
      <c r="GH95" s="21"/>
      <c r="GI95" s="21">
        <f t="shared" si="152"/>
        <v>0</v>
      </c>
      <c r="GJ95" s="21"/>
      <c r="GK95" s="21"/>
      <c r="GL95" s="21">
        <f t="shared" si="153"/>
        <v>0</v>
      </c>
      <c r="GM95" s="21"/>
      <c r="GN95" s="21"/>
      <c r="GO95" s="21">
        <f t="shared" si="154"/>
        <v>0</v>
      </c>
      <c r="GP95" s="21" t="e">
        <f t="shared" si="155"/>
        <v>#DIV/0!</v>
      </c>
      <c r="GQ95" s="21" t="e">
        <f t="shared" si="156"/>
        <v>#DIV/0!</v>
      </c>
      <c r="GR95" s="45">
        <f t="shared" si="157"/>
        <v>0</v>
      </c>
    </row>
    <row r="96" spans="1:200">
      <c r="A96" s="1" t="s">
        <v>190</v>
      </c>
      <c r="B96" s="1" t="s">
        <v>191</v>
      </c>
      <c r="C96" s="1" t="s">
        <v>12</v>
      </c>
      <c r="D96" s="1" t="s">
        <v>13</v>
      </c>
      <c r="E96" s="2">
        <v>61328</v>
      </c>
      <c r="F96" s="2">
        <v>99</v>
      </c>
      <c r="G96" s="2">
        <v>68</v>
      </c>
      <c r="H96" s="2">
        <v>167</v>
      </c>
      <c r="I96" s="2">
        <v>82</v>
      </c>
      <c r="J96" s="2">
        <v>67</v>
      </c>
      <c r="K96" s="2">
        <v>149</v>
      </c>
      <c r="L96" s="42">
        <f>VLOOKUP(B96,'[2]1월'!$D$6:$AU$179,13,0)</f>
        <v>20.903225806451612</v>
      </c>
      <c r="M96" s="42">
        <f>VLOOKUP(B96,'[2]1월'!$D$6:$AU$179,28,0)</f>
        <v>0</v>
      </c>
      <c r="N96" s="42">
        <f t="shared" si="85"/>
        <v>20.903225806451612</v>
      </c>
      <c r="O96" s="42">
        <f>VLOOKUP(B96,'[2]2월'!$D$6:$AU$179,13,0)</f>
        <v>21.275862068965516</v>
      </c>
      <c r="P96" s="42">
        <f>VLOOKUP(B96,'[2]2월'!$D$6:$AU$179,28,0)</f>
        <v>0</v>
      </c>
      <c r="Q96" s="42">
        <f t="shared" si="86"/>
        <v>21.275862068965516</v>
      </c>
      <c r="R96" s="42">
        <f>VLOOKUP(B96,'[2]3월'!$D$6:$AU$179,13,0)</f>
        <v>21.193548387096776</v>
      </c>
      <c r="S96" s="42">
        <f>VLOOKUP(B96,'[2]3월'!$D$6:$AU$179,28,0)</f>
        <v>0</v>
      </c>
      <c r="T96" s="42">
        <f t="shared" si="87"/>
        <v>21.193548387096776</v>
      </c>
      <c r="U96" s="42">
        <f>VLOOKUP(B96,'[2]4월'!$D$6:$AU$179,13,0)</f>
        <v>20.433333333333334</v>
      </c>
      <c r="V96" s="42">
        <f>VLOOKUP(B96,'[2]4월'!$D$6:$AU$179,28,0)</f>
        <v>0</v>
      </c>
      <c r="W96" s="42">
        <f t="shared" si="88"/>
        <v>20.433333333333334</v>
      </c>
      <c r="X96" s="42">
        <f>VLOOKUP(B96,'[2]5월'!$D$6:$AU$179,13,0)</f>
        <v>19.903225806451612</v>
      </c>
      <c r="Y96" s="42">
        <f>VLOOKUP(B96,'[2]5월'!$D$6:$AU$179,28,0)</f>
        <v>0</v>
      </c>
      <c r="Z96" s="42">
        <f t="shared" si="89"/>
        <v>19.903225806451612</v>
      </c>
      <c r="AA96" s="42">
        <f>VLOOKUP(B96,'[2]6월'!$D$6:$AU$179,13,0)</f>
        <v>16.933333333333334</v>
      </c>
      <c r="AB96" s="42">
        <f>VLOOKUP(B96,'[2]6월'!$D$6:$AU$179,28,0)</f>
        <v>0</v>
      </c>
      <c r="AC96" s="42">
        <f t="shared" si="90"/>
        <v>16.933333333333334</v>
      </c>
      <c r="AD96" s="42">
        <f>VLOOKUP(B96,'[2]7월'!$D$6:$AU$179,13,0)</f>
        <v>13.387096774193548</v>
      </c>
      <c r="AE96" s="42">
        <f>VLOOKUP(B96,'[2]7월'!$D$6:$AU$179,28,0)</f>
        <v>0</v>
      </c>
      <c r="AF96" s="42">
        <f t="shared" si="91"/>
        <v>13.387096774193548</v>
      </c>
      <c r="AG96" s="42">
        <f>VLOOKUP(B96,'[2]8월'!$D$6:$AU$179,13,0)</f>
        <v>12.903225806451612</v>
      </c>
      <c r="AH96" s="42">
        <f>VLOOKUP(B96,'[2]8월'!$D$6:$AU$179,28,0)</f>
        <v>0</v>
      </c>
      <c r="AI96" s="42">
        <f t="shared" si="92"/>
        <v>12.903225806451612</v>
      </c>
      <c r="AJ96" s="42">
        <f>VLOOKUP(B96,'[2]9월'!$D$6:$AU$179,13,0)</f>
        <v>12.166666666666666</v>
      </c>
      <c r="AK96" s="42">
        <f>VLOOKUP(B96,'[2]9월'!$D$6:$AU$179,28,0)</f>
        <v>0</v>
      </c>
      <c r="AL96" s="42">
        <f t="shared" si="93"/>
        <v>12.166666666666666</v>
      </c>
      <c r="AM96" s="42">
        <f>VLOOKUP(B96,'[2]10월'!$D$6:$AU$179,13,0)</f>
        <v>11.290322580645162</v>
      </c>
      <c r="AN96" s="42">
        <f>VLOOKUP(B96,'[2]10월'!$D$6:$AU$179,28,0)</f>
        <v>2.7419354838709675</v>
      </c>
      <c r="AO96" s="42">
        <f t="shared" si="94"/>
        <v>14.03225806451613</v>
      </c>
      <c r="AP96" s="42">
        <f>VLOOKUP(B96,'[3]11월'!$D$6:$P$179,13,0)</f>
        <v>11.8</v>
      </c>
      <c r="AQ96" s="42">
        <f>VLOOKUP(B96,'[3]11월'!$D$6:$AE$179,28,0)</f>
        <v>9.6999999999999993</v>
      </c>
      <c r="AR96" s="42">
        <f t="shared" si="95"/>
        <v>21.5</v>
      </c>
      <c r="AS96" s="42">
        <f>VLOOKUP(B96,'[3]12월'!$D$6:$P$179,13,0)</f>
        <v>11.064516129032258</v>
      </c>
      <c r="AT96" s="42">
        <f>VLOOKUP(B96,'[3]12월'!$D$6:$AE$179,28,0)</f>
        <v>9.7096774193548381</v>
      </c>
      <c r="AU96" s="42">
        <f t="shared" si="96"/>
        <v>20.774193548387096</v>
      </c>
      <c r="AV96" s="42">
        <f t="shared" si="97"/>
        <v>16.10452972438512</v>
      </c>
      <c r="AW96" s="42">
        <f t="shared" si="98"/>
        <v>1.8459677419354836</v>
      </c>
      <c r="AX96" s="43">
        <f t="shared" si="99"/>
        <v>17.950497466320602</v>
      </c>
      <c r="AY96" s="47">
        <v>0.21814458215708263</v>
      </c>
      <c r="AZ96" s="48">
        <v>0.30113289913121727</v>
      </c>
      <c r="BA96" s="21">
        <f t="shared" si="100"/>
        <v>0.22667881673075937</v>
      </c>
      <c r="BB96" s="47">
        <v>0.21279500522079281</v>
      </c>
      <c r="BC96" s="48">
        <v>0.31632929376734853</v>
      </c>
      <c r="BD96" s="21">
        <f t="shared" si="101"/>
        <v>0.22344211721307999</v>
      </c>
      <c r="BE96" s="47">
        <v>0.18431975798456976</v>
      </c>
      <c r="BF96" s="48">
        <v>0.30308115012151648</v>
      </c>
      <c r="BG96" s="21">
        <f t="shared" si="102"/>
        <v>0.19653277321066484</v>
      </c>
      <c r="BH96" s="47">
        <v>0.19273833533970897</v>
      </c>
      <c r="BI96" s="48">
        <v>0.28955394735084988</v>
      </c>
      <c r="BJ96" s="21">
        <f t="shared" si="103"/>
        <v>0.20269452162499862</v>
      </c>
      <c r="BK96" s="47">
        <v>0.23196120212092433</v>
      </c>
      <c r="BL96" s="48">
        <v>0.30262300115692792</v>
      </c>
      <c r="BM96" s="21">
        <f t="shared" si="104"/>
        <v>0.23922781976493818</v>
      </c>
      <c r="BN96" s="47">
        <v>0.23912462641721352</v>
      </c>
      <c r="BO96" s="48">
        <v>0.3003624981665996</v>
      </c>
      <c r="BP96" s="21">
        <f t="shared" si="105"/>
        <v>0.24542211962297261</v>
      </c>
      <c r="BQ96" s="47">
        <v>0.2286893792142688</v>
      </c>
      <c r="BR96" s="48">
        <v>0.2968104549746251</v>
      </c>
      <c r="BS96" s="21">
        <f t="shared" si="106"/>
        <v>0.23569471756968188</v>
      </c>
      <c r="BT96" s="47">
        <v>0.25311236494780903</v>
      </c>
      <c r="BU96" s="48">
        <v>0.30557214585262255</v>
      </c>
      <c r="BV96" s="21">
        <f t="shared" si="107"/>
        <v>0.2585071493252884</v>
      </c>
      <c r="BW96" s="47">
        <v>0.23905967034434444</v>
      </c>
      <c r="BX96" s="48">
        <v>0.30851591970948372</v>
      </c>
      <c r="BY96" s="21">
        <f t="shared" si="108"/>
        <v>0.24620231338498633</v>
      </c>
      <c r="BZ96" s="47">
        <v>0.2185877320262421</v>
      </c>
      <c r="CA96" s="47">
        <v>0.20326787096780988</v>
      </c>
      <c r="CB96" s="21">
        <f t="shared" si="109"/>
        <v>0.21701228993178989</v>
      </c>
      <c r="CC96" s="47">
        <v>0.24733727764281796</v>
      </c>
      <c r="CD96" s="47">
        <v>0.23550887651279248</v>
      </c>
      <c r="CE96" s="21">
        <f t="shared" si="110"/>
        <v>0.24612088534139748</v>
      </c>
      <c r="CF96" s="47">
        <v>0.21271466637663822</v>
      </c>
      <c r="CG96" s="47">
        <v>0.2037228485502893</v>
      </c>
      <c r="CH96" s="21">
        <f t="shared" si="111"/>
        <v>0.21178997859681803</v>
      </c>
      <c r="CI96" s="44">
        <f t="shared" si="112"/>
        <v>0.22321538331603441</v>
      </c>
      <c r="CJ96" s="44">
        <f t="shared" si="113"/>
        <v>0.28054007552184018</v>
      </c>
      <c r="CK96" s="21">
        <f t="shared" si="114"/>
        <v>0.22911045852644799</v>
      </c>
      <c r="CL96" s="47">
        <v>0.17842719641781976</v>
      </c>
      <c r="CM96" s="48">
        <v>0.20710364084055477</v>
      </c>
      <c r="CN96" s="21">
        <f t="shared" si="115"/>
        <v>0.18137618384600079</v>
      </c>
      <c r="CO96" s="47">
        <v>0.21432953398434038</v>
      </c>
      <c r="CP96" s="48">
        <v>0.21694971813496658</v>
      </c>
      <c r="CQ96" s="21">
        <f t="shared" si="116"/>
        <v>0.21459898475744915</v>
      </c>
      <c r="CR96" s="47">
        <v>0.14784713214473635</v>
      </c>
      <c r="CS96" s="48">
        <v>0.20003974162840307</v>
      </c>
      <c r="CT96" s="21">
        <f t="shared" si="117"/>
        <v>0.15321444152739011</v>
      </c>
      <c r="CU96" s="47">
        <v>0.1516198996049325</v>
      </c>
      <c r="CV96" s="48">
        <v>0.20613031155638828</v>
      </c>
      <c r="CW96" s="21">
        <f t="shared" si="118"/>
        <v>0.15722556386302883</v>
      </c>
      <c r="CX96" s="47">
        <v>0.18700867438378446</v>
      </c>
      <c r="CY96" s="48">
        <v>0.21449626757431026</v>
      </c>
      <c r="CZ96" s="21">
        <f t="shared" si="119"/>
        <v>0.18983540441889121</v>
      </c>
      <c r="DA96" s="47">
        <v>0.18557739000350781</v>
      </c>
      <c r="DB96" s="48">
        <v>0.2079684940352049</v>
      </c>
      <c r="DC96" s="21">
        <f t="shared" si="120"/>
        <v>0.18788001453112249</v>
      </c>
      <c r="DD96" s="47">
        <v>0.16337102080252644</v>
      </c>
      <c r="DE96" s="48">
        <v>0.20079160513651426</v>
      </c>
      <c r="DF96" s="21">
        <f t="shared" si="121"/>
        <v>0.16721922566116745</v>
      </c>
      <c r="DG96" s="47">
        <v>0.19334286717848362</v>
      </c>
      <c r="DH96" s="48">
        <v>0.20573232086350474</v>
      </c>
      <c r="DI96" s="21">
        <f t="shared" si="122"/>
        <v>0.19461695620502251</v>
      </c>
      <c r="DJ96" s="47">
        <v>0.18328499024749775</v>
      </c>
      <c r="DK96" s="48">
        <v>0.21523389756678285</v>
      </c>
      <c r="DL96" s="21">
        <f t="shared" si="123"/>
        <v>0.18657050656325119</v>
      </c>
      <c r="DM96" s="47">
        <v>0.16454241114219098</v>
      </c>
      <c r="DN96" s="47">
        <v>0.16344448915896223</v>
      </c>
      <c r="DO96" s="21">
        <f t="shared" si="124"/>
        <v>0.16442950460196809</v>
      </c>
      <c r="DP96" s="47">
        <v>0.17922092041936127</v>
      </c>
      <c r="DQ96" s="47">
        <v>0.17526192659198089</v>
      </c>
      <c r="DR96" s="21">
        <f t="shared" si="125"/>
        <v>0.17881379103982306</v>
      </c>
      <c r="DS96" s="47">
        <v>0.16864613889917088</v>
      </c>
      <c r="DT96" s="47">
        <v>0.15623050104213634</v>
      </c>
      <c r="DU96" s="21">
        <f t="shared" si="126"/>
        <v>0.16736935718197116</v>
      </c>
      <c r="DV96" s="21">
        <f t="shared" si="127"/>
        <v>0.176434847935696</v>
      </c>
      <c r="DW96" s="21">
        <f t="shared" si="128"/>
        <v>0.19744857617747577</v>
      </c>
      <c r="DX96" s="45">
        <f t="shared" si="129"/>
        <v>0.17859582784975722</v>
      </c>
      <c r="DY96" s="47">
        <v>0.58431327160493829</v>
      </c>
      <c r="DZ96" s="48">
        <v>0.65153978215957864</v>
      </c>
      <c r="EA96" s="21">
        <f t="shared" si="130"/>
        <v>0.59122661593534409</v>
      </c>
      <c r="EB96" s="47">
        <v>0.59484764991896277</v>
      </c>
      <c r="EC96" s="48">
        <v>0.65685291773132071</v>
      </c>
      <c r="ED96" s="21">
        <f t="shared" si="131"/>
        <v>0.60122405951019775</v>
      </c>
      <c r="EE96" s="47">
        <v>0.52352663622526641</v>
      </c>
      <c r="EF96" s="48">
        <v>0.6502396887827957</v>
      </c>
      <c r="EG96" s="21">
        <f t="shared" si="132"/>
        <v>0.53655737300246398</v>
      </c>
      <c r="EH96" s="47">
        <v>0.51776672104404575</v>
      </c>
      <c r="EI96" s="48">
        <v>0.66553067596446014</v>
      </c>
      <c r="EJ96" s="21">
        <f t="shared" si="133"/>
        <v>0.53296226059472795</v>
      </c>
      <c r="EK96" s="47">
        <v>0.51114586709886545</v>
      </c>
      <c r="EL96" s="48">
        <v>0.67570601070718583</v>
      </c>
      <c r="EM96" s="21">
        <f t="shared" si="134"/>
        <v>0.52806866922617035</v>
      </c>
      <c r="EN96" s="47">
        <v>0.48894685039370078</v>
      </c>
      <c r="EO96" s="48">
        <v>0.67275424197059019</v>
      </c>
      <c r="EP96" s="21">
        <f t="shared" si="135"/>
        <v>0.5078489736477696</v>
      </c>
      <c r="EQ96" s="47">
        <v>0.50233253012048196</v>
      </c>
      <c r="ER96" s="48">
        <v>0.68886536566370926</v>
      </c>
      <c r="ES96" s="21">
        <f t="shared" si="136"/>
        <v>0.52151492870696159</v>
      </c>
      <c r="ET96" s="47">
        <v>0.49523499999999998</v>
      </c>
      <c r="EU96" s="48">
        <v>0.70685469746888285</v>
      </c>
      <c r="EV96" s="21">
        <f t="shared" si="137"/>
        <v>0.51699724563239235</v>
      </c>
      <c r="EW96" s="47">
        <v>0.47619178082191782</v>
      </c>
      <c r="EX96" s="48">
        <v>0.69356354562163425</v>
      </c>
      <c r="EY96" s="21">
        <f t="shared" si="138"/>
        <v>0.49854554937795509</v>
      </c>
      <c r="EZ96" s="47">
        <v>0.51605428571428569</v>
      </c>
      <c r="FA96" s="47">
        <v>0.54857647058823522</v>
      </c>
      <c r="FB96" s="21">
        <f t="shared" si="139"/>
        <v>0.51939875593229579</v>
      </c>
      <c r="FC96" s="47">
        <v>0.52762429378531073</v>
      </c>
      <c r="FD96" s="47">
        <v>0.52740206185567007</v>
      </c>
      <c r="FE96" s="21">
        <f t="shared" si="140"/>
        <v>0.52760144021403155</v>
      </c>
      <c r="FF96" s="47">
        <v>0.48333819241982501</v>
      </c>
      <c r="FG96" s="47">
        <v>0.52239202657807315</v>
      </c>
      <c r="FH96" s="21">
        <f t="shared" si="141"/>
        <v>0.48735435510224018</v>
      </c>
      <c r="FI96" s="21">
        <f t="shared" si="142"/>
        <v>0.51844358992896677</v>
      </c>
      <c r="FJ96" s="21">
        <f t="shared" si="143"/>
        <v>0.6383564570910113</v>
      </c>
      <c r="FK96" s="45">
        <f t="shared" si="144"/>
        <v>0.53077501890687906</v>
      </c>
      <c r="FL96" s="21"/>
      <c r="FM96" s="21"/>
      <c r="FN96" s="21">
        <f t="shared" si="145"/>
        <v>0</v>
      </c>
      <c r="FO96" s="21"/>
      <c r="FP96" s="21"/>
      <c r="FQ96" s="21">
        <f t="shared" si="146"/>
        <v>0</v>
      </c>
      <c r="FR96" s="21"/>
      <c r="FS96" s="21"/>
      <c r="FT96" s="21">
        <f t="shared" si="147"/>
        <v>0</v>
      </c>
      <c r="FU96" s="21"/>
      <c r="FV96" s="21"/>
      <c r="FW96" s="21">
        <f t="shared" si="148"/>
        <v>0</v>
      </c>
      <c r="FX96" s="21"/>
      <c r="FY96" s="21"/>
      <c r="FZ96" s="21">
        <f t="shared" si="149"/>
        <v>0</v>
      </c>
      <c r="GA96" s="21"/>
      <c r="GB96" s="21"/>
      <c r="GC96" s="21">
        <f t="shared" si="150"/>
        <v>0</v>
      </c>
      <c r="GD96" s="21"/>
      <c r="GE96" s="21"/>
      <c r="GF96" s="21">
        <f t="shared" si="151"/>
        <v>0</v>
      </c>
      <c r="GG96" s="21"/>
      <c r="GH96" s="21"/>
      <c r="GI96" s="21">
        <f t="shared" si="152"/>
        <v>0</v>
      </c>
      <c r="GJ96" s="21"/>
      <c r="GK96" s="21"/>
      <c r="GL96" s="21">
        <f t="shared" si="153"/>
        <v>0</v>
      </c>
      <c r="GM96" s="21"/>
      <c r="GN96" s="21"/>
      <c r="GO96" s="21">
        <f t="shared" si="154"/>
        <v>0</v>
      </c>
      <c r="GP96" s="21" t="e">
        <f t="shared" si="155"/>
        <v>#DIV/0!</v>
      </c>
      <c r="GQ96" s="21" t="e">
        <f t="shared" si="156"/>
        <v>#DIV/0!</v>
      </c>
      <c r="GR96" s="45">
        <f t="shared" si="157"/>
        <v>0</v>
      </c>
    </row>
    <row r="97" spans="1:200">
      <c r="A97" s="1" t="s">
        <v>192</v>
      </c>
      <c r="B97" s="1" t="s">
        <v>193</v>
      </c>
      <c r="C97" s="1" t="s">
        <v>12</v>
      </c>
      <c r="D97" s="1" t="s">
        <v>13</v>
      </c>
      <c r="E97" s="2">
        <v>26957</v>
      </c>
      <c r="F97" s="2">
        <v>18</v>
      </c>
      <c r="G97" s="2">
        <v>35</v>
      </c>
      <c r="H97" s="2">
        <v>53</v>
      </c>
      <c r="I97" s="2">
        <v>18</v>
      </c>
      <c r="J97" s="2">
        <v>35</v>
      </c>
      <c r="K97" s="2">
        <v>53</v>
      </c>
      <c r="L97" s="42">
        <f>VLOOKUP(B97,'[2]1월'!$D$6:$AU$179,13,0)</f>
        <v>16.29032258064516</v>
      </c>
      <c r="M97" s="42">
        <f>VLOOKUP(B97,'[2]1월'!$D$6:$AU$179,28,0)</f>
        <v>33.032258064516128</v>
      </c>
      <c r="N97" s="42">
        <f t="shared" si="85"/>
        <v>49.322580645161288</v>
      </c>
      <c r="O97" s="42">
        <f>VLOOKUP(B97,'[2]2월'!$D$6:$AU$179,13,0)</f>
        <v>16.413793103448278</v>
      </c>
      <c r="P97" s="42">
        <f>VLOOKUP(B97,'[2]2월'!$D$6:$AU$179,28,0)</f>
        <v>33.896551724137929</v>
      </c>
      <c r="Q97" s="42">
        <f t="shared" si="86"/>
        <v>50.310344827586206</v>
      </c>
      <c r="R97" s="42">
        <f>VLOOKUP(B97,'[2]3월'!$D$6:$AU$179,13,0)</f>
        <v>16.516129032258064</v>
      </c>
      <c r="S97" s="42">
        <f>VLOOKUP(B97,'[2]3월'!$D$6:$AU$179,28,0)</f>
        <v>33.354838709677416</v>
      </c>
      <c r="T97" s="42">
        <f t="shared" si="87"/>
        <v>49.87096774193548</v>
      </c>
      <c r="U97" s="42">
        <f>VLOOKUP(B97,'[2]4월'!$D$6:$AU$179,13,0)</f>
        <v>16.600000000000001</v>
      </c>
      <c r="V97" s="42">
        <f>VLOOKUP(B97,'[2]4월'!$D$6:$AU$179,28,0)</f>
        <v>32.966666666666669</v>
      </c>
      <c r="W97" s="42">
        <f t="shared" si="88"/>
        <v>49.56666666666667</v>
      </c>
      <c r="X97" s="42">
        <f>VLOOKUP(B97,'[2]5월'!$D$6:$AU$179,13,0)</f>
        <v>15.870967741935484</v>
      </c>
      <c r="Y97" s="42">
        <f>VLOOKUP(B97,'[2]5월'!$D$6:$AU$179,28,0)</f>
        <v>31.580645161290324</v>
      </c>
      <c r="Z97" s="42">
        <f t="shared" si="89"/>
        <v>47.451612903225808</v>
      </c>
      <c r="AA97" s="42">
        <f>VLOOKUP(B97,'[2]6월'!$D$6:$AU$179,13,0)</f>
        <v>16.233333333333334</v>
      </c>
      <c r="AB97" s="42">
        <f>VLOOKUP(B97,'[2]6월'!$D$6:$AU$179,28,0)</f>
        <v>31.1</v>
      </c>
      <c r="AC97" s="42">
        <f t="shared" si="90"/>
        <v>47.333333333333336</v>
      </c>
      <c r="AD97" s="42">
        <f>VLOOKUP(B97,'[2]7월'!$D$6:$AU$179,13,0)</f>
        <v>16.29032258064516</v>
      </c>
      <c r="AE97" s="42">
        <f>VLOOKUP(B97,'[2]7월'!$D$6:$AU$179,28,0)</f>
        <v>31.06451612903226</v>
      </c>
      <c r="AF97" s="42">
        <f t="shared" si="91"/>
        <v>47.354838709677423</v>
      </c>
      <c r="AG97" s="42">
        <f>VLOOKUP(B97,'[2]8월'!$D$6:$AU$179,13,0)</f>
        <v>16.419354838709676</v>
      </c>
      <c r="AH97" s="42">
        <f>VLOOKUP(B97,'[2]8월'!$D$6:$AU$179,28,0)</f>
        <v>31.548387096774192</v>
      </c>
      <c r="AI97" s="42">
        <f t="shared" si="92"/>
        <v>47.967741935483872</v>
      </c>
      <c r="AJ97" s="42">
        <f>VLOOKUP(B97,'[2]9월'!$D$6:$AU$179,13,0)</f>
        <v>15.9</v>
      </c>
      <c r="AK97" s="42">
        <f>VLOOKUP(B97,'[2]9월'!$D$6:$AU$179,28,0)</f>
        <v>31.833333333333332</v>
      </c>
      <c r="AL97" s="42">
        <f t="shared" si="93"/>
        <v>47.733333333333334</v>
      </c>
      <c r="AM97" s="42">
        <f>VLOOKUP(B97,'[2]10월'!$D$6:$AU$179,13,0)</f>
        <v>16.096774193548388</v>
      </c>
      <c r="AN97" s="42">
        <f>VLOOKUP(B97,'[2]10월'!$D$6:$AU$179,28,0)</f>
        <v>31.451612903225808</v>
      </c>
      <c r="AO97" s="42">
        <f t="shared" si="94"/>
        <v>47.548387096774192</v>
      </c>
      <c r="AP97" s="42">
        <f>VLOOKUP(B97,'[3]11월'!$D$6:$P$179,13,0)</f>
        <v>16.100000000000001</v>
      </c>
      <c r="AQ97" s="42">
        <f>VLOOKUP(B97,'[3]11월'!$D$6:$AE$179,28,0)</f>
        <v>30.9</v>
      </c>
      <c r="AR97" s="42">
        <f t="shared" si="95"/>
        <v>47</v>
      </c>
      <c r="AS97" s="42">
        <f>VLOOKUP(B97,'[3]12월'!$D$6:$P$179,13,0)</f>
        <v>15.838709677419354</v>
      </c>
      <c r="AT97" s="42">
        <f>VLOOKUP(B97,'[3]12월'!$D$6:$AE$179,28,0)</f>
        <v>30.903225806451612</v>
      </c>
      <c r="AU97" s="42">
        <f t="shared" si="96"/>
        <v>46.741935483870968</v>
      </c>
      <c r="AV97" s="42">
        <f t="shared" si="97"/>
        <v>16.214142256828577</v>
      </c>
      <c r="AW97" s="42">
        <f t="shared" si="98"/>
        <v>31.969336299592133</v>
      </c>
      <c r="AX97" s="43">
        <f t="shared" si="99"/>
        <v>48.18347855642071</v>
      </c>
      <c r="AY97" s="47">
        <v>0.16300724000288186</v>
      </c>
      <c r="AZ97" s="48">
        <v>0.30113289913121727</v>
      </c>
      <c r="BA97" s="21">
        <f t="shared" si="100"/>
        <v>0.25465246323237317</v>
      </c>
      <c r="BB97" s="47">
        <v>0.17199227362717387</v>
      </c>
      <c r="BC97" s="48">
        <v>0.31632929376734853</v>
      </c>
      <c r="BD97" s="21">
        <f t="shared" si="101"/>
        <v>0.26775868310172102</v>
      </c>
      <c r="BE97" s="47">
        <v>0.17940475134333056</v>
      </c>
      <c r="BF97" s="48">
        <v>0.30308115012151648</v>
      </c>
      <c r="BG97" s="21">
        <f t="shared" si="102"/>
        <v>0.26146301079905887</v>
      </c>
      <c r="BH97" s="47">
        <v>0.19212206471306748</v>
      </c>
      <c r="BI97" s="47">
        <v>0.15076792340030656</v>
      </c>
      <c r="BJ97" s="21">
        <f t="shared" si="103"/>
        <v>0.16468393673605911</v>
      </c>
      <c r="BK97" s="47">
        <v>0.20672361165068609</v>
      </c>
      <c r="BL97" s="47">
        <v>0.20396341094986212</v>
      </c>
      <c r="BM97" s="21">
        <f t="shared" si="104"/>
        <v>0.20489224149845259</v>
      </c>
      <c r="BN97" s="47">
        <v>0.20069408052332008</v>
      </c>
      <c r="BO97" s="47">
        <v>0.20838332292963196</v>
      </c>
      <c r="BP97" s="21">
        <f t="shared" si="105"/>
        <v>0.20579582875199198</v>
      </c>
      <c r="BQ97" s="47">
        <v>0.18876495683949723</v>
      </c>
      <c r="BR97" s="47">
        <v>0.22307836143651522</v>
      </c>
      <c r="BS97" s="21">
        <f t="shared" si="106"/>
        <v>0.21153161470670639</v>
      </c>
      <c r="BT97" s="47">
        <v>0.14369043698605558</v>
      </c>
      <c r="BU97" s="47">
        <v>0.20151913140216238</v>
      </c>
      <c r="BV97" s="21">
        <f t="shared" si="107"/>
        <v>0.18205929359299536</v>
      </c>
      <c r="BW97" s="47">
        <v>0.1476703731615894</v>
      </c>
      <c r="BX97" s="47">
        <v>0.20795396423689233</v>
      </c>
      <c r="BY97" s="21">
        <f t="shared" si="108"/>
        <v>0.18766803323456968</v>
      </c>
      <c r="BZ97" s="47">
        <v>0.14504233489008123</v>
      </c>
      <c r="CA97" s="47">
        <v>0.18996972651572677</v>
      </c>
      <c r="CB97" s="21">
        <f t="shared" si="109"/>
        <v>0.17485128465824501</v>
      </c>
      <c r="CC97" s="47">
        <v>0.15850040464682472</v>
      </c>
      <c r="CD97" s="47">
        <v>0.20134592321450367</v>
      </c>
      <c r="CE97" s="21">
        <f t="shared" si="110"/>
        <v>0.18692804899833493</v>
      </c>
      <c r="CF97" s="47">
        <v>0.19711950671767717</v>
      </c>
      <c r="CG97" s="47">
        <v>0.24138954475532473</v>
      </c>
      <c r="CH97" s="21">
        <f t="shared" si="111"/>
        <v>0.22649230786079216</v>
      </c>
      <c r="CI97" s="44">
        <f t="shared" si="112"/>
        <v>0.17456100292518209</v>
      </c>
      <c r="CJ97" s="44">
        <f t="shared" si="113"/>
        <v>0.22907622098841732</v>
      </c>
      <c r="CK97" s="21">
        <f t="shared" si="114"/>
        <v>0.21073139559760837</v>
      </c>
      <c r="CL97" s="47">
        <v>9.70114362112562E-2</v>
      </c>
      <c r="CM97" s="48">
        <v>0.20710364084055477</v>
      </c>
      <c r="CN97" s="21">
        <f t="shared" si="115"/>
        <v>0.17005669610539803</v>
      </c>
      <c r="CO97" s="47">
        <v>0.10793861541306052</v>
      </c>
      <c r="CP97" s="48">
        <v>0.21694971813496658</v>
      </c>
      <c r="CQ97" s="21">
        <f t="shared" si="116"/>
        <v>0.18026657320517392</v>
      </c>
      <c r="CR97" s="47">
        <v>0.10896078135603064</v>
      </c>
      <c r="CS97" s="48">
        <v>0.20003974162840307</v>
      </c>
      <c r="CT97" s="21">
        <f t="shared" si="117"/>
        <v>0.16939091213945168</v>
      </c>
      <c r="CU97" s="47">
        <v>0.11987435245703025</v>
      </c>
      <c r="CV97" s="47">
        <v>9.608475145899599E-2</v>
      </c>
      <c r="CW97" s="21">
        <f t="shared" si="118"/>
        <v>0.104090150537098</v>
      </c>
      <c r="CX97" s="47">
        <v>0.13667121955793168</v>
      </c>
      <c r="CY97" s="47">
        <v>0.13481096342319285</v>
      </c>
      <c r="CZ97" s="21">
        <f t="shared" si="119"/>
        <v>0.13543695512214157</v>
      </c>
      <c r="DA97" s="47">
        <v>0.1288536681509401</v>
      </c>
      <c r="DB97" s="47">
        <v>0.12599036794785493</v>
      </c>
      <c r="DC97" s="21">
        <f t="shared" si="120"/>
        <v>0.12695389233853308</v>
      </c>
      <c r="DD97" s="47">
        <v>0.11002853253055991</v>
      </c>
      <c r="DE97" s="47">
        <v>0.13406900225842308</v>
      </c>
      <c r="DF97" s="21">
        <f t="shared" si="121"/>
        <v>0.12597918376115289</v>
      </c>
      <c r="DG97" s="47">
        <v>8.1515890732450469E-2</v>
      </c>
      <c r="DH97" s="47">
        <v>0.13102961848208622</v>
      </c>
      <c r="DI97" s="21">
        <f t="shared" si="122"/>
        <v>0.11436783628098579</v>
      </c>
      <c r="DJ97" s="47">
        <v>8.8879618876778782E-2</v>
      </c>
      <c r="DK97" s="47">
        <v>0.14185277616074582</v>
      </c>
      <c r="DL97" s="21">
        <f t="shared" si="123"/>
        <v>0.12402686707886321</v>
      </c>
      <c r="DM97" s="47">
        <v>8.4936404415360489E-2</v>
      </c>
      <c r="DN97" s="47">
        <v>0.13634938812916036</v>
      </c>
      <c r="DO97" s="21">
        <f t="shared" si="124"/>
        <v>0.11904849046135432</v>
      </c>
      <c r="DP97" s="47">
        <v>9.6333461706514439E-2</v>
      </c>
      <c r="DQ97" s="47">
        <v>0.13435651910097515</v>
      </c>
      <c r="DR97" s="21">
        <f t="shared" si="125"/>
        <v>0.12156144327614785</v>
      </c>
      <c r="DS97" s="47">
        <v>0.11090719568262111</v>
      </c>
      <c r="DT97" s="47">
        <v>0.14705710476878694</v>
      </c>
      <c r="DU97" s="21">
        <f t="shared" si="126"/>
        <v>0.13489235896679655</v>
      </c>
      <c r="DV97" s="21">
        <f t="shared" si="127"/>
        <v>0.10599259809087787</v>
      </c>
      <c r="DW97" s="21">
        <f t="shared" si="128"/>
        <v>0.1504744660278455</v>
      </c>
      <c r="DX97" s="45">
        <f t="shared" si="129"/>
        <v>0.13550594660609139</v>
      </c>
      <c r="DY97" s="47">
        <v>0.62373069306930684</v>
      </c>
      <c r="DZ97" s="47">
        <v>0.6046611328125</v>
      </c>
      <c r="EA97" s="21">
        <f t="shared" si="130"/>
        <v>0.61107819882854064</v>
      </c>
      <c r="EB97" s="47">
        <v>0.67313025210084043</v>
      </c>
      <c r="EC97" s="47">
        <v>0.61526144455747711</v>
      </c>
      <c r="ED97" s="21">
        <f t="shared" si="131"/>
        <v>0.63473478076840317</v>
      </c>
      <c r="EE97" s="47">
        <v>0.68956445312500003</v>
      </c>
      <c r="EF97" s="47">
        <v>0.60804255319148937</v>
      </c>
      <c r="EG97" s="21">
        <f t="shared" si="132"/>
        <v>0.63547535219584328</v>
      </c>
      <c r="EH97" s="47">
        <v>0.69475502008032131</v>
      </c>
      <c r="EI97" s="47">
        <v>0.63698078867542973</v>
      </c>
      <c r="EJ97" s="21">
        <f t="shared" si="133"/>
        <v>0.65642229922724549</v>
      </c>
      <c r="EK97" s="47">
        <v>0.69036585365853664</v>
      </c>
      <c r="EL97" s="47">
        <v>0.68494790602655764</v>
      </c>
      <c r="EM97" s="21">
        <f t="shared" si="134"/>
        <v>0.6867710905760519</v>
      </c>
      <c r="EN97" s="47">
        <v>0.65309445585215609</v>
      </c>
      <c r="EO97" s="47">
        <v>0.63115541264737407</v>
      </c>
      <c r="EP97" s="21">
        <f t="shared" si="135"/>
        <v>0.63853808359929609</v>
      </c>
      <c r="EQ97" s="47">
        <v>0.70923564356435642</v>
      </c>
      <c r="ER97" s="47">
        <v>0.63723676012461061</v>
      </c>
      <c r="ES97" s="21">
        <f t="shared" si="136"/>
        <v>0.66146498468207759</v>
      </c>
      <c r="ET97" s="47">
        <v>0.74737917485265226</v>
      </c>
      <c r="EU97" s="47">
        <v>0.65576482617586906</v>
      </c>
      <c r="EV97" s="21">
        <f t="shared" si="137"/>
        <v>0.68659381832662603</v>
      </c>
      <c r="EW97" s="47">
        <v>0.72403773584905662</v>
      </c>
      <c r="EX97" s="47">
        <v>0.627648167539267</v>
      </c>
      <c r="EY97" s="21">
        <f t="shared" si="138"/>
        <v>0.66008406090921468</v>
      </c>
      <c r="EZ97" s="47">
        <v>0.67871743486973946</v>
      </c>
      <c r="FA97" s="47">
        <v>0.57178051282051279</v>
      </c>
      <c r="FB97" s="21">
        <f t="shared" si="139"/>
        <v>0.60776567866077569</v>
      </c>
      <c r="FC97" s="47">
        <v>0.73187577639751533</v>
      </c>
      <c r="FD97" s="47">
        <v>0.58768176914778847</v>
      </c>
      <c r="FE97" s="21">
        <f t="shared" si="140"/>
        <v>0.63620425478343157</v>
      </c>
      <c r="FF97" s="47">
        <v>0.72009164969450101</v>
      </c>
      <c r="FG97" s="47">
        <v>0.58401461377870567</v>
      </c>
      <c r="FH97" s="21">
        <f t="shared" si="141"/>
        <v>0.62980567088643835</v>
      </c>
      <c r="FI97" s="21">
        <f t="shared" si="142"/>
        <v>0.69466484525949845</v>
      </c>
      <c r="FJ97" s="21">
        <f t="shared" si="143"/>
        <v>0.62043132395813172</v>
      </c>
      <c r="FK97" s="45">
        <f t="shared" si="144"/>
        <v>0.64541152278699532</v>
      </c>
      <c r="FL97" s="21"/>
      <c r="FM97" s="21"/>
      <c r="FN97" s="21">
        <f t="shared" si="145"/>
        <v>0</v>
      </c>
      <c r="FO97" s="21"/>
      <c r="FP97" s="21"/>
      <c r="FQ97" s="21">
        <f t="shared" si="146"/>
        <v>0</v>
      </c>
      <c r="FR97" s="21"/>
      <c r="FS97" s="21"/>
      <c r="FT97" s="21">
        <f t="shared" si="147"/>
        <v>0</v>
      </c>
      <c r="FU97" s="21"/>
      <c r="FV97" s="21"/>
      <c r="FW97" s="21">
        <f t="shared" si="148"/>
        <v>0</v>
      </c>
      <c r="FX97" s="21"/>
      <c r="FY97" s="21"/>
      <c r="FZ97" s="21">
        <f t="shared" si="149"/>
        <v>0</v>
      </c>
      <c r="GA97" s="21"/>
      <c r="GB97" s="21"/>
      <c r="GC97" s="21">
        <f t="shared" si="150"/>
        <v>0</v>
      </c>
      <c r="GD97" s="21"/>
      <c r="GE97" s="21"/>
      <c r="GF97" s="21">
        <f t="shared" si="151"/>
        <v>0</v>
      </c>
      <c r="GG97" s="21"/>
      <c r="GH97" s="21"/>
      <c r="GI97" s="21">
        <f t="shared" si="152"/>
        <v>0</v>
      </c>
      <c r="GJ97" s="21"/>
      <c r="GK97" s="21"/>
      <c r="GL97" s="21">
        <f t="shared" si="153"/>
        <v>0</v>
      </c>
      <c r="GM97" s="21"/>
      <c r="GN97" s="21"/>
      <c r="GO97" s="21">
        <f t="shared" si="154"/>
        <v>0</v>
      </c>
      <c r="GP97" s="21" t="e">
        <f t="shared" si="155"/>
        <v>#DIV/0!</v>
      </c>
      <c r="GQ97" s="21" t="e">
        <f t="shared" si="156"/>
        <v>#DIV/0!</v>
      </c>
      <c r="GR97" s="45">
        <f t="shared" si="157"/>
        <v>0</v>
      </c>
    </row>
    <row r="98" spans="1:200">
      <c r="A98" s="1" t="s">
        <v>194</v>
      </c>
      <c r="B98" s="1" t="s">
        <v>195</v>
      </c>
      <c r="C98" s="1" t="s">
        <v>8</v>
      </c>
      <c r="D98" s="1" t="s">
        <v>16</v>
      </c>
      <c r="E98" s="2">
        <v>152160</v>
      </c>
      <c r="F98" s="2">
        <v>181</v>
      </c>
      <c r="G98" s="2">
        <v>228</v>
      </c>
      <c r="H98" s="2">
        <v>409</v>
      </c>
      <c r="I98" s="2">
        <v>140</v>
      </c>
      <c r="J98" s="2">
        <v>227</v>
      </c>
      <c r="K98" s="2">
        <v>367</v>
      </c>
      <c r="L98" s="42">
        <f>VLOOKUP(B98,'[2]1월'!$D$6:$AU$179,13,0)</f>
        <v>115.41935483870968</v>
      </c>
      <c r="M98" s="42">
        <f>VLOOKUP(B98,'[2]1월'!$D$6:$AU$179,28,0)</f>
        <v>165.58064516129033</v>
      </c>
      <c r="N98" s="42">
        <f t="shared" si="85"/>
        <v>281</v>
      </c>
      <c r="O98" s="42">
        <f>VLOOKUP(B98,'[2]2월'!$D$6:$AU$179,13,0)</f>
        <v>114.17241379310344</v>
      </c>
      <c r="P98" s="42">
        <f>VLOOKUP(B98,'[2]2월'!$D$6:$AU$179,28,0)</f>
        <v>163.06896551724137</v>
      </c>
      <c r="Q98" s="42">
        <f t="shared" si="86"/>
        <v>277.24137931034483</v>
      </c>
      <c r="R98" s="42">
        <f>VLOOKUP(B98,'[2]3월'!$D$6:$AU$179,13,0)</f>
        <v>113.38709677419355</v>
      </c>
      <c r="S98" s="42">
        <f>VLOOKUP(B98,'[2]3월'!$D$6:$AU$179,28,0)</f>
        <v>163.16129032258064</v>
      </c>
      <c r="T98" s="42">
        <f t="shared" si="87"/>
        <v>276.54838709677421</v>
      </c>
      <c r="U98" s="42">
        <f>VLOOKUP(B98,'[2]4월'!$D$6:$AU$179,13,0)</f>
        <v>112.26666666666667</v>
      </c>
      <c r="V98" s="42">
        <f>VLOOKUP(B98,'[2]4월'!$D$6:$AU$179,28,0)</f>
        <v>162.56666666666666</v>
      </c>
      <c r="W98" s="42">
        <f t="shared" si="88"/>
        <v>274.83333333333331</v>
      </c>
      <c r="X98" s="42">
        <f>VLOOKUP(B98,'[2]5월'!$D$6:$AU$179,13,0)</f>
        <v>112.48387096774194</v>
      </c>
      <c r="Y98" s="42">
        <f>VLOOKUP(B98,'[2]5월'!$D$6:$AU$179,28,0)</f>
        <v>162.12903225806451</v>
      </c>
      <c r="Z98" s="42">
        <f t="shared" si="89"/>
        <v>274.61290322580646</v>
      </c>
      <c r="AA98" s="42">
        <f>VLOOKUP(B98,'[2]6월'!$D$6:$AU$179,13,0)</f>
        <v>112.23333333333333</v>
      </c>
      <c r="AB98" s="42">
        <f>VLOOKUP(B98,'[2]6월'!$D$6:$AU$179,28,0)</f>
        <v>161.06666666666666</v>
      </c>
      <c r="AC98" s="42">
        <f t="shared" si="90"/>
        <v>273.3</v>
      </c>
      <c r="AD98" s="42">
        <f>VLOOKUP(B98,'[2]7월'!$D$6:$AU$179,13,0)</f>
        <v>111.2258064516129</v>
      </c>
      <c r="AE98" s="42">
        <f>VLOOKUP(B98,'[2]7월'!$D$6:$AU$179,28,0)</f>
        <v>163.74193548387098</v>
      </c>
      <c r="AF98" s="42">
        <f t="shared" si="91"/>
        <v>274.9677419354839</v>
      </c>
      <c r="AG98" s="42">
        <f>VLOOKUP(B98,'[2]8월'!$D$6:$AU$179,13,0)</f>
        <v>111.45161290322581</v>
      </c>
      <c r="AH98" s="42">
        <f>VLOOKUP(B98,'[2]8월'!$D$6:$AU$179,28,0)</f>
        <v>159.19354838709677</v>
      </c>
      <c r="AI98" s="42">
        <f t="shared" si="92"/>
        <v>270.64516129032256</v>
      </c>
      <c r="AJ98" s="42">
        <f>VLOOKUP(B98,'[2]9월'!$D$6:$AU$179,13,0)</f>
        <v>117.86666666666666</v>
      </c>
      <c r="AK98" s="42">
        <f>VLOOKUP(B98,'[2]9월'!$D$6:$AU$179,28,0)</f>
        <v>155.16666666666666</v>
      </c>
      <c r="AL98" s="42">
        <f t="shared" si="93"/>
        <v>273.0333333333333</v>
      </c>
      <c r="AM98" s="42">
        <f>VLOOKUP(B98,'[2]10월'!$D$6:$AU$179,13,0)</f>
        <v>119.35483870967742</v>
      </c>
      <c r="AN98" s="42">
        <f>VLOOKUP(B98,'[2]10월'!$D$6:$AU$179,28,0)</f>
        <v>157.45161290322579</v>
      </c>
      <c r="AO98" s="42">
        <f t="shared" si="94"/>
        <v>276.80645161290323</v>
      </c>
      <c r="AP98" s="42">
        <f>VLOOKUP(B98,'[3]11월'!$D$6:$P$179,13,0)</f>
        <v>119.46666666666667</v>
      </c>
      <c r="AQ98" s="42">
        <f>VLOOKUP(B98,'[3]11월'!$D$6:$AE$179,28,0)</f>
        <v>153.43333333333334</v>
      </c>
      <c r="AR98" s="42">
        <f t="shared" si="95"/>
        <v>272.89999999999998</v>
      </c>
      <c r="AS98" s="42">
        <f>VLOOKUP(B98,'[3]12월'!$D$6:$P$179,13,0)</f>
        <v>121.3225806451613</v>
      </c>
      <c r="AT98" s="42">
        <f>VLOOKUP(B98,'[3]12월'!$D$6:$AE$179,28,0)</f>
        <v>149.70967741935485</v>
      </c>
      <c r="AU98" s="42">
        <f t="shared" si="96"/>
        <v>271.03225806451616</v>
      </c>
      <c r="AV98" s="42">
        <f t="shared" si="97"/>
        <v>115.05424236806329</v>
      </c>
      <c r="AW98" s="42">
        <f t="shared" si="98"/>
        <v>159.6891700655049</v>
      </c>
      <c r="AX98" s="43">
        <f t="shared" si="99"/>
        <v>274.74341243356815</v>
      </c>
      <c r="AY98" s="47">
        <v>0.52184743754825103</v>
      </c>
      <c r="AZ98" s="47">
        <v>0.48417242878374417</v>
      </c>
      <c r="BA98" s="21">
        <f t="shared" si="100"/>
        <v>0.49994958446225785</v>
      </c>
      <c r="BB98" s="47">
        <v>0.52707578425692836</v>
      </c>
      <c r="BC98" s="47">
        <v>0.49762115316309447</v>
      </c>
      <c r="BD98" s="21">
        <f t="shared" si="101"/>
        <v>0.50995586297365736</v>
      </c>
      <c r="BE98" s="47">
        <v>0.50989841900872568</v>
      </c>
      <c r="BF98" s="47">
        <v>0.48854036327457212</v>
      </c>
      <c r="BG98" s="21">
        <f t="shared" si="102"/>
        <v>0.4974844718855187</v>
      </c>
      <c r="BH98" s="47">
        <v>0.50743550023797379</v>
      </c>
      <c r="BI98" s="47">
        <v>0.48892166713860513</v>
      </c>
      <c r="BJ98" s="21">
        <f t="shared" si="103"/>
        <v>0.49667470122123925</v>
      </c>
      <c r="BK98" s="47">
        <v>0.51712190629687171</v>
      </c>
      <c r="BL98" s="47">
        <v>0.49286686145142145</v>
      </c>
      <c r="BM98" s="21">
        <f t="shared" si="104"/>
        <v>0.50302414159720643</v>
      </c>
      <c r="BN98" s="47">
        <v>0.51847545776717696</v>
      </c>
      <c r="BO98" s="47">
        <v>0.49157262161998849</v>
      </c>
      <c r="BP98" s="21">
        <f t="shared" si="105"/>
        <v>0.5028387167851105</v>
      </c>
      <c r="BQ98" s="47">
        <v>0.51812796988692689</v>
      </c>
      <c r="BR98" s="47">
        <v>0.49793527319975123</v>
      </c>
      <c r="BS98" s="21">
        <f t="shared" si="106"/>
        <v>0.50639136464206325</v>
      </c>
      <c r="BT98" s="47">
        <v>0.52306876543361669</v>
      </c>
      <c r="BU98" s="47">
        <v>0.49393706488800704</v>
      </c>
      <c r="BV98" s="21">
        <f t="shared" si="107"/>
        <v>0.50613654113924877</v>
      </c>
      <c r="BW98" s="47">
        <v>0.47621961321151085</v>
      </c>
      <c r="BX98" s="47">
        <v>0.49422065244743713</v>
      </c>
      <c r="BY98" s="21">
        <f t="shared" si="108"/>
        <v>0.48668236094562345</v>
      </c>
      <c r="BZ98" s="47">
        <v>0.47745033604595644</v>
      </c>
      <c r="CA98" s="47">
        <v>0.48771909392070478</v>
      </c>
      <c r="CB98" s="21">
        <f t="shared" si="109"/>
        <v>0.48341884829561299</v>
      </c>
      <c r="CC98" s="47">
        <v>0.4726023660902568</v>
      </c>
      <c r="CD98" s="47">
        <v>0.48744855249992353</v>
      </c>
      <c r="CE98" s="21">
        <f t="shared" si="110"/>
        <v>0.48123141806787506</v>
      </c>
      <c r="CF98" s="47">
        <v>0.48889782347775701</v>
      </c>
      <c r="CG98" s="47">
        <v>0.49531393064803697</v>
      </c>
      <c r="CH98" s="21">
        <f t="shared" si="111"/>
        <v>0.49262705876677815</v>
      </c>
      <c r="CI98" s="44">
        <f t="shared" si="112"/>
        <v>0.50485178160516275</v>
      </c>
      <c r="CJ98" s="44">
        <f t="shared" si="113"/>
        <v>0.49168913858627383</v>
      </c>
      <c r="CK98" s="21">
        <f t="shared" si="114"/>
        <v>0.49720125589851594</v>
      </c>
      <c r="CL98" s="47">
        <v>0.30162761439672581</v>
      </c>
      <c r="CM98" s="47">
        <v>0.27478643881651188</v>
      </c>
      <c r="CN98" s="21">
        <f t="shared" si="115"/>
        <v>0.28602671239867244</v>
      </c>
      <c r="CO98" s="47">
        <v>0.31178491751772319</v>
      </c>
      <c r="CP98" s="47">
        <v>0.29286531037703195</v>
      </c>
      <c r="CQ98" s="21">
        <f t="shared" si="116"/>
        <v>0.30078827037156858</v>
      </c>
      <c r="CR98" s="47">
        <v>0.29861916675372613</v>
      </c>
      <c r="CS98" s="47">
        <v>0.28491452854621663</v>
      </c>
      <c r="CT98" s="21">
        <f t="shared" si="117"/>
        <v>0.29065361707222337</v>
      </c>
      <c r="CU98" s="47">
        <v>0.29850591680627242</v>
      </c>
      <c r="CV98" s="47">
        <v>0.28749095611021741</v>
      </c>
      <c r="CW98" s="21">
        <f t="shared" si="118"/>
        <v>0.29210368893745142</v>
      </c>
      <c r="CX98" s="47">
        <v>0.30118727852858312</v>
      </c>
      <c r="CY98" s="47">
        <v>0.28967585377687483</v>
      </c>
      <c r="CZ98" s="21">
        <f t="shared" si="119"/>
        <v>0.29449649075467688</v>
      </c>
      <c r="DA98" s="47">
        <v>0.30889119194398118</v>
      </c>
      <c r="DB98" s="47">
        <v>0.29163662456736711</v>
      </c>
      <c r="DC98" s="21">
        <f t="shared" si="120"/>
        <v>0.29886231620204851</v>
      </c>
      <c r="DD98" s="47">
        <v>0.30836085655481504</v>
      </c>
      <c r="DE98" s="47">
        <v>0.29246957160797743</v>
      </c>
      <c r="DF98" s="21">
        <f t="shared" si="121"/>
        <v>0.29912436173968082</v>
      </c>
      <c r="DG98" s="47">
        <v>0.30820671462527882</v>
      </c>
      <c r="DH98" s="47">
        <v>0.28952425741748905</v>
      </c>
      <c r="DI98" s="21">
        <f t="shared" si="122"/>
        <v>0.29734790618335621</v>
      </c>
      <c r="DJ98" s="47">
        <v>0.28362468080368253</v>
      </c>
      <c r="DK98" s="47">
        <v>0.29815023703036014</v>
      </c>
      <c r="DL98" s="21">
        <f t="shared" si="123"/>
        <v>0.29206737283415607</v>
      </c>
      <c r="DM98" s="47">
        <v>0.27500810204093257</v>
      </c>
      <c r="DN98" s="47">
        <v>0.2820397005726763</v>
      </c>
      <c r="DO98" s="21">
        <f t="shared" si="124"/>
        <v>0.27909507950045398</v>
      </c>
      <c r="DP98" s="47">
        <v>0.27868293907288766</v>
      </c>
      <c r="DQ98" s="47">
        <v>0.28653069192626457</v>
      </c>
      <c r="DR98" s="21">
        <f t="shared" si="125"/>
        <v>0.28324429007648261</v>
      </c>
      <c r="DS98" s="47">
        <v>0.28838440247838892</v>
      </c>
      <c r="DT98" s="47">
        <v>0.28724380009239697</v>
      </c>
      <c r="DU98" s="21">
        <f t="shared" si="126"/>
        <v>0.28772144991919768</v>
      </c>
      <c r="DV98" s="21">
        <f t="shared" si="127"/>
        <v>0.29690698179358316</v>
      </c>
      <c r="DW98" s="21">
        <f t="shared" si="128"/>
        <v>0.28811066423678205</v>
      </c>
      <c r="DX98" s="45">
        <f t="shared" si="129"/>
        <v>0.29179429633249737</v>
      </c>
      <c r="DY98" s="47">
        <v>0.841922302962549</v>
      </c>
      <c r="DZ98" s="47">
        <v>0.83191408533021627</v>
      </c>
      <c r="EA98" s="21">
        <f t="shared" si="130"/>
        <v>0.83610522457152991</v>
      </c>
      <c r="EB98" s="47">
        <v>0.84144155844155843</v>
      </c>
      <c r="EC98" s="47">
        <v>0.81761577500528659</v>
      </c>
      <c r="ED98" s="21">
        <f t="shared" si="131"/>
        <v>0.82759329343895849</v>
      </c>
      <c r="EE98" s="47">
        <v>0.84755504978662877</v>
      </c>
      <c r="EF98" s="47">
        <v>0.8286848556741796</v>
      </c>
      <c r="EG98" s="21">
        <f t="shared" si="132"/>
        <v>0.83658712298503324</v>
      </c>
      <c r="EH98" s="47">
        <v>0.84924881235154392</v>
      </c>
      <c r="EI98" s="47">
        <v>0.83067521017018664</v>
      </c>
      <c r="EJ98" s="21">
        <f t="shared" si="133"/>
        <v>0.83845327373900325</v>
      </c>
      <c r="EK98" s="47">
        <v>0.85351648981932893</v>
      </c>
      <c r="EL98" s="47">
        <v>0.82502387584560277</v>
      </c>
      <c r="EM98" s="21">
        <f t="shared" si="134"/>
        <v>0.83695572194446211</v>
      </c>
      <c r="EN98" s="47">
        <v>0.85197742797742804</v>
      </c>
      <c r="EO98" s="47">
        <v>0.82223820364238409</v>
      </c>
      <c r="EP98" s="21">
        <f t="shared" si="135"/>
        <v>0.83469209250608789</v>
      </c>
      <c r="EQ98" s="47">
        <v>0.84584222737819026</v>
      </c>
      <c r="ER98" s="47">
        <v>0.84953526398739165</v>
      </c>
      <c r="ES98" s="21">
        <f t="shared" si="136"/>
        <v>0.84798873180543477</v>
      </c>
      <c r="ET98" s="47">
        <v>0.84355282199710557</v>
      </c>
      <c r="EU98" s="47">
        <v>0.84295927051671726</v>
      </c>
      <c r="EV98" s="21">
        <f t="shared" si="137"/>
        <v>0.84320783194819127</v>
      </c>
      <c r="EW98" s="47">
        <v>0.83947115384615378</v>
      </c>
      <c r="EX98" s="47">
        <v>0.81979291084854999</v>
      </c>
      <c r="EY98" s="21">
        <f t="shared" si="138"/>
        <v>0.82803356462499467</v>
      </c>
      <c r="EZ98" s="47">
        <v>0.83369972972972972</v>
      </c>
      <c r="FA98" s="47">
        <v>0.80986416717885679</v>
      </c>
      <c r="FB98" s="21">
        <f t="shared" si="139"/>
        <v>0.81984578081034065</v>
      </c>
      <c r="FC98" s="47">
        <v>0.83941378348214291</v>
      </c>
      <c r="FD98" s="47">
        <v>0.81826026504453619</v>
      </c>
      <c r="FE98" s="21">
        <f t="shared" si="140"/>
        <v>0.82711871961383809</v>
      </c>
      <c r="FF98" s="47">
        <v>0.84582371709651694</v>
      </c>
      <c r="FG98" s="47">
        <v>0.82136910148674858</v>
      </c>
      <c r="FH98" s="21">
        <f t="shared" si="141"/>
        <v>0.83160995584049746</v>
      </c>
      <c r="FI98" s="21">
        <f t="shared" si="142"/>
        <v>0.84445542290573983</v>
      </c>
      <c r="FJ98" s="21">
        <f t="shared" si="143"/>
        <v>0.82649441539422142</v>
      </c>
      <c r="FK98" s="45">
        <f t="shared" si="144"/>
        <v>0.8340159428190308</v>
      </c>
      <c r="FL98" s="21"/>
      <c r="FM98" s="21"/>
      <c r="FN98" s="21">
        <f t="shared" si="145"/>
        <v>0</v>
      </c>
      <c r="FO98" s="21"/>
      <c r="FP98" s="21"/>
      <c r="FQ98" s="21">
        <f t="shared" si="146"/>
        <v>0</v>
      </c>
      <c r="FR98" s="21"/>
      <c r="FS98" s="21"/>
      <c r="FT98" s="21">
        <f t="shared" si="147"/>
        <v>0</v>
      </c>
      <c r="FU98" s="21"/>
      <c r="FV98" s="21"/>
      <c r="FW98" s="21">
        <f t="shared" si="148"/>
        <v>0</v>
      </c>
      <c r="FX98" s="21"/>
      <c r="FY98" s="21"/>
      <c r="FZ98" s="21">
        <f t="shared" si="149"/>
        <v>0</v>
      </c>
      <c r="GA98" s="21"/>
      <c r="GB98" s="21"/>
      <c r="GC98" s="21">
        <f t="shared" si="150"/>
        <v>0</v>
      </c>
      <c r="GD98" s="21"/>
      <c r="GE98" s="21"/>
      <c r="GF98" s="21">
        <f t="shared" si="151"/>
        <v>0</v>
      </c>
      <c r="GG98" s="21"/>
      <c r="GH98" s="21"/>
      <c r="GI98" s="21">
        <f t="shared" si="152"/>
        <v>0</v>
      </c>
      <c r="GJ98" s="21"/>
      <c r="GK98" s="21"/>
      <c r="GL98" s="21">
        <f t="shared" si="153"/>
        <v>0</v>
      </c>
      <c r="GM98" s="21"/>
      <c r="GN98" s="21"/>
      <c r="GO98" s="21">
        <f t="shared" si="154"/>
        <v>0</v>
      </c>
      <c r="GP98" s="21" t="e">
        <f t="shared" si="155"/>
        <v>#DIV/0!</v>
      </c>
      <c r="GQ98" s="21" t="e">
        <f t="shared" si="156"/>
        <v>#DIV/0!</v>
      </c>
      <c r="GR98" s="45">
        <f t="shared" si="157"/>
        <v>0</v>
      </c>
    </row>
    <row r="99" spans="1:200">
      <c r="A99" s="1" t="s">
        <v>196</v>
      </c>
      <c r="B99" s="1" t="s">
        <v>197</v>
      </c>
      <c r="C99" s="1" t="s">
        <v>12</v>
      </c>
      <c r="D99" s="1" t="s">
        <v>13</v>
      </c>
      <c r="E99" s="2">
        <v>24385</v>
      </c>
      <c r="F99" s="2">
        <v>41</v>
      </c>
      <c r="G99" s="2">
        <v>42</v>
      </c>
      <c r="H99" s="2">
        <v>83</v>
      </c>
      <c r="I99" s="2">
        <v>41</v>
      </c>
      <c r="J99" s="2">
        <v>42</v>
      </c>
      <c r="K99" s="2">
        <v>83</v>
      </c>
      <c r="L99" s="42">
        <f>VLOOKUP(B99,'[2]1월'!$D$6:$AU$179,13,0)</f>
        <v>16.096774193548388</v>
      </c>
      <c r="M99" s="42">
        <f>VLOOKUP(B99,'[2]1월'!$D$6:$AU$179,28,0)</f>
        <v>0</v>
      </c>
      <c r="N99" s="42">
        <f t="shared" si="85"/>
        <v>16.096774193548388</v>
      </c>
      <c r="O99" s="42">
        <f>VLOOKUP(B99,'[2]2월'!$D$6:$AU$179,13,0)</f>
        <v>16.689655172413794</v>
      </c>
      <c r="P99" s="42">
        <f>VLOOKUP(B99,'[2]2월'!$D$6:$AU$179,28,0)</f>
        <v>0</v>
      </c>
      <c r="Q99" s="42">
        <f t="shared" si="86"/>
        <v>16.689655172413794</v>
      </c>
      <c r="R99" s="42">
        <f>VLOOKUP(B99,'[2]3월'!$D$6:$AU$179,13,0)</f>
        <v>16.806451612903224</v>
      </c>
      <c r="S99" s="42">
        <f>VLOOKUP(B99,'[2]3월'!$D$6:$AU$179,28,0)</f>
        <v>0</v>
      </c>
      <c r="T99" s="42">
        <f t="shared" si="87"/>
        <v>16.806451612903224</v>
      </c>
      <c r="U99" s="42">
        <f>VLOOKUP(B99,'[2]4월'!$D$6:$AU$179,13,0)</f>
        <v>16.433333333333334</v>
      </c>
      <c r="V99" s="42">
        <f>VLOOKUP(B99,'[2]4월'!$D$6:$AU$179,28,0)</f>
        <v>0</v>
      </c>
      <c r="W99" s="42">
        <f t="shared" si="88"/>
        <v>16.433333333333334</v>
      </c>
      <c r="X99" s="42">
        <f>VLOOKUP(B99,'[2]5월'!$D$6:$AU$179,13,0)</f>
        <v>16.387096774193548</v>
      </c>
      <c r="Y99" s="42">
        <f>VLOOKUP(B99,'[2]5월'!$D$6:$AU$179,28,0)</f>
        <v>0</v>
      </c>
      <c r="Z99" s="42">
        <f t="shared" si="89"/>
        <v>16.387096774193548</v>
      </c>
      <c r="AA99" s="42">
        <f>VLOOKUP(B99,'[2]6월'!$D$6:$AU$179,13,0)</f>
        <v>16.399999999999999</v>
      </c>
      <c r="AB99" s="42">
        <f>VLOOKUP(B99,'[2]6월'!$D$6:$AU$179,28,0)</f>
        <v>0</v>
      </c>
      <c r="AC99" s="42">
        <f t="shared" si="90"/>
        <v>16.399999999999999</v>
      </c>
      <c r="AD99" s="42">
        <f>VLOOKUP(B99,'[2]7월'!$D$6:$AU$179,13,0)</f>
        <v>16.483870967741936</v>
      </c>
      <c r="AE99" s="42">
        <f>VLOOKUP(B99,'[2]7월'!$D$6:$AU$179,28,0)</f>
        <v>0</v>
      </c>
      <c r="AF99" s="42">
        <f t="shared" si="91"/>
        <v>16.483870967741936</v>
      </c>
      <c r="AG99" s="42">
        <f>VLOOKUP(B99,'[2]8월'!$D$6:$AU$179,13,0)</f>
        <v>18.548387096774192</v>
      </c>
      <c r="AH99" s="42">
        <f>VLOOKUP(B99,'[2]8월'!$D$6:$AU$179,28,0)</f>
        <v>11</v>
      </c>
      <c r="AI99" s="42">
        <f t="shared" si="92"/>
        <v>29.548387096774192</v>
      </c>
      <c r="AJ99" s="42">
        <f>VLOOKUP(B99,'[2]9월'!$D$6:$AU$179,13,0)</f>
        <v>21.266666666666666</v>
      </c>
      <c r="AK99" s="42">
        <f>VLOOKUP(B99,'[2]9월'!$D$6:$AU$179,28,0)</f>
        <v>36.666666666666664</v>
      </c>
      <c r="AL99" s="42">
        <f t="shared" si="93"/>
        <v>57.93333333333333</v>
      </c>
      <c r="AM99" s="42">
        <f>VLOOKUP(B99,'[2]10월'!$D$6:$AU$179,13,0)</f>
        <v>21.161290322580644</v>
      </c>
      <c r="AN99" s="42">
        <f>VLOOKUP(B99,'[2]10월'!$D$6:$AU$179,28,0)</f>
        <v>36.096774193548384</v>
      </c>
      <c r="AO99" s="42">
        <f t="shared" si="94"/>
        <v>57.258064516129025</v>
      </c>
      <c r="AP99" s="42">
        <f>VLOOKUP(B99,'[3]11월'!$D$6:$P$179,13,0)</f>
        <v>21.433333333333334</v>
      </c>
      <c r="AQ99" s="42">
        <f>VLOOKUP(B99,'[3]11월'!$D$6:$AE$179,28,0)</f>
        <v>36.666666666666664</v>
      </c>
      <c r="AR99" s="42">
        <f t="shared" si="95"/>
        <v>58.099999999999994</v>
      </c>
      <c r="AS99" s="42">
        <f>VLOOKUP(B99,'[3]12월'!$D$6:$P$179,13,0)</f>
        <v>21.387096774193548</v>
      </c>
      <c r="AT99" s="42">
        <f>VLOOKUP(B99,'[3]12월'!$D$6:$AE$179,28,0)</f>
        <v>36.41935483870968</v>
      </c>
      <c r="AU99" s="42">
        <f t="shared" si="96"/>
        <v>57.806451612903231</v>
      </c>
      <c r="AV99" s="42">
        <f t="shared" si="97"/>
        <v>18.257829687306884</v>
      </c>
      <c r="AW99" s="42">
        <f t="shared" si="98"/>
        <v>13.070788530465947</v>
      </c>
      <c r="AX99" s="43">
        <f t="shared" si="99"/>
        <v>31.328618217772831</v>
      </c>
      <c r="AY99" s="47">
        <v>0.25455866511489433</v>
      </c>
      <c r="AZ99" s="48">
        <v>0.30113289913121727</v>
      </c>
      <c r="BA99" s="21">
        <f t="shared" si="100"/>
        <v>0.27399016252611552</v>
      </c>
      <c r="BB99" s="47">
        <v>0.24886136264288566</v>
      </c>
      <c r="BC99" s="48">
        <v>0.31632929376734853</v>
      </c>
      <c r="BD99" s="21">
        <f t="shared" si="101"/>
        <v>0.27701003661841433</v>
      </c>
      <c r="BE99" s="47">
        <v>0.26586773706382638</v>
      </c>
      <c r="BF99" s="48">
        <v>0.30308115012151648</v>
      </c>
      <c r="BG99" s="21">
        <f t="shared" si="102"/>
        <v>0.28139375385757076</v>
      </c>
      <c r="BH99" s="47">
        <v>0.24175553136609954</v>
      </c>
      <c r="BI99" s="48">
        <v>0.28955394735084988</v>
      </c>
      <c r="BJ99" s="21">
        <f t="shared" si="103"/>
        <v>0.26169777660286786</v>
      </c>
      <c r="BK99" s="47">
        <v>0.2398845059323147</v>
      </c>
      <c r="BL99" s="48">
        <v>0.30262300115692792</v>
      </c>
      <c r="BM99" s="21">
        <f t="shared" si="104"/>
        <v>0.26605998542841813</v>
      </c>
      <c r="BN99" s="47">
        <v>0.22777938061986422</v>
      </c>
      <c r="BO99" s="48">
        <v>0.3003624981665996</v>
      </c>
      <c r="BP99" s="21">
        <f t="shared" si="105"/>
        <v>0.25806219021397259</v>
      </c>
      <c r="BQ99" s="47">
        <v>0.20315664534394762</v>
      </c>
      <c r="BR99" s="48">
        <v>0.2968104549746251</v>
      </c>
      <c r="BS99" s="21">
        <f t="shared" si="106"/>
        <v>0.2422304765689918</v>
      </c>
      <c r="BT99" s="47">
        <v>0.22380140847136062</v>
      </c>
      <c r="BU99" s="47">
        <v>0</v>
      </c>
      <c r="BV99" s="21">
        <f t="shared" si="107"/>
        <v>0.1304279675294274</v>
      </c>
      <c r="BW99" s="47">
        <v>0.21598555623946422</v>
      </c>
      <c r="BX99" s="47">
        <v>2.8714534328974889E-2</v>
      </c>
      <c r="BY99" s="21">
        <f t="shared" si="108"/>
        <v>0.13785316277540688</v>
      </c>
      <c r="BZ99" s="47">
        <v>0.21495406577927967</v>
      </c>
      <c r="CA99" s="47">
        <v>0.17814355622417324</v>
      </c>
      <c r="CB99" s="21">
        <f t="shared" si="109"/>
        <v>0.19959614661575464</v>
      </c>
      <c r="CC99" s="47">
        <v>0.22240206346720709</v>
      </c>
      <c r="CD99" s="47">
        <v>0.17093070497576041</v>
      </c>
      <c r="CE99" s="21">
        <f t="shared" si="110"/>
        <v>0.20092740928549674</v>
      </c>
      <c r="CF99" s="47">
        <v>0.20853158974358885</v>
      </c>
      <c r="CG99" s="47">
        <v>0.16348301714363886</v>
      </c>
      <c r="CH99" s="21">
        <f t="shared" si="111"/>
        <v>0.18973662208940584</v>
      </c>
      <c r="CI99" s="44">
        <f t="shared" si="112"/>
        <v>0.23062820931539441</v>
      </c>
      <c r="CJ99" s="44">
        <f t="shared" si="113"/>
        <v>0.22093042144513597</v>
      </c>
      <c r="CK99" s="21">
        <f t="shared" si="114"/>
        <v>0.22658214084265352</v>
      </c>
      <c r="CL99" s="47">
        <v>0.11489710291360686</v>
      </c>
      <c r="CM99" s="48">
        <v>0.20710364084055477</v>
      </c>
      <c r="CN99" s="21">
        <f t="shared" si="115"/>
        <v>0.15336710979331669</v>
      </c>
      <c r="CO99" s="47">
        <v>0.13155047021040656</v>
      </c>
      <c r="CP99" s="48">
        <v>0.21694971813496658</v>
      </c>
      <c r="CQ99" s="21">
        <f t="shared" si="116"/>
        <v>0.16718036944578082</v>
      </c>
      <c r="CR99" s="47">
        <v>0.13358384656776134</v>
      </c>
      <c r="CS99" s="48">
        <v>0.20003974162840307</v>
      </c>
      <c r="CT99" s="21">
        <f t="shared" si="117"/>
        <v>0.16131028330054092</v>
      </c>
      <c r="CU99" s="47">
        <v>0.12726667031978139</v>
      </c>
      <c r="CV99" s="48">
        <v>0.20613031155638828</v>
      </c>
      <c r="CW99" s="21">
        <f t="shared" si="118"/>
        <v>0.16016981243032108</v>
      </c>
      <c r="CX99" s="47">
        <v>0.12349134352815609</v>
      </c>
      <c r="CY99" s="48">
        <v>0.21449626757431026</v>
      </c>
      <c r="CZ99" s="21">
        <f t="shared" si="119"/>
        <v>0.161460018340746</v>
      </c>
      <c r="DA99" s="47">
        <v>0.11514351070712391</v>
      </c>
      <c r="DB99" s="48">
        <v>0.2079684940352049</v>
      </c>
      <c r="DC99" s="21">
        <f t="shared" si="120"/>
        <v>0.1538715426615325</v>
      </c>
      <c r="DD99" s="47">
        <v>9.7973120529915608E-2</v>
      </c>
      <c r="DE99" s="48">
        <v>0.20079160513651426</v>
      </c>
      <c r="DF99" s="21">
        <f t="shared" si="121"/>
        <v>0.14087059720679659</v>
      </c>
      <c r="DG99" s="47">
        <v>0.10669402850245518</v>
      </c>
      <c r="DH99" s="48">
        <v>0.20573232086350474</v>
      </c>
      <c r="DI99" s="21">
        <f t="shared" si="122"/>
        <v>0.14801434996927815</v>
      </c>
      <c r="DJ99" s="47">
        <v>0.11218719219762484</v>
      </c>
      <c r="DK99" s="48">
        <v>0.21523389756678285</v>
      </c>
      <c r="DL99" s="21">
        <f t="shared" si="123"/>
        <v>0.1551798861389552</v>
      </c>
      <c r="DM99" s="47">
        <v>0.1193012835836528</v>
      </c>
      <c r="DN99" s="47">
        <v>0.1136842334414105</v>
      </c>
      <c r="DO99" s="21">
        <f t="shared" si="124"/>
        <v>0.11695776258748508</v>
      </c>
      <c r="DP99" s="47">
        <v>0.10965340605943111</v>
      </c>
      <c r="DQ99" s="47">
        <v>0.11298937599714913</v>
      </c>
      <c r="DR99" s="21">
        <f t="shared" si="125"/>
        <v>0.11104522478877318</v>
      </c>
      <c r="DS99" s="47">
        <v>0.10611139337443981</v>
      </c>
      <c r="DT99" s="47">
        <v>9.7081476435133929E-2</v>
      </c>
      <c r="DU99" s="21">
        <f t="shared" si="126"/>
        <v>0.10234397107892401</v>
      </c>
      <c r="DV99" s="21">
        <f t="shared" si="127"/>
        <v>0.11648778070786296</v>
      </c>
      <c r="DW99" s="21">
        <f t="shared" si="128"/>
        <v>0.18318342360086026</v>
      </c>
      <c r="DX99" s="45">
        <f t="shared" si="129"/>
        <v>0.14431424397853751</v>
      </c>
      <c r="DY99" s="47">
        <v>0.76383967935871744</v>
      </c>
      <c r="DZ99" s="48">
        <v>0.65153978215957864</v>
      </c>
      <c r="EA99" s="21">
        <f t="shared" si="130"/>
        <v>0.71698640935237234</v>
      </c>
      <c r="EB99" s="47">
        <v>0.74677479338842978</v>
      </c>
      <c r="EC99" s="48">
        <v>0.65685291773132071</v>
      </c>
      <c r="ED99" s="21">
        <f t="shared" si="131"/>
        <v>0.70925798326910738</v>
      </c>
      <c r="EE99" s="47">
        <v>0.82545681381957769</v>
      </c>
      <c r="EF99" s="48">
        <v>0.6502396887827957</v>
      </c>
      <c r="EG99" s="21">
        <f t="shared" si="132"/>
        <v>0.75235349428112652</v>
      </c>
      <c r="EH99" s="47">
        <v>0.79304259634888441</v>
      </c>
      <c r="EI99" s="48">
        <v>0.66553067596446014</v>
      </c>
      <c r="EJ99" s="21">
        <f t="shared" si="133"/>
        <v>0.739842632824387</v>
      </c>
      <c r="EK99" s="47">
        <v>0.8031909448818898</v>
      </c>
      <c r="EL99" s="48">
        <v>0.67570601070718583</v>
      </c>
      <c r="EM99" s="21">
        <f t="shared" si="134"/>
        <v>0.75000224042531682</v>
      </c>
      <c r="EN99" s="47">
        <v>0.76788008130081309</v>
      </c>
      <c r="EO99" s="48">
        <v>0.67275424197059019</v>
      </c>
      <c r="EP99" s="21">
        <f t="shared" si="135"/>
        <v>0.72819209630813131</v>
      </c>
      <c r="EQ99" s="47">
        <v>0.76227397260273966</v>
      </c>
      <c r="ER99" s="48">
        <v>0.68886536566370926</v>
      </c>
      <c r="ES99" s="21">
        <f t="shared" si="136"/>
        <v>0.73164675594905937</v>
      </c>
      <c r="ET99" s="47">
        <v>0.74616521739130437</v>
      </c>
      <c r="EU99" s="47">
        <v>0.61174193548387101</v>
      </c>
      <c r="EV99" s="21">
        <f t="shared" si="137"/>
        <v>0.69008172595961048</v>
      </c>
      <c r="EW99" s="47">
        <v>0.76006896551724135</v>
      </c>
      <c r="EX99" s="47">
        <v>0.61602909090909086</v>
      </c>
      <c r="EY99" s="21">
        <f t="shared" si="138"/>
        <v>0.69997328150491878</v>
      </c>
      <c r="EZ99" s="47">
        <v>0.7767896341463415</v>
      </c>
      <c r="FA99" s="47">
        <v>0.58780428954423591</v>
      </c>
      <c r="FB99" s="21">
        <f t="shared" si="139"/>
        <v>0.69794199849639094</v>
      </c>
      <c r="FC99" s="47">
        <v>0.80119284603421481</v>
      </c>
      <c r="FD99" s="47">
        <v>0.5972063636363637</v>
      </c>
      <c r="FE99" s="21">
        <f t="shared" si="140"/>
        <v>0.71608650154234876</v>
      </c>
      <c r="FF99" s="47">
        <v>0.74748868778280542</v>
      </c>
      <c r="FG99" s="47">
        <v>0.58600088573959264</v>
      </c>
      <c r="FH99" s="21">
        <f t="shared" si="141"/>
        <v>0.68011345609897922</v>
      </c>
      <c r="FI99" s="21">
        <f t="shared" si="142"/>
        <v>0.77451368604774673</v>
      </c>
      <c r="FJ99" s="21">
        <f t="shared" si="143"/>
        <v>0.63835593735773288</v>
      </c>
      <c r="FK99" s="45">
        <f t="shared" si="144"/>
        <v>0.71770654800097911</v>
      </c>
      <c r="FL99" s="21"/>
      <c r="FM99" s="21"/>
      <c r="FN99" s="21">
        <f t="shared" si="145"/>
        <v>0</v>
      </c>
      <c r="FO99" s="21"/>
      <c r="FP99" s="21"/>
      <c r="FQ99" s="21">
        <f t="shared" si="146"/>
        <v>0</v>
      </c>
      <c r="FR99" s="21"/>
      <c r="FS99" s="21"/>
      <c r="FT99" s="21">
        <f t="shared" si="147"/>
        <v>0</v>
      </c>
      <c r="FU99" s="21"/>
      <c r="FV99" s="21"/>
      <c r="FW99" s="21">
        <f t="shared" si="148"/>
        <v>0</v>
      </c>
      <c r="FX99" s="21"/>
      <c r="FY99" s="21"/>
      <c r="FZ99" s="21">
        <f t="shared" si="149"/>
        <v>0</v>
      </c>
      <c r="GA99" s="21"/>
      <c r="GB99" s="21"/>
      <c r="GC99" s="21">
        <f t="shared" si="150"/>
        <v>0</v>
      </c>
      <c r="GD99" s="21"/>
      <c r="GE99" s="21"/>
      <c r="GF99" s="21">
        <f t="shared" si="151"/>
        <v>0</v>
      </c>
      <c r="GG99" s="21"/>
      <c r="GH99" s="21"/>
      <c r="GI99" s="21">
        <f t="shared" si="152"/>
        <v>0</v>
      </c>
      <c r="GJ99" s="21"/>
      <c r="GK99" s="21"/>
      <c r="GL99" s="21">
        <f t="shared" si="153"/>
        <v>0</v>
      </c>
      <c r="GM99" s="21"/>
      <c r="GN99" s="21"/>
      <c r="GO99" s="21">
        <f t="shared" si="154"/>
        <v>0</v>
      </c>
      <c r="GP99" s="21" t="e">
        <f t="shared" si="155"/>
        <v>#DIV/0!</v>
      </c>
      <c r="GQ99" s="21" t="e">
        <f t="shared" si="156"/>
        <v>#DIV/0!</v>
      </c>
      <c r="GR99" s="45">
        <f t="shared" si="157"/>
        <v>0</v>
      </c>
    </row>
    <row r="100" spans="1:200">
      <c r="A100" s="1" t="s">
        <v>198</v>
      </c>
      <c r="B100" s="1" t="s">
        <v>199</v>
      </c>
      <c r="C100" s="1" t="s">
        <v>8</v>
      </c>
      <c r="D100" s="1" t="s">
        <v>16</v>
      </c>
      <c r="E100" s="2">
        <v>117133</v>
      </c>
      <c r="F100" s="2">
        <v>114</v>
      </c>
      <c r="G100" s="2">
        <v>155</v>
      </c>
      <c r="H100" s="2">
        <v>269</v>
      </c>
      <c r="I100" s="2">
        <v>107</v>
      </c>
      <c r="J100" s="2">
        <v>154</v>
      </c>
      <c r="K100" s="2">
        <v>261</v>
      </c>
      <c r="L100" s="42">
        <f>VLOOKUP(B100,'[2]1월'!$D$6:$AU$179,13,0)</f>
        <v>68.709677419354833</v>
      </c>
      <c r="M100" s="42">
        <f>VLOOKUP(B100,'[2]1월'!$D$6:$AU$179,28,0)</f>
        <v>101.93548387096774</v>
      </c>
      <c r="N100" s="42">
        <f t="shared" ref="N100:N131" si="158">L100+M100</f>
        <v>170.64516129032256</v>
      </c>
      <c r="O100" s="42">
        <f>VLOOKUP(B100,'[2]2월'!$D$6:$AU$179,13,0)</f>
        <v>66.34482758620689</v>
      </c>
      <c r="P100" s="42">
        <f>VLOOKUP(B100,'[2]2월'!$D$6:$AU$179,28,0)</f>
        <v>118.37931034482759</v>
      </c>
      <c r="Q100" s="42">
        <f t="shared" si="86"/>
        <v>184.72413793103448</v>
      </c>
      <c r="R100" s="42">
        <f>VLOOKUP(B100,'[2]3월'!$D$6:$AU$179,13,0)</f>
        <v>72.709677419354833</v>
      </c>
      <c r="S100" s="42">
        <f>VLOOKUP(B100,'[2]3월'!$D$6:$AU$179,28,0)</f>
        <v>117.58064516129032</v>
      </c>
      <c r="T100" s="42">
        <f t="shared" si="87"/>
        <v>190.29032258064515</v>
      </c>
      <c r="U100" s="42">
        <f>VLOOKUP(B100,'[2]4월'!$D$6:$AU$179,13,0)</f>
        <v>78.566666666666663</v>
      </c>
      <c r="V100" s="42">
        <f>VLOOKUP(B100,'[2]4월'!$D$6:$AU$179,28,0)</f>
        <v>117.93333333333334</v>
      </c>
      <c r="W100" s="42">
        <f t="shared" si="88"/>
        <v>196.5</v>
      </c>
      <c r="X100" s="42">
        <f>VLOOKUP(B100,'[2]5월'!$D$6:$AU$179,13,0)</f>
        <v>77.903225806451616</v>
      </c>
      <c r="Y100" s="42">
        <f>VLOOKUP(B100,'[2]5월'!$D$6:$AU$179,28,0)</f>
        <v>119.03225806451613</v>
      </c>
      <c r="Z100" s="42">
        <f t="shared" si="89"/>
        <v>196.93548387096774</v>
      </c>
      <c r="AA100" s="42">
        <f>VLOOKUP(B100,'[2]6월'!$D$6:$AU$179,13,0)</f>
        <v>79.266666666666666</v>
      </c>
      <c r="AB100" s="42">
        <f>VLOOKUP(B100,'[2]6월'!$D$6:$AU$179,28,0)</f>
        <v>120.56666666666666</v>
      </c>
      <c r="AC100" s="42">
        <f t="shared" si="90"/>
        <v>199.83333333333331</v>
      </c>
      <c r="AD100" s="42">
        <f>VLOOKUP(B100,'[2]7월'!$D$6:$AU$179,13,0)</f>
        <v>80.290322580645167</v>
      </c>
      <c r="AE100" s="42">
        <f>VLOOKUP(B100,'[2]7월'!$D$6:$AU$179,28,0)</f>
        <v>119.6774193548387</v>
      </c>
      <c r="AF100" s="42">
        <f t="shared" si="91"/>
        <v>199.96774193548387</v>
      </c>
      <c r="AG100" s="42">
        <f>VLOOKUP(B100,'[2]8월'!$D$6:$AU$179,13,0)</f>
        <v>77.967741935483872</v>
      </c>
      <c r="AH100" s="42">
        <f>VLOOKUP(B100,'[2]8월'!$D$6:$AU$179,28,0)</f>
        <v>117.64516129032258</v>
      </c>
      <c r="AI100" s="42">
        <f t="shared" si="92"/>
        <v>195.61290322580646</v>
      </c>
      <c r="AJ100" s="42">
        <f>VLOOKUP(B100,'[2]9월'!$D$6:$AU$179,13,0)</f>
        <v>75.400000000000006</v>
      </c>
      <c r="AK100" s="42">
        <f>VLOOKUP(B100,'[2]9월'!$D$6:$AU$179,28,0)</f>
        <v>116.73333333333333</v>
      </c>
      <c r="AL100" s="42">
        <f t="shared" si="93"/>
        <v>192.13333333333333</v>
      </c>
      <c r="AM100" s="42">
        <f>VLOOKUP(B100,'[2]10월'!$D$6:$AU$179,13,0)</f>
        <v>74.322580645161295</v>
      </c>
      <c r="AN100" s="42">
        <f>VLOOKUP(B100,'[2]10월'!$D$6:$AU$179,28,0)</f>
        <v>116.45161290322581</v>
      </c>
      <c r="AO100" s="42">
        <f t="shared" si="94"/>
        <v>190.7741935483871</v>
      </c>
      <c r="AP100" s="42">
        <f>VLOOKUP(B100,'[3]11월'!$D$6:$P$179,13,0)</f>
        <v>74.666666666666671</v>
      </c>
      <c r="AQ100" s="42">
        <f>VLOOKUP(B100,'[3]11월'!$D$6:$AE$179,28,0)</f>
        <v>111.6</v>
      </c>
      <c r="AR100" s="42">
        <f t="shared" si="95"/>
        <v>186.26666666666665</v>
      </c>
      <c r="AS100" s="42">
        <f>VLOOKUP(B100,'[3]12월'!$D$6:$P$179,13,0)</f>
        <v>72.806451612903231</v>
      </c>
      <c r="AT100" s="42">
        <f>VLOOKUP(B100,'[3]12월'!$D$6:$AE$179,28,0)</f>
        <v>103.29032258064517</v>
      </c>
      <c r="AU100" s="42">
        <f t="shared" si="96"/>
        <v>176.09677419354841</v>
      </c>
      <c r="AV100" s="42">
        <f t="shared" si="97"/>
        <v>74.912875417130138</v>
      </c>
      <c r="AW100" s="42">
        <f t="shared" si="98"/>
        <v>115.06879557533061</v>
      </c>
      <c r="AX100" s="43">
        <f t="shared" si="99"/>
        <v>189.98167099246075</v>
      </c>
      <c r="AY100" s="47">
        <v>0.34406387914964842</v>
      </c>
      <c r="AZ100" s="47">
        <v>0.3039666810192222</v>
      </c>
      <c r="BA100" s="21">
        <f t="shared" si="100"/>
        <v>0.3197776610597115</v>
      </c>
      <c r="BB100" s="47">
        <v>0.34770656651408072</v>
      </c>
      <c r="BC100" s="47">
        <v>0.32023406607059041</v>
      </c>
      <c r="BD100" s="21">
        <f t="shared" si="101"/>
        <v>0.33106692164223084</v>
      </c>
      <c r="BE100" s="47">
        <v>0.32935786656858068</v>
      </c>
      <c r="BF100" s="47">
        <v>0.31361630581612188</v>
      </c>
      <c r="BG100" s="21">
        <f t="shared" si="102"/>
        <v>0.31982346029244468</v>
      </c>
      <c r="BH100" s="47">
        <v>0.33889718941496566</v>
      </c>
      <c r="BI100" s="47">
        <v>0.31847703798969484</v>
      </c>
      <c r="BJ100" s="21">
        <f t="shared" si="103"/>
        <v>0.32652903717324216</v>
      </c>
      <c r="BK100" s="47">
        <v>0.35459280233461471</v>
      </c>
      <c r="BL100" s="47">
        <v>0.31694767223721904</v>
      </c>
      <c r="BM100" s="21">
        <f t="shared" si="104"/>
        <v>0.3317917618081534</v>
      </c>
      <c r="BN100" s="47">
        <v>0.35225362174413694</v>
      </c>
      <c r="BO100" s="47">
        <v>0.32574835549234782</v>
      </c>
      <c r="BP100" s="21">
        <f t="shared" si="105"/>
        <v>0.33619981482653244</v>
      </c>
      <c r="BQ100" s="47">
        <v>0.36691915138043563</v>
      </c>
      <c r="BR100" s="47">
        <v>0.36116162813207336</v>
      </c>
      <c r="BS100" s="21">
        <f t="shared" si="106"/>
        <v>0.36343191357362481</v>
      </c>
      <c r="BT100" s="47">
        <v>0.40984010607716137</v>
      </c>
      <c r="BU100" s="47">
        <v>0.41872748330459347</v>
      </c>
      <c r="BV100" s="21">
        <f t="shared" si="107"/>
        <v>0.41522304532620513</v>
      </c>
      <c r="BW100" s="47">
        <v>0.44206356389176471</v>
      </c>
      <c r="BX100" s="47">
        <v>0.47290267651522261</v>
      </c>
      <c r="BY100" s="21">
        <f t="shared" si="108"/>
        <v>0.46074231078169026</v>
      </c>
      <c r="BZ100" s="47">
        <v>0.46985182572708994</v>
      </c>
      <c r="CA100" s="47">
        <v>0.49071713626512869</v>
      </c>
      <c r="CB100" s="21">
        <f t="shared" si="109"/>
        <v>0.48248960357363102</v>
      </c>
      <c r="CC100" s="47">
        <v>0.48799134996308779</v>
      </c>
      <c r="CD100" s="47">
        <v>0.50870325236444436</v>
      </c>
      <c r="CE100" s="21">
        <f t="shared" si="110"/>
        <v>0.50053621100651169</v>
      </c>
      <c r="CF100" s="47">
        <v>0.52829663098854163</v>
      </c>
      <c r="CG100" s="47">
        <v>0.53331317578669546</v>
      </c>
      <c r="CH100" s="21">
        <f t="shared" si="111"/>
        <v>0.53133507024880144</v>
      </c>
      <c r="CI100" s="44">
        <f t="shared" si="112"/>
        <v>0.39765287947950895</v>
      </c>
      <c r="CJ100" s="44">
        <f t="shared" si="113"/>
        <v>0.39037628924944617</v>
      </c>
      <c r="CK100" s="21">
        <f t="shared" si="114"/>
        <v>0.39324556760939838</v>
      </c>
      <c r="CL100" s="47">
        <v>0.22614919797694225</v>
      </c>
      <c r="CM100" s="47">
        <v>0.23931710711079612</v>
      </c>
      <c r="CN100" s="21">
        <f t="shared" si="115"/>
        <v>0.23412478549737253</v>
      </c>
      <c r="CO100" s="47">
        <v>0.23263883559181153</v>
      </c>
      <c r="CP100" s="47">
        <v>0.25231462029224128</v>
      </c>
      <c r="CQ100" s="21">
        <f t="shared" si="116"/>
        <v>0.2445561370643721</v>
      </c>
      <c r="CR100" s="47">
        <v>0.22241273889528354</v>
      </c>
      <c r="CS100" s="47">
        <v>0.24752038046765415</v>
      </c>
      <c r="CT100" s="21">
        <f t="shared" si="117"/>
        <v>0.2376200273688355</v>
      </c>
      <c r="CU100" s="47">
        <v>0.23756218506000493</v>
      </c>
      <c r="CV100" s="47">
        <v>0.25808802765150457</v>
      </c>
      <c r="CW100" s="21">
        <f t="shared" si="118"/>
        <v>0.24999435271509635</v>
      </c>
      <c r="CX100" s="47">
        <v>0.24070245003223262</v>
      </c>
      <c r="CY100" s="47">
        <v>0.25447471523837373</v>
      </c>
      <c r="CZ100" s="21">
        <f t="shared" si="119"/>
        <v>0.24904408615605417</v>
      </c>
      <c r="DA100" s="47">
        <v>0.2361920098060013</v>
      </c>
      <c r="DB100" s="47">
        <v>0.25417783323283177</v>
      </c>
      <c r="DC100" s="21">
        <f t="shared" si="120"/>
        <v>0.24708572933349235</v>
      </c>
      <c r="DD100" s="47">
        <v>0.24430119661926639</v>
      </c>
      <c r="DE100" s="47">
        <v>0.2745016627458029</v>
      </c>
      <c r="DF100" s="21">
        <f t="shared" si="121"/>
        <v>0.26259312575558835</v>
      </c>
      <c r="DG100" s="47">
        <v>0.27427670627020784</v>
      </c>
      <c r="DH100" s="47">
        <v>0.31920699647801098</v>
      </c>
      <c r="DI100" s="21">
        <f t="shared" si="122"/>
        <v>0.30149024930335211</v>
      </c>
      <c r="DJ100" s="47">
        <v>0.31469735254292358</v>
      </c>
      <c r="DK100" s="47">
        <v>0.386520320974166</v>
      </c>
      <c r="DL100" s="21">
        <f t="shared" si="123"/>
        <v>0.35819935159816946</v>
      </c>
      <c r="DM100" s="47">
        <v>0.32868703689934387</v>
      </c>
      <c r="DN100" s="47">
        <v>0.4038506193296616</v>
      </c>
      <c r="DO100" s="21">
        <f t="shared" si="124"/>
        <v>0.37421239129906897</v>
      </c>
      <c r="DP100" s="47">
        <v>0.3472452005834456</v>
      </c>
      <c r="DQ100" s="47">
        <v>0.41312738168370516</v>
      </c>
      <c r="DR100" s="21">
        <f t="shared" si="125"/>
        <v>0.38714896176987879</v>
      </c>
      <c r="DS100" s="47">
        <v>0.37749733245730355</v>
      </c>
      <c r="DT100" s="47">
        <v>0.43527225752659804</v>
      </c>
      <c r="DU100" s="21">
        <f t="shared" si="126"/>
        <v>0.41249066106342219</v>
      </c>
      <c r="DV100" s="21">
        <f t="shared" si="127"/>
        <v>0.27353018689456393</v>
      </c>
      <c r="DW100" s="21">
        <f t="shared" si="128"/>
        <v>0.31153099356094555</v>
      </c>
      <c r="DX100" s="45">
        <f t="shared" si="129"/>
        <v>0.29654665491039189</v>
      </c>
      <c r="DY100" s="47">
        <v>0.78263615023474187</v>
      </c>
      <c r="DZ100" s="47">
        <v>0.74271360759493665</v>
      </c>
      <c r="EA100" s="21">
        <f t="shared" si="130"/>
        <v>0.75845571812321744</v>
      </c>
      <c r="EB100" s="47">
        <v>0.78185758835758845</v>
      </c>
      <c r="EC100" s="47">
        <v>0.73903116807457037</v>
      </c>
      <c r="ED100" s="21">
        <f t="shared" si="131"/>
        <v>0.7559183249800947</v>
      </c>
      <c r="EE100" s="47">
        <v>0.79232564330079858</v>
      </c>
      <c r="EF100" s="47">
        <v>0.7483750342935529</v>
      </c>
      <c r="EG100" s="21">
        <f t="shared" si="132"/>
        <v>0.76570547717189485</v>
      </c>
      <c r="EH100" s="47">
        <v>0.78034153585065769</v>
      </c>
      <c r="EI100" s="47">
        <v>0.75533210853589594</v>
      </c>
      <c r="EJ100" s="21">
        <f t="shared" si="133"/>
        <v>0.76519373414902614</v>
      </c>
      <c r="EK100" s="47">
        <v>0.77176231884057978</v>
      </c>
      <c r="EL100" s="47">
        <v>0.75099810298102976</v>
      </c>
      <c r="EM100" s="21">
        <f t="shared" si="134"/>
        <v>0.75918577238984652</v>
      </c>
      <c r="EN100" s="47">
        <v>0.74827207737594625</v>
      </c>
      <c r="EO100" s="47">
        <v>0.71981365772739836</v>
      </c>
      <c r="EP100" s="21">
        <f t="shared" si="135"/>
        <v>0.73103527734240159</v>
      </c>
      <c r="EQ100" s="47">
        <v>0.71701928485335475</v>
      </c>
      <c r="ER100" s="47">
        <v>0.65932102425876016</v>
      </c>
      <c r="ES100" s="21">
        <f t="shared" si="136"/>
        <v>0.68207239066757297</v>
      </c>
      <c r="ET100" s="47">
        <v>0.66050889532478285</v>
      </c>
      <c r="EU100" s="47">
        <v>0.57061447765286533</v>
      </c>
      <c r="EV100" s="21">
        <f t="shared" si="137"/>
        <v>0.60606131458493473</v>
      </c>
      <c r="EW100" s="47">
        <v>0.6045760389036251</v>
      </c>
      <c r="EX100" s="47">
        <v>0.5014614505996573</v>
      </c>
      <c r="EY100" s="21">
        <f t="shared" si="138"/>
        <v>0.54212121670735913</v>
      </c>
      <c r="EZ100" s="47">
        <v>0.5527057291666666</v>
      </c>
      <c r="FA100" s="47">
        <v>0.4347523545706371</v>
      </c>
      <c r="FB100" s="21">
        <f t="shared" si="139"/>
        <v>0.48126329644193533</v>
      </c>
      <c r="FC100" s="47">
        <v>0.54021160714285721</v>
      </c>
      <c r="FD100" s="47">
        <v>0.4207195340501792</v>
      </c>
      <c r="FE100" s="21">
        <f t="shared" si="140"/>
        <v>0.46783720986681959</v>
      </c>
      <c r="FF100" s="47">
        <v>0.49544528134692073</v>
      </c>
      <c r="FG100" s="47">
        <v>0.39266489693941298</v>
      </c>
      <c r="FH100" s="21">
        <f t="shared" si="141"/>
        <v>0.4331928809929374</v>
      </c>
      <c r="FI100" s="21">
        <f t="shared" si="142"/>
        <v>0.68563851255820996</v>
      </c>
      <c r="FJ100" s="21">
        <f t="shared" si="143"/>
        <v>0.6196497847732414</v>
      </c>
      <c r="FK100" s="45">
        <f t="shared" si="144"/>
        <v>0.64567021778483669</v>
      </c>
      <c r="FL100" s="21"/>
      <c r="FM100" s="21"/>
      <c r="FN100" s="21">
        <f t="shared" si="145"/>
        <v>0</v>
      </c>
      <c r="FO100" s="21"/>
      <c r="FP100" s="21"/>
      <c r="FQ100" s="21">
        <f t="shared" si="146"/>
        <v>0</v>
      </c>
      <c r="FR100" s="21"/>
      <c r="FS100" s="21"/>
      <c r="FT100" s="21">
        <f t="shared" si="147"/>
        <v>0</v>
      </c>
      <c r="FU100" s="21"/>
      <c r="FV100" s="21"/>
      <c r="FW100" s="21">
        <f t="shared" si="148"/>
        <v>0</v>
      </c>
      <c r="FX100" s="21"/>
      <c r="FY100" s="21"/>
      <c r="FZ100" s="21">
        <f t="shared" si="149"/>
        <v>0</v>
      </c>
      <c r="GA100" s="21"/>
      <c r="GB100" s="21"/>
      <c r="GC100" s="21">
        <f t="shared" si="150"/>
        <v>0</v>
      </c>
      <c r="GD100" s="21"/>
      <c r="GE100" s="21"/>
      <c r="GF100" s="21">
        <f t="shared" si="151"/>
        <v>0</v>
      </c>
      <c r="GG100" s="21"/>
      <c r="GH100" s="21"/>
      <c r="GI100" s="21">
        <f t="shared" si="152"/>
        <v>0</v>
      </c>
      <c r="GJ100" s="21"/>
      <c r="GK100" s="21"/>
      <c r="GL100" s="21">
        <f t="shared" si="153"/>
        <v>0</v>
      </c>
      <c r="GM100" s="21"/>
      <c r="GN100" s="21"/>
      <c r="GO100" s="21">
        <f t="shared" si="154"/>
        <v>0</v>
      </c>
      <c r="GP100" s="21" t="e">
        <f t="shared" si="155"/>
        <v>#DIV/0!</v>
      </c>
      <c r="GQ100" s="21" t="e">
        <f t="shared" si="156"/>
        <v>#DIV/0!</v>
      </c>
      <c r="GR100" s="45">
        <f t="shared" si="157"/>
        <v>0</v>
      </c>
    </row>
    <row r="101" spans="1:200">
      <c r="A101" s="1" t="s">
        <v>200</v>
      </c>
      <c r="B101" s="1" t="s">
        <v>201</v>
      </c>
      <c r="C101" s="1" t="s">
        <v>12</v>
      </c>
      <c r="D101" s="1" t="s">
        <v>13</v>
      </c>
      <c r="E101" s="2">
        <v>45445</v>
      </c>
      <c r="F101" s="2">
        <v>36</v>
      </c>
      <c r="G101" s="2">
        <v>54</v>
      </c>
      <c r="H101" s="2">
        <v>90</v>
      </c>
      <c r="I101" s="2">
        <v>36</v>
      </c>
      <c r="J101" s="2">
        <v>54</v>
      </c>
      <c r="K101" s="2">
        <v>90</v>
      </c>
      <c r="L101" s="42">
        <f>VLOOKUP(B101,'[2]1월'!$D$6:$AU$179,13,0)</f>
        <v>30.387096774193548</v>
      </c>
      <c r="M101" s="42">
        <f>VLOOKUP(B101,'[2]1월'!$D$6:$AU$179,28,0)</f>
        <v>39.258064516129032</v>
      </c>
      <c r="N101" s="42">
        <f t="shared" si="158"/>
        <v>69.645161290322577</v>
      </c>
      <c r="O101" s="42">
        <f>VLOOKUP(B101,'[2]2월'!$D$6:$AU$179,13,0)</f>
        <v>30.137931034482758</v>
      </c>
      <c r="P101" s="42">
        <f>VLOOKUP(B101,'[2]2월'!$D$6:$AU$179,28,0)</f>
        <v>39.793103448275865</v>
      </c>
      <c r="Q101" s="42">
        <f t="shared" si="86"/>
        <v>69.931034482758619</v>
      </c>
      <c r="R101" s="42">
        <f>VLOOKUP(B101,'[2]3월'!$D$6:$AU$179,13,0)</f>
        <v>30.258064516129032</v>
      </c>
      <c r="S101" s="42">
        <f>VLOOKUP(B101,'[2]3월'!$D$6:$AU$179,28,0)</f>
        <v>38.87096774193548</v>
      </c>
      <c r="T101" s="42">
        <f t="shared" si="87"/>
        <v>69.129032258064512</v>
      </c>
      <c r="U101" s="42">
        <f>VLOOKUP(B101,'[2]4월'!$D$6:$AU$179,13,0)</f>
        <v>30.366666666666667</v>
      </c>
      <c r="V101" s="42">
        <f>VLOOKUP(B101,'[2]4월'!$D$6:$AU$179,28,0)</f>
        <v>36.833333333333336</v>
      </c>
      <c r="W101" s="42">
        <f t="shared" si="88"/>
        <v>67.2</v>
      </c>
      <c r="X101" s="42">
        <f>VLOOKUP(B101,'[2]5월'!$D$6:$AU$179,13,0)</f>
        <v>30.483870967741936</v>
      </c>
      <c r="Y101" s="42">
        <f>VLOOKUP(B101,'[2]5월'!$D$6:$AU$179,28,0)</f>
        <v>37.096774193548384</v>
      </c>
      <c r="Z101" s="42">
        <f t="shared" si="89"/>
        <v>67.58064516129032</v>
      </c>
      <c r="AA101" s="42">
        <f>VLOOKUP(B101,'[2]6월'!$D$6:$AU$179,13,0)</f>
        <v>29.366666666666667</v>
      </c>
      <c r="AB101" s="42">
        <f>VLOOKUP(B101,'[2]6월'!$D$6:$AU$179,28,0)</f>
        <v>38.033333333333331</v>
      </c>
      <c r="AC101" s="42">
        <f t="shared" si="90"/>
        <v>67.400000000000006</v>
      </c>
      <c r="AD101" s="42">
        <f>VLOOKUP(B101,'[2]7월'!$D$6:$AU$179,13,0)</f>
        <v>29.741935483870968</v>
      </c>
      <c r="AE101" s="42">
        <f>VLOOKUP(B101,'[2]7월'!$D$6:$AU$179,28,0)</f>
        <v>37.41935483870968</v>
      </c>
      <c r="AF101" s="42">
        <f t="shared" si="91"/>
        <v>67.161290322580641</v>
      </c>
      <c r="AG101" s="42">
        <f>VLOOKUP(B101,'[2]8월'!$D$6:$AU$179,13,0)</f>
        <v>29.35483870967742</v>
      </c>
      <c r="AH101" s="42">
        <f>VLOOKUP(B101,'[2]8월'!$D$6:$AU$179,28,0)</f>
        <v>36.29032258064516</v>
      </c>
      <c r="AI101" s="42">
        <f t="shared" si="92"/>
        <v>65.645161290322577</v>
      </c>
      <c r="AJ101" s="42">
        <f>VLOOKUP(B101,'[2]9월'!$D$6:$AU$179,13,0)</f>
        <v>30.166666666666668</v>
      </c>
      <c r="AK101" s="42">
        <f>VLOOKUP(B101,'[2]9월'!$D$6:$AU$179,28,0)</f>
        <v>35.466666666666669</v>
      </c>
      <c r="AL101" s="42">
        <f t="shared" si="93"/>
        <v>65.63333333333334</v>
      </c>
      <c r="AM101" s="42">
        <f>VLOOKUP(B101,'[2]10월'!$D$6:$AU$179,13,0)</f>
        <v>28.451612903225808</v>
      </c>
      <c r="AN101" s="42">
        <f>VLOOKUP(B101,'[2]10월'!$D$6:$AU$179,28,0)</f>
        <v>36.12903225806452</v>
      </c>
      <c r="AO101" s="42">
        <f t="shared" si="94"/>
        <v>64.580645161290334</v>
      </c>
      <c r="AP101" s="42">
        <f>VLOOKUP(B101,'[3]11월'!$D$6:$P$179,13,0)</f>
        <v>28.4</v>
      </c>
      <c r="AQ101" s="42">
        <f>VLOOKUP(B101,'[3]11월'!$D$6:$AE$179,28,0)</f>
        <v>36.4</v>
      </c>
      <c r="AR101" s="42">
        <f t="shared" si="95"/>
        <v>64.8</v>
      </c>
      <c r="AS101" s="42">
        <f>VLOOKUP(B101,'[3]12월'!$D$6:$P$179,13,0)</f>
        <v>29.580645161290324</v>
      </c>
      <c r="AT101" s="42">
        <f>VLOOKUP(B101,'[3]12월'!$D$6:$AE$179,28,0)</f>
        <v>36.645161290322584</v>
      </c>
      <c r="AU101" s="42">
        <f t="shared" si="96"/>
        <v>66.225806451612911</v>
      </c>
      <c r="AV101" s="42">
        <f t="shared" si="97"/>
        <v>29.724666295884308</v>
      </c>
      <c r="AW101" s="42">
        <f t="shared" si="98"/>
        <v>37.353009516747001</v>
      </c>
      <c r="AX101" s="43">
        <f t="shared" si="99"/>
        <v>67.077675812631313</v>
      </c>
      <c r="AY101" s="47">
        <v>0.33992036114570362</v>
      </c>
      <c r="AZ101" s="47">
        <v>0.32382491060920554</v>
      </c>
      <c r="BA101" s="21">
        <f t="shared" si="100"/>
        <v>0.33095741617507701</v>
      </c>
      <c r="BB101" s="47">
        <v>0.35729511980246204</v>
      </c>
      <c r="BC101" s="47">
        <v>0.34253150388295917</v>
      </c>
      <c r="BD101" s="21">
        <f t="shared" si="101"/>
        <v>0.34907382293637501</v>
      </c>
      <c r="BE101" s="47">
        <v>0.34758925917568795</v>
      </c>
      <c r="BF101" s="47">
        <v>0.32302016190033533</v>
      </c>
      <c r="BG101" s="21">
        <f t="shared" si="102"/>
        <v>0.33390766223265084</v>
      </c>
      <c r="BH101" s="47">
        <v>0.35183733542082235</v>
      </c>
      <c r="BI101" s="47">
        <v>0.32702637571331311</v>
      </c>
      <c r="BJ101" s="21">
        <f t="shared" si="103"/>
        <v>0.3380210544771749</v>
      </c>
      <c r="BK101" s="47">
        <v>0.34692965204009818</v>
      </c>
      <c r="BL101" s="47">
        <v>0.34189871037866104</v>
      </c>
      <c r="BM101" s="21">
        <f t="shared" si="104"/>
        <v>0.34412811174399754</v>
      </c>
      <c r="BN101" s="47">
        <v>0.35744571813852322</v>
      </c>
      <c r="BO101" s="47">
        <v>0.3324958508975086</v>
      </c>
      <c r="BP101" s="21">
        <f t="shared" si="105"/>
        <v>0.34355208486627886</v>
      </c>
      <c r="BQ101" s="47">
        <v>0.37368252839681992</v>
      </c>
      <c r="BR101" s="47">
        <v>0.33980490549308312</v>
      </c>
      <c r="BS101" s="21">
        <f t="shared" si="106"/>
        <v>0.35481736714312967</v>
      </c>
      <c r="BT101" s="47">
        <v>0.37726750297500994</v>
      </c>
      <c r="BU101" s="47">
        <v>0.35850789405269873</v>
      </c>
      <c r="BV101" s="21">
        <f t="shared" si="107"/>
        <v>0.36682098940523611</v>
      </c>
      <c r="BW101" s="47">
        <v>0.37971627077894571</v>
      </c>
      <c r="BX101" s="47">
        <v>0.35126862738547232</v>
      </c>
      <c r="BY101" s="21">
        <f t="shared" si="108"/>
        <v>0.36387485884073811</v>
      </c>
      <c r="BZ101" s="47">
        <v>0.36273881292079724</v>
      </c>
      <c r="CA101" s="47">
        <v>0.33729272269220745</v>
      </c>
      <c r="CB101" s="21">
        <f t="shared" si="109"/>
        <v>0.34856885191726567</v>
      </c>
      <c r="CC101" s="47">
        <v>0.36129169265399402</v>
      </c>
      <c r="CD101" s="47">
        <v>0.3361643019843803</v>
      </c>
      <c r="CE101" s="21">
        <f t="shared" si="110"/>
        <v>0.3472992033281137</v>
      </c>
      <c r="CF101" s="47">
        <v>0.36051000386207721</v>
      </c>
      <c r="CG101" s="47">
        <v>0.3358609766155165</v>
      </c>
      <c r="CH101" s="21">
        <f t="shared" si="111"/>
        <v>0.34678389695445</v>
      </c>
      <c r="CI101" s="44">
        <f t="shared" si="112"/>
        <v>0.35968535477591179</v>
      </c>
      <c r="CJ101" s="44">
        <f t="shared" si="113"/>
        <v>0.33747474513377845</v>
      </c>
      <c r="CK101" s="21">
        <f t="shared" si="114"/>
        <v>0.34731711000170734</v>
      </c>
      <c r="CL101" s="47">
        <v>0.16713514302691018</v>
      </c>
      <c r="CM101" s="47">
        <v>0.19741197856094297</v>
      </c>
      <c r="CN101" s="21">
        <f t="shared" si="115"/>
        <v>0.18399516258093812</v>
      </c>
      <c r="CO101" s="47">
        <v>0.18162859034053327</v>
      </c>
      <c r="CP101" s="47">
        <v>0.21477610552339957</v>
      </c>
      <c r="CQ101" s="21">
        <f t="shared" si="116"/>
        <v>0.20008718233976536</v>
      </c>
      <c r="CR101" s="47">
        <v>0.18685543969829621</v>
      </c>
      <c r="CS101" s="47">
        <v>0.20041444014727755</v>
      </c>
      <c r="CT101" s="21">
        <f t="shared" si="117"/>
        <v>0.1944059319697205</v>
      </c>
      <c r="CU101" s="47">
        <v>0.19860298090454326</v>
      </c>
      <c r="CV101" s="47">
        <v>0.21964344740306399</v>
      </c>
      <c r="CW101" s="21">
        <f t="shared" si="118"/>
        <v>0.21031961741340754</v>
      </c>
      <c r="CX101" s="47">
        <v>0.20874054206789527</v>
      </c>
      <c r="CY101" s="47">
        <v>0.22575116576218554</v>
      </c>
      <c r="CZ101" s="21">
        <f t="shared" si="119"/>
        <v>0.21821311220454537</v>
      </c>
      <c r="DA101" s="47">
        <v>0.19904363571795214</v>
      </c>
      <c r="DB101" s="47">
        <v>0.21861527600547642</v>
      </c>
      <c r="DC101" s="21">
        <f t="shared" si="120"/>
        <v>0.20994233870760726</v>
      </c>
      <c r="DD101" s="47">
        <v>0.19759065840233678</v>
      </c>
      <c r="DE101" s="47">
        <v>0.21549688222096697</v>
      </c>
      <c r="DF101" s="21">
        <f t="shared" si="121"/>
        <v>0.20756195422622017</v>
      </c>
      <c r="DG101" s="47">
        <v>0.19871076701805562</v>
      </c>
      <c r="DH101" s="47">
        <v>0.23272555979218901</v>
      </c>
      <c r="DI101" s="21">
        <f t="shared" si="122"/>
        <v>0.21765231296176771</v>
      </c>
      <c r="DJ101" s="47">
        <v>0.20653208606754331</v>
      </c>
      <c r="DK101" s="47">
        <v>0.23332307867761404</v>
      </c>
      <c r="DL101" s="21">
        <f t="shared" si="123"/>
        <v>0.22145097211723891</v>
      </c>
      <c r="DM101" s="47">
        <v>0.19581508622550992</v>
      </c>
      <c r="DN101" s="47">
        <v>0.22170644172080869</v>
      </c>
      <c r="DO101" s="21">
        <f t="shared" si="124"/>
        <v>0.21023299854135757</v>
      </c>
      <c r="DP101" s="47">
        <v>0.2123203754578534</v>
      </c>
      <c r="DQ101" s="47">
        <v>0.22646292198551343</v>
      </c>
      <c r="DR101" s="21">
        <f t="shared" si="125"/>
        <v>0.22019582237277535</v>
      </c>
      <c r="DS101" s="47">
        <v>0.19030136921403457</v>
      </c>
      <c r="DT101" s="47">
        <v>0.21100586931510906</v>
      </c>
      <c r="DU101" s="21">
        <f t="shared" si="126"/>
        <v>0.20183091879883536</v>
      </c>
      <c r="DV101" s="21">
        <f t="shared" si="127"/>
        <v>0.19527305617845536</v>
      </c>
      <c r="DW101" s="21">
        <f t="shared" si="128"/>
        <v>0.21811109725954558</v>
      </c>
      <c r="DX101" s="45">
        <f t="shared" si="129"/>
        <v>0.20799069368618159</v>
      </c>
      <c r="DY101" s="47">
        <v>0.64882271762208066</v>
      </c>
      <c r="DZ101" s="47">
        <v>0.59142152834839767</v>
      </c>
      <c r="EA101" s="21">
        <f t="shared" si="130"/>
        <v>0.61685817586899971</v>
      </c>
      <c r="EB101" s="47">
        <v>0.6484359267734553</v>
      </c>
      <c r="EC101" s="47">
        <v>0.61149566724436744</v>
      </c>
      <c r="ED101" s="21">
        <f t="shared" si="131"/>
        <v>0.62786529952639003</v>
      </c>
      <c r="EE101" s="47">
        <v>0.61707356076759068</v>
      </c>
      <c r="EF101" s="47">
        <v>0.6133219917012448</v>
      </c>
      <c r="EG101" s="21">
        <f t="shared" si="132"/>
        <v>0.61498445446895578</v>
      </c>
      <c r="EH101" s="47">
        <v>0.62226344676180012</v>
      </c>
      <c r="EI101" s="47">
        <v>0.62412398190045248</v>
      </c>
      <c r="EJ101" s="21">
        <f t="shared" si="133"/>
        <v>0.62329950810260226</v>
      </c>
      <c r="EK101" s="47">
        <v>0.61073227513227524</v>
      </c>
      <c r="EL101" s="47">
        <v>0.653015652173913</v>
      </c>
      <c r="EM101" s="21">
        <f t="shared" si="134"/>
        <v>0.63427828154800547</v>
      </c>
      <c r="EN101" s="47">
        <v>0.6126946651532349</v>
      </c>
      <c r="EO101" s="47">
        <v>0.63889044697633657</v>
      </c>
      <c r="EP101" s="21">
        <f t="shared" si="135"/>
        <v>0.62728210092650427</v>
      </c>
      <c r="EQ101" s="47">
        <v>0.62863123644251617</v>
      </c>
      <c r="ER101" s="47">
        <v>0.66280517241379311</v>
      </c>
      <c r="ES101" s="21">
        <f t="shared" si="136"/>
        <v>0.6476614031871939</v>
      </c>
      <c r="ET101" s="47">
        <v>0.66967912087912085</v>
      </c>
      <c r="EU101" s="47">
        <v>0.66785333333333341</v>
      </c>
      <c r="EV101" s="21">
        <f t="shared" si="137"/>
        <v>0.6686624091527954</v>
      </c>
      <c r="EW101" s="47">
        <v>0.67009834254143641</v>
      </c>
      <c r="EX101" s="47">
        <v>0.65448778195488722</v>
      </c>
      <c r="EY101" s="21">
        <f t="shared" si="138"/>
        <v>0.66140541436396183</v>
      </c>
      <c r="EZ101" s="47">
        <v>0.64274943310657595</v>
      </c>
      <c r="FA101" s="47">
        <v>0.60207857142857135</v>
      </c>
      <c r="FB101" s="21">
        <f t="shared" si="139"/>
        <v>0.62010137524070208</v>
      </c>
      <c r="FC101" s="47">
        <v>0.66490492957746483</v>
      </c>
      <c r="FD101" s="47">
        <v>0.61635164835164835</v>
      </c>
      <c r="FE101" s="21">
        <f t="shared" si="140"/>
        <v>0.63786745170236381</v>
      </c>
      <c r="FF101" s="47">
        <v>0.67551035986913843</v>
      </c>
      <c r="FG101" s="47">
        <v>0.60143838028169017</v>
      </c>
      <c r="FH101" s="21">
        <f t="shared" si="141"/>
        <v>0.63426248827944876</v>
      </c>
      <c r="FI101" s="21">
        <f t="shared" si="142"/>
        <v>0.64263300121889078</v>
      </c>
      <c r="FJ101" s="21">
        <f t="shared" si="143"/>
        <v>0.62810701300905303</v>
      </c>
      <c r="FK101" s="45">
        <f t="shared" si="144"/>
        <v>0.63454403019732697</v>
      </c>
      <c r="FL101" s="21"/>
      <c r="FM101" s="21"/>
      <c r="FN101" s="21">
        <f t="shared" si="145"/>
        <v>0</v>
      </c>
      <c r="FO101" s="21"/>
      <c r="FP101" s="21"/>
      <c r="FQ101" s="21">
        <f t="shared" si="146"/>
        <v>0</v>
      </c>
      <c r="FR101" s="21"/>
      <c r="FS101" s="21"/>
      <c r="FT101" s="21">
        <f t="shared" si="147"/>
        <v>0</v>
      </c>
      <c r="FU101" s="21"/>
      <c r="FV101" s="21"/>
      <c r="FW101" s="21">
        <f t="shared" si="148"/>
        <v>0</v>
      </c>
      <c r="FX101" s="21"/>
      <c r="FY101" s="21"/>
      <c r="FZ101" s="21">
        <f t="shared" si="149"/>
        <v>0</v>
      </c>
      <c r="GA101" s="21"/>
      <c r="GB101" s="21"/>
      <c r="GC101" s="21">
        <f t="shared" si="150"/>
        <v>0</v>
      </c>
      <c r="GD101" s="21"/>
      <c r="GE101" s="21"/>
      <c r="GF101" s="21">
        <f t="shared" si="151"/>
        <v>0</v>
      </c>
      <c r="GG101" s="21"/>
      <c r="GH101" s="21"/>
      <c r="GI101" s="21">
        <f t="shared" si="152"/>
        <v>0</v>
      </c>
      <c r="GJ101" s="21"/>
      <c r="GK101" s="21"/>
      <c r="GL101" s="21">
        <f t="shared" si="153"/>
        <v>0</v>
      </c>
      <c r="GM101" s="21"/>
      <c r="GN101" s="21"/>
      <c r="GO101" s="21">
        <f t="shared" si="154"/>
        <v>0</v>
      </c>
      <c r="GP101" s="21" t="e">
        <f t="shared" si="155"/>
        <v>#DIV/0!</v>
      </c>
      <c r="GQ101" s="21" t="e">
        <f t="shared" si="156"/>
        <v>#DIV/0!</v>
      </c>
      <c r="GR101" s="45">
        <f t="shared" si="157"/>
        <v>0</v>
      </c>
    </row>
    <row r="102" spans="1:200">
      <c r="A102" s="1" t="s">
        <v>202</v>
      </c>
      <c r="B102" s="1" t="s">
        <v>203</v>
      </c>
      <c r="C102" s="1" t="s">
        <v>8</v>
      </c>
      <c r="D102" s="1" t="s">
        <v>9</v>
      </c>
      <c r="E102" s="2">
        <v>214534</v>
      </c>
      <c r="F102" s="2">
        <v>552</v>
      </c>
      <c r="G102" s="2">
        <v>923</v>
      </c>
      <c r="H102" s="2">
        <v>1475</v>
      </c>
      <c r="I102" s="2">
        <v>478</v>
      </c>
      <c r="J102" s="2">
        <v>923</v>
      </c>
      <c r="K102" s="2">
        <v>1401</v>
      </c>
      <c r="L102" s="42">
        <f>VLOOKUP(B102,'[2]1월'!$D$6:$AU$179,13,0)</f>
        <v>362.64516129032256</v>
      </c>
      <c r="M102" s="42">
        <f>VLOOKUP(B102,'[2]1월'!$D$6:$AU$179,28,0)</f>
        <v>728.38709677419354</v>
      </c>
      <c r="N102" s="42">
        <f t="shared" si="158"/>
        <v>1091.0322580645161</v>
      </c>
      <c r="O102" s="42">
        <f>VLOOKUP(B102,'[2]2월'!$D$6:$AU$179,13,0)</f>
        <v>362.41379310344826</v>
      </c>
      <c r="P102" s="42">
        <f>VLOOKUP(B102,'[2]2월'!$D$6:$AU$179,28,0)</f>
        <v>727.17241379310349</v>
      </c>
      <c r="Q102" s="42">
        <f t="shared" si="86"/>
        <v>1089.5862068965516</v>
      </c>
      <c r="R102" s="42">
        <f>VLOOKUP(B102,'[2]3월'!$D$6:$AU$179,13,0)</f>
        <v>378.74193548387098</v>
      </c>
      <c r="S102" s="42">
        <f>VLOOKUP(B102,'[2]3월'!$D$6:$AU$179,28,0)</f>
        <v>736.74193548387098</v>
      </c>
      <c r="T102" s="42">
        <f t="shared" si="87"/>
        <v>1115.483870967742</v>
      </c>
      <c r="U102" s="42">
        <f>VLOOKUP(B102,'[2]4월'!$D$6:$AU$179,13,0)</f>
        <v>371.83333333333331</v>
      </c>
      <c r="V102" s="42">
        <f>VLOOKUP(B102,'[2]4월'!$D$6:$AU$179,28,0)</f>
        <v>738.83333333333337</v>
      </c>
      <c r="W102" s="42">
        <f t="shared" si="88"/>
        <v>1110.6666666666667</v>
      </c>
      <c r="X102" s="42">
        <f>VLOOKUP(B102,'[2]5월'!$D$6:$AU$179,13,0)</f>
        <v>368.25806451612902</v>
      </c>
      <c r="Y102" s="42">
        <f>VLOOKUP(B102,'[2]5월'!$D$6:$AU$179,28,0)</f>
        <v>744.83870967741939</v>
      </c>
      <c r="Z102" s="42">
        <f t="shared" si="89"/>
        <v>1113.0967741935483</v>
      </c>
      <c r="AA102" s="42">
        <f>VLOOKUP(B102,'[2]6월'!$D$6:$AU$179,13,0)</f>
        <v>373.7</v>
      </c>
      <c r="AB102" s="42">
        <f>VLOOKUP(B102,'[2]6월'!$D$6:$AU$179,28,0)</f>
        <v>738.13333333333333</v>
      </c>
      <c r="AC102" s="42">
        <f t="shared" si="90"/>
        <v>1111.8333333333333</v>
      </c>
      <c r="AD102" s="42">
        <f>VLOOKUP(B102,'[2]7월'!$D$6:$AU$179,13,0)</f>
        <v>380.25806451612902</v>
      </c>
      <c r="AE102" s="42">
        <f>VLOOKUP(B102,'[2]7월'!$D$6:$AU$179,28,0)</f>
        <v>741.83870967741939</v>
      </c>
      <c r="AF102" s="42">
        <f t="shared" si="91"/>
        <v>1122.0967741935483</v>
      </c>
      <c r="AG102" s="42">
        <f>VLOOKUP(B102,'[2]8월'!$D$6:$AU$179,13,0)</f>
        <v>394.70967741935482</v>
      </c>
      <c r="AH102" s="42">
        <f>VLOOKUP(B102,'[2]8월'!$D$6:$AU$179,28,0)</f>
        <v>742.32258064516134</v>
      </c>
      <c r="AI102" s="42">
        <f t="shared" si="92"/>
        <v>1137.0322580645161</v>
      </c>
      <c r="AJ102" s="42">
        <f>VLOOKUP(B102,'[2]9월'!$D$6:$AU$179,13,0)</f>
        <v>404.5</v>
      </c>
      <c r="AK102" s="42">
        <f>VLOOKUP(B102,'[2]9월'!$D$6:$AU$179,28,0)</f>
        <v>738.56666666666672</v>
      </c>
      <c r="AL102" s="42">
        <f t="shared" si="93"/>
        <v>1143.0666666666666</v>
      </c>
      <c r="AM102" s="42">
        <f>VLOOKUP(B102,'[2]10월'!$D$6:$AU$179,13,0)</f>
        <v>402.03225806451616</v>
      </c>
      <c r="AN102" s="42">
        <f>VLOOKUP(B102,'[2]10월'!$D$6:$AU$179,28,0)</f>
        <v>741.22580645161293</v>
      </c>
      <c r="AO102" s="42">
        <f t="shared" si="94"/>
        <v>1143.258064516129</v>
      </c>
      <c r="AP102" s="42">
        <f>VLOOKUP(B102,'[3]11월'!$D$6:$P$179,13,0)</f>
        <v>407.6</v>
      </c>
      <c r="AQ102" s="42">
        <f>VLOOKUP(B102,'[3]11월'!$D$6:$AE$179,28,0)</f>
        <v>743.0333333333333</v>
      </c>
      <c r="AR102" s="42">
        <f t="shared" si="95"/>
        <v>1150.6333333333332</v>
      </c>
      <c r="AS102" s="42">
        <f>VLOOKUP(B102,'[3]12월'!$D$6:$P$179,13,0)</f>
        <v>408.61290322580646</v>
      </c>
      <c r="AT102" s="42">
        <f>VLOOKUP(B102,'[3]12월'!$D$6:$AE$179,28,0)</f>
        <v>744.38709677419354</v>
      </c>
      <c r="AU102" s="42">
        <f t="shared" si="96"/>
        <v>1153</v>
      </c>
      <c r="AV102" s="42">
        <f t="shared" si="97"/>
        <v>384.60876591274251</v>
      </c>
      <c r="AW102" s="42">
        <f t="shared" si="98"/>
        <v>738.79008466197001</v>
      </c>
      <c r="AX102" s="43">
        <f t="shared" si="99"/>
        <v>1123.3988505747125</v>
      </c>
      <c r="AY102" s="47">
        <v>0.44288478892039257</v>
      </c>
      <c r="AZ102" s="47">
        <v>0.41205454057326901</v>
      </c>
      <c r="BA102" s="21">
        <f t="shared" si="100"/>
        <v>0.42260963751279712</v>
      </c>
      <c r="BB102" s="47">
        <v>0.45898181443641689</v>
      </c>
      <c r="BC102" s="47">
        <v>0.42139786986103678</v>
      </c>
      <c r="BD102" s="21">
        <f t="shared" si="101"/>
        <v>0.43426517387676977</v>
      </c>
      <c r="BE102" s="47">
        <v>0.43919643025451499</v>
      </c>
      <c r="BF102" s="47">
        <v>0.4102109316790537</v>
      </c>
      <c r="BG102" s="21">
        <f t="shared" si="102"/>
        <v>0.42013445690855755</v>
      </c>
      <c r="BH102" s="47">
        <v>0.4493772619753269</v>
      </c>
      <c r="BI102" s="47">
        <v>0.41417534902762904</v>
      </c>
      <c r="BJ102" s="21">
        <f t="shared" si="103"/>
        <v>0.42622713659146322</v>
      </c>
      <c r="BK102" s="47">
        <v>0.44868115277922255</v>
      </c>
      <c r="BL102" s="47">
        <v>0.42278690896012655</v>
      </c>
      <c r="BM102" s="21">
        <f t="shared" si="104"/>
        <v>0.43165210688552169</v>
      </c>
      <c r="BN102" s="47">
        <v>0.44970245396123498</v>
      </c>
      <c r="BO102" s="47">
        <v>0.41948362175795889</v>
      </c>
      <c r="BP102" s="21">
        <f t="shared" si="105"/>
        <v>0.42982939321311076</v>
      </c>
      <c r="BQ102" s="47">
        <v>0.45460209427626896</v>
      </c>
      <c r="BR102" s="47">
        <v>0.42131362340849382</v>
      </c>
      <c r="BS102" s="21">
        <f t="shared" si="106"/>
        <v>0.43271032164530215</v>
      </c>
      <c r="BT102" s="47">
        <v>0.45467447036418646</v>
      </c>
      <c r="BU102" s="47">
        <v>0.41847145203317576</v>
      </c>
      <c r="BV102" s="21">
        <f t="shared" si="107"/>
        <v>0.43086597976077956</v>
      </c>
      <c r="BW102" s="47">
        <v>0.46364768166170239</v>
      </c>
      <c r="BX102" s="47">
        <v>0.42802234603810385</v>
      </c>
      <c r="BY102" s="21">
        <f t="shared" si="108"/>
        <v>0.44021909731874642</v>
      </c>
      <c r="BZ102" s="47">
        <v>0.45184648308821107</v>
      </c>
      <c r="CA102" s="47">
        <v>0.41926436946122481</v>
      </c>
      <c r="CB102" s="21">
        <f t="shared" si="109"/>
        <v>0.43041923801614024</v>
      </c>
      <c r="CC102" s="47">
        <v>0.45403277017935273</v>
      </c>
      <c r="CD102" s="47">
        <v>0.41251903474220664</v>
      </c>
      <c r="CE102" s="21">
        <f t="shared" si="110"/>
        <v>0.42673174872775205</v>
      </c>
      <c r="CF102" s="47">
        <v>0.46286940597213122</v>
      </c>
      <c r="CG102" s="47">
        <v>0.42518082034706617</v>
      </c>
      <c r="CH102" s="21">
        <f t="shared" si="111"/>
        <v>0.43808394945284856</v>
      </c>
      <c r="CI102" s="44">
        <f t="shared" si="112"/>
        <v>0.45254140065574683</v>
      </c>
      <c r="CJ102" s="44">
        <f t="shared" si="113"/>
        <v>0.41874007232411209</v>
      </c>
      <c r="CK102" s="21">
        <f t="shared" si="114"/>
        <v>0.43031235332581574</v>
      </c>
      <c r="CL102" s="47">
        <v>0.34720273133735507</v>
      </c>
      <c r="CM102" s="47">
        <v>0.33521595182513231</v>
      </c>
      <c r="CN102" s="21">
        <f t="shared" si="115"/>
        <v>0.33931976631017086</v>
      </c>
      <c r="CO102" s="47">
        <v>0.36518832292992814</v>
      </c>
      <c r="CP102" s="47">
        <v>0.35164766620286453</v>
      </c>
      <c r="CQ102" s="21">
        <f t="shared" si="116"/>
        <v>0.35628346876824885</v>
      </c>
      <c r="CR102" s="47">
        <v>0.35037510425147528</v>
      </c>
      <c r="CS102" s="47">
        <v>0.34309429774439565</v>
      </c>
      <c r="CT102" s="21">
        <f t="shared" si="117"/>
        <v>0.34558696720378207</v>
      </c>
      <c r="CU102" s="47">
        <v>0.36484406725973156</v>
      </c>
      <c r="CV102" s="47">
        <v>0.35370218605479053</v>
      </c>
      <c r="CW102" s="21">
        <f t="shared" si="118"/>
        <v>0.35751673969972841</v>
      </c>
      <c r="CX102" s="47">
        <v>0.37082133354808772</v>
      </c>
      <c r="CY102" s="47">
        <v>0.36384107222530054</v>
      </c>
      <c r="CZ102" s="21">
        <f t="shared" si="119"/>
        <v>0.36623084651760307</v>
      </c>
      <c r="DA102" s="47">
        <v>0.3645452257771743</v>
      </c>
      <c r="DB102" s="47">
        <v>0.35350341085129189</v>
      </c>
      <c r="DC102" s="21">
        <f t="shared" si="120"/>
        <v>0.35728370563253364</v>
      </c>
      <c r="DD102" s="47">
        <v>0.3619135446601256</v>
      </c>
      <c r="DE102" s="47">
        <v>0.34911658613095442</v>
      </c>
      <c r="DF102" s="21">
        <f t="shared" si="121"/>
        <v>0.35349777490003959</v>
      </c>
      <c r="DG102" s="47">
        <v>0.35968933753497001</v>
      </c>
      <c r="DH102" s="47">
        <v>0.34637678565259167</v>
      </c>
      <c r="DI102" s="21">
        <f t="shared" si="122"/>
        <v>0.35093449385036268</v>
      </c>
      <c r="DJ102" s="47">
        <v>0.37553064291963739</v>
      </c>
      <c r="DK102" s="47">
        <v>0.36497079605004923</v>
      </c>
      <c r="DL102" s="21">
        <f t="shared" si="123"/>
        <v>0.36858608341718702</v>
      </c>
      <c r="DM102" s="47">
        <v>0.36587148291329563</v>
      </c>
      <c r="DN102" s="47">
        <v>0.35535576720299861</v>
      </c>
      <c r="DO102" s="21">
        <f t="shared" si="124"/>
        <v>0.35895594575041079</v>
      </c>
      <c r="DP102" s="47">
        <v>0.36926871137954104</v>
      </c>
      <c r="DQ102" s="47">
        <v>0.35342281659070074</v>
      </c>
      <c r="DR102" s="21">
        <f t="shared" si="125"/>
        <v>0.35884784443045792</v>
      </c>
      <c r="DS102" s="47">
        <v>0.37543994038594491</v>
      </c>
      <c r="DT102" s="47">
        <v>0.35914934808694488</v>
      </c>
      <c r="DU102" s="21">
        <f t="shared" si="126"/>
        <v>0.36472662333242045</v>
      </c>
      <c r="DV102" s="21">
        <f t="shared" si="127"/>
        <v>0.36422420374143893</v>
      </c>
      <c r="DW102" s="21">
        <f t="shared" si="128"/>
        <v>0.35244972371816785</v>
      </c>
      <c r="DX102" s="45">
        <f t="shared" si="129"/>
        <v>0.35648085498441207</v>
      </c>
      <c r="DY102" s="47">
        <v>0.83632787760185012</v>
      </c>
      <c r="DZ102" s="47">
        <v>0.7282893268379097</v>
      </c>
      <c r="EA102" s="21">
        <f t="shared" si="130"/>
        <v>0.76527759120996486</v>
      </c>
      <c r="EB102" s="47">
        <v>0.84144871550903899</v>
      </c>
      <c r="EC102" s="47">
        <v>0.73256197837632775</v>
      </c>
      <c r="ED102" s="21">
        <f t="shared" si="131"/>
        <v>0.76984062929487984</v>
      </c>
      <c r="EE102" s="47">
        <v>0.83880546801805644</v>
      </c>
      <c r="EF102" s="47">
        <v>0.74095113621437014</v>
      </c>
      <c r="EG102" s="21">
        <f t="shared" si="132"/>
        <v>0.77445271383747172</v>
      </c>
      <c r="EH102" s="47">
        <v>0.83361954280591666</v>
      </c>
      <c r="EI102" s="47">
        <v>0.73843713061132421</v>
      </c>
      <c r="EJ102" s="21">
        <f t="shared" si="133"/>
        <v>0.77102394523378193</v>
      </c>
      <c r="EK102" s="47">
        <v>0.83724824807288012</v>
      </c>
      <c r="EL102" s="47">
        <v>0.73750658293633597</v>
      </c>
      <c r="EM102" s="21">
        <f t="shared" si="134"/>
        <v>0.77165431125083728</v>
      </c>
      <c r="EN102" s="47">
        <v>0.83750860761751844</v>
      </c>
      <c r="EO102" s="47">
        <v>0.73107360910404628</v>
      </c>
      <c r="EP102" s="21">
        <f t="shared" si="135"/>
        <v>0.76751287856497652</v>
      </c>
      <c r="EQ102" s="47">
        <v>0.8532267560230743</v>
      </c>
      <c r="ER102" s="47">
        <v>0.74956307344436235</v>
      </c>
      <c r="ES102" s="21">
        <f t="shared" si="136"/>
        <v>0.78505355040735003</v>
      </c>
      <c r="ET102" s="47">
        <v>0.86096134357633214</v>
      </c>
      <c r="EU102" s="47">
        <v>0.75386919867895008</v>
      </c>
      <c r="EV102" s="21">
        <f t="shared" si="137"/>
        <v>0.79053344990802987</v>
      </c>
      <c r="EW102" s="47">
        <v>0.85171734651833542</v>
      </c>
      <c r="EX102" s="47">
        <v>0.74199002572550443</v>
      </c>
      <c r="EY102" s="21">
        <f t="shared" si="138"/>
        <v>0.7795564603141214</v>
      </c>
      <c r="EZ102" s="47">
        <v>0.83686584289496913</v>
      </c>
      <c r="FA102" s="47">
        <v>0.73728636086691623</v>
      </c>
      <c r="FB102" s="21">
        <f t="shared" si="139"/>
        <v>0.77137856389297976</v>
      </c>
      <c r="FC102" s="47">
        <v>0.84382482826300309</v>
      </c>
      <c r="FD102" s="47">
        <v>0.74879139563052344</v>
      </c>
      <c r="FE102" s="21">
        <f t="shared" si="140"/>
        <v>0.78132720535342914</v>
      </c>
      <c r="FF102" s="47">
        <v>0.84125688797663212</v>
      </c>
      <c r="FG102" s="47">
        <v>0.74006140578956492</v>
      </c>
      <c r="FH102" s="21">
        <f t="shared" si="141"/>
        <v>0.77470686541416911</v>
      </c>
      <c r="FI102" s="21">
        <f t="shared" si="142"/>
        <v>0.84273428873980061</v>
      </c>
      <c r="FJ102" s="21">
        <f t="shared" si="143"/>
        <v>0.7400317686846779</v>
      </c>
      <c r="FK102" s="45">
        <f t="shared" si="144"/>
        <v>0.77519318039016605</v>
      </c>
      <c r="FL102" s="21"/>
      <c r="FM102" s="21"/>
      <c r="FN102" s="21">
        <f t="shared" si="145"/>
        <v>0</v>
      </c>
      <c r="FO102" s="21"/>
      <c r="FP102" s="21"/>
      <c r="FQ102" s="21">
        <f t="shared" si="146"/>
        <v>0</v>
      </c>
      <c r="FR102" s="21"/>
      <c r="FS102" s="21"/>
      <c r="FT102" s="21">
        <f t="shared" si="147"/>
        <v>0</v>
      </c>
      <c r="FU102" s="21"/>
      <c r="FV102" s="21"/>
      <c r="FW102" s="21">
        <f t="shared" si="148"/>
        <v>0</v>
      </c>
      <c r="FX102" s="21"/>
      <c r="FY102" s="21"/>
      <c r="FZ102" s="21">
        <f t="shared" si="149"/>
        <v>0</v>
      </c>
      <c r="GA102" s="21"/>
      <c r="GB102" s="21"/>
      <c r="GC102" s="21">
        <f t="shared" si="150"/>
        <v>0</v>
      </c>
      <c r="GD102" s="21"/>
      <c r="GE102" s="21"/>
      <c r="GF102" s="21">
        <f t="shared" si="151"/>
        <v>0</v>
      </c>
      <c r="GG102" s="21"/>
      <c r="GH102" s="21"/>
      <c r="GI102" s="21">
        <f t="shared" si="152"/>
        <v>0</v>
      </c>
      <c r="GJ102" s="21"/>
      <c r="GK102" s="21"/>
      <c r="GL102" s="21">
        <f t="shared" si="153"/>
        <v>0</v>
      </c>
      <c r="GM102" s="21"/>
      <c r="GN102" s="21"/>
      <c r="GO102" s="21">
        <f t="shared" si="154"/>
        <v>0</v>
      </c>
      <c r="GP102" s="21" t="e">
        <f t="shared" si="155"/>
        <v>#DIV/0!</v>
      </c>
      <c r="GQ102" s="21" t="e">
        <f t="shared" si="156"/>
        <v>#DIV/0!</v>
      </c>
      <c r="GR102" s="45">
        <f t="shared" si="157"/>
        <v>0</v>
      </c>
    </row>
    <row r="103" spans="1:200">
      <c r="A103" s="1" t="s">
        <v>204</v>
      </c>
      <c r="B103" s="1" t="s">
        <v>205</v>
      </c>
      <c r="C103" s="1" t="s">
        <v>12</v>
      </c>
      <c r="D103" s="1" t="s">
        <v>13</v>
      </c>
      <c r="E103" s="2">
        <v>90449</v>
      </c>
      <c r="F103" s="2">
        <v>44</v>
      </c>
      <c r="G103" s="2">
        <v>93</v>
      </c>
      <c r="H103" s="2">
        <v>137</v>
      </c>
      <c r="I103" s="2">
        <v>44</v>
      </c>
      <c r="J103" s="2">
        <v>93</v>
      </c>
      <c r="K103" s="2">
        <v>137</v>
      </c>
      <c r="L103" s="42">
        <f>VLOOKUP(B103,'[2]1월'!$D$6:$AU$179,13,0)</f>
        <v>36.677419354838712</v>
      </c>
      <c r="M103" s="42">
        <f>VLOOKUP(B103,'[2]1월'!$D$6:$AU$179,28,0)</f>
        <v>89.354838709677423</v>
      </c>
      <c r="N103" s="42">
        <f t="shared" si="158"/>
        <v>126.03225806451613</v>
      </c>
      <c r="O103" s="42">
        <f>VLOOKUP(B103,'[2]2월'!$D$6:$AU$179,13,0)</f>
        <v>36.103448275862071</v>
      </c>
      <c r="P103" s="42">
        <f>VLOOKUP(B103,'[2]2월'!$D$6:$AU$179,28,0)</f>
        <v>88.758620689655174</v>
      </c>
      <c r="Q103" s="42">
        <f t="shared" si="86"/>
        <v>124.86206896551724</v>
      </c>
      <c r="R103" s="42">
        <f>VLOOKUP(B103,'[2]3월'!$D$6:$AU$179,13,0)</f>
        <v>34.935483870967744</v>
      </c>
      <c r="S103" s="42">
        <f>VLOOKUP(B103,'[2]3월'!$D$6:$AU$179,28,0)</f>
        <v>88.903225806451616</v>
      </c>
      <c r="T103" s="42">
        <f t="shared" si="87"/>
        <v>123.83870967741936</v>
      </c>
      <c r="U103" s="42">
        <f>VLOOKUP(B103,'[2]4월'!$D$6:$AU$179,13,0)</f>
        <v>35.033333333333331</v>
      </c>
      <c r="V103" s="42">
        <f>VLOOKUP(B103,'[2]4월'!$D$6:$AU$179,28,0)</f>
        <v>88.86666666666666</v>
      </c>
      <c r="W103" s="42">
        <f t="shared" si="88"/>
        <v>123.89999999999999</v>
      </c>
      <c r="X103" s="42">
        <f>VLOOKUP(B103,'[2]5월'!$D$6:$AU$179,13,0)</f>
        <v>37.387096774193552</v>
      </c>
      <c r="Y103" s="42">
        <f>VLOOKUP(B103,'[2]5월'!$D$6:$AU$179,28,0)</f>
        <v>87.41935483870968</v>
      </c>
      <c r="Z103" s="42">
        <f t="shared" si="89"/>
        <v>124.80645161290323</v>
      </c>
      <c r="AA103" s="42">
        <f>VLOOKUP(B103,'[2]6월'!$D$6:$AU$179,13,0)</f>
        <v>38.033333333333331</v>
      </c>
      <c r="AB103" s="42">
        <f>VLOOKUP(B103,'[2]6월'!$D$6:$AU$179,28,0)</f>
        <v>87.13333333333334</v>
      </c>
      <c r="AC103" s="42">
        <f t="shared" si="90"/>
        <v>125.16666666666667</v>
      </c>
      <c r="AD103" s="42">
        <f>VLOOKUP(B103,'[2]7월'!$D$6:$AU$179,13,0)</f>
        <v>37.064516129032256</v>
      </c>
      <c r="AE103" s="42">
        <f>VLOOKUP(B103,'[2]7월'!$D$6:$AU$179,28,0)</f>
        <v>89.064516129032256</v>
      </c>
      <c r="AF103" s="42">
        <f t="shared" si="91"/>
        <v>126.12903225806451</v>
      </c>
      <c r="AG103" s="42">
        <f>VLOOKUP(B103,'[2]8월'!$D$6:$AU$179,13,0)</f>
        <v>38</v>
      </c>
      <c r="AH103" s="42">
        <f>VLOOKUP(B103,'[2]8월'!$D$6:$AU$179,28,0)</f>
        <v>88.870967741935488</v>
      </c>
      <c r="AI103" s="42">
        <f t="shared" si="92"/>
        <v>126.87096774193549</v>
      </c>
      <c r="AJ103" s="42">
        <f>VLOOKUP(B103,'[2]9월'!$D$6:$AU$179,13,0)</f>
        <v>37.866666666666667</v>
      </c>
      <c r="AK103" s="42">
        <f>VLOOKUP(B103,'[2]9월'!$D$6:$AU$179,28,0)</f>
        <v>89.86666666666666</v>
      </c>
      <c r="AL103" s="42">
        <f t="shared" si="93"/>
        <v>127.73333333333332</v>
      </c>
      <c r="AM103" s="42">
        <f>VLOOKUP(B103,'[2]10월'!$D$6:$AU$179,13,0)</f>
        <v>39.032258064516128</v>
      </c>
      <c r="AN103" s="42">
        <f>VLOOKUP(B103,'[2]10월'!$D$6:$AU$179,28,0)</f>
        <v>90.064516129032256</v>
      </c>
      <c r="AO103" s="42">
        <f t="shared" si="94"/>
        <v>129.09677419354838</v>
      </c>
      <c r="AP103" s="42">
        <f>VLOOKUP(B103,'[3]11월'!$D$6:$P$179,13,0)</f>
        <v>39.4</v>
      </c>
      <c r="AQ103" s="42">
        <f>VLOOKUP(B103,'[3]11월'!$D$6:$AE$179,28,0)</f>
        <v>90.166666666666671</v>
      </c>
      <c r="AR103" s="42">
        <f t="shared" si="95"/>
        <v>129.56666666666666</v>
      </c>
      <c r="AS103" s="42">
        <f>VLOOKUP(B103,'[3]12월'!$D$6:$P$179,13,0)</f>
        <v>40.193548387096776</v>
      </c>
      <c r="AT103" s="42">
        <f>VLOOKUP(B103,'[3]12월'!$D$6:$AE$179,28,0)</f>
        <v>89.612903225806448</v>
      </c>
      <c r="AU103" s="42">
        <f t="shared" si="96"/>
        <v>129.80645161290323</v>
      </c>
      <c r="AV103" s="42">
        <f t="shared" si="97"/>
        <v>37.477258682486713</v>
      </c>
      <c r="AW103" s="42">
        <f t="shared" si="98"/>
        <v>89.006856383636148</v>
      </c>
      <c r="AX103" s="43">
        <f t="shared" si="99"/>
        <v>126.48411506612281</v>
      </c>
      <c r="AY103" s="47">
        <v>0.19493746124263106</v>
      </c>
      <c r="AZ103" s="47">
        <v>0.38407754012142059</v>
      </c>
      <c r="BA103" s="21">
        <f t="shared" si="100"/>
        <v>0.32803531173834938</v>
      </c>
      <c r="BB103" s="47">
        <v>0.21345071846877747</v>
      </c>
      <c r="BC103" s="47">
        <v>0.39619605280231801</v>
      </c>
      <c r="BD103" s="21">
        <f t="shared" si="101"/>
        <v>0.34204858800600574</v>
      </c>
      <c r="BE103" s="47">
        <v>0.2183133856597709</v>
      </c>
      <c r="BF103" s="47">
        <v>0.39492721206441889</v>
      </c>
      <c r="BG103" s="21">
        <f t="shared" si="102"/>
        <v>0.34259651381341305</v>
      </c>
      <c r="BH103" s="47">
        <v>0.30022771242481655</v>
      </c>
      <c r="BI103" s="47">
        <v>0.38060808813773644</v>
      </c>
      <c r="BJ103" s="21">
        <f t="shared" si="103"/>
        <v>0.35679137303470776</v>
      </c>
      <c r="BK103" s="47">
        <v>0.27928592517376033</v>
      </c>
      <c r="BL103" s="47">
        <v>0.38195988097198802</v>
      </c>
      <c r="BM103" s="21">
        <f t="shared" si="104"/>
        <v>0.35153757537738622</v>
      </c>
      <c r="BN103" s="47">
        <v>0.2574957162309614</v>
      </c>
      <c r="BO103" s="47">
        <v>0.3983112051331118</v>
      </c>
      <c r="BP103" s="21">
        <f t="shared" si="105"/>
        <v>0.35658755863941716</v>
      </c>
      <c r="BQ103" s="47">
        <v>0.27274224740868358</v>
      </c>
      <c r="BR103" s="47">
        <v>0.39471390319718846</v>
      </c>
      <c r="BS103" s="21">
        <f t="shared" si="106"/>
        <v>0.35857368674765794</v>
      </c>
      <c r="BT103" s="47">
        <v>0.27419278673438574</v>
      </c>
      <c r="BU103" s="47">
        <v>0.39784643827951205</v>
      </c>
      <c r="BV103" s="21">
        <f t="shared" si="107"/>
        <v>0.36120784628265856</v>
      </c>
      <c r="BW103" s="47">
        <v>0.27110753017015327</v>
      </c>
      <c r="BX103" s="47">
        <v>0.38754997980084666</v>
      </c>
      <c r="BY103" s="21">
        <f t="shared" si="108"/>
        <v>0.35304806780857362</v>
      </c>
      <c r="BZ103" s="47">
        <v>0.26262821312064927</v>
      </c>
      <c r="CA103" s="47">
        <v>0.36756904145293745</v>
      </c>
      <c r="CB103" s="21">
        <f t="shared" si="109"/>
        <v>0.33647506125069981</v>
      </c>
      <c r="CC103" s="47">
        <v>0.24966223456384234</v>
      </c>
      <c r="CD103" s="47">
        <v>0.34938192688155822</v>
      </c>
      <c r="CE103" s="21">
        <f t="shared" si="110"/>
        <v>0.31983496991565563</v>
      </c>
      <c r="CF103" s="47">
        <v>0.26004613320733894</v>
      </c>
      <c r="CG103" s="47">
        <v>0.36633871503351556</v>
      </c>
      <c r="CH103" s="21">
        <f t="shared" si="111"/>
        <v>0.33484421010658078</v>
      </c>
      <c r="CI103" s="44">
        <f t="shared" si="112"/>
        <v>0.25450750536714756</v>
      </c>
      <c r="CJ103" s="44">
        <f t="shared" si="113"/>
        <v>0.38328999865637936</v>
      </c>
      <c r="CK103" s="21">
        <f t="shared" si="114"/>
        <v>0.34513173022675875</v>
      </c>
      <c r="CL103" s="47">
        <v>0.13657904404813492</v>
      </c>
      <c r="CM103" s="47">
        <v>0.30908710970259257</v>
      </c>
      <c r="CN103" s="21">
        <f t="shared" si="115"/>
        <v>0.25797294886138589</v>
      </c>
      <c r="CO103" s="47">
        <v>0.15305922947440187</v>
      </c>
      <c r="CP103" s="47">
        <v>0.32778558858172285</v>
      </c>
      <c r="CQ103" s="21">
        <f t="shared" si="116"/>
        <v>0.27601414712054928</v>
      </c>
      <c r="CR103" s="47">
        <v>0.15336797383176959</v>
      </c>
      <c r="CS103" s="47">
        <v>0.33140964410176588</v>
      </c>
      <c r="CT103" s="21">
        <f t="shared" si="117"/>
        <v>0.27865587553974203</v>
      </c>
      <c r="CU103" s="47">
        <v>0.20981232938716809</v>
      </c>
      <c r="CV103" s="47">
        <v>0.32638647571497797</v>
      </c>
      <c r="CW103" s="21">
        <f t="shared" si="118"/>
        <v>0.29184554197532675</v>
      </c>
      <c r="CX103" s="47">
        <v>0.20195655849340963</v>
      </c>
      <c r="CY103" s="47">
        <v>0.3345912595007865</v>
      </c>
      <c r="CZ103" s="21">
        <f t="shared" si="119"/>
        <v>0.29529158145560969</v>
      </c>
      <c r="DA103" s="47">
        <v>0.18597353721431673</v>
      </c>
      <c r="DB103" s="47">
        <v>0.3378854593054012</v>
      </c>
      <c r="DC103" s="21">
        <f t="shared" si="120"/>
        <v>0.29287393830780373</v>
      </c>
      <c r="DD103" s="47">
        <v>0.19561388080327807</v>
      </c>
      <c r="DE103" s="47">
        <v>0.32191806349543134</v>
      </c>
      <c r="DF103" s="21">
        <f t="shared" si="121"/>
        <v>0.28449411879724301</v>
      </c>
      <c r="DG103" s="47">
        <v>0.19094377113969122</v>
      </c>
      <c r="DH103" s="47">
        <v>0.31639516618234348</v>
      </c>
      <c r="DI103" s="21">
        <f t="shared" si="122"/>
        <v>0.2792239025684547</v>
      </c>
      <c r="DJ103" s="47">
        <v>0.19577449464706556</v>
      </c>
      <c r="DK103" s="47">
        <v>0.31659654640047452</v>
      </c>
      <c r="DL103" s="21">
        <f t="shared" si="123"/>
        <v>0.28079695776640679</v>
      </c>
      <c r="DM103" s="47">
        <v>0.18544904719715097</v>
      </c>
      <c r="DN103" s="47">
        <v>0.3046613583224167</v>
      </c>
      <c r="DO103" s="21">
        <f t="shared" si="124"/>
        <v>0.26933873603231312</v>
      </c>
      <c r="DP103" s="47">
        <v>0.1800236259970826</v>
      </c>
      <c r="DQ103" s="47">
        <v>0.29510942320285743</v>
      </c>
      <c r="DR103" s="21">
        <f t="shared" si="125"/>
        <v>0.26100948748914166</v>
      </c>
      <c r="DS103" s="47">
        <v>0.1820956042348881</v>
      </c>
      <c r="DT103" s="47">
        <v>0.29526497279290076</v>
      </c>
      <c r="DU103" s="21">
        <f t="shared" si="126"/>
        <v>0.26173287512067478</v>
      </c>
      <c r="DV103" s="21">
        <f t="shared" si="127"/>
        <v>0.18088742470569649</v>
      </c>
      <c r="DW103" s="21">
        <f t="shared" si="128"/>
        <v>0.31809092227530594</v>
      </c>
      <c r="DX103" s="45">
        <f t="shared" si="129"/>
        <v>0.27743750925288763</v>
      </c>
      <c r="DY103" s="47">
        <v>0.77434828496042218</v>
      </c>
      <c r="DZ103" s="47">
        <v>0.72574584837545131</v>
      </c>
      <c r="EA103" s="21">
        <f t="shared" si="130"/>
        <v>0.74014675624868054</v>
      </c>
      <c r="EB103" s="47">
        <v>0.77037917860553962</v>
      </c>
      <c r="EC103" s="47">
        <v>0.71620862470862467</v>
      </c>
      <c r="ED103" s="21">
        <f t="shared" si="131"/>
        <v>0.73225936641881484</v>
      </c>
      <c r="EE103" s="47">
        <v>0.76693628808864267</v>
      </c>
      <c r="EF103" s="47">
        <v>0.73285449927431057</v>
      </c>
      <c r="EG103" s="21">
        <f t="shared" si="132"/>
        <v>0.74295293744647872</v>
      </c>
      <c r="EH103" s="47">
        <v>0.76835870599429112</v>
      </c>
      <c r="EI103" s="47">
        <v>0.74082483120780196</v>
      </c>
      <c r="EJ103" s="21">
        <f t="shared" si="133"/>
        <v>0.74898312165688363</v>
      </c>
      <c r="EK103" s="47">
        <v>0.76505435720448656</v>
      </c>
      <c r="EL103" s="47">
        <v>0.73210664206642062</v>
      </c>
      <c r="EM103" s="21">
        <f t="shared" si="134"/>
        <v>0.74186905407033676</v>
      </c>
      <c r="EN103" s="47">
        <v>0.81273093777388261</v>
      </c>
      <c r="EO103" s="47">
        <v>0.73619472073450654</v>
      </c>
      <c r="EP103" s="21">
        <f t="shared" si="135"/>
        <v>0.75887241115487414</v>
      </c>
      <c r="EQ103" s="47">
        <v>0.81560052219321144</v>
      </c>
      <c r="ER103" s="47">
        <v>0.74491850778703361</v>
      </c>
      <c r="ES103" s="21">
        <f t="shared" si="136"/>
        <v>0.76586159725494674</v>
      </c>
      <c r="ET103" s="47">
        <v>0.79629117147707973</v>
      </c>
      <c r="EU103" s="47">
        <v>0.74782468239564426</v>
      </c>
      <c r="EV103" s="21">
        <f t="shared" si="137"/>
        <v>0.76218530900703618</v>
      </c>
      <c r="EW103" s="47">
        <v>0.82709066901408457</v>
      </c>
      <c r="EX103" s="47">
        <v>0.75001520771513353</v>
      </c>
      <c r="EY103" s="21">
        <f t="shared" si="138"/>
        <v>0.77285267627521914</v>
      </c>
      <c r="EZ103" s="47">
        <v>0.80432727272727267</v>
      </c>
      <c r="FA103" s="47">
        <v>0.69544412607449857</v>
      </c>
      <c r="FB103" s="21">
        <f t="shared" si="139"/>
        <v>0.72770621567472971</v>
      </c>
      <c r="FC103" s="47">
        <v>0.80529187817258885</v>
      </c>
      <c r="FD103" s="47">
        <v>0.70685138632162658</v>
      </c>
      <c r="FE103" s="21">
        <f t="shared" si="140"/>
        <v>0.7360193160335996</v>
      </c>
      <c r="FF103" s="47">
        <v>0.79879373996789726</v>
      </c>
      <c r="FG103" s="47">
        <v>0.71860619150467964</v>
      </c>
      <c r="FH103" s="21">
        <f t="shared" si="141"/>
        <v>0.74236577187016217</v>
      </c>
      <c r="FI103" s="21">
        <f t="shared" si="142"/>
        <v>0.79210025051494981</v>
      </c>
      <c r="FJ103" s="21">
        <f t="shared" si="143"/>
        <v>0.72896627234714428</v>
      </c>
      <c r="FK103" s="45">
        <f t="shared" si="144"/>
        <v>0.74767287775931346</v>
      </c>
      <c r="FL103" s="21"/>
      <c r="FM103" s="21"/>
      <c r="FN103" s="21">
        <f t="shared" si="145"/>
        <v>0</v>
      </c>
      <c r="FO103" s="21"/>
      <c r="FP103" s="21"/>
      <c r="FQ103" s="21">
        <f t="shared" si="146"/>
        <v>0</v>
      </c>
      <c r="FR103" s="21"/>
      <c r="FS103" s="21"/>
      <c r="FT103" s="21">
        <f t="shared" si="147"/>
        <v>0</v>
      </c>
      <c r="FU103" s="21"/>
      <c r="FV103" s="21"/>
      <c r="FW103" s="21">
        <f t="shared" si="148"/>
        <v>0</v>
      </c>
      <c r="FX103" s="21"/>
      <c r="FY103" s="21"/>
      <c r="FZ103" s="21">
        <f t="shared" si="149"/>
        <v>0</v>
      </c>
      <c r="GA103" s="21"/>
      <c r="GB103" s="21"/>
      <c r="GC103" s="21">
        <f t="shared" si="150"/>
        <v>0</v>
      </c>
      <c r="GD103" s="21"/>
      <c r="GE103" s="21"/>
      <c r="GF103" s="21">
        <f t="shared" si="151"/>
        <v>0</v>
      </c>
      <c r="GG103" s="21"/>
      <c r="GH103" s="21"/>
      <c r="GI103" s="21">
        <f t="shared" si="152"/>
        <v>0</v>
      </c>
      <c r="GJ103" s="21"/>
      <c r="GK103" s="21"/>
      <c r="GL103" s="21">
        <f t="shared" si="153"/>
        <v>0</v>
      </c>
      <c r="GM103" s="21"/>
      <c r="GN103" s="21"/>
      <c r="GO103" s="21">
        <f t="shared" si="154"/>
        <v>0</v>
      </c>
      <c r="GP103" s="21" t="e">
        <f t="shared" si="155"/>
        <v>#DIV/0!</v>
      </c>
      <c r="GQ103" s="21" t="e">
        <f t="shared" si="156"/>
        <v>#DIV/0!</v>
      </c>
      <c r="GR103" s="45">
        <f t="shared" si="157"/>
        <v>0</v>
      </c>
    </row>
    <row r="104" spans="1:200">
      <c r="A104" s="1" t="s">
        <v>206</v>
      </c>
      <c r="B104" s="1" t="s">
        <v>207</v>
      </c>
      <c r="C104" s="1" t="s">
        <v>12</v>
      </c>
      <c r="D104" s="1" t="s">
        <v>13</v>
      </c>
      <c r="E104" s="2">
        <v>37886</v>
      </c>
      <c r="F104" s="2">
        <v>36</v>
      </c>
      <c r="G104" s="2">
        <v>43</v>
      </c>
      <c r="H104" s="2">
        <v>79</v>
      </c>
      <c r="I104" s="2">
        <v>36</v>
      </c>
      <c r="J104" s="2">
        <v>43</v>
      </c>
      <c r="K104" s="2">
        <v>79</v>
      </c>
      <c r="L104" s="42">
        <f>VLOOKUP(B104,'[2]1월'!$D$6:$AU$179,13,0)</f>
        <v>28.419354838709676</v>
      </c>
      <c r="M104" s="42">
        <f>VLOOKUP(B104,'[2]1월'!$D$6:$AU$179,28,0)</f>
        <v>35.806451612903224</v>
      </c>
      <c r="N104" s="42">
        <f t="shared" si="158"/>
        <v>64.225806451612897</v>
      </c>
      <c r="O104" s="42">
        <f>VLOOKUP(B104,'[2]2월'!$D$6:$AU$179,13,0)</f>
        <v>28.241379310344829</v>
      </c>
      <c r="P104" s="42">
        <f>VLOOKUP(B104,'[2]2월'!$D$6:$AU$179,28,0)</f>
        <v>34.862068965517238</v>
      </c>
      <c r="Q104" s="42">
        <f t="shared" si="86"/>
        <v>63.103448275862064</v>
      </c>
      <c r="R104" s="42">
        <f>VLOOKUP(B104,'[2]3월'!$D$6:$AU$179,13,0)</f>
        <v>29</v>
      </c>
      <c r="S104" s="42">
        <f>VLOOKUP(B104,'[2]3월'!$D$6:$AU$179,28,0)</f>
        <v>35.225806451612904</v>
      </c>
      <c r="T104" s="42">
        <f t="shared" si="87"/>
        <v>64.225806451612897</v>
      </c>
      <c r="U104" s="42">
        <f>VLOOKUP(B104,'[2]4월'!$D$6:$AU$179,13,0)</f>
        <v>29.433333333333334</v>
      </c>
      <c r="V104" s="42">
        <f>VLOOKUP(B104,'[2]4월'!$D$6:$AU$179,28,0)</f>
        <v>34.666666666666664</v>
      </c>
      <c r="W104" s="42">
        <f t="shared" si="88"/>
        <v>64.099999999999994</v>
      </c>
      <c r="X104" s="42">
        <f>VLOOKUP(B104,'[2]5월'!$D$6:$AU$179,13,0)</f>
        <v>29.451612903225808</v>
      </c>
      <c r="Y104" s="42">
        <f>VLOOKUP(B104,'[2]5월'!$D$6:$AU$179,28,0)</f>
        <v>28.548387096774192</v>
      </c>
      <c r="Z104" s="42">
        <f t="shared" si="89"/>
        <v>58</v>
      </c>
      <c r="AA104" s="42">
        <f>VLOOKUP(B104,'[2]6월'!$D$6:$AU$179,13,0)</f>
        <v>28.933333333333334</v>
      </c>
      <c r="AB104" s="42">
        <f>VLOOKUP(B104,'[2]6월'!$D$6:$AU$179,28,0)</f>
        <v>27.633333333333333</v>
      </c>
      <c r="AC104" s="42">
        <f t="shared" si="90"/>
        <v>56.566666666666663</v>
      </c>
      <c r="AD104" s="42">
        <f>VLOOKUP(B104,'[2]7월'!$D$6:$AU$179,13,0)</f>
        <v>29.096774193548388</v>
      </c>
      <c r="AE104" s="42">
        <f>VLOOKUP(B104,'[2]7월'!$D$6:$AU$179,28,0)</f>
        <v>26.677419354838708</v>
      </c>
      <c r="AF104" s="42">
        <f t="shared" si="91"/>
        <v>55.774193548387096</v>
      </c>
      <c r="AG104" s="42">
        <f>VLOOKUP(B104,'[2]8월'!$D$6:$AU$179,13,0)</f>
        <v>28.258064516129032</v>
      </c>
      <c r="AH104" s="42">
        <f>VLOOKUP(B104,'[2]8월'!$D$6:$AU$179,28,0)</f>
        <v>25.93548387096774</v>
      </c>
      <c r="AI104" s="42">
        <f t="shared" si="92"/>
        <v>54.193548387096769</v>
      </c>
      <c r="AJ104" s="42">
        <f>VLOOKUP(B104,'[2]9월'!$D$6:$AU$179,13,0)</f>
        <v>28.5</v>
      </c>
      <c r="AK104" s="42">
        <f>VLOOKUP(B104,'[2]9월'!$D$6:$AU$179,28,0)</f>
        <v>26.133333333333333</v>
      </c>
      <c r="AL104" s="42">
        <f t="shared" si="93"/>
        <v>54.633333333333333</v>
      </c>
      <c r="AM104" s="42">
        <f>VLOOKUP(B104,'[2]10월'!$D$6:$AU$179,13,0)</f>
        <v>28.419354838709676</v>
      </c>
      <c r="AN104" s="42">
        <f>VLOOKUP(B104,'[2]10월'!$D$6:$AU$179,28,0)</f>
        <v>26.64516129032258</v>
      </c>
      <c r="AO104" s="42">
        <f t="shared" si="94"/>
        <v>55.064516129032256</v>
      </c>
      <c r="AP104" s="42">
        <f>VLOOKUP(B104,'[3]11월'!$D$6:$P$179,13,0)</f>
        <v>27.7</v>
      </c>
      <c r="AQ104" s="42">
        <f>VLOOKUP(B104,'[3]11월'!$D$6:$AE$179,28,0)</f>
        <v>26.566666666666666</v>
      </c>
      <c r="AR104" s="42">
        <f t="shared" si="95"/>
        <v>54.266666666666666</v>
      </c>
      <c r="AS104" s="42">
        <f>VLOOKUP(B104,'[3]12월'!$D$6:$P$179,13,0)</f>
        <v>28.06451612903226</v>
      </c>
      <c r="AT104" s="42">
        <f>VLOOKUP(B104,'[3]12월'!$D$6:$AE$179,28,0)</f>
        <v>26.193548387096776</v>
      </c>
      <c r="AU104" s="42">
        <f t="shared" si="96"/>
        <v>54.258064516129039</v>
      </c>
      <c r="AV104" s="42">
        <f t="shared" si="97"/>
        <v>28.626476949697192</v>
      </c>
      <c r="AW104" s="42">
        <f t="shared" si="98"/>
        <v>29.574527252502776</v>
      </c>
      <c r="AX104" s="43">
        <f t="shared" si="99"/>
        <v>58.201004202199975</v>
      </c>
      <c r="AY104" s="47">
        <v>0.27829878523172558</v>
      </c>
      <c r="AZ104" s="47">
        <v>0.32839914904503531</v>
      </c>
      <c r="BA104" s="21">
        <f t="shared" si="100"/>
        <v>0.30375701563973329</v>
      </c>
      <c r="BB104" s="47">
        <v>0.30122928870388288</v>
      </c>
      <c r="BC104" s="47">
        <v>0.32777493148576514</v>
      </c>
      <c r="BD104" s="21">
        <f t="shared" si="101"/>
        <v>0.31471831430832947</v>
      </c>
      <c r="BE104" s="47">
        <v>0.28373712414671826</v>
      </c>
      <c r="BF104" s="47">
        <v>0.29867997748241654</v>
      </c>
      <c r="BG104" s="21">
        <f t="shared" si="102"/>
        <v>0.29133025469943907</v>
      </c>
      <c r="BH104" s="47">
        <v>0.28253200940521583</v>
      </c>
      <c r="BI104" s="47">
        <v>0.31640766603938913</v>
      </c>
      <c r="BJ104" s="21">
        <f t="shared" si="103"/>
        <v>0.29974574212438276</v>
      </c>
      <c r="BK104" s="47">
        <v>0.29169407991126189</v>
      </c>
      <c r="BL104" s="47">
        <v>0.33238096586817722</v>
      </c>
      <c r="BM104" s="21">
        <f t="shared" si="104"/>
        <v>0.3123689021767303</v>
      </c>
      <c r="BN104" s="47">
        <v>0.2951536231720534</v>
      </c>
      <c r="BO104" s="47">
        <v>0.34138763878398304</v>
      </c>
      <c r="BP104" s="21">
        <f t="shared" si="105"/>
        <v>0.31864718953660015</v>
      </c>
      <c r="BQ104" s="47">
        <v>0.28040161731320135</v>
      </c>
      <c r="BR104" s="47">
        <v>0.34221761562557584</v>
      </c>
      <c r="BS104" s="21">
        <f t="shared" si="106"/>
        <v>0.31181308437962146</v>
      </c>
      <c r="BT104" s="47">
        <v>0.27465664955293723</v>
      </c>
      <c r="BU104" s="47">
        <v>0.35047863330486945</v>
      </c>
      <c r="BV104" s="21">
        <f t="shared" si="107"/>
        <v>0.31318518278957819</v>
      </c>
      <c r="BW104" s="47">
        <v>0.28498744239901258</v>
      </c>
      <c r="BX104" s="47">
        <v>0.36166878098768418</v>
      </c>
      <c r="BY104" s="21">
        <f t="shared" si="108"/>
        <v>0.32395265217392122</v>
      </c>
      <c r="BZ104" s="47">
        <v>0.28070605984388552</v>
      </c>
      <c r="CA104" s="47">
        <v>0.3535083223540898</v>
      </c>
      <c r="CB104" s="21">
        <f t="shared" si="109"/>
        <v>0.31770013797304797</v>
      </c>
      <c r="CC104" s="47">
        <v>0.3093146931668152</v>
      </c>
      <c r="CD104" s="47">
        <v>0.35633480320356598</v>
      </c>
      <c r="CE104" s="21">
        <f t="shared" si="110"/>
        <v>0.33320770918534293</v>
      </c>
      <c r="CF104" s="47">
        <v>0.2894507449233209</v>
      </c>
      <c r="CG104" s="47">
        <v>0.34872526188820308</v>
      </c>
      <c r="CH104" s="21">
        <f t="shared" si="111"/>
        <v>0.31957077191231542</v>
      </c>
      <c r="CI104" s="44">
        <f t="shared" si="112"/>
        <v>0.28768017648083588</v>
      </c>
      <c r="CJ104" s="44">
        <f t="shared" si="113"/>
        <v>0.33816364550572953</v>
      </c>
      <c r="CK104" s="21">
        <f t="shared" si="114"/>
        <v>0.31333307974158686</v>
      </c>
      <c r="CL104" s="47">
        <v>0.19813144479789194</v>
      </c>
      <c r="CM104" s="47">
        <v>0.27406041447137336</v>
      </c>
      <c r="CN104" s="21">
        <f t="shared" si="115"/>
        <v>0.23671434235514666</v>
      </c>
      <c r="CO104" s="47">
        <v>0.2240173369978779</v>
      </c>
      <c r="CP104" s="47">
        <v>0.28088123915331914</v>
      </c>
      <c r="CQ104" s="21">
        <f t="shared" si="116"/>
        <v>0.25291242303689471</v>
      </c>
      <c r="CR104" s="47">
        <v>0.22448378640301642</v>
      </c>
      <c r="CS104" s="47">
        <v>0.26413183768238269</v>
      </c>
      <c r="CT104" s="21">
        <f t="shared" si="117"/>
        <v>0.24463073041443817</v>
      </c>
      <c r="CU104" s="47">
        <v>0.22996341688901292</v>
      </c>
      <c r="CV104" s="47">
        <v>0.28943893064089282</v>
      </c>
      <c r="CW104" s="21">
        <f t="shared" si="118"/>
        <v>0.26018557931426339</v>
      </c>
      <c r="CX104" s="47">
        <v>0.23362397483459008</v>
      </c>
      <c r="CY104" s="47">
        <v>0.30344352938793412</v>
      </c>
      <c r="CZ104" s="21">
        <f t="shared" si="119"/>
        <v>0.26910240595790436</v>
      </c>
      <c r="DA104" s="47">
        <v>0.22592887493510103</v>
      </c>
      <c r="DB104" s="47">
        <v>0.30075245724231031</v>
      </c>
      <c r="DC104" s="21">
        <f t="shared" si="120"/>
        <v>0.26395007584748664</v>
      </c>
      <c r="DD104" s="47">
        <v>0.21587371889863352</v>
      </c>
      <c r="DE104" s="47">
        <v>0.29609327133826968</v>
      </c>
      <c r="DF104" s="21">
        <f t="shared" si="121"/>
        <v>0.25663685301170291</v>
      </c>
      <c r="DG104" s="47">
        <v>0.21002402880140045</v>
      </c>
      <c r="DH104" s="47">
        <v>0.30192307829927184</v>
      </c>
      <c r="DI104" s="21">
        <f t="shared" si="122"/>
        <v>0.25672203652668923</v>
      </c>
      <c r="DJ104" s="47">
        <v>0.22773677555516414</v>
      </c>
      <c r="DK104" s="47">
        <v>0.30859657727440187</v>
      </c>
      <c r="DL104" s="21">
        <f t="shared" si="123"/>
        <v>0.26882524889609616</v>
      </c>
      <c r="DM104" s="47">
        <v>0.22961395625584161</v>
      </c>
      <c r="DN104" s="47">
        <v>0.31940476385144734</v>
      </c>
      <c r="DO104" s="21">
        <f t="shared" si="124"/>
        <v>0.27524067219762766</v>
      </c>
      <c r="DP104" s="47">
        <v>0.24494116229219765</v>
      </c>
      <c r="DQ104" s="47">
        <v>0.29501233433475588</v>
      </c>
      <c r="DR104" s="21">
        <f t="shared" si="125"/>
        <v>0.27038455905890529</v>
      </c>
      <c r="DS104" s="47">
        <v>0.22801293449776019</v>
      </c>
      <c r="DT104" s="47">
        <v>0.28024778539539502</v>
      </c>
      <c r="DU104" s="21">
        <f t="shared" si="126"/>
        <v>0.25455579303737497</v>
      </c>
      <c r="DV104" s="21">
        <f t="shared" si="127"/>
        <v>0.22436261759654066</v>
      </c>
      <c r="DW104" s="21">
        <f t="shared" si="128"/>
        <v>0.29283218492264618</v>
      </c>
      <c r="DX104" s="45">
        <f t="shared" si="129"/>
        <v>0.25915505997121085</v>
      </c>
      <c r="DY104" s="47">
        <v>0.52709875141884222</v>
      </c>
      <c r="DZ104" s="47">
        <v>0.51550090090090095</v>
      </c>
      <c r="EA104" s="21">
        <f t="shared" si="130"/>
        <v>0.52120536605693912</v>
      </c>
      <c r="EB104" s="47">
        <v>0.52410989010989006</v>
      </c>
      <c r="EC104" s="47">
        <v>0.549648862512364</v>
      </c>
      <c r="ED104" s="21">
        <f t="shared" si="131"/>
        <v>0.53708738157539515</v>
      </c>
      <c r="EE104" s="47">
        <v>0.52147608453837602</v>
      </c>
      <c r="EF104" s="47">
        <v>0.53429304029304026</v>
      </c>
      <c r="EG104" s="21">
        <f t="shared" si="132"/>
        <v>0.52798895166938864</v>
      </c>
      <c r="EH104" s="47">
        <v>0.56815288788221963</v>
      </c>
      <c r="EI104" s="47">
        <v>0.58872980769230765</v>
      </c>
      <c r="EJ104" s="21">
        <f t="shared" si="133"/>
        <v>0.57860893901119659</v>
      </c>
      <c r="EK104" s="47">
        <v>0.59626286966046005</v>
      </c>
      <c r="EL104" s="47">
        <v>0.6258124293785311</v>
      </c>
      <c r="EM104" s="21">
        <f t="shared" si="134"/>
        <v>0.61127831949952849</v>
      </c>
      <c r="EN104" s="47">
        <v>0.57247235023041476</v>
      </c>
      <c r="EO104" s="47">
        <v>0.61639203860072378</v>
      </c>
      <c r="EP104" s="21">
        <f t="shared" si="135"/>
        <v>0.59478990365469109</v>
      </c>
      <c r="EQ104" s="47">
        <v>0.58657317073170734</v>
      </c>
      <c r="ER104" s="47">
        <v>0.65376420798065293</v>
      </c>
      <c r="ES104" s="21">
        <f t="shared" si="136"/>
        <v>0.62071593492421506</v>
      </c>
      <c r="ET104" s="47">
        <v>0.60640867579908686</v>
      </c>
      <c r="EU104" s="47">
        <v>0.65844029850746266</v>
      </c>
      <c r="EV104" s="21">
        <f t="shared" si="137"/>
        <v>0.63284826502738811</v>
      </c>
      <c r="EW104" s="47">
        <v>0.63467485380116961</v>
      </c>
      <c r="EX104" s="47">
        <v>0.68617219387755091</v>
      </c>
      <c r="EY104" s="21">
        <f t="shared" si="138"/>
        <v>0.66084295018365036</v>
      </c>
      <c r="EZ104" s="47">
        <v>0.58708513053348466</v>
      </c>
      <c r="FA104" s="47">
        <v>0.63724818401937044</v>
      </c>
      <c r="FB104" s="21">
        <f t="shared" si="139"/>
        <v>0.61257521636143686</v>
      </c>
      <c r="FC104" s="47">
        <v>0.62189651022864023</v>
      </c>
      <c r="FD104" s="47">
        <v>0.68168130489334999</v>
      </c>
      <c r="FE104" s="21">
        <f t="shared" si="140"/>
        <v>0.65227583208628448</v>
      </c>
      <c r="FF104" s="47">
        <v>0.59915057471264366</v>
      </c>
      <c r="FG104" s="47">
        <v>0.67544334975369447</v>
      </c>
      <c r="FH104" s="21">
        <f t="shared" si="141"/>
        <v>0.63791833801070941</v>
      </c>
      <c r="FI104" s="21">
        <f t="shared" si="142"/>
        <v>0.57878014580391124</v>
      </c>
      <c r="FJ104" s="21">
        <f t="shared" si="143"/>
        <v>0.61859388486749578</v>
      </c>
      <c r="FK104" s="45">
        <f t="shared" si="144"/>
        <v>0.59901128317173524</v>
      </c>
      <c r="FL104" s="21"/>
      <c r="FM104" s="21"/>
      <c r="FN104" s="21">
        <f t="shared" si="145"/>
        <v>0</v>
      </c>
      <c r="FO104" s="21"/>
      <c r="FP104" s="21"/>
      <c r="FQ104" s="21">
        <f t="shared" si="146"/>
        <v>0</v>
      </c>
      <c r="FR104" s="21"/>
      <c r="FS104" s="21"/>
      <c r="FT104" s="21">
        <f t="shared" si="147"/>
        <v>0</v>
      </c>
      <c r="FU104" s="21"/>
      <c r="FV104" s="21"/>
      <c r="FW104" s="21">
        <f t="shared" si="148"/>
        <v>0</v>
      </c>
      <c r="FX104" s="21"/>
      <c r="FY104" s="21"/>
      <c r="FZ104" s="21">
        <f t="shared" si="149"/>
        <v>0</v>
      </c>
      <c r="GA104" s="21"/>
      <c r="GB104" s="21"/>
      <c r="GC104" s="21">
        <f t="shared" si="150"/>
        <v>0</v>
      </c>
      <c r="GD104" s="21"/>
      <c r="GE104" s="21"/>
      <c r="GF104" s="21">
        <f t="shared" si="151"/>
        <v>0</v>
      </c>
      <c r="GG104" s="21"/>
      <c r="GH104" s="21"/>
      <c r="GI104" s="21">
        <f t="shared" si="152"/>
        <v>0</v>
      </c>
      <c r="GJ104" s="21"/>
      <c r="GK104" s="21"/>
      <c r="GL104" s="21">
        <f t="shared" si="153"/>
        <v>0</v>
      </c>
      <c r="GM104" s="21"/>
      <c r="GN104" s="21"/>
      <c r="GO104" s="21">
        <f t="shared" si="154"/>
        <v>0</v>
      </c>
      <c r="GP104" s="21" t="e">
        <f t="shared" si="155"/>
        <v>#DIV/0!</v>
      </c>
      <c r="GQ104" s="21" t="e">
        <f t="shared" si="156"/>
        <v>#DIV/0!</v>
      </c>
      <c r="GR104" s="45">
        <f t="shared" si="157"/>
        <v>0</v>
      </c>
    </row>
    <row r="105" spans="1:200">
      <c r="A105" s="1" t="s">
        <v>208</v>
      </c>
      <c r="B105" s="1" t="s">
        <v>209</v>
      </c>
      <c r="C105" s="1" t="s">
        <v>8</v>
      </c>
      <c r="D105" s="1" t="s">
        <v>9</v>
      </c>
      <c r="E105" s="2">
        <v>278587</v>
      </c>
      <c r="F105" s="2">
        <v>444</v>
      </c>
      <c r="G105" s="2">
        <v>683</v>
      </c>
      <c r="H105" s="2">
        <v>1127</v>
      </c>
      <c r="I105" s="2">
        <v>343</v>
      </c>
      <c r="J105" s="2">
        <v>683</v>
      </c>
      <c r="K105" s="2">
        <v>1026</v>
      </c>
      <c r="L105" s="42">
        <f>VLOOKUP(B105,'[2]1월'!$D$6:$AU$179,13,0)</f>
        <v>337.80645161290323</v>
      </c>
      <c r="M105" s="42">
        <f>VLOOKUP(B105,'[2]1월'!$D$6:$AU$179,28,0)</f>
        <v>0</v>
      </c>
      <c r="N105" s="42">
        <f t="shared" si="158"/>
        <v>337.80645161290323</v>
      </c>
      <c r="O105" s="42">
        <f>VLOOKUP(B105,'[2]2월'!$D$6:$AU$179,13,0)</f>
        <v>337.27586206896552</v>
      </c>
      <c r="P105" s="42">
        <f>VLOOKUP(B105,'[2]2월'!$D$6:$AU$179,28,0)</f>
        <v>0</v>
      </c>
      <c r="Q105" s="42">
        <f t="shared" si="86"/>
        <v>337.27586206896552</v>
      </c>
      <c r="R105" s="42">
        <f>VLOOKUP(B105,'[2]3월'!$D$6:$AU$179,13,0)</f>
        <v>337.03225806451616</v>
      </c>
      <c r="S105" s="42">
        <f>VLOOKUP(B105,'[2]3월'!$D$6:$AU$179,28,0)</f>
        <v>0</v>
      </c>
      <c r="T105" s="42">
        <f t="shared" si="87"/>
        <v>337.03225806451616</v>
      </c>
      <c r="U105" s="42">
        <f>VLOOKUP(B105,'[2]4월'!$D$6:$AU$179,13,0)</f>
        <v>339.1</v>
      </c>
      <c r="V105" s="42">
        <f>VLOOKUP(B105,'[2]4월'!$D$6:$AU$179,28,0)</f>
        <v>0</v>
      </c>
      <c r="W105" s="42">
        <f t="shared" si="88"/>
        <v>339.1</v>
      </c>
      <c r="X105" s="42">
        <f>VLOOKUP(B105,'[2]5월'!$D$6:$AU$179,13,0)</f>
        <v>340.61290322580646</v>
      </c>
      <c r="Y105" s="42">
        <f>VLOOKUP(B105,'[2]5월'!$D$6:$AU$179,28,0)</f>
        <v>0</v>
      </c>
      <c r="Z105" s="42">
        <f t="shared" si="89"/>
        <v>340.61290322580646</v>
      </c>
      <c r="AA105" s="42">
        <f>VLOOKUP(B105,'[2]6월'!$D$6:$AU$179,13,0)</f>
        <v>340.1</v>
      </c>
      <c r="AB105" s="42">
        <f>VLOOKUP(B105,'[2]6월'!$D$6:$AU$179,28,0)</f>
        <v>0</v>
      </c>
      <c r="AC105" s="42">
        <f t="shared" si="90"/>
        <v>340.1</v>
      </c>
      <c r="AD105" s="42">
        <f>VLOOKUP(B105,'[2]7월'!$D$6:$AU$179,13,0)</f>
        <v>339.64516129032256</v>
      </c>
      <c r="AE105" s="42">
        <f>VLOOKUP(B105,'[2]7월'!$D$6:$AU$179,28,0)</f>
        <v>0</v>
      </c>
      <c r="AF105" s="42">
        <f t="shared" si="91"/>
        <v>339.64516129032256</v>
      </c>
      <c r="AG105" s="42">
        <f>VLOOKUP(B105,'[2]8월'!$D$6:$AU$179,13,0)</f>
        <v>338.22580645161293</v>
      </c>
      <c r="AH105" s="42">
        <f>VLOOKUP(B105,'[2]8월'!$D$6:$AU$179,28,0)</f>
        <v>0</v>
      </c>
      <c r="AI105" s="42">
        <f t="shared" si="92"/>
        <v>338.22580645161293</v>
      </c>
      <c r="AJ105" s="42">
        <f>VLOOKUP(B105,'[2]9월'!$D$6:$AU$179,13,0)</f>
        <v>339</v>
      </c>
      <c r="AK105" s="42">
        <f>VLOOKUP(B105,'[2]9월'!$D$6:$AU$179,28,0)</f>
        <v>0</v>
      </c>
      <c r="AL105" s="42">
        <f t="shared" si="93"/>
        <v>339</v>
      </c>
      <c r="AM105" s="42">
        <f>VLOOKUP(B105,'[2]10월'!$D$6:$AU$179,13,0)</f>
        <v>341.41935483870969</v>
      </c>
      <c r="AN105" s="42">
        <f>VLOOKUP(B105,'[2]10월'!$D$6:$AU$179,28,0)</f>
        <v>0</v>
      </c>
      <c r="AO105" s="42">
        <f t="shared" si="94"/>
        <v>341.41935483870969</v>
      </c>
      <c r="AP105" s="42">
        <f>VLOOKUP(B105,'[3]11월'!$D$6:$P$179,13,0)</f>
        <v>340.46666666666664</v>
      </c>
      <c r="AQ105" s="42">
        <f>VLOOKUP(B105,'[3]11월'!$D$6:$AE$179,28,0)</f>
        <v>0</v>
      </c>
      <c r="AR105" s="42">
        <f t="shared" si="95"/>
        <v>340.46666666666664</v>
      </c>
      <c r="AS105" s="42">
        <f>VLOOKUP(B105,'[3]12월'!$D$6:$P$179,13,0)</f>
        <v>344.25806451612902</v>
      </c>
      <c r="AT105" s="42">
        <f>VLOOKUP(B105,'[3]12월'!$D$6:$AE$179,28,0)</f>
        <v>0</v>
      </c>
      <c r="AU105" s="42">
        <f t="shared" si="96"/>
        <v>344.25806451612902</v>
      </c>
      <c r="AV105" s="42">
        <f t="shared" si="97"/>
        <v>339.57854406130264</v>
      </c>
      <c r="AW105" s="42">
        <f t="shared" si="98"/>
        <v>0</v>
      </c>
      <c r="AX105" s="43">
        <f t="shared" si="99"/>
        <v>339.57854406130264</v>
      </c>
      <c r="AY105" s="47">
        <v>0.48535210510314963</v>
      </c>
      <c r="AZ105" s="48">
        <v>0.42584398142801305</v>
      </c>
      <c r="BA105" s="21">
        <f t="shared" si="100"/>
        <v>0.48535210510314963</v>
      </c>
      <c r="BB105" s="47">
        <v>0.5037905220396488</v>
      </c>
      <c r="BC105" s="48">
        <v>0.45382849032430572</v>
      </c>
      <c r="BD105" s="21">
        <f t="shared" si="101"/>
        <v>0.5037905220396488</v>
      </c>
      <c r="BE105" s="47">
        <v>0.50062138295886038</v>
      </c>
      <c r="BF105" s="48">
        <v>0.45117964753393131</v>
      </c>
      <c r="BG105" s="21">
        <f t="shared" si="102"/>
        <v>0.50062138295886038</v>
      </c>
      <c r="BH105" s="47">
        <v>0.50423502946712095</v>
      </c>
      <c r="BI105" s="48">
        <v>0.45859548534184952</v>
      </c>
      <c r="BJ105" s="21">
        <f t="shared" si="103"/>
        <v>0.50423502946712095</v>
      </c>
      <c r="BK105" s="47">
        <v>0.50386109401282186</v>
      </c>
      <c r="BL105" s="48">
        <v>0.46605548119074619</v>
      </c>
      <c r="BM105" s="21">
        <f t="shared" si="104"/>
        <v>0.50386109401282186</v>
      </c>
      <c r="BN105" s="47">
        <v>0.49397330230030401</v>
      </c>
      <c r="BO105" s="48">
        <v>0.46551204964323201</v>
      </c>
      <c r="BP105" s="21">
        <f t="shared" si="105"/>
        <v>0.49397330230030401</v>
      </c>
      <c r="BQ105" s="47">
        <v>0.49943525713503012</v>
      </c>
      <c r="BR105" s="48">
        <v>0.46315930645004061</v>
      </c>
      <c r="BS105" s="21">
        <f t="shared" si="106"/>
        <v>0.49943525713503012</v>
      </c>
      <c r="BT105" s="47">
        <v>0.4962920749452765</v>
      </c>
      <c r="BU105" s="48">
        <v>0.45343090599851521</v>
      </c>
      <c r="BV105" s="21">
        <f t="shared" si="107"/>
        <v>0.4962920749452765</v>
      </c>
      <c r="BW105" s="47">
        <v>0.50721172039684048</v>
      </c>
      <c r="BX105" s="48">
        <v>0.44303302864431404</v>
      </c>
      <c r="BY105" s="21">
        <f t="shared" si="108"/>
        <v>0.50721172039684048</v>
      </c>
      <c r="BZ105" s="47">
        <v>0.49519985193666</v>
      </c>
      <c r="CA105" s="48">
        <v>0.46163460442504722</v>
      </c>
      <c r="CB105" s="21">
        <f t="shared" si="109"/>
        <v>0.49519985193666</v>
      </c>
      <c r="CC105" s="47">
        <v>0.50200938232215642</v>
      </c>
      <c r="CD105" s="47">
        <v>0.45888951914238951</v>
      </c>
      <c r="CE105" s="21">
        <f t="shared" si="110"/>
        <v>0.50200938232215642</v>
      </c>
      <c r="CF105" s="47">
        <v>0.50212357021889986</v>
      </c>
      <c r="CG105" s="47">
        <v>0.46827411924664092</v>
      </c>
      <c r="CH105" s="21">
        <f t="shared" si="111"/>
        <v>0.50212357021889986</v>
      </c>
      <c r="CI105" s="44">
        <f t="shared" si="112"/>
        <v>0.49950877440306413</v>
      </c>
      <c r="CJ105" s="44">
        <f t="shared" si="113"/>
        <v>0.4557863849474188</v>
      </c>
      <c r="CK105" s="21">
        <f t="shared" si="114"/>
        <v>0.49950877440306413</v>
      </c>
      <c r="CL105" s="47">
        <v>0.32815391382896658</v>
      </c>
      <c r="CM105" s="48">
        <v>0.28841214321014819</v>
      </c>
      <c r="CN105" s="21">
        <f t="shared" si="115"/>
        <v>0.32815391382896658</v>
      </c>
      <c r="CO105" s="47">
        <v>0.35293360586184458</v>
      </c>
      <c r="CP105" s="48">
        <v>0.32102868242191418</v>
      </c>
      <c r="CQ105" s="21">
        <f t="shared" si="116"/>
        <v>0.35293360586184458</v>
      </c>
      <c r="CR105" s="47">
        <v>0.34848015341706517</v>
      </c>
      <c r="CS105" s="48">
        <v>0.31810994705324114</v>
      </c>
      <c r="CT105" s="21">
        <f t="shared" si="117"/>
        <v>0.34848015341706517</v>
      </c>
      <c r="CU105" s="47">
        <v>0.35594246751328773</v>
      </c>
      <c r="CV105" s="48">
        <v>0.31498314933438526</v>
      </c>
      <c r="CW105" s="21">
        <f t="shared" si="118"/>
        <v>0.35594246751328773</v>
      </c>
      <c r="CX105" s="47">
        <v>0.3593482940697702</v>
      </c>
      <c r="CY105" s="48">
        <v>0.33270201903140217</v>
      </c>
      <c r="CZ105" s="21">
        <f t="shared" si="119"/>
        <v>0.3593482940697702</v>
      </c>
      <c r="DA105" s="47">
        <v>0.34576440621611848</v>
      </c>
      <c r="DB105" s="48">
        <v>0.32839353160836293</v>
      </c>
      <c r="DC105" s="21">
        <f t="shared" si="120"/>
        <v>0.34576440621611848</v>
      </c>
      <c r="DD105" s="47">
        <v>0.34815710214665668</v>
      </c>
      <c r="DE105" s="48">
        <v>0.32300209729317841</v>
      </c>
      <c r="DF105" s="21">
        <f t="shared" si="121"/>
        <v>0.34815710214665668</v>
      </c>
      <c r="DG105" s="47">
        <v>0.34201431636360013</v>
      </c>
      <c r="DH105" s="48">
        <v>0.31822207698445437</v>
      </c>
      <c r="DI105" s="21">
        <f t="shared" si="122"/>
        <v>0.34201431636360013</v>
      </c>
      <c r="DJ105" s="47">
        <v>0.36613720997658222</v>
      </c>
      <c r="DK105" s="48">
        <v>0.31983231116927452</v>
      </c>
      <c r="DL105" s="21">
        <f t="shared" si="123"/>
        <v>0.36613720997658222</v>
      </c>
      <c r="DM105" s="47">
        <v>0.34952018476612562</v>
      </c>
      <c r="DN105" s="48">
        <v>0.32988405117856362</v>
      </c>
      <c r="DO105" s="21">
        <f t="shared" si="124"/>
        <v>0.34952018476612562</v>
      </c>
      <c r="DP105" s="47">
        <v>0.35876093452191993</v>
      </c>
      <c r="DQ105" s="48">
        <v>0.33228767784992375</v>
      </c>
      <c r="DR105" s="21">
        <f t="shared" si="125"/>
        <v>0.35876093452191993</v>
      </c>
      <c r="DS105" s="47">
        <v>0.35491305033805814</v>
      </c>
      <c r="DT105" s="48">
        <v>0.33318488848779776</v>
      </c>
      <c r="DU105" s="21">
        <f t="shared" si="126"/>
        <v>0.35491305033805814</v>
      </c>
      <c r="DV105" s="21">
        <f t="shared" si="127"/>
        <v>0.35084380325166625</v>
      </c>
      <c r="DW105" s="21">
        <f t="shared" si="128"/>
        <v>0.3216702146352205</v>
      </c>
      <c r="DX105" s="45">
        <f t="shared" si="129"/>
        <v>0.35084380325166625</v>
      </c>
      <c r="DY105" s="47">
        <v>0.82317045454545457</v>
      </c>
      <c r="DZ105" s="48">
        <v>0.77795218202550465</v>
      </c>
      <c r="EA105" s="21">
        <f t="shared" si="130"/>
        <v>0.82317045454545457</v>
      </c>
      <c r="EB105" s="47">
        <v>0.8298175033227686</v>
      </c>
      <c r="EC105" s="48">
        <v>0.77065255235661012</v>
      </c>
      <c r="ED105" s="21">
        <f t="shared" si="131"/>
        <v>0.8298175033227686</v>
      </c>
      <c r="EE105" s="47">
        <v>0.82780388591117926</v>
      </c>
      <c r="EF105" s="48">
        <v>0.77969068479192249</v>
      </c>
      <c r="EG105" s="21">
        <f t="shared" si="132"/>
        <v>0.82780388591117926</v>
      </c>
      <c r="EH105" s="47">
        <v>0.8332848717192568</v>
      </c>
      <c r="EI105" s="48">
        <v>0.77650966136488841</v>
      </c>
      <c r="EJ105" s="21">
        <f t="shared" si="133"/>
        <v>0.8332848717192568</v>
      </c>
      <c r="EK105" s="47">
        <v>0.82951302206648347</v>
      </c>
      <c r="EL105" s="48">
        <v>0.77570405124205466</v>
      </c>
      <c r="EM105" s="21">
        <f t="shared" si="134"/>
        <v>0.82951302206648347</v>
      </c>
      <c r="EN105" s="47">
        <v>0.83200931098696462</v>
      </c>
      <c r="EO105" s="48">
        <v>0.77507163274588553</v>
      </c>
      <c r="EP105" s="21">
        <f t="shared" si="135"/>
        <v>0.83200931098696462</v>
      </c>
      <c r="EQ105" s="47">
        <v>0.82869351315414574</v>
      </c>
      <c r="ER105" s="48">
        <v>0.78738171540123303</v>
      </c>
      <c r="ES105" s="21">
        <f t="shared" si="136"/>
        <v>0.82869351315414574</v>
      </c>
      <c r="ET105" s="47">
        <v>0.83494144015259908</v>
      </c>
      <c r="EU105" s="48">
        <v>0.79561820667984207</v>
      </c>
      <c r="EV105" s="21">
        <f t="shared" si="137"/>
        <v>0.83494144015259908</v>
      </c>
      <c r="EW105" s="47">
        <v>0.8306843657817109</v>
      </c>
      <c r="EX105" s="48">
        <v>0.77856696261653269</v>
      </c>
      <c r="EY105" s="21">
        <f t="shared" si="138"/>
        <v>0.8306843657817109</v>
      </c>
      <c r="EZ105" s="47">
        <v>0.82179185563114132</v>
      </c>
      <c r="FA105" s="48">
        <v>0.77193826513100527</v>
      </c>
      <c r="FB105" s="21">
        <f t="shared" si="139"/>
        <v>0.82179185563114132</v>
      </c>
      <c r="FC105" s="47">
        <v>0.82391452907773643</v>
      </c>
      <c r="FD105" s="48">
        <v>0.78481939145602386</v>
      </c>
      <c r="FE105" s="21">
        <f t="shared" si="140"/>
        <v>0.82391452907773643</v>
      </c>
      <c r="FF105" s="47">
        <v>0.82820408545727131</v>
      </c>
      <c r="FG105" s="48">
        <v>0.78150527649934098</v>
      </c>
      <c r="FH105" s="21">
        <f t="shared" si="141"/>
        <v>0.82820408545727131</v>
      </c>
      <c r="FI105" s="21">
        <f t="shared" si="142"/>
        <v>0.82865240315055944</v>
      </c>
      <c r="FJ105" s="21">
        <f t="shared" si="143"/>
        <v>0.77961754852590381</v>
      </c>
      <c r="FK105" s="45">
        <f t="shared" si="144"/>
        <v>0.82865240315055944</v>
      </c>
      <c r="FL105" s="21"/>
      <c r="FM105" s="21"/>
      <c r="FN105" s="21">
        <f t="shared" si="145"/>
        <v>0</v>
      </c>
      <c r="FO105" s="21"/>
      <c r="FP105" s="21"/>
      <c r="FQ105" s="21">
        <f t="shared" si="146"/>
        <v>0</v>
      </c>
      <c r="FR105" s="21"/>
      <c r="FS105" s="21"/>
      <c r="FT105" s="21">
        <f t="shared" si="147"/>
        <v>0</v>
      </c>
      <c r="FU105" s="21"/>
      <c r="FV105" s="21"/>
      <c r="FW105" s="21">
        <f t="shared" si="148"/>
        <v>0</v>
      </c>
      <c r="FX105" s="21"/>
      <c r="FY105" s="21"/>
      <c r="FZ105" s="21">
        <f t="shared" si="149"/>
        <v>0</v>
      </c>
      <c r="GA105" s="21"/>
      <c r="GB105" s="21"/>
      <c r="GC105" s="21">
        <f t="shared" si="150"/>
        <v>0</v>
      </c>
      <c r="GD105" s="21"/>
      <c r="GE105" s="21"/>
      <c r="GF105" s="21">
        <f t="shared" si="151"/>
        <v>0</v>
      </c>
      <c r="GG105" s="21"/>
      <c r="GH105" s="21"/>
      <c r="GI105" s="21">
        <f t="shared" si="152"/>
        <v>0</v>
      </c>
      <c r="GJ105" s="21"/>
      <c r="GK105" s="21"/>
      <c r="GL105" s="21">
        <f t="shared" si="153"/>
        <v>0</v>
      </c>
      <c r="GM105" s="21"/>
      <c r="GN105" s="21"/>
      <c r="GO105" s="21">
        <f t="shared" si="154"/>
        <v>0</v>
      </c>
      <c r="GP105" s="21" t="e">
        <f t="shared" si="155"/>
        <v>#DIV/0!</v>
      </c>
      <c r="GQ105" s="21" t="e">
        <f t="shared" si="156"/>
        <v>#DIV/0!</v>
      </c>
      <c r="GR105" s="45">
        <f t="shared" si="157"/>
        <v>0</v>
      </c>
    </row>
    <row r="106" spans="1:200">
      <c r="A106" s="1" t="s">
        <v>210</v>
      </c>
      <c r="B106" s="1" t="s">
        <v>211</v>
      </c>
      <c r="C106" s="1" t="s">
        <v>12</v>
      </c>
      <c r="D106" s="1" t="s">
        <v>13</v>
      </c>
      <c r="E106" s="2">
        <v>38110</v>
      </c>
      <c r="F106" s="2">
        <v>9</v>
      </c>
      <c r="G106" s="2">
        <v>49</v>
      </c>
      <c r="H106" s="2">
        <v>58</v>
      </c>
      <c r="I106" s="2">
        <v>9</v>
      </c>
      <c r="J106" s="2">
        <v>49</v>
      </c>
      <c r="K106" s="2">
        <v>58</v>
      </c>
      <c r="L106" s="42">
        <f>VLOOKUP(B106,'[2]1월'!$D$6:$AU$179,13,0)</f>
        <v>7.645161290322581</v>
      </c>
      <c r="M106" s="42">
        <f>VLOOKUP(B106,'[2]1월'!$D$6:$AU$179,28,0)</f>
        <v>33.483870967741936</v>
      </c>
      <c r="N106" s="42">
        <f t="shared" si="158"/>
        <v>41.12903225806452</v>
      </c>
      <c r="O106" s="42">
        <f>VLOOKUP(B106,'[2]2월'!$D$6:$AU$179,13,0)</f>
        <v>7.8620689655172411</v>
      </c>
      <c r="P106" s="42">
        <f>VLOOKUP(B106,'[2]2월'!$D$6:$AU$179,28,0)</f>
        <v>32.793103448275865</v>
      </c>
      <c r="Q106" s="42">
        <f t="shared" si="86"/>
        <v>40.655172413793103</v>
      </c>
      <c r="R106" s="42">
        <f>VLOOKUP(B106,'[2]3월'!$D$6:$AU$179,13,0)</f>
        <v>7.903225806451613</v>
      </c>
      <c r="S106" s="42">
        <f>VLOOKUP(B106,'[2]3월'!$D$6:$AU$179,28,0)</f>
        <v>34.29032258064516</v>
      </c>
      <c r="T106" s="42">
        <f t="shared" si="87"/>
        <v>42.193548387096776</v>
      </c>
      <c r="U106" s="42">
        <f>VLOOKUP(B106,'[2]4월'!$D$6:$AU$179,13,0)</f>
        <v>8.6666666666666661</v>
      </c>
      <c r="V106" s="42">
        <f>VLOOKUP(B106,'[2]4월'!$D$6:$AU$179,28,0)</f>
        <v>42.56666666666667</v>
      </c>
      <c r="W106" s="42">
        <f t="shared" si="88"/>
        <v>51.233333333333334</v>
      </c>
      <c r="X106" s="42">
        <f>VLOOKUP(B106,'[2]5월'!$D$6:$AU$179,13,0)</f>
        <v>7.935483870967742</v>
      </c>
      <c r="Y106" s="42">
        <f>VLOOKUP(B106,'[2]5월'!$D$6:$AU$179,28,0)</f>
        <v>45.516129032258064</v>
      </c>
      <c r="Z106" s="42">
        <f t="shared" si="89"/>
        <v>53.451612903225808</v>
      </c>
      <c r="AA106" s="42">
        <f>VLOOKUP(B106,'[2]6월'!$D$6:$AU$179,13,0)</f>
        <v>6.9333333333333336</v>
      </c>
      <c r="AB106" s="42">
        <f>VLOOKUP(B106,'[2]6월'!$D$6:$AU$179,28,0)</f>
        <v>46.2</v>
      </c>
      <c r="AC106" s="42">
        <f t="shared" si="90"/>
        <v>53.13333333333334</v>
      </c>
      <c r="AD106" s="42">
        <f>VLOOKUP(B106,'[2]7월'!$D$6:$AU$179,13,0)</f>
        <v>7.935483870967742</v>
      </c>
      <c r="AE106" s="42">
        <f>VLOOKUP(B106,'[2]7월'!$D$6:$AU$179,28,0)</f>
        <v>45.967741935483872</v>
      </c>
      <c r="AF106" s="42">
        <f t="shared" si="91"/>
        <v>53.903225806451616</v>
      </c>
      <c r="AG106" s="42">
        <f>VLOOKUP(B106,'[2]8월'!$D$6:$AU$179,13,0)</f>
        <v>8</v>
      </c>
      <c r="AH106" s="42">
        <f>VLOOKUP(B106,'[2]8월'!$D$6:$AU$179,28,0)</f>
        <v>45.548387096774192</v>
      </c>
      <c r="AI106" s="42">
        <f t="shared" si="92"/>
        <v>53.548387096774192</v>
      </c>
      <c r="AJ106" s="42">
        <f>VLOOKUP(B106,'[2]9월'!$D$6:$AU$179,13,0)</f>
        <v>7.8666666666666663</v>
      </c>
      <c r="AK106" s="42">
        <f>VLOOKUP(B106,'[2]9월'!$D$6:$AU$179,28,0)</f>
        <v>44.8</v>
      </c>
      <c r="AL106" s="42">
        <f t="shared" si="93"/>
        <v>52.666666666666664</v>
      </c>
      <c r="AM106" s="42">
        <f>VLOOKUP(B106,'[2]10월'!$D$6:$AU$179,13,0)</f>
        <v>7.838709677419355</v>
      </c>
      <c r="AN106" s="42">
        <f>VLOOKUP(B106,'[2]10월'!$D$6:$AU$179,28,0)</f>
        <v>45.935483870967744</v>
      </c>
      <c r="AO106" s="42">
        <f t="shared" si="94"/>
        <v>53.774193548387096</v>
      </c>
      <c r="AP106" s="42">
        <f>VLOOKUP(B106,'[3]11월'!$D$6:$P$179,13,0)</f>
        <v>7.4</v>
      </c>
      <c r="AQ106" s="42">
        <f>VLOOKUP(B106,'[3]11월'!$D$6:$AE$179,28,0)</f>
        <v>45.633333333333333</v>
      </c>
      <c r="AR106" s="42">
        <f t="shared" si="95"/>
        <v>53.033333333333331</v>
      </c>
      <c r="AS106" s="42">
        <f>VLOOKUP(B106,'[3]12월'!$D$6:$P$179,13,0)</f>
        <v>7.806451612903226</v>
      </c>
      <c r="AT106" s="42">
        <f>VLOOKUP(B106,'[3]12월'!$D$6:$AE$179,28,0)</f>
        <v>44.935483870967744</v>
      </c>
      <c r="AU106" s="42">
        <f t="shared" si="96"/>
        <v>52.741935483870968</v>
      </c>
      <c r="AV106" s="42">
        <f t="shared" si="97"/>
        <v>7.8161043134346819</v>
      </c>
      <c r="AW106" s="42">
        <f t="shared" si="98"/>
        <v>42.305876900259541</v>
      </c>
      <c r="AX106" s="43">
        <f t="shared" si="99"/>
        <v>50.121981213694227</v>
      </c>
      <c r="AY106" s="47">
        <v>0.44123042623977726</v>
      </c>
      <c r="AZ106" s="47">
        <v>0.35547308683293216</v>
      </c>
      <c r="BA106" s="21">
        <f t="shared" si="100"/>
        <v>0.36884622760302183</v>
      </c>
      <c r="BB106" s="47">
        <v>0.45817912276454259</v>
      </c>
      <c r="BC106" s="47">
        <v>0.37128130842664719</v>
      </c>
      <c r="BD106" s="21">
        <f t="shared" si="101"/>
        <v>0.38483229673612168</v>
      </c>
      <c r="BE106" s="47">
        <v>0.41023767094318342</v>
      </c>
      <c r="BF106" s="47">
        <v>0.35445768023154661</v>
      </c>
      <c r="BG106" s="21">
        <f t="shared" si="102"/>
        <v>0.3631561038661944</v>
      </c>
      <c r="BH106" s="47">
        <v>0.4049115939073909</v>
      </c>
      <c r="BI106" s="47">
        <v>0.22166307827223877</v>
      </c>
      <c r="BJ106" s="21">
        <f t="shared" si="103"/>
        <v>0.25023915365481142</v>
      </c>
      <c r="BK106" s="47">
        <v>0.38625221033128421</v>
      </c>
      <c r="BL106" s="47">
        <v>0.1737312694230968</v>
      </c>
      <c r="BM106" s="21">
        <f t="shared" si="104"/>
        <v>0.20687213502147905</v>
      </c>
      <c r="BN106" s="47">
        <v>0.44316148246423248</v>
      </c>
      <c r="BO106" s="47">
        <v>0.20218556605141091</v>
      </c>
      <c r="BP106" s="21">
        <f t="shared" si="105"/>
        <v>0.23976374740218173</v>
      </c>
      <c r="BQ106" s="47">
        <v>0.30751225019069151</v>
      </c>
      <c r="BR106" s="47">
        <v>0.19337426892889192</v>
      </c>
      <c r="BS106" s="21">
        <f t="shared" si="106"/>
        <v>0.21117313373959373</v>
      </c>
      <c r="BT106" s="47">
        <v>0.30425446865074462</v>
      </c>
      <c r="BU106" s="47">
        <v>0.20047892916761756</v>
      </c>
      <c r="BV106" s="21">
        <f t="shared" si="107"/>
        <v>0.21666185773791652</v>
      </c>
      <c r="BW106" s="47">
        <v>0.30353488177849552</v>
      </c>
      <c r="BX106" s="47">
        <v>0.21167601747734735</v>
      </c>
      <c r="BY106" s="21">
        <f t="shared" si="108"/>
        <v>0.22600064009013526</v>
      </c>
      <c r="BZ106" s="47">
        <v>0.31269022867311164</v>
      </c>
      <c r="CA106" s="47">
        <v>0.20936301233566945</v>
      </c>
      <c r="CB106" s="21">
        <f t="shared" si="109"/>
        <v>0.22547602865613414</v>
      </c>
      <c r="CC106" s="47">
        <v>0.30559654769233202</v>
      </c>
      <c r="CD106" s="47">
        <v>0.20020643550615469</v>
      </c>
      <c r="CE106" s="21">
        <f t="shared" si="110"/>
        <v>0.21664114320335731</v>
      </c>
      <c r="CF106" s="47">
        <v>0.29768207031499605</v>
      </c>
      <c r="CG106" s="47">
        <v>0.20880573140520467</v>
      </c>
      <c r="CH106" s="21">
        <f t="shared" si="111"/>
        <v>0.22266525409552695</v>
      </c>
      <c r="CI106" s="44">
        <f t="shared" si="112"/>
        <v>0.36460357949589861</v>
      </c>
      <c r="CJ106" s="44">
        <f t="shared" si="113"/>
        <v>0.24189136533822989</v>
      </c>
      <c r="CK106" s="21">
        <f t="shared" si="114"/>
        <v>0.26102731015053948</v>
      </c>
      <c r="CL106" s="47">
        <v>0.41981920029926451</v>
      </c>
      <c r="CM106" s="47">
        <v>0.31809888911505979</v>
      </c>
      <c r="CN106" s="21">
        <f t="shared" si="115"/>
        <v>0.33396132199896894</v>
      </c>
      <c r="CO106" s="47">
        <v>0.4157648904598556</v>
      </c>
      <c r="CP106" s="47">
        <v>0.34464864757388558</v>
      </c>
      <c r="CQ106" s="21">
        <f t="shared" si="116"/>
        <v>0.35573863163509878</v>
      </c>
      <c r="CR106" s="47">
        <v>0.38757974834202868</v>
      </c>
      <c r="CS106" s="47">
        <v>0.32554497334494253</v>
      </c>
      <c r="CT106" s="21">
        <f t="shared" si="117"/>
        <v>0.335218778344199</v>
      </c>
      <c r="CU106" s="47">
        <v>0.36769941996286387</v>
      </c>
      <c r="CV106" s="47">
        <v>0.19959266307076559</v>
      </c>
      <c r="CW106" s="21">
        <f t="shared" si="118"/>
        <v>0.22580750765282398</v>
      </c>
      <c r="CX106" s="47">
        <v>0.33418722857229799</v>
      </c>
      <c r="CY106" s="47">
        <v>0.15523387037651759</v>
      </c>
      <c r="CZ106" s="21">
        <f t="shared" si="119"/>
        <v>0.18314015183283611</v>
      </c>
      <c r="DA106" s="47">
        <v>0.34783237225219638</v>
      </c>
      <c r="DB106" s="47">
        <v>0.17464717240867264</v>
      </c>
      <c r="DC106" s="21">
        <f t="shared" si="120"/>
        <v>0.20165395774999462</v>
      </c>
      <c r="DD106" s="47">
        <v>0.27796120117189044</v>
      </c>
      <c r="DE106" s="47">
        <v>0.17009938055856769</v>
      </c>
      <c r="DF106" s="21">
        <f t="shared" si="121"/>
        <v>0.18691953053939828</v>
      </c>
      <c r="DG106" s="47">
        <v>0.29123050153069124</v>
      </c>
      <c r="DH106" s="47">
        <v>0.17333333704407727</v>
      </c>
      <c r="DI106" s="21">
        <f t="shared" si="122"/>
        <v>0.19171841507913651</v>
      </c>
      <c r="DJ106" s="47">
        <v>0.27761217698595059</v>
      </c>
      <c r="DK106" s="47">
        <v>0.1855945376895102</v>
      </c>
      <c r="DL106" s="21">
        <f t="shared" si="123"/>
        <v>0.19994391993660462</v>
      </c>
      <c r="DM106" s="47">
        <v>0.30918251426444254</v>
      </c>
      <c r="DN106" s="47">
        <v>0.19134879509117655</v>
      </c>
      <c r="DO106" s="21">
        <f t="shared" si="124"/>
        <v>0.20972397935956261</v>
      </c>
      <c r="DP106" s="47">
        <v>0.31632059086272357</v>
      </c>
      <c r="DQ106" s="47">
        <v>0.18443944848198343</v>
      </c>
      <c r="DR106" s="21">
        <f t="shared" si="125"/>
        <v>0.20500521106483127</v>
      </c>
      <c r="DS106" s="47">
        <v>0.2955205467507917</v>
      </c>
      <c r="DT106" s="47">
        <v>0.18973137514593713</v>
      </c>
      <c r="DU106" s="21">
        <f t="shared" si="126"/>
        <v>0.20622831282623522</v>
      </c>
      <c r="DV106" s="21">
        <f t="shared" si="127"/>
        <v>0.33672586595458315</v>
      </c>
      <c r="DW106" s="21">
        <f t="shared" si="128"/>
        <v>0.21769275749175801</v>
      </c>
      <c r="DX106" s="45">
        <f t="shared" si="129"/>
        <v>0.23625497650164085</v>
      </c>
      <c r="DY106" s="47">
        <v>0.52681856540084382</v>
      </c>
      <c r="DZ106" s="47">
        <v>0.53521290944123323</v>
      </c>
      <c r="EA106" s="21">
        <f t="shared" si="130"/>
        <v>0.5339038816040691</v>
      </c>
      <c r="EB106" s="47">
        <v>0.55276315789473685</v>
      </c>
      <c r="EC106" s="47">
        <v>0.55696740273396428</v>
      </c>
      <c r="ED106" s="21">
        <f t="shared" si="131"/>
        <v>0.55631178586833163</v>
      </c>
      <c r="EE106" s="47">
        <v>0.53831428571428575</v>
      </c>
      <c r="EF106" s="47">
        <v>0.56730573847601129</v>
      </c>
      <c r="EG106" s="21">
        <f t="shared" si="132"/>
        <v>0.56278476357644469</v>
      </c>
      <c r="EH106" s="47">
        <v>0.56853461538461536</v>
      </c>
      <c r="EI106" s="47">
        <v>0.58182223962411905</v>
      </c>
      <c r="EJ106" s="21">
        <f t="shared" si="133"/>
        <v>0.57975014561229443</v>
      </c>
      <c r="EK106" s="47">
        <v>0.58802845528455283</v>
      </c>
      <c r="EL106" s="47">
        <v>0.59604677533664074</v>
      </c>
      <c r="EM106" s="21">
        <f t="shared" si="134"/>
        <v>0.59479638529961432</v>
      </c>
      <c r="EN106" s="47">
        <v>0.58946634615384608</v>
      </c>
      <c r="EO106" s="47">
        <v>0.57846681096681096</v>
      </c>
      <c r="EP106" s="21">
        <f t="shared" si="135"/>
        <v>0.5801820966027601</v>
      </c>
      <c r="EQ106" s="47">
        <v>0.66467073170731705</v>
      </c>
      <c r="ER106" s="47">
        <v>0.54660140350877195</v>
      </c>
      <c r="ES106" s="21">
        <f t="shared" si="136"/>
        <v>0.56501332903666479</v>
      </c>
      <c r="ET106" s="47">
        <v>0.73640322580645157</v>
      </c>
      <c r="EU106" s="47">
        <v>0.59153328611898015</v>
      </c>
      <c r="EV106" s="21">
        <f t="shared" si="137"/>
        <v>0.61412454314951626</v>
      </c>
      <c r="EW106" s="47">
        <v>0.70469067796610163</v>
      </c>
      <c r="EX106" s="47">
        <v>0.57951934523809523</v>
      </c>
      <c r="EY106" s="21">
        <f t="shared" si="138"/>
        <v>0.59903876905102371</v>
      </c>
      <c r="EZ106" s="47">
        <v>0.63143621399176952</v>
      </c>
      <c r="FA106" s="47">
        <v>0.53504143258426962</v>
      </c>
      <c r="FB106" s="21">
        <f t="shared" si="139"/>
        <v>0.55007339358236962</v>
      </c>
      <c r="FC106" s="47">
        <v>0.67494144144144141</v>
      </c>
      <c r="FD106" s="47">
        <v>0.52327246165084007</v>
      </c>
      <c r="FE106" s="21">
        <f t="shared" si="140"/>
        <v>0.54692397219471434</v>
      </c>
      <c r="FF106" s="47">
        <v>0.62442561983471068</v>
      </c>
      <c r="FG106" s="47">
        <v>0.50266259870782481</v>
      </c>
      <c r="FH106" s="21">
        <f t="shared" si="141"/>
        <v>0.52165052479536478</v>
      </c>
      <c r="FI106" s="21">
        <f t="shared" si="142"/>
        <v>0.61670777804838928</v>
      </c>
      <c r="FJ106" s="21">
        <f t="shared" si="143"/>
        <v>0.5578710336989634</v>
      </c>
      <c r="FK106" s="45">
        <f t="shared" si="144"/>
        <v>0.56704613253109726</v>
      </c>
      <c r="FL106" s="21"/>
      <c r="FM106" s="21"/>
      <c r="FN106" s="21">
        <f t="shared" si="145"/>
        <v>0</v>
      </c>
      <c r="FO106" s="21"/>
      <c r="FP106" s="21"/>
      <c r="FQ106" s="21">
        <f t="shared" si="146"/>
        <v>0</v>
      </c>
      <c r="FR106" s="21"/>
      <c r="FS106" s="21"/>
      <c r="FT106" s="21">
        <f t="shared" si="147"/>
        <v>0</v>
      </c>
      <c r="FU106" s="21"/>
      <c r="FV106" s="21"/>
      <c r="FW106" s="21">
        <f t="shared" si="148"/>
        <v>0</v>
      </c>
      <c r="FX106" s="21"/>
      <c r="FY106" s="21"/>
      <c r="FZ106" s="21">
        <f t="shared" si="149"/>
        <v>0</v>
      </c>
      <c r="GA106" s="21"/>
      <c r="GB106" s="21"/>
      <c r="GC106" s="21">
        <f t="shared" si="150"/>
        <v>0</v>
      </c>
      <c r="GD106" s="21"/>
      <c r="GE106" s="21"/>
      <c r="GF106" s="21">
        <f t="shared" si="151"/>
        <v>0</v>
      </c>
      <c r="GG106" s="21"/>
      <c r="GH106" s="21"/>
      <c r="GI106" s="21">
        <f t="shared" si="152"/>
        <v>0</v>
      </c>
      <c r="GJ106" s="21"/>
      <c r="GK106" s="21"/>
      <c r="GL106" s="21">
        <f t="shared" si="153"/>
        <v>0</v>
      </c>
      <c r="GM106" s="21"/>
      <c r="GN106" s="21"/>
      <c r="GO106" s="21">
        <f t="shared" si="154"/>
        <v>0</v>
      </c>
      <c r="GP106" s="21" t="e">
        <f t="shared" si="155"/>
        <v>#DIV/0!</v>
      </c>
      <c r="GQ106" s="21" t="e">
        <f t="shared" si="156"/>
        <v>#DIV/0!</v>
      </c>
      <c r="GR106" s="45">
        <f t="shared" si="157"/>
        <v>0</v>
      </c>
    </row>
    <row r="107" spans="1:200">
      <c r="A107" s="1" t="s">
        <v>212</v>
      </c>
      <c r="B107" s="1" t="s">
        <v>213</v>
      </c>
      <c r="C107" s="1" t="s">
        <v>8</v>
      </c>
      <c r="D107" s="1" t="s">
        <v>9</v>
      </c>
      <c r="E107" s="2">
        <v>272375</v>
      </c>
      <c r="F107" s="2">
        <v>627</v>
      </c>
      <c r="G107" s="2">
        <v>808</v>
      </c>
      <c r="H107" s="2">
        <v>1435</v>
      </c>
      <c r="I107" s="2">
        <v>561</v>
      </c>
      <c r="J107" s="2">
        <v>808</v>
      </c>
      <c r="K107" s="2">
        <v>1369</v>
      </c>
      <c r="L107" s="42">
        <f>VLOOKUP(B107,'[2]1월'!$D$6:$AU$179,13,0)</f>
        <v>496.70967741935482</v>
      </c>
      <c r="M107" s="42">
        <f>VLOOKUP(B107,'[2]1월'!$D$6:$AU$179,28,0)</f>
        <v>708.9677419354839</v>
      </c>
      <c r="N107" s="42">
        <f t="shared" si="158"/>
        <v>1205.6774193548388</v>
      </c>
      <c r="O107" s="42">
        <f>VLOOKUP(B107,'[2]2월'!$D$6:$AU$179,13,0)</f>
        <v>495.89655172413791</v>
      </c>
      <c r="P107" s="42">
        <f>VLOOKUP(B107,'[2]2월'!$D$6:$AU$179,28,0)</f>
        <v>708.9655172413793</v>
      </c>
      <c r="Q107" s="42">
        <f t="shared" si="86"/>
        <v>1204.8620689655172</v>
      </c>
      <c r="R107" s="42">
        <f>VLOOKUP(B107,'[2]3월'!$D$6:$AU$179,13,0)</f>
        <v>491.61290322580646</v>
      </c>
      <c r="S107" s="42">
        <f>VLOOKUP(B107,'[2]3월'!$D$6:$AU$179,28,0)</f>
        <v>710.77419354838707</v>
      </c>
      <c r="T107" s="42">
        <f t="shared" si="87"/>
        <v>1202.3870967741937</v>
      </c>
      <c r="U107" s="42">
        <f>VLOOKUP(B107,'[2]4월'!$D$6:$AU$179,13,0)</f>
        <v>498.76666666666665</v>
      </c>
      <c r="V107" s="42">
        <f>VLOOKUP(B107,'[2]4월'!$D$6:$AU$179,28,0)</f>
        <v>734.9</v>
      </c>
      <c r="W107" s="42">
        <f t="shared" si="88"/>
        <v>1233.6666666666665</v>
      </c>
      <c r="X107" s="42">
        <f>VLOOKUP(B107,'[2]5월'!$D$6:$AU$179,13,0)</f>
        <v>506</v>
      </c>
      <c r="Y107" s="42">
        <f>VLOOKUP(B107,'[2]5월'!$D$6:$AU$179,28,0)</f>
        <v>747.67741935483866</v>
      </c>
      <c r="Z107" s="42">
        <f t="shared" si="89"/>
        <v>1253.6774193548385</v>
      </c>
      <c r="AA107" s="42">
        <f>VLOOKUP(B107,'[2]6월'!$D$6:$AU$179,13,0)</f>
        <v>506.16666666666669</v>
      </c>
      <c r="AB107" s="42">
        <f>VLOOKUP(B107,'[2]6월'!$D$6:$AU$179,28,0)</f>
        <v>748.06666666666672</v>
      </c>
      <c r="AC107" s="42">
        <f t="shared" si="90"/>
        <v>1254.2333333333333</v>
      </c>
      <c r="AD107" s="42">
        <f>VLOOKUP(B107,'[2]7월'!$D$6:$AU$179,13,0)</f>
        <v>502.38709677419354</v>
      </c>
      <c r="AE107" s="42">
        <f>VLOOKUP(B107,'[2]7월'!$D$6:$AU$179,28,0)</f>
        <v>748.90322580645159</v>
      </c>
      <c r="AF107" s="42">
        <f t="shared" si="91"/>
        <v>1251.2903225806451</v>
      </c>
      <c r="AG107" s="42">
        <f>VLOOKUP(B107,'[2]8월'!$D$6:$AU$179,13,0)</f>
        <v>507.19354838709677</v>
      </c>
      <c r="AH107" s="42">
        <f>VLOOKUP(B107,'[2]8월'!$D$6:$AU$179,28,0)</f>
        <v>752.06451612903231</v>
      </c>
      <c r="AI107" s="42">
        <f t="shared" si="92"/>
        <v>1259.258064516129</v>
      </c>
      <c r="AJ107" s="42">
        <f>VLOOKUP(B107,'[2]9월'!$D$6:$AU$179,13,0)</f>
        <v>497.83333333333331</v>
      </c>
      <c r="AK107" s="42">
        <f>VLOOKUP(B107,'[2]9월'!$D$6:$AU$179,28,0)</f>
        <v>743.6</v>
      </c>
      <c r="AL107" s="42">
        <f t="shared" si="93"/>
        <v>1241.4333333333334</v>
      </c>
      <c r="AM107" s="42">
        <f>VLOOKUP(B107,'[2]10월'!$D$6:$AU$179,13,0)</f>
        <v>492.48387096774195</v>
      </c>
      <c r="AN107" s="42">
        <f>VLOOKUP(B107,'[2]10월'!$D$6:$AU$179,28,0)</f>
        <v>746.80645161290317</v>
      </c>
      <c r="AO107" s="42">
        <f t="shared" si="94"/>
        <v>1239.2903225806451</v>
      </c>
      <c r="AP107" s="42">
        <f>VLOOKUP(B107,'[3]11월'!$D$6:$P$179,13,0)</f>
        <v>489.2</v>
      </c>
      <c r="AQ107" s="42">
        <f>VLOOKUP(B107,'[3]11월'!$D$6:$AE$179,28,0)</f>
        <v>746.9666666666667</v>
      </c>
      <c r="AR107" s="42">
        <f t="shared" si="95"/>
        <v>1236.1666666666667</v>
      </c>
      <c r="AS107" s="42">
        <f>VLOOKUP(B107,'[3]12월'!$D$6:$P$179,13,0)</f>
        <v>486.19354838709677</v>
      </c>
      <c r="AT107" s="42">
        <f>VLOOKUP(B107,'[3]12월'!$D$6:$AE$179,28,0)</f>
        <v>746.90322580645159</v>
      </c>
      <c r="AU107" s="42">
        <f t="shared" si="96"/>
        <v>1233.0967741935483</v>
      </c>
      <c r="AV107" s="42">
        <f t="shared" si="97"/>
        <v>497.53698862934112</v>
      </c>
      <c r="AW107" s="42">
        <f t="shared" si="98"/>
        <v>737.04963539735502</v>
      </c>
      <c r="AX107" s="43">
        <f t="shared" si="99"/>
        <v>1234.5866240266967</v>
      </c>
      <c r="AY107" s="47">
        <v>0.46703095438227177</v>
      </c>
      <c r="AZ107" s="47">
        <v>0.46817828291169594</v>
      </c>
      <c r="BA107" s="21">
        <f t="shared" si="100"/>
        <v>0.46771591083476816</v>
      </c>
      <c r="BB107" s="47">
        <v>0.48320751032514481</v>
      </c>
      <c r="BC107" s="47">
        <v>0.49032371952905124</v>
      </c>
      <c r="BD107" s="21">
        <f t="shared" si="101"/>
        <v>0.48745589540973555</v>
      </c>
      <c r="BE107" s="47">
        <v>0.47136420202100071</v>
      </c>
      <c r="BF107" s="47">
        <v>0.40591415272321735</v>
      </c>
      <c r="BG107" s="21">
        <f t="shared" si="102"/>
        <v>0.43229044726547594</v>
      </c>
      <c r="BH107" s="47">
        <v>0.4775912122338713</v>
      </c>
      <c r="BI107" s="48">
        <v>0.45859548534184952</v>
      </c>
      <c r="BJ107" s="21">
        <f t="shared" si="103"/>
        <v>0.46625074141764944</v>
      </c>
      <c r="BK107" s="47">
        <v>0.48430813648527721</v>
      </c>
      <c r="BL107" s="47">
        <v>0.45264034493886995</v>
      </c>
      <c r="BM107" s="21">
        <f t="shared" si="104"/>
        <v>0.46540242848643987</v>
      </c>
      <c r="BN107" s="47">
        <v>0.4818527612376321</v>
      </c>
      <c r="BO107" s="47">
        <v>0.45906570088998433</v>
      </c>
      <c r="BP107" s="21">
        <f t="shared" si="105"/>
        <v>0.46824885998505517</v>
      </c>
      <c r="BQ107" s="47">
        <v>0.4736261316631542</v>
      </c>
      <c r="BR107" s="47">
        <v>0.4698664183719608</v>
      </c>
      <c r="BS107" s="21">
        <f t="shared" si="106"/>
        <v>0.47138157850135598</v>
      </c>
      <c r="BT107" s="47">
        <v>0.49052920748048218</v>
      </c>
      <c r="BU107" s="47">
        <v>0.49609601521548113</v>
      </c>
      <c r="BV107" s="21">
        <f t="shared" si="107"/>
        <v>0.49385259810496962</v>
      </c>
      <c r="BW107" s="47">
        <v>0.47523463455145681</v>
      </c>
      <c r="BX107" s="47">
        <v>0.48062709184045799</v>
      </c>
      <c r="BY107" s="21">
        <f t="shared" si="108"/>
        <v>0.47845393775902822</v>
      </c>
      <c r="BZ107" s="47">
        <v>0.46896808615616664</v>
      </c>
      <c r="CA107" s="47">
        <v>0.47415868204092682</v>
      </c>
      <c r="CB107" s="21">
        <f t="shared" si="109"/>
        <v>0.47206687787308915</v>
      </c>
      <c r="CC107" s="47">
        <v>0.46161006419272077</v>
      </c>
      <c r="CD107" s="47">
        <v>0.46792299966821693</v>
      </c>
      <c r="CE107" s="21">
        <f t="shared" si="110"/>
        <v>0.46537889393698395</v>
      </c>
      <c r="CF107" s="47">
        <v>0.46075921251343976</v>
      </c>
      <c r="CG107" s="47">
        <v>0.47803934945426002</v>
      </c>
      <c r="CH107" s="21">
        <f t="shared" si="111"/>
        <v>0.4710754741543664</v>
      </c>
      <c r="CI107" s="44">
        <f t="shared" si="112"/>
        <v>0.47467350943688486</v>
      </c>
      <c r="CJ107" s="44">
        <f t="shared" si="113"/>
        <v>0.46678568691049765</v>
      </c>
      <c r="CK107" s="21">
        <f t="shared" si="114"/>
        <v>0.46996447031074307</v>
      </c>
      <c r="CL107" s="47">
        <v>0.31760376705098192</v>
      </c>
      <c r="CM107" s="47">
        <v>0.32533490874363941</v>
      </c>
      <c r="CN107" s="21">
        <f t="shared" si="115"/>
        <v>0.32221926753906682</v>
      </c>
      <c r="CO107" s="47">
        <v>0.34235950591795811</v>
      </c>
      <c r="CP107" s="47">
        <v>0.35649339091194071</v>
      </c>
      <c r="CQ107" s="21">
        <f t="shared" si="116"/>
        <v>0.35079745152568376</v>
      </c>
      <c r="CR107" s="47">
        <v>0.33113063431185347</v>
      </c>
      <c r="CS107" s="47">
        <v>0.29161457809214791</v>
      </c>
      <c r="CT107" s="21">
        <f t="shared" si="117"/>
        <v>0.30753950327069479</v>
      </c>
      <c r="CU107" s="47">
        <v>0.33990177811037808</v>
      </c>
      <c r="CV107" s="47">
        <v>7.016251813097342E-2</v>
      </c>
      <c r="CW107" s="21">
        <f t="shared" si="118"/>
        <v>0.17886712946682234</v>
      </c>
      <c r="CX107" s="47">
        <v>0.35161659561471192</v>
      </c>
      <c r="CY107" s="47">
        <v>0.33136765750940717</v>
      </c>
      <c r="CZ107" s="21">
        <f t="shared" si="119"/>
        <v>0.33952795626187221</v>
      </c>
      <c r="DA107" s="47">
        <v>0.34454488158406832</v>
      </c>
      <c r="DB107" s="47">
        <v>0.33431760203803473</v>
      </c>
      <c r="DC107" s="21">
        <f t="shared" si="120"/>
        <v>0.3384391839247779</v>
      </c>
      <c r="DD107" s="47">
        <v>0.3378644998440502</v>
      </c>
      <c r="DE107" s="47">
        <v>0.34028493221344475</v>
      </c>
      <c r="DF107" s="21">
        <f t="shared" si="121"/>
        <v>0.33930950075419086</v>
      </c>
      <c r="DG107" s="47">
        <v>0.35433128211544435</v>
      </c>
      <c r="DH107" s="47">
        <v>0.36377593592175789</v>
      </c>
      <c r="DI107" s="21">
        <f t="shared" si="122"/>
        <v>0.35996975130741815</v>
      </c>
      <c r="DJ107" s="47">
        <v>0.34324833536066335</v>
      </c>
      <c r="DK107" s="47">
        <v>0.35291434540055761</v>
      </c>
      <c r="DL107" s="21">
        <f t="shared" si="123"/>
        <v>0.34901895447883791</v>
      </c>
      <c r="DM107" s="47">
        <v>0.33694214913019749</v>
      </c>
      <c r="DN107" s="47">
        <v>0.34812736607547418</v>
      </c>
      <c r="DO107" s="21">
        <f t="shared" si="124"/>
        <v>0.34361973651930083</v>
      </c>
      <c r="DP107" s="47">
        <v>0.32999444480317563</v>
      </c>
      <c r="DQ107" s="47">
        <v>0.34568598256050509</v>
      </c>
      <c r="DR107" s="21">
        <f t="shared" si="125"/>
        <v>0.33936231090328106</v>
      </c>
      <c r="DS107" s="47">
        <v>0.32352676599639424</v>
      </c>
      <c r="DT107" s="47">
        <v>0.34340144416770252</v>
      </c>
      <c r="DU107" s="21">
        <f t="shared" si="126"/>
        <v>0.3353919717379118</v>
      </c>
      <c r="DV107" s="21">
        <f t="shared" si="127"/>
        <v>0.33775538665332311</v>
      </c>
      <c r="DW107" s="21">
        <f t="shared" si="128"/>
        <v>0.3169567218137988</v>
      </c>
      <c r="DX107" s="45">
        <f t="shared" si="129"/>
        <v>0.32533855980748821</v>
      </c>
      <c r="DY107" s="47">
        <v>0.78567378880374072</v>
      </c>
      <c r="DZ107" s="47">
        <v>0.79838579488579486</v>
      </c>
      <c r="EA107" s="21">
        <f t="shared" si="130"/>
        <v>0.79326287106464166</v>
      </c>
      <c r="EB107" s="47">
        <v>0.79188776858354781</v>
      </c>
      <c r="EC107" s="47">
        <v>0.79233968871595339</v>
      </c>
      <c r="ED107" s="21">
        <f t="shared" si="131"/>
        <v>0.79215756542269666</v>
      </c>
      <c r="EE107" s="47">
        <v>0.78672165354330714</v>
      </c>
      <c r="EF107" s="47">
        <v>0.78618121993283108</v>
      </c>
      <c r="EG107" s="21">
        <f t="shared" si="132"/>
        <v>0.78639901405588175</v>
      </c>
      <c r="EH107" s="47">
        <v>0.77933282095836387</v>
      </c>
      <c r="EI107" s="47">
        <v>0.80186179525559032</v>
      </c>
      <c r="EJ107" s="21">
        <f t="shared" si="133"/>
        <v>0.79278264454181435</v>
      </c>
      <c r="EK107" s="47">
        <v>0.76776004080071403</v>
      </c>
      <c r="EL107" s="47">
        <v>0.80358848908447666</v>
      </c>
      <c r="EM107" s="21">
        <f t="shared" si="134"/>
        <v>0.789149665660143</v>
      </c>
      <c r="EN107" s="47">
        <v>0.78081692459664143</v>
      </c>
      <c r="EO107" s="47">
        <v>0.79803065680420637</v>
      </c>
      <c r="EP107" s="21">
        <f t="shared" si="135"/>
        <v>0.7910935425353911</v>
      </c>
      <c r="EQ107" s="47">
        <v>0.79166964171054321</v>
      </c>
      <c r="ER107" s="47">
        <v>0.81916329255685738</v>
      </c>
      <c r="ES107" s="21">
        <f t="shared" si="136"/>
        <v>0.80808338290751525</v>
      </c>
      <c r="ET107" s="47">
        <v>0.797426254531578</v>
      </c>
      <c r="EU107" s="47">
        <v>0.82676619198764689</v>
      </c>
      <c r="EV107" s="21">
        <f t="shared" si="137"/>
        <v>0.81494223095941654</v>
      </c>
      <c r="EW107" s="47">
        <v>0.78606180113826585</v>
      </c>
      <c r="EX107" s="47">
        <v>0.7973165680473373</v>
      </c>
      <c r="EY107" s="21">
        <f t="shared" si="138"/>
        <v>0.79278090993579764</v>
      </c>
      <c r="EZ107" s="47">
        <v>0.77117128446977135</v>
      </c>
      <c r="FA107" s="47">
        <v>0.78801053950153344</v>
      </c>
      <c r="FB107" s="21">
        <f t="shared" si="139"/>
        <v>0.78122433910359068</v>
      </c>
      <c r="FC107" s="47">
        <v>0.78713627691469068</v>
      </c>
      <c r="FD107" s="47">
        <v>0.79634463831496272</v>
      </c>
      <c r="FE107" s="21">
        <f t="shared" si="140"/>
        <v>0.79263367926831474</v>
      </c>
      <c r="FF107" s="47">
        <v>0.78768511146496811</v>
      </c>
      <c r="FG107" s="47">
        <v>0.79372859980996813</v>
      </c>
      <c r="FH107" s="21">
        <f t="shared" si="141"/>
        <v>0.79129308096222539</v>
      </c>
      <c r="FI107" s="21">
        <f t="shared" si="142"/>
        <v>0.78444528062634433</v>
      </c>
      <c r="FJ107" s="21">
        <f t="shared" si="143"/>
        <v>0.80014312290809675</v>
      </c>
      <c r="FK107" s="45">
        <f t="shared" si="144"/>
        <v>0.79381691053478554</v>
      </c>
      <c r="FL107" s="21"/>
      <c r="FM107" s="21"/>
      <c r="FN107" s="21">
        <f t="shared" si="145"/>
        <v>0</v>
      </c>
      <c r="FO107" s="21"/>
      <c r="FP107" s="21"/>
      <c r="FQ107" s="21">
        <f t="shared" si="146"/>
        <v>0</v>
      </c>
      <c r="FR107" s="21"/>
      <c r="FS107" s="21"/>
      <c r="FT107" s="21">
        <f t="shared" si="147"/>
        <v>0</v>
      </c>
      <c r="FU107" s="21"/>
      <c r="FV107" s="21"/>
      <c r="FW107" s="21">
        <f t="shared" si="148"/>
        <v>0</v>
      </c>
      <c r="FX107" s="21"/>
      <c r="FY107" s="21"/>
      <c r="FZ107" s="21">
        <f t="shared" si="149"/>
        <v>0</v>
      </c>
      <c r="GA107" s="21"/>
      <c r="GB107" s="21"/>
      <c r="GC107" s="21">
        <f t="shared" si="150"/>
        <v>0</v>
      </c>
      <c r="GD107" s="21"/>
      <c r="GE107" s="21"/>
      <c r="GF107" s="21">
        <f t="shared" si="151"/>
        <v>0</v>
      </c>
      <c r="GG107" s="21"/>
      <c r="GH107" s="21"/>
      <c r="GI107" s="21">
        <f t="shared" si="152"/>
        <v>0</v>
      </c>
      <c r="GJ107" s="21"/>
      <c r="GK107" s="21"/>
      <c r="GL107" s="21">
        <f t="shared" si="153"/>
        <v>0</v>
      </c>
      <c r="GM107" s="21"/>
      <c r="GN107" s="21"/>
      <c r="GO107" s="21">
        <f t="shared" si="154"/>
        <v>0</v>
      </c>
      <c r="GP107" s="21" t="e">
        <f t="shared" si="155"/>
        <v>#DIV/0!</v>
      </c>
      <c r="GQ107" s="21" t="e">
        <f t="shared" si="156"/>
        <v>#DIV/0!</v>
      </c>
      <c r="GR107" s="45">
        <f t="shared" si="157"/>
        <v>0</v>
      </c>
    </row>
    <row r="108" spans="1:200">
      <c r="A108" s="1" t="s">
        <v>214</v>
      </c>
      <c r="B108" s="1" t="s">
        <v>215</v>
      </c>
      <c r="C108" s="1" t="s">
        <v>12</v>
      </c>
      <c r="D108" s="1" t="s">
        <v>13</v>
      </c>
      <c r="E108" s="2">
        <v>52010</v>
      </c>
      <c r="F108" s="2">
        <v>39</v>
      </c>
      <c r="G108" s="2">
        <v>79</v>
      </c>
      <c r="H108" s="2">
        <v>118</v>
      </c>
      <c r="I108" s="2">
        <v>39</v>
      </c>
      <c r="J108" s="2">
        <v>79</v>
      </c>
      <c r="K108" s="2">
        <v>118</v>
      </c>
      <c r="L108" s="42">
        <f>VLOOKUP(B108,'[2]1월'!$D$6:$AU$179,13,0)</f>
        <v>33.29032258064516</v>
      </c>
      <c r="M108" s="42">
        <f>VLOOKUP(B108,'[2]1월'!$D$6:$AU$179,28,0)</f>
        <v>70.709677419354833</v>
      </c>
      <c r="N108" s="42">
        <f t="shared" si="158"/>
        <v>104</v>
      </c>
      <c r="O108" s="42">
        <f>VLOOKUP(B108,'[2]2월'!$D$6:$AU$179,13,0)</f>
        <v>33.03448275862069</v>
      </c>
      <c r="P108" s="42">
        <f>VLOOKUP(B108,'[2]2월'!$D$6:$AU$179,28,0)</f>
        <v>71.551724137931032</v>
      </c>
      <c r="Q108" s="42">
        <f t="shared" si="86"/>
        <v>104.58620689655172</v>
      </c>
      <c r="R108" s="42">
        <f>VLOOKUP(B108,'[2]3월'!$D$6:$AU$179,13,0)</f>
        <v>33.741935483870968</v>
      </c>
      <c r="S108" s="42">
        <f>VLOOKUP(B108,'[2]3월'!$D$6:$AU$179,28,0)</f>
        <v>69.870967741935488</v>
      </c>
      <c r="T108" s="42">
        <f t="shared" si="87"/>
        <v>103.61290322580646</v>
      </c>
      <c r="U108" s="42">
        <f>VLOOKUP(B108,'[2]4월'!$D$6:$AU$179,13,0)</f>
        <v>32.4</v>
      </c>
      <c r="V108" s="42">
        <f>VLOOKUP(B108,'[2]4월'!$D$6:$AU$179,28,0)</f>
        <v>69.566666666666663</v>
      </c>
      <c r="W108" s="42">
        <f t="shared" si="88"/>
        <v>101.96666666666667</v>
      </c>
      <c r="X108" s="42">
        <f>VLOOKUP(B108,'[2]5월'!$D$6:$AU$179,13,0)</f>
        <v>33.064516129032256</v>
      </c>
      <c r="Y108" s="42">
        <f>VLOOKUP(B108,'[2]5월'!$D$6:$AU$179,28,0)</f>
        <v>69.967741935483872</v>
      </c>
      <c r="Z108" s="42">
        <f t="shared" si="89"/>
        <v>103.03225806451613</v>
      </c>
      <c r="AA108" s="42">
        <f>VLOOKUP(B108,'[2]6월'!$D$6:$AU$179,13,0)</f>
        <v>32.633333333333333</v>
      </c>
      <c r="AB108" s="42">
        <f>VLOOKUP(B108,'[2]6월'!$D$6:$AU$179,28,0)</f>
        <v>69.13333333333334</v>
      </c>
      <c r="AC108" s="42">
        <f t="shared" si="90"/>
        <v>101.76666666666668</v>
      </c>
      <c r="AD108" s="42">
        <f>VLOOKUP(B108,'[2]7월'!$D$6:$AU$179,13,0)</f>
        <v>33.451612903225808</v>
      </c>
      <c r="AE108" s="42">
        <f>VLOOKUP(B108,'[2]7월'!$D$6:$AU$179,28,0)</f>
        <v>69.451612903225808</v>
      </c>
      <c r="AF108" s="42">
        <f t="shared" si="91"/>
        <v>102.90322580645162</v>
      </c>
      <c r="AG108" s="42">
        <f>VLOOKUP(B108,'[2]8월'!$D$6:$AU$179,13,0)</f>
        <v>33.387096774193552</v>
      </c>
      <c r="AH108" s="42">
        <f>VLOOKUP(B108,'[2]8월'!$D$6:$AU$179,28,0)</f>
        <v>68.161290322580641</v>
      </c>
      <c r="AI108" s="42">
        <f t="shared" si="92"/>
        <v>101.54838709677419</v>
      </c>
      <c r="AJ108" s="42">
        <f>VLOOKUP(B108,'[2]9월'!$D$6:$AU$179,13,0)</f>
        <v>33.700000000000003</v>
      </c>
      <c r="AK108" s="42">
        <f>VLOOKUP(B108,'[2]9월'!$D$6:$AU$179,28,0)</f>
        <v>66.833333333333329</v>
      </c>
      <c r="AL108" s="42">
        <f t="shared" si="93"/>
        <v>100.53333333333333</v>
      </c>
      <c r="AM108" s="42">
        <f>VLOOKUP(B108,'[2]10월'!$D$6:$AU$179,13,0)</f>
        <v>32.935483870967744</v>
      </c>
      <c r="AN108" s="42">
        <f>VLOOKUP(B108,'[2]10월'!$D$6:$AU$179,28,0)</f>
        <v>66.387096774193552</v>
      </c>
      <c r="AO108" s="42">
        <f t="shared" si="94"/>
        <v>99.322580645161295</v>
      </c>
      <c r="AP108" s="42">
        <f>VLOOKUP(B108,'[3]11월'!$D$6:$P$179,13,0)</f>
        <v>33.43333333333333</v>
      </c>
      <c r="AQ108" s="42">
        <f>VLOOKUP(B108,'[3]11월'!$D$6:$AE$179,28,0)</f>
        <v>65.066666666666663</v>
      </c>
      <c r="AR108" s="42">
        <f t="shared" si="95"/>
        <v>98.5</v>
      </c>
      <c r="AS108" s="42">
        <f>VLOOKUP(B108,'[3]12월'!$D$6:$P$179,13,0)</f>
        <v>32.774193548387096</v>
      </c>
      <c r="AT108" s="42">
        <f>VLOOKUP(B108,'[3]12월'!$D$6:$AE$179,28,0)</f>
        <v>65.225806451612897</v>
      </c>
      <c r="AU108" s="42">
        <f t="shared" si="96"/>
        <v>98</v>
      </c>
      <c r="AV108" s="42">
        <f t="shared" si="97"/>
        <v>33.153859226300824</v>
      </c>
      <c r="AW108" s="42">
        <f t="shared" si="98"/>
        <v>68.493826473859841</v>
      </c>
      <c r="AX108" s="43">
        <f t="shared" si="99"/>
        <v>101.64768570016066</v>
      </c>
      <c r="AY108" s="47">
        <v>0.21111153397051149</v>
      </c>
      <c r="AZ108" s="47">
        <v>0.27666044944568929</v>
      </c>
      <c r="BA108" s="21">
        <f t="shared" si="100"/>
        <v>0.25528072494796467</v>
      </c>
      <c r="BB108" s="47">
        <v>0.19104817261272461</v>
      </c>
      <c r="BC108" s="47">
        <v>0.26964691211918923</v>
      </c>
      <c r="BD108" s="21">
        <f t="shared" si="101"/>
        <v>0.24401079923562852</v>
      </c>
      <c r="BE108" s="47">
        <v>0.19114846941663674</v>
      </c>
      <c r="BF108" s="47">
        <v>0.24005797216065414</v>
      </c>
      <c r="BG108" s="21">
        <f t="shared" si="102"/>
        <v>0.22410543219248677</v>
      </c>
      <c r="BH108" s="47">
        <v>0.19172637459776232</v>
      </c>
      <c r="BI108" s="47">
        <v>0.25231802945219983</v>
      </c>
      <c r="BJ108" s="21">
        <f t="shared" si="103"/>
        <v>0.2325551870274514</v>
      </c>
      <c r="BK108" s="47">
        <v>0.21398931924251219</v>
      </c>
      <c r="BL108" s="47">
        <v>0.24426810137972882</v>
      </c>
      <c r="BM108" s="21">
        <f t="shared" si="104"/>
        <v>0.23439223973461193</v>
      </c>
      <c r="BN108" s="47">
        <v>0.22931645597064867</v>
      </c>
      <c r="BO108" s="47">
        <v>0.19370063346621957</v>
      </c>
      <c r="BP108" s="21">
        <f t="shared" si="105"/>
        <v>0.20531724782794619</v>
      </c>
      <c r="BQ108" s="47">
        <v>0.22586631468104729</v>
      </c>
      <c r="BR108" s="47">
        <v>0.20354239300736962</v>
      </c>
      <c r="BS108" s="21">
        <f t="shared" si="106"/>
        <v>0.2108236621425203</v>
      </c>
      <c r="BT108" s="47">
        <v>0.2260934927196645</v>
      </c>
      <c r="BU108" s="47">
        <v>0.26471770589885302</v>
      </c>
      <c r="BV108" s="21">
        <f t="shared" si="107"/>
        <v>0.25211986151460625</v>
      </c>
      <c r="BW108" s="47">
        <v>0.23026412387285122</v>
      </c>
      <c r="BX108" s="47">
        <v>0.24872707417353812</v>
      </c>
      <c r="BY108" s="21">
        <f t="shared" si="108"/>
        <v>0.24270511655635457</v>
      </c>
      <c r="BZ108" s="47">
        <v>0.22881617491801376</v>
      </c>
      <c r="CA108" s="47">
        <v>0.23584144452849276</v>
      </c>
      <c r="CB108" s="21">
        <f t="shared" si="109"/>
        <v>0.23355005148704486</v>
      </c>
      <c r="CC108" s="47">
        <v>0.23010897500998323</v>
      </c>
      <c r="CD108" s="47">
        <v>0.22227932193359809</v>
      </c>
      <c r="CE108" s="21">
        <f t="shared" si="110"/>
        <v>0.22483307624779825</v>
      </c>
      <c r="CF108" s="47">
        <v>0.23646409797824192</v>
      </c>
      <c r="CG108" s="47">
        <v>0.2253953283281285</v>
      </c>
      <c r="CH108" s="21">
        <f t="shared" si="111"/>
        <v>0.22900556724562537</v>
      </c>
      <c r="CI108" s="44">
        <f t="shared" si="112"/>
        <v>0.21716279208254982</v>
      </c>
      <c r="CJ108" s="44">
        <f t="shared" si="113"/>
        <v>0.23976294715780508</v>
      </c>
      <c r="CK108" s="21">
        <f t="shared" si="114"/>
        <v>0.23239158051333661</v>
      </c>
      <c r="CL108" s="47">
        <v>9.5740192244954753E-2</v>
      </c>
      <c r="CM108" s="47">
        <v>0.14024418121360377</v>
      </c>
      <c r="CN108" s="21">
        <f t="shared" si="115"/>
        <v>0.12572856312439523</v>
      </c>
      <c r="CO108" s="47">
        <v>9.5610729130215011E-2</v>
      </c>
      <c r="CP108" s="47">
        <v>0.13617037981040941</v>
      </c>
      <c r="CQ108" s="21">
        <f t="shared" si="116"/>
        <v>0.12294126456143353</v>
      </c>
      <c r="CR108" s="47">
        <v>8.8893773183878075E-2</v>
      </c>
      <c r="CS108" s="47">
        <v>0.12480929268812237</v>
      </c>
      <c r="CT108" s="21">
        <f t="shared" si="117"/>
        <v>0.11309492782598862</v>
      </c>
      <c r="CU108" s="47">
        <v>9.4372108948506478E-2</v>
      </c>
      <c r="CV108" s="47">
        <v>0.1369185543117257</v>
      </c>
      <c r="CW108" s="21">
        <f t="shared" si="118"/>
        <v>0.12304141731214283</v>
      </c>
      <c r="CX108" s="47">
        <v>0.10388779377231151</v>
      </c>
      <c r="CY108" s="47">
        <v>0.13131262951249664</v>
      </c>
      <c r="CZ108" s="21">
        <f t="shared" si="119"/>
        <v>0.12236762366045406</v>
      </c>
      <c r="DA108" s="47">
        <v>0.11217584918399165</v>
      </c>
      <c r="DB108" s="47">
        <v>9.7803311409642726E-2</v>
      </c>
      <c r="DC108" s="21">
        <f t="shared" si="120"/>
        <v>0.10249112196640291</v>
      </c>
      <c r="DD108" s="47">
        <v>0.10761066755987424</v>
      </c>
      <c r="DE108" s="47">
        <v>0.10138906490288277</v>
      </c>
      <c r="DF108" s="21">
        <f t="shared" si="121"/>
        <v>0.1034183303724413</v>
      </c>
      <c r="DG108" s="47">
        <v>0.10581990978985097</v>
      </c>
      <c r="DH108" s="47">
        <v>0.13101064638226451</v>
      </c>
      <c r="DI108" s="21">
        <f t="shared" si="122"/>
        <v>0.12279432420002337</v>
      </c>
      <c r="DJ108" s="47">
        <v>0.11390199109066484</v>
      </c>
      <c r="DK108" s="47">
        <v>0.12982773203013157</v>
      </c>
      <c r="DL108" s="21">
        <f t="shared" si="123"/>
        <v>0.12463332185202772</v>
      </c>
      <c r="DM108" s="47">
        <v>0.10899306567303015</v>
      </c>
      <c r="DN108" s="47">
        <v>0.11805293655263334</v>
      </c>
      <c r="DO108" s="21">
        <f t="shared" si="124"/>
        <v>0.11509792895278641</v>
      </c>
      <c r="DP108" s="47">
        <v>0.1073833654100229</v>
      </c>
      <c r="DQ108" s="47">
        <v>0.11378147525611448</v>
      </c>
      <c r="DR108" s="21">
        <f t="shared" si="125"/>
        <v>0.11169463942025054</v>
      </c>
      <c r="DS108" s="47">
        <v>0.11453762496129945</v>
      </c>
      <c r="DT108" s="47">
        <v>0.11520360041657866</v>
      </c>
      <c r="DU108" s="21">
        <f t="shared" si="126"/>
        <v>0.11498638291339192</v>
      </c>
      <c r="DV108" s="21">
        <f t="shared" si="127"/>
        <v>0.10407725591238336</v>
      </c>
      <c r="DW108" s="21">
        <f t="shared" si="128"/>
        <v>0.12304365037388382</v>
      </c>
      <c r="DX108" s="45">
        <f t="shared" si="129"/>
        <v>0.11685748718014487</v>
      </c>
      <c r="DY108" s="47">
        <v>0.87033042635658919</v>
      </c>
      <c r="DZ108" s="47">
        <v>0.79904242700729922</v>
      </c>
      <c r="EA108" s="21">
        <f t="shared" si="130"/>
        <v>0.82229403651194377</v>
      </c>
      <c r="EB108" s="47">
        <v>0.85710229645093949</v>
      </c>
      <c r="EC108" s="47">
        <v>0.79337638554216872</v>
      </c>
      <c r="ED108" s="21">
        <f t="shared" si="131"/>
        <v>0.8141615107989244</v>
      </c>
      <c r="EE108" s="47">
        <v>0.85232504780114726</v>
      </c>
      <c r="EF108" s="47">
        <v>0.80532086795937219</v>
      </c>
      <c r="EG108" s="21">
        <f t="shared" si="132"/>
        <v>0.82065195937367941</v>
      </c>
      <c r="EH108" s="47">
        <v>0.86760185185185179</v>
      </c>
      <c r="EI108" s="47">
        <v>0.80824820316243418</v>
      </c>
      <c r="EJ108" s="21">
        <f t="shared" si="133"/>
        <v>0.82760725201496643</v>
      </c>
      <c r="EK108" s="47">
        <v>0.83725853658536586</v>
      </c>
      <c r="EL108" s="47">
        <v>0.79297187644075606</v>
      </c>
      <c r="EM108" s="21">
        <f t="shared" si="134"/>
        <v>0.80741660959846429</v>
      </c>
      <c r="EN108" s="47">
        <v>0.85382635342185897</v>
      </c>
      <c r="EO108" s="47">
        <v>0.81607859209257472</v>
      </c>
      <c r="EP108" s="21">
        <f t="shared" si="135"/>
        <v>0.82839056906085218</v>
      </c>
      <c r="EQ108" s="47">
        <v>0.87171359691417549</v>
      </c>
      <c r="ER108" s="47">
        <v>0.82365629354389225</v>
      </c>
      <c r="ES108" s="21">
        <f t="shared" si="136"/>
        <v>0.83933087639109893</v>
      </c>
      <c r="ET108" s="47">
        <v>0.86153236714975845</v>
      </c>
      <c r="EU108" s="47">
        <v>0.80972124940842405</v>
      </c>
      <c r="EV108" s="21">
        <f t="shared" si="137"/>
        <v>0.82662019297139366</v>
      </c>
      <c r="EW108" s="47">
        <v>0.86545103857566763</v>
      </c>
      <c r="EX108" s="47">
        <v>0.80963690773067332</v>
      </c>
      <c r="EY108" s="21">
        <f t="shared" si="138"/>
        <v>0.82784149177139332</v>
      </c>
      <c r="EZ108" s="47">
        <v>0.8764887365328109</v>
      </c>
      <c r="FA108" s="47">
        <v>0.79290962099125362</v>
      </c>
      <c r="FB108" s="21">
        <f t="shared" si="139"/>
        <v>0.8201701553736821</v>
      </c>
      <c r="FC108" s="47">
        <v>0.88437387836490533</v>
      </c>
      <c r="FD108" s="47">
        <v>0.80434426229508194</v>
      </c>
      <c r="FE108" s="21">
        <f t="shared" si="140"/>
        <v>0.83044707621393965</v>
      </c>
      <c r="FF108" s="47">
        <v>0.86494881889763786</v>
      </c>
      <c r="FG108" s="47">
        <v>0.79173244312561819</v>
      </c>
      <c r="FH108" s="21">
        <f t="shared" si="141"/>
        <v>0.81561302042243744</v>
      </c>
      <c r="FI108" s="21">
        <f t="shared" si="142"/>
        <v>0.86357941240855884</v>
      </c>
      <c r="FJ108" s="21">
        <f t="shared" si="143"/>
        <v>0.80391992744162899</v>
      </c>
      <c r="FK108" s="45">
        <f t="shared" si="144"/>
        <v>0.8233787292085647</v>
      </c>
      <c r="FL108" s="21"/>
      <c r="FM108" s="21"/>
      <c r="FN108" s="21">
        <f t="shared" si="145"/>
        <v>0</v>
      </c>
      <c r="FO108" s="21"/>
      <c r="FP108" s="21"/>
      <c r="FQ108" s="21">
        <f t="shared" si="146"/>
        <v>0</v>
      </c>
      <c r="FR108" s="21"/>
      <c r="FS108" s="21"/>
      <c r="FT108" s="21">
        <f t="shared" si="147"/>
        <v>0</v>
      </c>
      <c r="FU108" s="21"/>
      <c r="FV108" s="21"/>
      <c r="FW108" s="21">
        <f t="shared" si="148"/>
        <v>0</v>
      </c>
      <c r="FX108" s="21"/>
      <c r="FY108" s="21"/>
      <c r="FZ108" s="21">
        <f t="shared" si="149"/>
        <v>0</v>
      </c>
      <c r="GA108" s="21"/>
      <c r="GB108" s="21"/>
      <c r="GC108" s="21">
        <f t="shared" si="150"/>
        <v>0</v>
      </c>
      <c r="GD108" s="21"/>
      <c r="GE108" s="21"/>
      <c r="GF108" s="21">
        <f t="shared" si="151"/>
        <v>0</v>
      </c>
      <c r="GG108" s="21"/>
      <c r="GH108" s="21"/>
      <c r="GI108" s="21">
        <f t="shared" si="152"/>
        <v>0</v>
      </c>
      <c r="GJ108" s="21"/>
      <c r="GK108" s="21"/>
      <c r="GL108" s="21">
        <f t="shared" si="153"/>
        <v>0</v>
      </c>
      <c r="GM108" s="21"/>
      <c r="GN108" s="21"/>
      <c r="GO108" s="21">
        <f t="shared" si="154"/>
        <v>0</v>
      </c>
      <c r="GP108" s="21" t="e">
        <f t="shared" si="155"/>
        <v>#DIV/0!</v>
      </c>
      <c r="GQ108" s="21" t="e">
        <f t="shared" si="156"/>
        <v>#DIV/0!</v>
      </c>
      <c r="GR108" s="45">
        <f t="shared" si="157"/>
        <v>0</v>
      </c>
    </row>
    <row r="109" spans="1:200">
      <c r="A109" s="1" t="s">
        <v>216</v>
      </c>
      <c r="B109" s="1" t="s">
        <v>217</v>
      </c>
      <c r="C109" s="1" t="s">
        <v>12</v>
      </c>
      <c r="D109" s="1" t="s">
        <v>13</v>
      </c>
      <c r="E109" s="2">
        <v>52454</v>
      </c>
      <c r="F109" s="2">
        <v>42</v>
      </c>
      <c r="G109" s="2">
        <v>48</v>
      </c>
      <c r="H109" s="2">
        <v>90</v>
      </c>
      <c r="I109" s="2">
        <v>42</v>
      </c>
      <c r="J109" s="2">
        <v>48</v>
      </c>
      <c r="K109" s="2">
        <v>90</v>
      </c>
      <c r="L109" s="42">
        <f>VLOOKUP(B109,'[2]1월'!$D$6:$AU$179,13,0)</f>
        <v>37.483870967741936</v>
      </c>
      <c r="M109" s="42">
        <f>VLOOKUP(B109,'[2]1월'!$D$6:$AU$179,28,0)</f>
        <v>42.935483870967744</v>
      </c>
      <c r="N109" s="42">
        <f t="shared" si="158"/>
        <v>80.41935483870968</v>
      </c>
      <c r="O109" s="42">
        <f>VLOOKUP(B109,'[2]2월'!$D$6:$AU$179,13,0)</f>
        <v>38.103448275862071</v>
      </c>
      <c r="P109" s="42">
        <f>VLOOKUP(B109,'[2]2월'!$D$6:$AU$179,28,0)</f>
        <v>44.068965517241381</v>
      </c>
      <c r="Q109" s="42">
        <f t="shared" si="86"/>
        <v>82.172413793103459</v>
      </c>
      <c r="R109" s="42">
        <f>VLOOKUP(B109,'[2]3월'!$D$6:$AU$179,13,0)</f>
        <v>39.064516129032256</v>
      </c>
      <c r="S109" s="42">
        <f>VLOOKUP(B109,'[2]3월'!$D$6:$AU$179,28,0)</f>
        <v>43.225806451612904</v>
      </c>
      <c r="T109" s="42">
        <f t="shared" si="87"/>
        <v>82.290322580645153</v>
      </c>
      <c r="U109" s="42">
        <f>VLOOKUP(B109,'[2]4월'!$D$6:$AU$179,13,0)</f>
        <v>39.766666666666666</v>
      </c>
      <c r="V109" s="42">
        <f>VLOOKUP(B109,'[2]4월'!$D$6:$AU$179,28,0)</f>
        <v>43.166666666666664</v>
      </c>
      <c r="W109" s="42">
        <f t="shared" si="88"/>
        <v>82.933333333333337</v>
      </c>
      <c r="X109" s="42">
        <f>VLOOKUP(B109,'[2]5월'!$D$6:$AU$179,13,0)</f>
        <v>40.548387096774192</v>
      </c>
      <c r="Y109" s="42">
        <f>VLOOKUP(B109,'[2]5월'!$D$6:$AU$179,28,0)</f>
        <v>44.483870967741936</v>
      </c>
      <c r="Z109" s="42">
        <f t="shared" si="89"/>
        <v>85.032258064516128</v>
      </c>
      <c r="AA109" s="42">
        <f>VLOOKUP(B109,'[2]6월'!$D$6:$AU$179,13,0)</f>
        <v>39.299999999999997</v>
      </c>
      <c r="AB109" s="42">
        <f>VLOOKUP(B109,'[2]6월'!$D$6:$AU$179,28,0)</f>
        <v>44.133333333333333</v>
      </c>
      <c r="AC109" s="42">
        <f t="shared" si="90"/>
        <v>83.433333333333337</v>
      </c>
      <c r="AD109" s="42">
        <f>VLOOKUP(B109,'[2]7월'!$D$6:$AU$179,13,0)</f>
        <v>38.87096774193548</v>
      </c>
      <c r="AE109" s="42">
        <f>VLOOKUP(B109,'[2]7월'!$D$6:$AU$179,28,0)</f>
        <v>43.516129032258064</v>
      </c>
      <c r="AF109" s="42">
        <f t="shared" si="91"/>
        <v>82.387096774193537</v>
      </c>
      <c r="AG109" s="42">
        <f>VLOOKUP(B109,'[2]8월'!$D$6:$AU$179,13,0)</f>
        <v>38.096774193548384</v>
      </c>
      <c r="AH109" s="42">
        <f>VLOOKUP(B109,'[2]8월'!$D$6:$AU$179,28,0)</f>
        <v>42.645161290322584</v>
      </c>
      <c r="AI109" s="42">
        <f t="shared" si="92"/>
        <v>80.741935483870975</v>
      </c>
      <c r="AJ109" s="42">
        <f>VLOOKUP(B109,'[2]9월'!$D$6:$AU$179,13,0)</f>
        <v>38.333333333333336</v>
      </c>
      <c r="AK109" s="42">
        <f>VLOOKUP(B109,'[2]9월'!$D$6:$AU$179,28,0)</f>
        <v>42.466666666666669</v>
      </c>
      <c r="AL109" s="42">
        <f t="shared" si="93"/>
        <v>80.800000000000011</v>
      </c>
      <c r="AM109" s="42">
        <f>VLOOKUP(B109,'[2]10월'!$D$6:$AU$179,13,0)</f>
        <v>37.935483870967744</v>
      </c>
      <c r="AN109" s="42">
        <f>VLOOKUP(B109,'[2]10월'!$D$6:$AU$179,28,0)</f>
        <v>42.967741935483872</v>
      </c>
      <c r="AO109" s="42">
        <f t="shared" si="94"/>
        <v>80.903225806451616</v>
      </c>
      <c r="AP109" s="42">
        <f>VLOOKUP(B109,'[3]11월'!$D$6:$P$179,13,0)</f>
        <v>36.966666666666669</v>
      </c>
      <c r="AQ109" s="42">
        <f>VLOOKUP(B109,'[3]11월'!$D$6:$AE$179,28,0)</f>
        <v>43.6</v>
      </c>
      <c r="AR109" s="42">
        <f t="shared" si="95"/>
        <v>80.566666666666663</v>
      </c>
      <c r="AS109" s="42">
        <f>VLOOKUP(B109,'[3]12월'!$D$6:$P$179,13,0)</f>
        <v>37.612903225806448</v>
      </c>
      <c r="AT109" s="42">
        <f>VLOOKUP(B109,'[3]12월'!$D$6:$AE$179,28,0)</f>
        <v>43.387096774193552</v>
      </c>
      <c r="AU109" s="42">
        <f t="shared" si="96"/>
        <v>81</v>
      </c>
      <c r="AV109" s="42">
        <f t="shared" si="97"/>
        <v>38.506918180694605</v>
      </c>
      <c r="AW109" s="42">
        <f t="shared" si="98"/>
        <v>43.383076875540723</v>
      </c>
      <c r="AX109" s="43">
        <f t="shared" si="99"/>
        <v>81.889995056235321</v>
      </c>
      <c r="AY109" s="47">
        <v>9.1747123601750843E-2</v>
      </c>
      <c r="AZ109" s="47">
        <v>0.15422274642124342</v>
      </c>
      <c r="BA109" s="21">
        <f t="shared" si="100"/>
        <v>0.12484499771645879</v>
      </c>
      <c r="BB109" s="47">
        <v>0.1078098462073199</v>
      </c>
      <c r="BC109" s="47">
        <v>0.16282679276646483</v>
      </c>
      <c r="BD109" s="21">
        <f t="shared" si="101"/>
        <v>0.13695631789038498</v>
      </c>
      <c r="BE109" s="47">
        <v>0.11038291993033493</v>
      </c>
      <c r="BF109" s="47">
        <v>0.29349377842444085</v>
      </c>
      <c r="BG109" s="21">
        <f t="shared" si="102"/>
        <v>0.20739003838651301</v>
      </c>
      <c r="BH109" s="47">
        <v>0.10514865493006152</v>
      </c>
      <c r="BI109" s="47">
        <v>0.28972868316452793</v>
      </c>
      <c r="BJ109" s="21">
        <f t="shared" si="103"/>
        <v>0.20293409928240688</v>
      </c>
      <c r="BK109" s="47">
        <v>0.11994891568266679</v>
      </c>
      <c r="BL109" s="47">
        <v>0.2891624472835751</v>
      </c>
      <c r="BM109" s="21">
        <f t="shared" si="104"/>
        <v>0.20959361092025652</v>
      </c>
      <c r="BN109" s="47">
        <v>0.10877088115037915</v>
      </c>
      <c r="BO109" s="47">
        <v>0.29506023815575305</v>
      </c>
      <c r="BP109" s="21">
        <f t="shared" si="105"/>
        <v>0.20746188107667379</v>
      </c>
      <c r="BQ109" s="47">
        <v>0.1228970433873217</v>
      </c>
      <c r="BR109" s="47">
        <v>0.29316173196663864</v>
      </c>
      <c r="BS109" s="21">
        <f t="shared" si="106"/>
        <v>0.21309861280680931</v>
      </c>
      <c r="BT109" s="47">
        <v>0.11765868514976259</v>
      </c>
      <c r="BU109" s="47">
        <v>0.30094055252853913</v>
      </c>
      <c r="BV109" s="21">
        <f t="shared" si="107"/>
        <v>0.21475639943006999</v>
      </c>
      <c r="BW109" s="47">
        <v>0.123808894949236</v>
      </c>
      <c r="BX109" s="47">
        <v>0.29475890844495611</v>
      </c>
      <c r="BY109" s="21">
        <f t="shared" si="108"/>
        <v>0.21437353074224857</v>
      </c>
      <c r="BZ109" s="47">
        <v>0.10090763451541487</v>
      </c>
      <c r="CA109" s="47">
        <v>0.29397184670262294</v>
      </c>
      <c r="CB109" s="21">
        <f t="shared" si="109"/>
        <v>0.2031877671919598</v>
      </c>
      <c r="CC109" s="47">
        <v>8.8945376495524531E-2</v>
      </c>
      <c r="CD109" s="47">
        <v>0.29377721867377843</v>
      </c>
      <c r="CE109" s="21">
        <f t="shared" si="110"/>
        <v>0.19745967729228825</v>
      </c>
      <c r="CF109" s="47">
        <v>0.10037775402157384</v>
      </c>
      <c r="CG109" s="47">
        <v>0.26564278229866833</v>
      </c>
      <c r="CH109" s="21">
        <f t="shared" si="111"/>
        <v>0.18793064032545062</v>
      </c>
      <c r="CI109" s="44">
        <f t="shared" si="112"/>
        <v>0.10820031083511222</v>
      </c>
      <c r="CJ109" s="44">
        <f t="shared" si="113"/>
        <v>0.26889564390260073</v>
      </c>
      <c r="CK109" s="21">
        <f t="shared" si="114"/>
        <v>0.1933322977551267</v>
      </c>
      <c r="CL109" s="47">
        <v>6.8905568012530213E-2</v>
      </c>
      <c r="CM109" s="48">
        <v>0.20710364084055477</v>
      </c>
      <c r="CN109" s="21">
        <f t="shared" si="115"/>
        <v>0.1421191225307907</v>
      </c>
      <c r="CO109" s="47">
        <v>8.5367151366027419E-2</v>
      </c>
      <c r="CP109" s="48">
        <v>0.21694971813496658</v>
      </c>
      <c r="CQ109" s="21">
        <f t="shared" si="116"/>
        <v>0.1550759919355959</v>
      </c>
      <c r="CR109" s="47">
        <v>8.6156352223291918E-2</v>
      </c>
      <c r="CS109" s="47">
        <v>0.2319694714133077</v>
      </c>
      <c r="CT109" s="21">
        <f t="shared" si="117"/>
        <v>0.16340414977095064</v>
      </c>
      <c r="CU109" s="47">
        <v>8.557665079223109E-2</v>
      </c>
      <c r="CV109" s="47">
        <v>0.23870670255975682</v>
      </c>
      <c r="CW109" s="21">
        <f t="shared" si="118"/>
        <v>0.16670075884992555</v>
      </c>
      <c r="CX109" s="47">
        <v>9.4871870383764517E-2</v>
      </c>
      <c r="CY109" s="47">
        <v>0.23516632249473218</v>
      </c>
      <c r="CZ109" s="21">
        <f t="shared" si="119"/>
        <v>0.16919602923811949</v>
      </c>
      <c r="DA109" s="47">
        <v>8.9283348362984974E-2</v>
      </c>
      <c r="DB109" s="47">
        <v>0.23822198293230953</v>
      </c>
      <c r="DC109" s="21">
        <f t="shared" si="120"/>
        <v>0.16818695836835748</v>
      </c>
      <c r="DD109" s="47">
        <v>9.6058314220331412E-2</v>
      </c>
      <c r="DE109" s="47">
        <v>0.22871001895978599</v>
      </c>
      <c r="DF109" s="21">
        <f t="shared" si="121"/>
        <v>0.16633355480901796</v>
      </c>
      <c r="DG109" s="47">
        <v>9.2425699619317431E-2</v>
      </c>
      <c r="DH109" s="47">
        <v>0.2306311164132783</v>
      </c>
      <c r="DI109" s="21">
        <f t="shared" si="122"/>
        <v>0.16564314476962116</v>
      </c>
      <c r="DJ109" s="47">
        <v>0.10261221919046418</v>
      </c>
      <c r="DK109" s="47">
        <v>0.23789454905010221</v>
      </c>
      <c r="DL109" s="21">
        <f t="shared" si="123"/>
        <v>0.17428109292983385</v>
      </c>
      <c r="DM109" s="47">
        <v>8.4432230739963157E-2</v>
      </c>
      <c r="DN109" s="47">
        <v>0.23719840555555735</v>
      </c>
      <c r="DO109" s="21">
        <f t="shared" si="124"/>
        <v>0.16536356675306241</v>
      </c>
      <c r="DP109" s="47">
        <v>7.2676853205070294E-2</v>
      </c>
      <c r="DQ109" s="47">
        <v>0.23443332805198336</v>
      </c>
      <c r="DR109" s="21">
        <f t="shared" si="125"/>
        <v>0.15837100398113349</v>
      </c>
      <c r="DS109" s="47">
        <v>7.7335503685643348E-2</v>
      </c>
      <c r="DT109" s="47">
        <v>0.2110178703706605</v>
      </c>
      <c r="DU109" s="21">
        <f t="shared" si="126"/>
        <v>0.14815676074906933</v>
      </c>
      <c r="DV109" s="21">
        <f t="shared" si="127"/>
        <v>8.6308480150134995E-2</v>
      </c>
      <c r="DW109" s="21">
        <f t="shared" si="128"/>
        <v>0.22900026056474962</v>
      </c>
      <c r="DX109" s="45">
        <f t="shared" si="129"/>
        <v>0.16190267789045651</v>
      </c>
      <c r="DY109" s="47">
        <v>0.55203270223752154</v>
      </c>
      <c r="DZ109" s="47">
        <v>0.53831254695717512</v>
      </c>
      <c r="EA109" s="21">
        <f t="shared" si="130"/>
        <v>0.54476413968769033</v>
      </c>
      <c r="EB109" s="47">
        <v>0.55381990950226245</v>
      </c>
      <c r="EC109" s="47">
        <v>0.54602112676056347</v>
      </c>
      <c r="ED109" s="21">
        <f t="shared" si="131"/>
        <v>0.54968832797039857</v>
      </c>
      <c r="EE109" s="47">
        <v>0.57248142031379023</v>
      </c>
      <c r="EF109" s="47">
        <v>0.57692985074626868</v>
      </c>
      <c r="EG109" s="21">
        <f t="shared" si="132"/>
        <v>0.57483807693948896</v>
      </c>
      <c r="EH109" s="47">
        <v>0.59312405699916171</v>
      </c>
      <c r="EI109" s="47">
        <v>0.60137683397683395</v>
      </c>
      <c r="EJ109" s="21">
        <f t="shared" si="133"/>
        <v>0.59749615224490182</v>
      </c>
      <c r="EK109" s="47">
        <v>0.57857836117740657</v>
      </c>
      <c r="EL109" s="47">
        <v>0.60208121827411165</v>
      </c>
      <c r="EM109" s="21">
        <f t="shared" si="134"/>
        <v>0.59102953125649882</v>
      </c>
      <c r="EN109" s="47">
        <v>0.57496607294317215</v>
      </c>
      <c r="EO109" s="47">
        <v>0.6013383685800604</v>
      </c>
      <c r="EP109" s="21">
        <f t="shared" si="135"/>
        <v>0.58893739298311032</v>
      </c>
      <c r="EQ109" s="47">
        <v>0.58218091286307061</v>
      </c>
      <c r="ER109" s="47">
        <v>0.6120066716085989</v>
      </c>
      <c r="ES109" s="21">
        <f t="shared" si="136"/>
        <v>0.59798178308708305</v>
      </c>
      <c r="ET109" s="47">
        <v>0.57752751905165112</v>
      </c>
      <c r="EU109" s="47">
        <v>0.63035552193645994</v>
      </c>
      <c r="EV109" s="21">
        <f t="shared" si="137"/>
        <v>0.60551434831887851</v>
      </c>
      <c r="EW109" s="47">
        <v>0.59678782608695657</v>
      </c>
      <c r="EX109" s="47">
        <v>0.62510439560439568</v>
      </c>
      <c r="EY109" s="21">
        <f t="shared" si="138"/>
        <v>0.61178916918611115</v>
      </c>
      <c r="EZ109" s="47">
        <v>0.56182568027210888</v>
      </c>
      <c r="FA109" s="47">
        <v>0.60437537537537545</v>
      </c>
      <c r="FB109" s="21">
        <f t="shared" si="139"/>
        <v>0.58436734354157416</v>
      </c>
      <c r="FC109" s="47">
        <v>0.58162939585211904</v>
      </c>
      <c r="FD109" s="47">
        <v>0.62004510703363913</v>
      </c>
      <c r="FE109" s="21">
        <f t="shared" si="140"/>
        <v>0.60198098764635444</v>
      </c>
      <c r="FF109" s="47">
        <v>0.54607289879931387</v>
      </c>
      <c r="FG109" s="47">
        <v>0.60497249070631964</v>
      </c>
      <c r="FH109" s="21">
        <f t="shared" si="141"/>
        <v>0.57727628966391076</v>
      </c>
      <c r="FI109" s="21">
        <f t="shared" si="142"/>
        <v>0.57258556300821117</v>
      </c>
      <c r="FJ109" s="21">
        <f t="shared" si="143"/>
        <v>0.59690995896331689</v>
      </c>
      <c r="FK109" s="45">
        <f t="shared" si="144"/>
        <v>0.58547196187716677</v>
      </c>
      <c r="FL109" s="21"/>
      <c r="FM109" s="21"/>
      <c r="FN109" s="21">
        <f t="shared" si="145"/>
        <v>0</v>
      </c>
      <c r="FO109" s="21"/>
      <c r="FP109" s="21"/>
      <c r="FQ109" s="21">
        <f t="shared" si="146"/>
        <v>0</v>
      </c>
      <c r="FR109" s="21"/>
      <c r="FS109" s="21"/>
      <c r="FT109" s="21">
        <f t="shared" si="147"/>
        <v>0</v>
      </c>
      <c r="FU109" s="21"/>
      <c r="FV109" s="21"/>
      <c r="FW109" s="21">
        <f t="shared" si="148"/>
        <v>0</v>
      </c>
      <c r="FX109" s="21"/>
      <c r="FY109" s="21"/>
      <c r="FZ109" s="21">
        <f t="shared" si="149"/>
        <v>0</v>
      </c>
      <c r="GA109" s="21"/>
      <c r="GB109" s="21"/>
      <c r="GC109" s="21">
        <f t="shared" si="150"/>
        <v>0</v>
      </c>
      <c r="GD109" s="21"/>
      <c r="GE109" s="21"/>
      <c r="GF109" s="21">
        <f t="shared" si="151"/>
        <v>0</v>
      </c>
      <c r="GG109" s="21"/>
      <c r="GH109" s="21"/>
      <c r="GI109" s="21">
        <f t="shared" si="152"/>
        <v>0</v>
      </c>
      <c r="GJ109" s="21"/>
      <c r="GK109" s="21"/>
      <c r="GL109" s="21">
        <f t="shared" si="153"/>
        <v>0</v>
      </c>
      <c r="GM109" s="21"/>
      <c r="GN109" s="21"/>
      <c r="GO109" s="21">
        <f t="shared" si="154"/>
        <v>0</v>
      </c>
      <c r="GP109" s="21" t="e">
        <f t="shared" si="155"/>
        <v>#DIV/0!</v>
      </c>
      <c r="GQ109" s="21" t="e">
        <f t="shared" si="156"/>
        <v>#DIV/0!</v>
      </c>
      <c r="GR109" s="45">
        <f t="shared" si="157"/>
        <v>0</v>
      </c>
    </row>
    <row r="110" spans="1:200">
      <c r="A110" s="1" t="s">
        <v>218</v>
      </c>
      <c r="B110" s="1" t="s">
        <v>219</v>
      </c>
      <c r="C110" s="1" t="s">
        <v>12</v>
      </c>
      <c r="D110" s="1" t="s">
        <v>13</v>
      </c>
      <c r="E110" s="2">
        <v>46874</v>
      </c>
      <c r="F110" s="2">
        <v>47</v>
      </c>
      <c r="G110" s="2">
        <v>73</v>
      </c>
      <c r="H110" s="2">
        <v>120</v>
      </c>
      <c r="I110" s="2">
        <v>47</v>
      </c>
      <c r="J110" s="2">
        <v>73</v>
      </c>
      <c r="K110" s="2">
        <v>120</v>
      </c>
      <c r="L110" s="42">
        <f>VLOOKUP(B110,'[2]1월'!$D$6:$AU$179,13,0)</f>
        <v>45.064516129032256</v>
      </c>
      <c r="M110" s="42">
        <f>VLOOKUP(B110,'[2]1월'!$D$6:$AU$179,28,0)</f>
        <v>70.387096774193552</v>
      </c>
      <c r="N110" s="42">
        <f t="shared" si="158"/>
        <v>115.45161290322581</v>
      </c>
      <c r="O110" s="42">
        <f>VLOOKUP(B110,'[2]2월'!$D$6:$AU$179,13,0)</f>
        <v>44.413793103448278</v>
      </c>
      <c r="P110" s="42">
        <f>VLOOKUP(B110,'[2]2월'!$D$6:$AU$179,28,0)</f>
        <v>70.551724137931032</v>
      </c>
      <c r="Q110" s="42">
        <f t="shared" si="86"/>
        <v>114.9655172413793</v>
      </c>
      <c r="R110" s="42">
        <f>VLOOKUP(B110,'[2]3월'!$D$6:$AU$179,13,0)</f>
        <v>44.41935483870968</v>
      </c>
      <c r="S110" s="42">
        <f>VLOOKUP(B110,'[2]3월'!$D$6:$AU$179,28,0)</f>
        <v>70.032258064516128</v>
      </c>
      <c r="T110" s="42">
        <f t="shared" si="87"/>
        <v>114.45161290322581</v>
      </c>
      <c r="U110" s="42">
        <f>VLOOKUP(B110,'[2]4월'!$D$6:$AU$179,13,0)</f>
        <v>44.466666666666669</v>
      </c>
      <c r="V110" s="42">
        <f>VLOOKUP(B110,'[2]4월'!$D$6:$AU$179,28,0)</f>
        <v>68.86666666666666</v>
      </c>
      <c r="W110" s="42">
        <f t="shared" si="88"/>
        <v>113.33333333333333</v>
      </c>
      <c r="X110" s="42">
        <f>VLOOKUP(B110,'[2]5월'!$D$6:$AU$179,13,0)</f>
        <v>45.225806451612904</v>
      </c>
      <c r="Y110" s="42">
        <f>VLOOKUP(B110,'[2]5월'!$D$6:$AU$179,28,0)</f>
        <v>68.483870967741936</v>
      </c>
      <c r="Z110" s="42">
        <f t="shared" si="89"/>
        <v>113.70967741935485</v>
      </c>
      <c r="AA110" s="42">
        <f>VLOOKUP(B110,'[2]6월'!$D$6:$AU$179,13,0)</f>
        <v>43.93333333333333</v>
      </c>
      <c r="AB110" s="42">
        <f>VLOOKUP(B110,'[2]6월'!$D$6:$AU$179,28,0)</f>
        <v>68.2</v>
      </c>
      <c r="AC110" s="42">
        <f t="shared" si="90"/>
        <v>112.13333333333333</v>
      </c>
      <c r="AD110" s="42">
        <f>VLOOKUP(B110,'[2]7월'!$D$6:$AU$179,13,0)</f>
        <v>44.645161290322584</v>
      </c>
      <c r="AE110" s="42">
        <f>VLOOKUP(B110,'[2]7월'!$D$6:$AU$179,28,0)</f>
        <v>68.709677419354833</v>
      </c>
      <c r="AF110" s="42">
        <f t="shared" si="91"/>
        <v>113.35483870967741</v>
      </c>
      <c r="AG110" s="42">
        <f>VLOOKUP(B110,'[2]8월'!$D$6:$AU$179,13,0)</f>
        <v>45.806451612903224</v>
      </c>
      <c r="AH110" s="42">
        <f>VLOOKUP(B110,'[2]8월'!$D$6:$AU$179,28,0)</f>
        <v>68.548387096774192</v>
      </c>
      <c r="AI110" s="42">
        <f t="shared" si="92"/>
        <v>114.35483870967741</v>
      </c>
      <c r="AJ110" s="42">
        <f>VLOOKUP(B110,'[2]9월'!$D$6:$AU$179,13,0)</f>
        <v>43.833333333333336</v>
      </c>
      <c r="AK110" s="42">
        <f>VLOOKUP(B110,'[2]9월'!$D$6:$AU$179,28,0)</f>
        <v>67.63333333333334</v>
      </c>
      <c r="AL110" s="42">
        <f t="shared" si="93"/>
        <v>111.46666666666667</v>
      </c>
      <c r="AM110" s="42">
        <f>VLOOKUP(B110,'[2]10월'!$D$6:$AU$179,13,0)</f>
        <v>44.41935483870968</v>
      </c>
      <c r="AN110" s="42">
        <f>VLOOKUP(B110,'[2]10월'!$D$6:$AU$179,28,0)</f>
        <v>68.548387096774192</v>
      </c>
      <c r="AO110" s="42">
        <f t="shared" si="94"/>
        <v>112.96774193548387</v>
      </c>
      <c r="AP110" s="42">
        <f>VLOOKUP(B110,'[3]11월'!$D$6:$P$179,13,0)</f>
        <v>43.6</v>
      </c>
      <c r="AQ110" s="42">
        <f>VLOOKUP(B110,'[3]11월'!$D$6:$AE$179,28,0)</f>
        <v>69.36666666666666</v>
      </c>
      <c r="AR110" s="42">
        <f t="shared" si="95"/>
        <v>112.96666666666667</v>
      </c>
      <c r="AS110" s="42">
        <f>VLOOKUP(B110,'[3]12월'!$D$6:$P$179,13,0)</f>
        <v>42.29032258064516</v>
      </c>
      <c r="AT110" s="42">
        <f>VLOOKUP(B110,'[3]12월'!$D$6:$AE$179,28,0)</f>
        <v>70.193548387096769</v>
      </c>
      <c r="AU110" s="42">
        <f t="shared" si="96"/>
        <v>112.48387096774192</v>
      </c>
      <c r="AV110" s="42">
        <f t="shared" si="97"/>
        <v>44.343174514893093</v>
      </c>
      <c r="AW110" s="42">
        <f t="shared" si="98"/>
        <v>69.126801384254108</v>
      </c>
      <c r="AX110" s="43">
        <f t="shared" si="99"/>
        <v>113.4699758991472</v>
      </c>
      <c r="AY110" s="47">
        <v>0.25993161574192691</v>
      </c>
      <c r="AZ110" s="47">
        <v>0.14876550063513735</v>
      </c>
      <c r="BA110" s="21">
        <f t="shared" si="100"/>
        <v>0.19220834446463103</v>
      </c>
      <c r="BB110" s="47">
        <v>0.25949837669469439</v>
      </c>
      <c r="BC110" s="47">
        <v>0.15001066135451482</v>
      </c>
      <c r="BD110" s="21">
        <f t="shared" si="101"/>
        <v>0.1927975997502866</v>
      </c>
      <c r="BE110" s="47">
        <v>0.2429827001001722</v>
      </c>
      <c r="BF110" s="47">
        <v>0.14744526440078504</v>
      </c>
      <c r="BG110" s="21">
        <f t="shared" si="102"/>
        <v>0.18478054318579745</v>
      </c>
      <c r="BH110" s="47">
        <v>0.23444980245688107</v>
      </c>
      <c r="BI110" s="47">
        <v>0.15100171554979086</v>
      </c>
      <c r="BJ110" s="21">
        <f t="shared" si="103"/>
        <v>0.18361257186956273</v>
      </c>
      <c r="BK110" s="47">
        <v>0.23990837439549326</v>
      </c>
      <c r="BL110" s="47">
        <v>0.15117916341408508</v>
      </c>
      <c r="BM110" s="21">
        <f t="shared" si="104"/>
        <v>0.18585384150350664</v>
      </c>
      <c r="BN110" s="47">
        <v>0.24474408478342258</v>
      </c>
      <c r="BO110" s="47">
        <v>0.15266886214186656</v>
      </c>
      <c r="BP110" s="21">
        <f t="shared" si="105"/>
        <v>0.1886511352827463</v>
      </c>
      <c r="BQ110" s="47">
        <v>0.23698692317856895</v>
      </c>
      <c r="BR110" s="47">
        <v>0.14951060767714855</v>
      </c>
      <c r="BS110" s="21">
        <f t="shared" si="106"/>
        <v>0.18369566406287469</v>
      </c>
      <c r="BT110" s="47">
        <v>0.23014073505540023</v>
      </c>
      <c r="BU110" s="47">
        <v>0.15225445982612995</v>
      </c>
      <c r="BV110" s="21">
        <f t="shared" si="107"/>
        <v>0.18269180386748426</v>
      </c>
      <c r="BW110" s="47">
        <v>0.23322046118179673</v>
      </c>
      <c r="BX110" s="47">
        <v>0.16797509599093507</v>
      </c>
      <c r="BY110" s="21">
        <f t="shared" si="108"/>
        <v>0.19347247176827542</v>
      </c>
      <c r="BZ110" s="47">
        <v>0.22780113659932874</v>
      </c>
      <c r="CA110" s="47">
        <v>0.15463598714884719</v>
      </c>
      <c r="CB110" s="21">
        <f t="shared" si="109"/>
        <v>0.1832283523519081</v>
      </c>
      <c r="CC110" s="47">
        <v>0.22530130925796757</v>
      </c>
      <c r="CD110" s="47">
        <v>0.14782351653120032</v>
      </c>
      <c r="CE110" s="21">
        <f t="shared" si="110"/>
        <v>0.17810122882194185</v>
      </c>
      <c r="CF110" s="47">
        <v>0.23648848646798654</v>
      </c>
      <c r="CG110" s="47">
        <v>0.14807922672648699</v>
      </c>
      <c r="CH110" s="21">
        <f t="shared" si="111"/>
        <v>0.18262887038671172</v>
      </c>
      <c r="CI110" s="44">
        <f t="shared" si="112"/>
        <v>0.23928783382613653</v>
      </c>
      <c r="CJ110" s="44">
        <f t="shared" si="113"/>
        <v>0.15177917178307734</v>
      </c>
      <c r="CK110" s="21">
        <f t="shared" si="114"/>
        <v>0.18597686894297724</v>
      </c>
      <c r="CL110" s="47">
        <v>0.18424680939175847</v>
      </c>
      <c r="CM110" s="47">
        <v>9.5226583389658545E-2</v>
      </c>
      <c r="CN110" s="21">
        <f t="shared" si="115"/>
        <v>0.13001498786129473</v>
      </c>
      <c r="CO110" s="47">
        <v>0.19127887823568676</v>
      </c>
      <c r="CP110" s="47">
        <v>0.10114506513231396</v>
      </c>
      <c r="CQ110" s="21">
        <f t="shared" si="116"/>
        <v>0.13636865068844395</v>
      </c>
      <c r="CR110" s="47">
        <v>0.1790324863728657</v>
      </c>
      <c r="CS110" s="47">
        <v>0.10058867897209693</v>
      </c>
      <c r="CT110" s="21">
        <f t="shared" si="117"/>
        <v>0.13124390220292423</v>
      </c>
      <c r="CU110" s="47">
        <v>0.17652652383433901</v>
      </c>
      <c r="CV110" s="47">
        <v>0.1082352914705963</v>
      </c>
      <c r="CW110" s="21">
        <f t="shared" si="118"/>
        <v>0.13492296819341576</v>
      </c>
      <c r="CX110" s="47">
        <v>0.18488742467464911</v>
      </c>
      <c r="CY110" s="47">
        <v>0.10946350074570743</v>
      </c>
      <c r="CZ110" s="21">
        <f t="shared" si="119"/>
        <v>0.13893857725715153</v>
      </c>
      <c r="DA110" s="47">
        <v>0.18066626957161164</v>
      </c>
      <c r="DB110" s="47">
        <v>0.10713033131891656</v>
      </c>
      <c r="DC110" s="21">
        <f t="shared" si="120"/>
        <v>0.13586759787085356</v>
      </c>
      <c r="DD110" s="47">
        <v>0.17331660093759946</v>
      </c>
      <c r="DE110" s="47">
        <v>0.10011137438478655</v>
      </c>
      <c r="DF110" s="21">
        <f t="shared" si="121"/>
        <v>0.12871940140436455</v>
      </c>
      <c r="DG110" s="47">
        <v>0.16640057682325052</v>
      </c>
      <c r="DH110" s="47">
        <v>0.10245996996908549</v>
      </c>
      <c r="DI110" s="21">
        <f t="shared" si="122"/>
        <v>0.12744745644605865</v>
      </c>
      <c r="DJ110" s="47">
        <v>0.1767974423233403</v>
      </c>
      <c r="DK110" s="47">
        <v>0.11402686714038882</v>
      </c>
      <c r="DL110" s="21">
        <f t="shared" si="123"/>
        <v>0.1385571144386854</v>
      </c>
      <c r="DM110" s="47">
        <v>0.17256349433083668</v>
      </c>
      <c r="DN110" s="47">
        <v>0.11018873577061392</v>
      </c>
      <c r="DO110" s="21">
        <f t="shared" si="124"/>
        <v>0.1345643010445382</v>
      </c>
      <c r="DP110" s="47">
        <v>0.17225181887358357</v>
      </c>
      <c r="DQ110" s="47">
        <v>0.10442736894834655</v>
      </c>
      <c r="DR110" s="21">
        <f t="shared" si="125"/>
        <v>0.13093263076389977</v>
      </c>
      <c r="DS110" s="47">
        <v>0.17290446726690745</v>
      </c>
      <c r="DT110" s="47">
        <v>9.9169163416135714E-2</v>
      </c>
      <c r="DU110" s="21">
        <f t="shared" si="126"/>
        <v>0.12798434047644927</v>
      </c>
      <c r="DV110" s="21">
        <f t="shared" si="127"/>
        <v>0.17757273271970239</v>
      </c>
      <c r="DW110" s="21">
        <f t="shared" si="128"/>
        <v>0.10434774422155391</v>
      </c>
      <c r="DX110" s="45">
        <f t="shared" si="129"/>
        <v>0.13296349405400665</v>
      </c>
      <c r="DY110" s="47">
        <v>0.61777594846098782</v>
      </c>
      <c r="DZ110" s="47">
        <v>0.6951361136571953</v>
      </c>
      <c r="EA110" s="21">
        <f t="shared" si="130"/>
        <v>0.66490436928064467</v>
      </c>
      <c r="EB110" s="47">
        <v>0.64697049689440989</v>
      </c>
      <c r="EC110" s="47">
        <v>0.70708162267839691</v>
      </c>
      <c r="ED110" s="21">
        <f t="shared" si="131"/>
        <v>0.68359066729743212</v>
      </c>
      <c r="EE110" s="47">
        <v>0.64257588961510526</v>
      </c>
      <c r="EF110" s="47">
        <v>0.67485951174573922</v>
      </c>
      <c r="EG110" s="21">
        <f t="shared" si="132"/>
        <v>0.66224332602112124</v>
      </c>
      <c r="EH110" s="47">
        <v>0.67325412293853071</v>
      </c>
      <c r="EI110" s="47">
        <v>0.71369796708615685</v>
      </c>
      <c r="EJ110" s="21">
        <f t="shared" si="133"/>
        <v>0.69789283075048592</v>
      </c>
      <c r="EK110" s="47">
        <v>0.68530527817403708</v>
      </c>
      <c r="EL110" s="47">
        <v>0.69688082901554405</v>
      </c>
      <c r="EM110" s="21">
        <f t="shared" si="134"/>
        <v>0.69235719475014879</v>
      </c>
      <c r="EN110" s="47">
        <v>0.64808877086494687</v>
      </c>
      <c r="EO110" s="47">
        <v>0.70970723362658839</v>
      </c>
      <c r="EP110" s="21">
        <f t="shared" si="135"/>
        <v>0.68562722280498178</v>
      </c>
      <c r="EQ110" s="47">
        <v>0.65206286127167634</v>
      </c>
      <c r="ER110" s="47">
        <v>0.73141971830985919</v>
      </c>
      <c r="ES110" s="21">
        <f t="shared" si="136"/>
        <v>0.70040768245884943</v>
      </c>
      <c r="ET110" s="47">
        <v>0.67962535211267605</v>
      </c>
      <c r="EU110" s="47">
        <v>0.73291576470588227</v>
      </c>
      <c r="EV110" s="21">
        <f t="shared" si="137"/>
        <v>0.71209029041749861</v>
      </c>
      <c r="EW110" s="47">
        <v>0.68567984790874525</v>
      </c>
      <c r="EX110" s="47">
        <v>0.73763380975850179</v>
      </c>
      <c r="EY110" s="21">
        <f t="shared" si="138"/>
        <v>0.71733060991388842</v>
      </c>
      <c r="EZ110" s="47">
        <v>0.64047712418300651</v>
      </c>
      <c r="FA110" s="47">
        <v>0.69369364705882353</v>
      </c>
      <c r="FB110" s="21">
        <f t="shared" si="139"/>
        <v>0.67289704829109709</v>
      </c>
      <c r="FC110" s="47">
        <v>0.65347094801223238</v>
      </c>
      <c r="FD110" s="47">
        <v>0.70790341182123973</v>
      </c>
      <c r="FE110" s="21">
        <f t="shared" si="140"/>
        <v>0.68663163289618079</v>
      </c>
      <c r="FF110" s="47">
        <v>0.65600228832951946</v>
      </c>
      <c r="FG110" s="47">
        <v>0.71191636029411764</v>
      </c>
      <c r="FH110" s="21">
        <f t="shared" si="141"/>
        <v>0.69006558054980727</v>
      </c>
      <c r="FI110" s="21">
        <f t="shared" si="142"/>
        <v>0.65677407739715621</v>
      </c>
      <c r="FJ110" s="21">
        <f t="shared" si="143"/>
        <v>0.70940383247983707</v>
      </c>
      <c r="FK110" s="45">
        <f t="shared" si="144"/>
        <v>0.68883653795267819</v>
      </c>
      <c r="FL110" s="21"/>
      <c r="FM110" s="21"/>
      <c r="FN110" s="21">
        <f t="shared" si="145"/>
        <v>0</v>
      </c>
      <c r="FO110" s="21"/>
      <c r="FP110" s="21"/>
      <c r="FQ110" s="21">
        <f t="shared" si="146"/>
        <v>0</v>
      </c>
      <c r="FR110" s="21"/>
      <c r="FS110" s="21"/>
      <c r="FT110" s="21">
        <f t="shared" si="147"/>
        <v>0</v>
      </c>
      <c r="FU110" s="21"/>
      <c r="FV110" s="21"/>
      <c r="FW110" s="21">
        <f t="shared" si="148"/>
        <v>0</v>
      </c>
      <c r="FX110" s="21"/>
      <c r="FY110" s="21"/>
      <c r="FZ110" s="21">
        <f t="shared" si="149"/>
        <v>0</v>
      </c>
      <c r="GA110" s="21"/>
      <c r="GB110" s="21"/>
      <c r="GC110" s="21">
        <f t="shared" si="150"/>
        <v>0</v>
      </c>
      <c r="GD110" s="21"/>
      <c r="GE110" s="21"/>
      <c r="GF110" s="21">
        <f t="shared" si="151"/>
        <v>0</v>
      </c>
      <c r="GG110" s="21"/>
      <c r="GH110" s="21"/>
      <c r="GI110" s="21">
        <f t="shared" si="152"/>
        <v>0</v>
      </c>
      <c r="GJ110" s="21"/>
      <c r="GK110" s="21"/>
      <c r="GL110" s="21">
        <f t="shared" si="153"/>
        <v>0</v>
      </c>
      <c r="GM110" s="21"/>
      <c r="GN110" s="21"/>
      <c r="GO110" s="21">
        <f t="shared" si="154"/>
        <v>0</v>
      </c>
      <c r="GP110" s="21" t="e">
        <f t="shared" si="155"/>
        <v>#DIV/0!</v>
      </c>
      <c r="GQ110" s="21" t="e">
        <f t="shared" si="156"/>
        <v>#DIV/0!</v>
      </c>
      <c r="GR110" s="45">
        <f t="shared" si="157"/>
        <v>0</v>
      </c>
    </row>
    <row r="111" spans="1:200">
      <c r="A111" s="1" t="s">
        <v>220</v>
      </c>
      <c r="B111" s="1" t="s">
        <v>221</v>
      </c>
      <c r="C111" s="1" t="s">
        <v>12</v>
      </c>
      <c r="D111" s="1" t="s">
        <v>13</v>
      </c>
      <c r="E111" s="2">
        <v>42620</v>
      </c>
      <c r="F111" s="2">
        <v>16</v>
      </c>
      <c r="G111" s="2">
        <v>69</v>
      </c>
      <c r="H111" s="2">
        <v>85</v>
      </c>
      <c r="I111" s="2">
        <v>16</v>
      </c>
      <c r="J111" s="2">
        <v>69</v>
      </c>
      <c r="K111" s="2">
        <v>85</v>
      </c>
      <c r="L111" s="42">
        <f>VLOOKUP(B111,'[2]1월'!$D$6:$AU$179,13,0)</f>
        <v>11.741935483870968</v>
      </c>
      <c r="M111" s="42">
        <f>VLOOKUP(B111,'[2]1월'!$D$6:$AU$179,28,0)</f>
        <v>60.58064516129032</v>
      </c>
      <c r="N111" s="42">
        <f t="shared" si="158"/>
        <v>72.322580645161281</v>
      </c>
      <c r="O111" s="42">
        <f>VLOOKUP(B111,'[2]2월'!$D$6:$AU$179,13,0)</f>
        <v>12.758620689655173</v>
      </c>
      <c r="P111" s="42">
        <f>VLOOKUP(B111,'[2]2월'!$D$6:$AU$179,28,0)</f>
        <v>60.241379310344826</v>
      </c>
      <c r="Q111" s="42">
        <f t="shared" si="86"/>
        <v>73</v>
      </c>
      <c r="R111" s="42">
        <f>VLOOKUP(B111,'[2]3월'!$D$6:$AU$179,13,0)</f>
        <v>13.806451612903226</v>
      </c>
      <c r="S111" s="42">
        <f>VLOOKUP(B111,'[2]3월'!$D$6:$AU$179,28,0)</f>
        <v>60.41935483870968</v>
      </c>
      <c r="T111" s="42">
        <f t="shared" si="87"/>
        <v>74.225806451612911</v>
      </c>
      <c r="U111" s="42">
        <f>VLOOKUP(B111,'[2]4월'!$D$6:$AU$179,13,0)</f>
        <v>13.5</v>
      </c>
      <c r="V111" s="42">
        <f>VLOOKUP(B111,'[2]4월'!$D$6:$AU$179,28,0)</f>
        <v>61.06666666666667</v>
      </c>
      <c r="W111" s="42">
        <f t="shared" si="88"/>
        <v>74.566666666666663</v>
      </c>
      <c r="X111" s="42">
        <f>VLOOKUP(B111,'[2]5월'!$D$6:$AU$179,13,0)</f>
        <v>13.838709677419354</v>
      </c>
      <c r="Y111" s="42">
        <f>VLOOKUP(B111,'[2]5월'!$D$6:$AU$179,28,0)</f>
        <v>60.774193548387096</v>
      </c>
      <c r="Z111" s="42">
        <f t="shared" si="89"/>
        <v>74.612903225806448</v>
      </c>
      <c r="AA111" s="42">
        <f>VLOOKUP(B111,'[2]6월'!$D$6:$AU$179,13,0)</f>
        <v>13.7</v>
      </c>
      <c r="AB111" s="42">
        <f>VLOOKUP(B111,'[2]6월'!$D$6:$AU$179,28,0)</f>
        <v>60.866666666666667</v>
      </c>
      <c r="AC111" s="42">
        <f t="shared" si="90"/>
        <v>74.566666666666663</v>
      </c>
      <c r="AD111" s="42">
        <f>VLOOKUP(B111,'[2]7월'!$D$6:$AU$179,13,0)</f>
        <v>13.483870967741936</v>
      </c>
      <c r="AE111" s="42">
        <f>VLOOKUP(B111,'[2]7월'!$D$6:$AU$179,28,0)</f>
        <v>61.064516129032256</v>
      </c>
      <c r="AF111" s="42">
        <f t="shared" si="91"/>
        <v>74.548387096774192</v>
      </c>
      <c r="AG111" s="42">
        <f>VLOOKUP(B111,'[2]8월'!$D$6:$AU$179,13,0)</f>
        <v>13.387096774193548</v>
      </c>
      <c r="AH111" s="42">
        <f>VLOOKUP(B111,'[2]8월'!$D$6:$AU$179,28,0)</f>
        <v>60.41935483870968</v>
      </c>
      <c r="AI111" s="42">
        <f t="shared" si="92"/>
        <v>73.806451612903231</v>
      </c>
      <c r="AJ111" s="42">
        <f>VLOOKUP(B111,'[2]9월'!$D$6:$AU$179,13,0)</f>
        <v>14.133333333333333</v>
      </c>
      <c r="AK111" s="42">
        <f>VLOOKUP(B111,'[2]9월'!$D$6:$AU$179,28,0)</f>
        <v>60.233333333333334</v>
      </c>
      <c r="AL111" s="42">
        <f t="shared" si="93"/>
        <v>74.366666666666674</v>
      </c>
      <c r="AM111" s="42">
        <f>VLOOKUP(B111,'[2]10월'!$D$6:$AU$179,13,0)</f>
        <v>14.193548387096774</v>
      </c>
      <c r="AN111" s="42">
        <f>VLOOKUP(B111,'[2]10월'!$D$6:$AU$179,28,0)</f>
        <v>60.774193548387096</v>
      </c>
      <c r="AO111" s="42">
        <f t="shared" si="94"/>
        <v>74.967741935483872</v>
      </c>
      <c r="AP111" s="42">
        <f>VLOOKUP(B111,'[3]11월'!$D$6:$P$179,13,0)</f>
        <v>14.433333333333334</v>
      </c>
      <c r="AQ111" s="42">
        <f>VLOOKUP(B111,'[3]11월'!$D$6:$AE$179,28,0)</f>
        <v>59.766666666666666</v>
      </c>
      <c r="AR111" s="42">
        <f t="shared" si="95"/>
        <v>74.2</v>
      </c>
      <c r="AS111" s="42">
        <f>VLOOKUP(B111,'[3]12월'!$D$6:$P$179,13,0)</f>
        <v>13.548387096774194</v>
      </c>
      <c r="AT111" s="42">
        <f>VLOOKUP(B111,'[3]12월'!$D$6:$AE$179,28,0)</f>
        <v>59.322580645161288</v>
      </c>
      <c r="AU111" s="42">
        <f t="shared" si="96"/>
        <v>72.870967741935488</v>
      </c>
      <c r="AV111" s="42">
        <f t="shared" si="97"/>
        <v>13.543773946360155</v>
      </c>
      <c r="AW111" s="42">
        <f t="shared" si="98"/>
        <v>60.460795946112967</v>
      </c>
      <c r="AX111" s="43">
        <f t="shared" si="99"/>
        <v>74.004569892473128</v>
      </c>
      <c r="AY111" s="47">
        <v>0.27778544135742506</v>
      </c>
      <c r="AZ111" s="47">
        <v>0.27927711017261753</v>
      </c>
      <c r="BA111" s="21">
        <f t="shared" si="100"/>
        <v>0.27900411587962781</v>
      </c>
      <c r="BB111" s="47">
        <v>0.28803426469854054</v>
      </c>
      <c r="BC111" s="47">
        <v>0.28947573613721145</v>
      </c>
      <c r="BD111" s="21">
        <f t="shared" si="101"/>
        <v>0.28921192860013822</v>
      </c>
      <c r="BE111" s="47">
        <v>0.28516678086212055</v>
      </c>
      <c r="BF111" s="47">
        <v>0.28701951081558941</v>
      </c>
      <c r="BG111" s="21">
        <f t="shared" si="102"/>
        <v>0.28668043775956198</v>
      </c>
      <c r="BH111" s="47">
        <v>0.29175555683950272</v>
      </c>
      <c r="BI111" s="47">
        <v>0.30138185571782311</v>
      </c>
      <c r="BJ111" s="21">
        <f t="shared" si="103"/>
        <v>0.29962012105552444</v>
      </c>
      <c r="BK111" s="47">
        <v>0.30354360579917344</v>
      </c>
      <c r="BL111" s="47">
        <v>0.29770302374848667</v>
      </c>
      <c r="BM111" s="21">
        <f t="shared" si="104"/>
        <v>0.2987719242653683</v>
      </c>
      <c r="BN111" s="47">
        <v>0.29882793311076666</v>
      </c>
      <c r="BO111" s="47">
        <v>0.30083867628269123</v>
      </c>
      <c r="BP111" s="21">
        <f t="shared" si="105"/>
        <v>0.30047068480562023</v>
      </c>
      <c r="BQ111" s="47">
        <v>0.30529859837164164</v>
      </c>
      <c r="BR111" s="47">
        <v>0.30972624152345035</v>
      </c>
      <c r="BS111" s="21">
        <f t="shared" si="106"/>
        <v>0.30891592672734541</v>
      </c>
      <c r="BT111" s="47">
        <v>0.30712070768694438</v>
      </c>
      <c r="BU111" s="47">
        <v>0.32111801634103843</v>
      </c>
      <c r="BV111" s="21">
        <f t="shared" si="107"/>
        <v>0.31855633150800805</v>
      </c>
      <c r="BW111" s="47">
        <v>0.30425445718919253</v>
      </c>
      <c r="BX111" s="47">
        <v>0.31329281823006461</v>
      </c>
      <c r="BY111" s="21">
        <f t="shared" si="108"/>
        <v>0.31163868364133546</v>
      </c>
      <c r="BZ111" s="47">
        <v>0.2963477974940002</v>
      </c>
      <c r="CA111" s="47">
        <v>0.30825659105948805</v>
      </c>
      <c r="CB111" s="21">
        <f t="shared" si="109"/>
        <v>0.30607713094967065</v>
      </c>
      <c r="CC111" s="47">
        <v>0.29634523689042463</v>
      </c>
      <c r="CD111" s="47">
        <v>0.30283518933508796</v>
      </c>
      <c r="CE111" s="21">
        <f t="shared" si="110"/>
        <v>0.30164744580842651</v>
      </c>
      <c r="CF111" s="47">
        <v>0.31716129890283179</v>
      </c>
      <c r="CG111" s="47">
        <v>0.31564621144903282</v>
      </c>
      <c r="CH111" s="21">
        <f t="shared" si="111"/>
        <v>0.31592349164960737</v>
      </c>
      <c r="CI111" s="44">
        <f t="shared" si="112"/>
        <v>0.29763680660021369</v>
      </c>
      <c r="CJ111" s="44">
        <f t="shared" si="113"/>
        <v>0.30221424840104855</v>
      </c>
      <c r="CK111" s="21">
        <f t="shared" si="114"/>
        <v>0.30137651855418623</v>
      </c>
      <c r="CL111" s="47">
        <v>0.13220345966738398</v>
      </c>
      <c r="CM111" s="47">
        <v>0.13132996564337873</v>
      </c>
      <c r="CN111" s="21">
        <f t="shared" si="115"/>
        <v>0.13148982611715504</v>
      </c>
      <c r="CO111" s="47">
        <v>0.14195291969233648</v>
      </c>
      <c r="CP111" s="47">
        <v>0.14110767381574457</v>
      </c>
      <c r="CQ111" s="21">
        <f t="shared" si="116"/>
        <v>0.14126236452063329</v>
      </c>
      <c r="CR111" s="47">
        <v>0.1516080413230522</v>
      </c>
      <c r="CS111" s="47">
        <v>0.13353779028032303</v>
      </c>
      <c r="CT111" s="21">
        <f t="shared" si="117"/>
        <v>0.13684487517565183</v>
      </c>
      <c r="CU111" s="47">
        <v>0.14491910423973109</v>
      </c>
      <c r="CV111" s="47">
        <v>0.14455528290829944</v>
      </c>
      <c r="CW111" s="21">
        <f t="shared" si="118"/>
        <v>0.14462186682165684</v>
      </c>
      <c r="CX111" s="47">
        <v>0.15058362742539338</v>
      </c>
      <c r="CY111" s="47">
        <v>0.14458655132184828</v>
      </c>
      <c r="CZ111" s="21">
        <f t="shared" si="119"/>
        <v>0.14568409223322101</v>
      </c>
      <c r="DA111" s="47">
        <v>0.14107723361683858</v>
      </c>
      <c r="DB111" s="47">
        <v>0.1383323527150894</v>
      </c>
      <c r="DC111" s="21">
        <f t="shared" si="120"/>
        <v>0.13883470069842321</v>
      </c>
      <c r="DD111" s="47">
        <v>0.13778449110579333</v>
      </c>
      <c r="DE111" s="47">
        <v>0.14227817988167521</v>
      </c>
      <c r="DF111" s="21">
        <f t="shared" si="121"/>
        <v>0.14145577789955069</v>
      </c>
      <c r="DG111" s="47">
        <v>0.14266617216300034</v>
      </c>
      <c r="DH111" s="47">
        <v>0.15085781475059129</v>
      </c>
      <c r="DI111" s="21">
        <f t="shared" si="122"/>
        <v>0.14935864036694294</v>
      </c>
      <c r="DJ111" s="47">
        <v>0.14695418051325113</v>
      </c>
      <c r="DK111" s="47">
        <v>0.15674158206155098</v>
      </c>
      <c r="DL111" s="21">
        <f t="shared" si="123"/>
        <v>0.15495036356943578</v>
      </c>
      <c r="DM111" s="47">
        <v>0.14468082256342357</v>
      </c>
      <c r="DN111" s="47">
        <v>0.14916254561372419</v>
      </c>
      <c r="DO111" s="21">
        <f t="shared" si="124"/>
        <v>0.14834233351098974</v>
      </c>
      <c r="DP111" s="47">
        <v>0.144210118030627</v>
      </c>
      <c r="DQ111" s="47">
        <v>0.14651100252276356</v>
      </c>
      <c r="DR111" s="21">
        <f t="shared" si="125"/>
        <v>0.14608991150793213</v>
      </c>
      <c r="DS111" s="47">
        <v>0.15333315692258742</v>
      </c>
      <c r="DT111" s="47">
        <v>0.14968464302523504</v>
      </c>
      <c r="DU111" s="21">
        <f t="shared" si="126"/>
        <v>0.15035236729601575</v>
      </c>
      <c r="DV111" s="21">
        <f t="shared" si="127"/>
        <v>0.14433111060528483</v>
      </c>
      <c r="DW111" s="21">
        <f t="shared" si="128"/>
        <v>0.14405711537835197</v>
      </c>
      <c r="DX111" s="45">
        <f t="shared" si="129"/>
        <v>0.14410725997646734</v>
      </c>
      <c r="DY111" s="47">
        <v>0.83331318681318689</v>
      </c>
      <c r="DZ111" s="47">
        <v>0.86887007454739085</v>
      </c>
      <c r="EA111" s="21">
        <f t="shared" si="130"/>
        <v>0.86236271357754957</v>
      </c>
      <c r="EB111" s="47">
        <v>0.76637567567567577</v>
      </c>
      <c r="EC111" s="47">
        <v>0.87184831139095587</v>
      </c>
      <c r="ED111" s="21">
        <f t="shared" si="131"/>
        <v>0.85254548269091579</v>
      </c>
      <c r="EE111" s="47">
        <v>0.78725467289719619</v>
      </c>
      <c r="EF111" s="47">
        <v>0.86712012813667916</v>
      </c>
      <c r="EG111" s="21">
        <f t="shared" si="132"/>
        <v>0.85250373791296241</v>
      </c>
      <c r="EH111" s="47">
        <v>0.77959012345679013</v>
      </c>
      <c r="EI111" s="47">
        <v>0.89033951965065505</v>
      </c>
      <c r="EJ111" s="21">
        <f t="shared" si="133"/>
        <v>0.87007097692518531</v>
      </c>
      <c r="EK111" s="47">
        <v>0.74924242424242427</v>
      </c>
      <c r="EL111" s="47">
        <v>0.87583757961783437</v>
      </c>
      <c r="EM111" s="21">
        <f t="shared" si="134"/>
        <v>0.85266906219248972</v>
      </c>
      <c r="EN111" s="47">
        <v>0.77290754257907546</v>
      </c>
      <c r="EO111" s="47">
        <v>0.88211993428258484</v>
      </c>
      <c r="EP111" s="21">
        <f t="shared" si="135"/>
        <v>0.86213268285307376</v>
      </c>
      <c r="EQ111" s="47">
        <v>0.79039712918660288</v>
      </c>
      <c r="ER111" s="47">
        <v>0.8858589540412044</v>
      </c>
      <c r="ES111" s="21">
        <f t="shared" si="136"/>
        <v>0.86838823056809544</v>
      </c>
      <c r="ET111" s="47">
        <v>0.7823951807228916</v>
      </c>
      <c r="EU111" s="47">
        <v>0.86542178323545116</v>
      </c>
      <c r="EV111" s="21">
        <f t="shared" si="137"/>
        <v>0.85022686300825057</v>
      </c>
      <c r="EW111" s="47">
        <v>0.77651415094339626</v>
      </c>
      <c r="EX111" s="47">
        <v>0.85737410071942455</v>
      </c>
      <c r="EY111" s="21">
        <f t="shared" si="138"/>
        <v>0.84257570539503046</v>
      </c>
      <c r="EZ111" s="47">
        <v>0.77653181818181816</v>
      </c>
      <c r="FA111" s="47">
        <v>0.86730148619957537</v>
      </c>
      <c r="FB111" s="21">
        <f t="shared" si="139"/>
        <v>0.85068948687838608</v>
      </c>
      <c r="FC111" s="47">
        <v>0.74545265588914555</v>
      </c>
      <c r="FD111" s="47">
        <v>0.87646179587283901</v>
      </c>
      <c r="FE111" s="21">
        <f t="shared" si="140"/>
        <v>0.85248546333791164</v>
      </c>
      <c r="FF111" s="47">
        <v>0.73060476190476176</v>
      </c>
      <c r="FG111" s="47">
        <v>0.87956933115823821</v>
      </c>
      <c r="FH111" s="21">
        <f t="shared" si="141"/>
        <v>0.85230692756725124</v>
      </c>
      <c r="FI111" s="21">
        <f t="shared" si="142"/>
        <v>0.77421494354108045</v>
      </c>
      <c r="FJ111" s="21">
        <f t="shared" si="143"/>
        <v>0.87401024990440279</v>
      </c>
      <c r="FK111" s="45">
        <f t="shared" si="144"/>
        <v>0.85574644440892522</v>
      </c>
      <c r="FL111" s="21"/>
      <c r="FM111" s="21"/>
      <c r="FN111" s="21">
        <f t="shared" si="145"/>
        <v>0</v>
      </c>
      <c r="FO111" s="21"/>
      <c r="FP111" s="21"/>
      <c r="FQ111" s="21">
        <f t="shared" si="146"/>
        <v>0</v>
      </c>
      <c r="FR111" s="21"/>
      <c r="FS111" s="21"/>
      <c r="FT111" s="21">
        <f t="shared" si="147"/>
        <v>0</v>
      </c>
      <c r="FU111" s="21"/>
      <c r="FV111" s="21"/>
      <c r="FW111" s="21">
        <f t="shared" si="148"/>
        <v>0</v>
      </c>
      <c r="FX111" s="21"/>
      <c r="FY111" s="21"/>
      <c r="FZ111" s="21">
        <f t="shared" si="149"/>
        <v>0</v>
      </c>
      <c r="GA111" s="21"/>
      <c r="GB111" s="21"/>
      <c r="GC111" s="21">
        <f t="shared" si="150"/>
        <v>0</v>
      </c>
      <c r="GD111" s="21"/>
      <c r="GE111" s="21"/>
      <c r="GF111" s="21">
        <f t="shared" si="151"/>
        <v>0</v>
      </c>
      <c r="GG111" s="21"/>
      <c r="GH111" s="21"/>
      <c r="GI111" s="21">
        <f t="shared" si="152"/>
        <v>0</v>
      </c>
      <c r="GJ111" s="21"/>
      <c r="GK111" s="21"/>
      <c r="GL111" s="21">
        <f t="shared" si="153"/>
        <v>0</v>
      </c>
      <c r="GM111" s="21"/>
      <c r="GN111" s="21"/>
      <c r="GO111" s="21">
        <f t="shared" si="154"/>
        <v>0</v>
      </c>
      <c r="GP111" s="21" t="e">
        <f t="shared" si="155"/>
        <v>#DIV/0!</v>
      </c>
      <c r="GQ111" s="21" t="e">
        <f t="shared" si="156"/>
        <v>#DIV/0!</v>
      </c>
      <c r="GR111" s="45">
        <f t="shared" si="157"/>
        <v>0</v>
      </c>
    </row>
    <row r="112" spans="1:200">
      <c r="A112" s="1" t="s">
        <v>222</v>
      </c>
      <c r="B112" s="1" t="s">
        <v>223</v>
      </c>
      <c r="C112" s="1" t="s">
        <v>12</v>
      </c>
      <c r="D112" s="1" t="s">
        <v>13</v>
      </c>
      <c r="E112" s="2">
        <v>35165</v>
      </c>
      <c r="F112" s="2">
        <v>30</v>
      </c>
      <c r="G112" s="2">
        <v>38</v>
      </c>
      <c r="H112" s="2">
        <v>68</v>
      </c>
      <c r="I112" s="2">
        <v>30</v>
      </c>
      <c r="J112" s="2">
        <v>38</v>
      </c>
      <c r="K112" s="2">
        <v>68</v>
      </c>
      <c r="L112" s="42">
        <f>VLOOKUP(B112,'[2]1월'!$D$6:$AU$179,13,0)</f>
        <v>27.35483870967742</v>
      </c>
      <c r="M112" s="42">
        <f>VLOOKUP(B112,'[2]1월'!$D$6:$AU$179,28,0)</f>
        <v>1</v>
      </c>
      <c r="N112" s="42">
        <f t="shared" si="158"/>
        <v>28.35483870967742</v>
      </c>
      <c r="O112" s="42">
        <f>VLOOKUP(B112,'[2]2월'!$D$6:$AU$179,13,0)</f>
        <v>27.344827586206897</v>
      </c>
      <c r="P112" s="42">
        <f>VLOOKUP(B112,'[2]2월'!$D$6:$AU$179,28,0)</f>
        <v>1</v>
      </c>
      <c r="Q112" s="42">
        <f t="shared" si="86"/>
        <v>28.344827586206897</v>
      </c>
      <c r="R112" s="42">
        <f>VLOOKUP(B112,'[2]3월'!$D$6:$AU$179,13,0)</f>
        <v>27.741935483870968</v>
      </c>
      <c r="S112" s="42">
        <f>VLOOKUP(B112,'[2]3월'!$D$6:$AU$179,28,0)</f>
        <v>5.5161290322580649</v>
      </c>
      <c r="T112" s="42">
        <f t="shared" si="87"/>
        <v>33.258064516129032</v>
      </c>
      <c r="U112" s="42">
        <f>VLOOKUP(B112,'[2]4월'!$D$6:$AU$179,13,0)</f>
        <v>27.833333333333332</v>
      </c>
      <c r="V112" s="42">
        <f>VLOOKUP(B112,'[2]4월'!$D$6:$AU$179,28,0)</f>
        <v>32.966666666666669</v>
      </c>
      <c r="W112" s="42">
        <f t="shared" si="88"/>
        <v>60.8</v>
      </c>
      <c r="X112" s="42">
        <f>VLOOKUP(B112,'[2]5월'!$D$6:$AU$179,13,0)</f>
        <v>27.70967741935484</v>
      </c>
      <c r="Y112" s="42">
        <f>VLOOKUP(B112,'[2]5월'!$D$6:$AU$179,28,0)</f>
        <v>36.838709677419352</v>
      </c>
      <c r="Z112" s="42">
        <f t="shared" si="89"/>
        <v>64.548387096774192</v>
      </c>
      <c r="AA112" s="42">
        <f>VLOOKUP(B112,'[2]6월'!$D$6:$AU$179,13,0)</f>
        <v>27.3</v>
      </c>
      <c r="AB112" s="42">
        <f>VLOOKUP(B112,'[2]6월'!$D$6:$AU$179,28,0)</f>
        <v>36.133333333333333</v>
      </c>
      <c r="AC112" s="42">
        <f t="shared" si="90"/>
        <v>63.433333333333337</v>
      </c>
      <c r="AD112" s="42">
        <f>VLOOKUP(B112,'[2]7월'!$D$6:$AU$179,13,0)</f>
        <v>27.032258064516128</v>
      </c>
      <c r="AE112" s="42">
        <f>VLOOKUP(B112,'[2]7월'!$D$6:$AU$179,28,0)</f>
        <v>35.806451612903224</v>
      </c>
      <c r="AF112" s="42">
        <f t="shared" si="91"/>
        <v>62.838709677419352</v>
      </c>
      <c r="AG112" s="42">
        <f>VLOOKUP(B112,'[2]8월'!$D$6:$AU$179,13,0)</f>
        <v>27.29032258064516</v>
      </c>
      <c r="AH112" s="42">
        <f>VLOOKUP(B112,'[2]8월'!$D$6:$AU$179,28,0)</f>
        <v>35.70967741935484</v>
      </c>
      <c r="AI112" s="42">
        <f t="shared" si="92"/>
        <v>63</v>
      </c>
      <c r="AJ112" s="42">
        <f>VLOOKUP(B112,'[2]9월'!$D$6:$AU$179,13,0)</f>
        <v>26.733333333333334</v>
      </c>
      <c r="AK112" s="42">
        <f>VLOOKUP(B112,'[2]9월'!$D$6:$AU$179,28,0)</f>
        <v>35.233333333333334</v>
      </c>
      <c r="AL112" s="42">
        <f t="shared" si="93"/>
        <v>61.966666666666669</v>
      </c>
      <c r="AM112" s="42">
        <f>VLOOKUP(B112,'[2]10월'!$D$6:$AU$179,13,0)</f>
        <v>25.516129032258064</v>
      </c>
      <c r="AN112" s="42">
        <f>VLOOKUP(B112,'[2]10월'!$D$6:$AU$179,28,0)</f>
        <v>35.096774193548384</v>
      </c>
      <c r="AO112" s="42">
        <f t="shared" si="94"/>
        <v>60.612903225806448</v>
      </c>
      <c r="AP112" s="42">
        <f>VLOOKUP(B112,'[3]11월'!$D$6:$P$179,13,0)</f>
        <v>26.233333333333334</v>
      </c>
      <c r="AQ112" s="42">
        <f>VLOOKUP(B112,'[3]11월'!$D$6:$AE$179,28,0)</f>
        <v>35.56666666666667</v>
      </c>
      <c r="AR112" s="42">
        <f t="shared" si="95"/>
        <v>61.800000000000004</v>
      </c>
      <c r="AS112" s="42">
        <f>VLOOKUP(B112,'[3]12월'!$D$6:$P$179,13,0)</f>
        <v>26.387096774193548</v>
      </c>
      <c r="AT112" s="42">
        <f>VLOOKUP(B112,'[3]12월'!$D$6:$AE$179,28,0)</f>
        <v>34.87096774193548</v>
      </c>
      <c r="AU112" s="42">
        <f t="shared" si="96"/>
        <v>61.258064516129025</v>
      </c>
      <c r="AV112" s="42">
        <f t="shared" si="97"/>
        <v>27.039757137560247</v>
      </c>
      <c r="AW112" s="42">
        <f t="shared" si="98"/>
        <v>27.144892473118279</v>
      </c>
      <c r="AX112" s="43">
        <f t="shared" si="99"/>
        <v>54.184649610678527</v>
      </c>
      <c r="AY112" s="47">
        <v>0.25366498276335092</v>
      </c>
      <c r="AZ112" s="48">
        <v>0.30113289913121727</v>
      </c>
      <c r="BA112" s="21">
        <f t="shared" si="100"/>
        <v>0.27744499232300984</v>
      </c>
      <c r="BB112" s="47">
        <v>0.24721909548365373</v>
      </c>
      <c r="BC112" s="48">
        <v>0.31632929376734853</v>
      </c>
      <c r="BD112" s="21">
        <f t="shared" si="101"/>
        <v>0.28184124243276065</v>
      </c>
      <c r="BE112" s="47">
        <v>0.23760775457074057</v>
      </c>
      <c r="BF112" s="49">
        <v>0.20039466648385548</v>
      </c>
      <c r="BG112" s="21">
        <f t="shared" si="102"/>
        <v>0.21896510795460195</v>
      </c>
      <c r="BH112" s="47">
        <v>0.2389910209761105</v>
      </c>
      <c r="BI112" s="47">
        <v>0.23912732778842929</v>
      </c>
      <c r="BJ112" s="21">
        <f t="shared" si="103"/>
        <v>0.23905930662140548</v>
      </c>
      <c r="BK112" s="47">
        <v>0.252217608339524</v>
      </c>
      <c r="BL112" s="47">
        <v>0.22393623793794029</v>
      </c>
      <c r="BM112" s="21">
        <f t="shared" si="104"/>
        <v>0.23804948574282228</v>
      </c>
      <c r="BN112" s="47">
        <v>0.25225397850804004</v>
      </c>
      <c r="BO112" s="47">
        <v>0.21604163751707334</v>
      </c>
      <c r="BP112" s="21">
        <f t="shared" si="105"/>
        <v>0.23411267632259669</v>
      </c>
      <c r="BQ112" s="47">
        <v>0.24155764119096135</v>
      </c>
      <c r="BR112" s="47">
        <v>0.20794014809380804</v>
      </c>
      <c r="BS112" s="21">
        <f t="shared" si="106"/>
        <v>0.22471628036469921</v>
      </c>
      <c r="BT112" s="47">
        <v>0.24466117830528825</v>
      </c>
      <c r="BU112" s="47">
        <v>0.21494655052166953</v>
      </c>
      <c r="BV112" s="21">
        <f t="shared" si="107"/>
        <v>0.22977503653154685</v>
      </c>
      <c r="BW112" s="47">
        <v>0.2645945068713817</v>
      </c>
      <c r="BX112" s="47">
        <v>0.22291976949286846</v>
      </c>
      <c r="BY112" s="21">
        <f t="shared" si="108"/>
        <v>0.24371670710496518</v>
      </c>
      <c r="BZ112" s="47">
        <v>0.26194106052561722</v>
      </c>
      <c r="CA112" s="47">
        <v>0.21577779302902364</v>
      </c>
      <c r="CB112" s="21">
        <f t="shared" si="109"/>
        <v>0.23881464111704967</v>
      </c>
      <c r="CC112" s="47">
        <v>0.25916891207621662</v>
      </c>
      <c r="CD112" s="47">
        <v>0.21572497854106165</v>
      </c>
      <c r="CE112" s="21">
        <f t="shared" si="110"/>
        <v>0.23740479783178917</v>
      </c>
      <c r="CF112" s="47">
        <v>0.26243848446678225</v>
      </c>
      <c r="CG112" s="47">
        <v>0.21322161320838318</v>
      </c>
      <c r="CH112" s="21">
        <f t="shared" si="111"/>
        <v>0.23778230069939188</v>
      </c>
      <c r="CI112" s="44">
        <f t="shared" si="112"/>
        <v>0.25135968533980563</v>
      </c>
      <c r="CJ112" s="44">
        <f t="shared" si="113"/>
        <v>0.23229107629272319</v>
      </c>
      <c r="CK112" s="21">
        <f t="shared" si="114"/>
        <v>0.24180688125388661</v>
      </c>
      <c r="CL112" s="47">
        <v>0.19254198125749361</v>
      </c>
      <c r="CM112" s="48">
        <v>0.20710364084055477</v>
      </c>
      <c r="CN112" s="21">
        <f t="shared" si="115"/>
        <v>0.19983693815861656</v>
      </c>
      <c r="CO112" s="47">
        <v>0.19037707049330427</v>
      </c>
      <c r="CP112" s="48">
        <v>0.21694971813496658</v>
      </c>
      <c r="CQ112" s="21">
        <f t="shared" si="116"/>
        <v>0.20368917397910091</v>
      </c>
      <c r="CR112" s="47">
        <v>0.1836163433493708</v>
      </c>
      <c r="CS112" s="47">
        <v>0.14700905734293815</v>
      </c>
      <c r="CT112" s="21">
        <f t="shared" si="117"/>
        <v>0.16527718549715381</v>
      </c>
      <c r="CU112" s="47">
        <v>0.19991922936500056</v>
      </c>
      <c r="CV112" s="47">
        <v>0.17034921789114921</v>
      </c>
      <c r="CW112" s="21">
        <f t="shared" si="118"/>
        <v>0.1851055360468033</v>
      </c>
      <c r="CX112" s="47">
        <v>0.20695942182696717</v>
      </c>
      <c r="CY112" s="47">
        <v>0.15263187412265541</v>
      </c>
      <c r="CZ112" s="21">
        <f t="shared" si="119"/>
        <v>0.17974294167331284</v>
      </c>
      <c r="DA112" s="47">
        <v>0.21461302844284685</v>
      </c>
      <c r="DB112" s="47">
        <v>0.15142651799515314</v>
      </c>
      <c r="DC112" s="21">
        <f t="shared" si="120"/>
        <v>0.18295847232449952</v>
      </c>
      <c r="DD112" s="47">
        <v>0.19193654934498752</v>
      </c>
      <c r="DE112" s="47">
        <v>0.13812877158079331</v>
      </c>
      <c r="DF112" s="21">
        <f t="shared" si="121"/>
        <v>0.16498045842032377</v>
      </c>
      <c r="DG112" s="47">
        <v>0.18339643845529804</v>
      </c>
      <c r="DH112" s="47">
        <v>0.1456111477520928</v>
      </c>
      <c r="DI112" s="21">
        <f t="shared" si="122"/>
        <v>0.16446713540409064</v>
      </c>
      <c r="DJ112" s="47">
        <v>0.19854895175276535</v>
      </c>
      <c r="DK112" s="47">
        <v>0.16085985292130781</v>
      </c>
      <c r="DL112" s="21">
        <f t="shared" si="123"/>
        <v>0.17966783795873945</v>
      </c>
      <c r="DM112" s="47">
        <v>0.20499585606565213</v>
      </c>
      <c r="DN112" s="47">
        <v>0.14889674084611529</v>
      </c>
      <c r="DO112" s="21">
        <f t="shared" si="124"/>
        <v>0.17689187345410284</v>
      </c>
      <c r="DP112" s="47">
        <v>0.20048198416981083</v>
      </c>
      <c r="DQ112" s="47">
        <v>0.14966404990958518</v>
      </c>
      <c r="DR112" s="21">
        <f t="shared" si="125"/>
        <v>0.17502371561753138</v>
      </c>
      <c r="DS112" s="47">
        <v>0.19693355390609546</v>
      </c>
      <c r="DT112" s="47">
        <v>0.13589435793339946</v>
      </c>
      <c r="DU112" s="21">
        <f t="shared" si="126"/>
        <v>0.16635473825942401</v>
      </c>
      <c r="DV112" s="21">
        <f t="shared" si="127"/>
        <v>0.19702670070246606</v>
      </c>
      <c r="DW112" s="21">
        <f t="shared" si="128"/>
        <v>0.16037707893922593</v>
      </c>
      <c r="DX112" s="45">
        <f t="shared" si="129"/>
        <v>0.17866633389947492</v>
      </c>
      <c r="DY112" s="47">
        <v>0.61924292452830199</v>
      </c>
      <c r="DZ112" s="47">
        <v>0.29570967741935483</v>
      </c>
      <c r="EA112" s="21">
        <f t="shared" si="130"/>
        <v>0.45716242262688533</v>
      </c>
      <c r="EB112" s="47">
        <v>0.61151071878940733</v>
      </c>
      <c r="EC112" s="47">
        <v>0.278551724137931</v>
      </c>
      <c r="ED112" s="21">
        <f t="shared" si="131"/>
        <v>0.44470819865295375</v>
      </c>
      <c r="EE112" s="47">
        <v>0.58978720930232553</v>
      </c>
      <c r="EF112" s="47">
        <v>0.52753801169590642</v>
      </c>
      <c r="EG112" s="21">
        <f t="shared" si="132"/>
        <v>0.55860221894610618</v>
      </c>
      <c r="EH112" s="47">
        <v>0.62509820359281432</v>
      </c>
      <c r="EI112" s="47">
        <v>0.63008695652173907</v>
      </c>
      <c r="EJ112" s="21">
        <f t="shared" si="133"/>
        <v>0.62759741993551676</v>
      </c>
      <c r="EK112" s="47">
        <v>0.58969150174621654</v>
      </c>
      <c r="EL112" s="47">
        <v>0.6557565674255692</v>
      </c>
      <c r="EM112" s="21">
        <f t="shared" si="134"/>
        <v>0.62278812813359297</v>
      </c>
      <c r="EN112" s="47">
        <v>0.55497069597069604</v>
      </c>
      <c r="EO112" s="47">
        <v>0.67819557195571956</v>
      </c>
      <c r="EP112" s="21">
        <f t="shared" si="135"/>
        <v>0.61670268155444319</v>
      </c>
      <c r="EQ112" s="47">
        <v>0.59452744630071597</v>
      </c>
      <c r="ER112" s="47">
        <v>0.7223522522522523</v>
      </c>
      <c r="ES112" s="21">
        <f t="shared" si="136"/>
        <v>0.65856385952627727</v>
      </c>
      <c r="ET112" s="47">
        <v>0.59956028368794323</v>
      </c>
      <c r="EU112" s="47">
        <v>0.72981481481481481</v>
      </c>
      <c r="EV112" s="21">
        <f t="shared" si="137"/>
        <v>0.66481391671833112</v>
      </c>
      <c r="EW112" s="47">
        <v>0.59897880299251871</v>
      </c>
      <c r="EX112" s="47">
        <v>0.71800283822138122</v>
      </c>
      <c r="EY112" s="21">
        <f t="shared" si="138"/>
        <v>0.6586062927191918</v>
      </c>
      <c r="EZ112" s="47">
        <v>0.55766371681415927</v>
      </c>
      <c r="FA112" s="47">
        <v>0.69779963235294118</v>
      </c>
      <c r="FB112" s="21">
        <f t="shared" si="139"/>
        <v>0.62786762855399902</v>
      </c>
      <c r="FC112" s="47">
        <v>0.56383862770012705</v>
      </c>
      <c r="FD112" s="47">
        <v>0.69766541705716956</v>
      </c>
      <c r="FE112" s="21">
        <f t="shared" si="140"/>
        <v>0.63088185550026854</v>
      </c>
      <c r="FF112" s="47">
        <v>0.58242909535452325</v>
      </c>
      <c r="FG112" s="47">
        <v>0.70991489361702131</v>
      </c>
      <c r="FH112" s="21">
        <f t="shared" si="141"/>
        <v>0.64629567584456593</v>
      </c>
      <c r="FI112" s="21">
        <f t="shared" si="142"/>
        <v>0.59060826889831242</v>
      </c>
      <c r="FJ112" s="21">
        <f t="shared" si="143"/>
        <v>0.61178236312265011</v>
      </c>
      <c r="FK112" s="45">
        <f t="shared" si="144"/>
        <v>0.60121585822601098</v>
      </c>
      <c r="FL112" s="21"/>
      <c r="FM112" s="21"/>
      <c r="FN112" s="21">
        <f t="shared" si="145"/>
        <v>0</v>
      </c>
      <c r="FO112" s="21"/>
      <c r="FP112" s="21"/>
      <c r="FQ112" s="21">
        <f t="shared" si="146"/>
        <v>0</v>
      </c>
      <c r="FR112" s="21"/>
      <c r="FS112" s="21"/>
      <c r="FT112" s="21">
        <f t="shared" si="147"/>
        <v>0</v>
      </c>
      <c r="FU112" s="21"/>
      <c r="FV112" s="21"/>
      <c r="FW112" s="21">
        <f t="shared" si="148"/>
        <v>0</v>
      </c>
      <c r="FX112" s="21"/>
      <c r="FY112" s="21"/>
      <c r="FZ112" s="21">
        <f t="shared" si="149"/>
        <v>0</v>
      </c>
      <c r="GA112" s="21"/>
      <c r="GB112" s="21"/>
      <c r="GC112" s="21">
        <f t="shared" si="150"/>
        <v>0</v>
      </c>
      <c r="GD112" s="21"/>
      <c r="GE112" s="21"/>
      <c r="GF112" s="21">
        <f t="shared" si="151"/>
        <v>0</v>
      </c>
      <c r="GG112" s="21"/>
      <c r="GH112" s="21"/>
      <c r="GI112" s="21">
        <f t="shared" si="152"/>
        <v>0</v>
      </c>
      <c r="GJ112" s="21"/>
      <c r="GK112" s="21"/>
      <c r="GL112" s="21">
        <f t="shared" si="153"/>
        <v>0</v>
      </c>
      <c r="GM112" s="21"/>
      <c r="GN112" s="21"/>
      <c r="GO112" s="21">
        <f t="shared" si="154"/>
        <v>0</v>
      </c>
      <c r="GP112" s="21" t="e">
        <f t="shared" si="155"/>
        <v>#DIV/0!</v>
      </c>
      <c r="GQ112" s="21" t="e">
        <f t="shared" si="156"/>
        <v>#DIV/0!</v>
      </c>
      <c r="GR112" s="45">
        <f t="shared" si="157"/>
        <v>0</v>
      </c>
    </row>
    <row r="113" spans="1:200">
      <c r="A113" s="1" t="s">
        <v>224</v>
      </c>
      <c r="B113" s="1" t="s">
        <v>225</v>
      </c>
      <c r="C113" s="1" t="s">
        <v>12</v>
      </c>
      <c r="D113" s="1" t="s">
        <v>13</v>
      </c>
      <c r="E113" s="2">
        <v>29044</v>
      </c>
      <c r="F113" s="2">
        <v>32</v>
      </c>
      <c r="G113" s="2">
        <v>41</v>
      </c>
      <c r="H113" s="2">
        <v>73</v>
      </c>
      <c r="I113" s="2">
        <v>30</v>
      </c>
      <c r="J113" s="2">
        <v>41</v>
      </c>
      <c r="K113" s="2">
        <v>71</v>
      </c>
      <c r="L113" s="42">
        <f>VLOOKUP(B113,'[2]1월'!$D$6:$AU$179,13,0)</f>
        <v>27.193548387096776</v>
      </c>
      <c r="M113" s="42">
        <f>VLOOKUP(B113,'[2]1월'!$D$6:$AU$179,28,0)</f>
        <v>33.322580645161288</v>
      </c>
      <c r="N113" s="42">
        <f t="shared" si="158"/>
        <v>60.516129032258064</v>
      </c>
      <c r="O113" s="42">
        <f>VLOOKUP(B113,'[2]2월'!$D$6:$AU$179,13,0)</f>
        <v>27.689655172413794</v>
      </c>
      <c r="P113" s="42">
        <f>VLOOKUP(B113,'[2]2월'!$D$6:$AU$179,28,0)</f>
        <v>33.482758620689658</v>
      </c>
      <c r="Q113" s="42">
        <f t="shared" si="86"/>
        <v>61.172413793103452</v>
      </c>
      <c r="R113" s="42">
        <f>VLOOKUP(B113,'[2]3월'!$D$6:$AU$179,13,0)</f>
        <v>28.64516129032258</v>
      </c>
      <c r="S113" s="42">
        <f>VLOOKUP(B113,'[2]3월'!$D$6:$AU$179,28,0)</f>
        <v>33.548387096774192</v>
      </c>
      <c r="T113" s="42">
        <f t="shared" si="87"/>
        <v>62.193548387096769</v>
      </c>
      <c r="U113" s="42">
        <f>VLOOKUP(B113,'[2]4월'!$D$6:$AU$179,13,0)</f>
        <v>28.666666666666668</v>
      </c>
      <c r="V113" s="42">
        <f>VLOOKUP(B113,'[2]4월'!$D$6:$AU$179,28,0)</f>
        <v>33.6</v>
      </c>
      <c r="W113" s="42">
        <f t="shared" si="88"/>
        <v>62.266666666666666</v>
      </c>
      <c r="X113" s="42">
        <f>VLOOKUP(B113,'[2]5월'!$D$6:$AU$179,13,0)</f>
        <v>28.838709677419356</v>
      </c>
      <c r="Y113" s="42">
        <f>VLOOKUP(B113,'[2]5월'!$D$6:$AU$179,28,0)</f>
        <v>33.58064516129032</v>
      </c>
      <c r="Z113" s="42">
        <f t="shared" si="89"/>
        <v>62.41935483870968</v>
      </c>
      <c r="AA113" s="42">
        <f>VLOOKUP(B113,'[2]6월'!$D$6:$AU$179,13,0)</f>
        <v>28.666666666666668</v>
      </c>
      <c r="AB113" s="42">
        <f>VLOOKUP(B113,'[2]6월'!$D$6:$AU$179,28,0)</f>
        <v>37.733333333333334</v>
      </c>
      <c r="AC113" s="42">
        <f t="shared" si="90"/>
        <v>66.400000000000006</v>
      </c>
      <c r="AD113" s="42">
        <f>VLOOKUP(B113,'[2]7월'!$D$6:$AU$179,13,0)</f>
        <v>27.64516129032258</v>
      </c>
      <c r="AE113" s="42">
        <f>VLOOKUP(B113,'[2]7월'!$D$6:$AU$179,28,0)</f>
        <v>37.58064516129032</v>
      </c>
      <c r="AF113" s="42">
        <f t="shared" si="91"/>
        <v>65.225806451612897</v>
      </c>
      <c r="AG113" s="42">
        <f>VLOOKUP(B113,'[2]8월'!$D$6:$AU$179,13,0)</f>
        <v>28.516129032258064</v>
      </c>
      <c r="AH113" s="42">
        <f>VLOOKUP(B113,'[2]8월'!$D$6:$AU$179,28,0)</f>
        <v>37.612903225806448</v>
      </c>
      <c r="AI113" s="42">
        <f t="shared" si="92"/>
        <v>66.129032258064512</v>
      </c>
      <c r="AJ113" s="42">
        <f>VLOOKUP(B113,'[2]9월'!$D$6:$AU$179,13,0)</f>
        <v>30.5</v>
      </c>
      <c r="AK113" s="42">
        <f>VLOOKUP(B113,'[2]9월'!$D$6:$AU$179,28,0)</f>
        <v>38.033333333333331</v>
      </c>
      <c r="AL113" s="42">
        <f t="shared" si="93"/>
        <v>68.533333333333331</v>
      </c>
      <c r="AM113" s="42">
        <f>VLOOKUP(B113,'[2]10월'!$D$6:$AU$179,13,0)</f>
        <v>30.161290322580644</v>
      </c>
      <c r="AN113" s="42">
        <f>VLOOKUP(B113,'[2]10월'!$D$6:$AU$179,28,0)</f>
        <v>38.451612903225808</v>
      </c>
      <c r="AO113" s="42">
        <f t="shared" si="94"/>
        <v>68.612903225806448</v>
      </c>
      <c r="AP113" s="42">
        <f>VLOOKUP(B113,'[3]11월'!$D$6:$P$179,13,0)</f>
        <v>30.333333333333332</v>
      </c>
      <c r="AQ113" s="42">
        <f>VLOOKUP(B113,'[3]11월'!$D$6:$AE$179,28,0)</f>
        <v>38.266666666666666</v>
      </c>
      <c r="AR113" s="42">
        <f t="shared" si="95"/>
        <v>68.599999999999994</v>
      </c>
      <c r="AS113" s="42">
        <f>VLOOKUP(B113,'[3]12월'!$D$6:$P$179,13,0)</f>
        <v>30.419354838709676</v>
      </c>
      <c r="AT113" s="42">
        <f>VLOOKUP(B113,'[3]12월'!$D$6:$AE$179,28,0)</f>
        <v>38.193548387096776</v>
      </c>
      <c r="AU113" s="42">
        <f t="shared" si="96"/>
        <v>68.612903225806448</v>
      </c>
      <c r="AV113" s="42">
        <f t="shared" si="97"/>
        <v>28.939639723149181</v>
      </c>
      <c r="AW113" s="42">
        <f t="shared" si="98"/>
        <v>36.117201211222344</v>
      </c>
      <c r="AX113" s="43">
        <f t="shared" si="99"/>
        <v>65.056840934371522</v>
      </c>
      <c r="AY113" s="47">
        <v>0.22057559463986254</v>
      </c>
      <c r="AZ113" s="47">
        <v>0.19685268268895093</v>
      </c>
      <c r="BA113" s="21">
        <f t="shared" si="100"/>
        <v>0.20740549335702405</v>
      </c>
      <c r="BB113" s="47">
        <v>0.22272072745885285</v>
      </c>
      <c r="BC113" s="47">
        <v>0.21505411760486429</v>
      </c>
      <c r="BD113" s="21">
        <f t="shared" si="101"/>
        <v>0.21846450341342505</v>
      </c>
      <c r="BE113" s="47">
        <v>0.20305506089788919</v>
      </c>
      <c r="BF113" s="47">
        <v>0.20675727402959662</v>
      </c>
      <c r="BG113" s="21">
        <f t="shared" si="102"/>
        <v>0.20511039550504595</v>
      </c>
      <c r="BH113" s="47">
        <v>0.21504122441953336</v>
      </c>
      <c r="BI113" s="47">
        <v>0.19809707881277358</v>
      </c>
      <c r="BJ113" s="21">
        <f t="shared" si="103"/>
        <v>0.20563444863020564</v>
      </c>
      <c r="BK113" s="47">
        <v>0.21169826597806346</v>
      </c>
      <c r="BL113" s="47">
        <v>0.19729176529765116</v>
      </c>
      <c r="BM113" s="21">
        <f t="shared" si="104"/>
        <v>0.20370029871818748</v>
      </c>
      <c r="BN113" s="47">
        <v>0.21762665718503973</v>
      </c>
      <c r="BO113" s="47">
        <v>0.23684087115795932</v>
      </c>
      <c r="BP113" s="21">
        <f t="shared" si="105"/>
        <v>0.2282936926913515</v>
      </c>
      <c r="BQ113" s="47">
        <v>0.21758058796181168</v>
      </c>
      <c r="BR113" s="47">
        <v>0.24199841710812844</v>
      </c>
      <c r="BS113" s="21">
        <f t="shared" si="106"/>
        <v>0.23113648209611842</v>
      </c>
      <c r="BT113" s="47">
        <v>0.22750163081761432</v>
      </c>
      <c r="BU113" s="47">
        <v>0.23359793467154594</v>
      </c>
      <c r="BV113" s="21">
        <f t="shared" si="107"/>
        <v>0.23088607786076715</v>
      </c>
      <c r="BW113" s="47">
        <v>0.25665948760123314</v>
      </c>
      <c r="BX113" s="47">
        <v>0.22934318834750608</v>
      </c>
      <c r="BY113" s="21">
        <f t="shared" si="108"/>
        <v>0.24149446786890277</v>
      </c>
      <c r="BZ113" s="47">
        <v>0.27191392127736569</v>
      </c>
      <c r="CA113" s="47">
        <v>0.2330496056356961</v>
      </c>
      <c r="CB113" s="21">
        <f t="shared" si="109"/>
        <v>0.25033786120733187</v>
      </c>
      <c r="CC113" s="47">
        <v>0.25891183036815052</v>
      </c>
      <c r="CD113" s="47">
        <v>0.24299696106386526</v>
      </c>
      <c r="CE113" s="21">
        <f t="shared" si="110"/>
        <v>0.25007647149339318</v>
      </c>
      <c r="CF113" s="47">
        <v>0.24141258579890523</v>
      </c>
      <c r="CG113" s="47">
        <v>0.2386057884632094</v>
      </c>
      <c r="CH113" s="21">
        <f t="shared" si="111"/>
        <v>0.23985435360262147</v>
      </c>
      <c r="CI113" s="44">
        <f t="shared" si="112"/>
        <v>0.2303914645336935</v>
      </c>
      <c r="CJ113" s="44">
        <f t="shared" si="113"/>
        <v>0.2225404737401456</v>
      </c>
      <c r="CK113" s="21">
        <f t="shared" si="114"/>
        <v>0.22603287887036452</v>
      </c>
      <c r="CL113" s="47">
        <v>0.19678216740080207</v>
      </c>
      <c r="CM113" s="47">
        <v>0.15255998199991219</v>
      </c>
      <c r="CN113" s="21">
        <f t="shared" si="115"/>
        <v>0.17223161214505064</v>
      </c>
      <c r="CO113" s="47">
        <v>0.18132849492495315</v>
      </c>
      <c r="CP113" s="47">
        <v>0.16449459152419946</v>
      </c>
      <c r="CQ113" s="21">
        <f t="shared" si="116"/>
        <v>0.17198292161455159</v>
      </c>
      <c r="CR113" s="47">
        <v>0.17277688418740461</v>
      </c>
      <c r="CS113" s="47">
        <v>0.15969300381532242</v>
      </c>
      <c r="CT113" s="21">
        <f t="shared" si="117"/>
        <v>0.16551318780690005</v>
      </c>
      <c r="CU113" s="47">
        <v>0.19023990488321721</v>
      </c>
      <c r="CV113" s="47">
        <v>0.16570187362722594</v>
      </c>
      <c r="CW113" s="21">
        <f t="shared" si="118"/>
        <v>0.17661727889229439</v>
      </c>
      <c r="CX113" s="47">
        <v>0.19203122379054077</v>
      </c>
      <c r="CY113" s="47">
        <v>0.15879691892329162</v>
      </c>
      <c r="CZ113" s="21">
        <f t="shared" si="119"/>
        <v>0.17358074173875437</v>
      </c>
      <c r="DA113" s="47">
        <v>0.19231301382311544</v>
      </c>
      <c r="DB113" s="47">
        <v>0.18122510959989196</v>
      </c>
      <c r="DC113" s="21">
        <f t="shared" si="120"/>
        <v>0.18615741109034661</v>
      </c>
      <c r="DD113" s="47">
        <v>0.19757588356006442</v>
      </c>
      <c r="DE113" s="47">
        <v>0.17879226609717283</v>
      </c>
      <c r="DF113" s="21">
        <f t="shared" si="121"/>
        <v>0.18714789963649431</v>
      </c>
      <c r="DG113" s="47">
        <v>0.18788586642607563</v>
      </c>
      <c r="DH113" s="47">
        <v>0.1715754284763793</v>
      </c>
      <c r="DI113" s="21">
        <f t="shared" si="122"/>
        <v>0.17883090217002451</v>
      </c>
      <c r="DJ113" s="47">
        <v>0.20396565125917362</v>
      </c>
      <c r="DK113" s="47">
        <v>0.17733963545275674</v>
      </c>
      <c r="DL113" s="21">
        <f t="shared" si="123"/>
        <v>0.18918385188924031</v>
      </c>
      <c r="DM113" s="47">
        <v>0.22526662877513842</v>
      </c>
      <c r="DN113" s="47">
        <v>0.18848090570827028</v>
      </c>
      <c r="DO113" s="21">
        <f t="shared" si="124"/>
        <v>0.20484452799950054</v>
      </c>
      <c r="DP113" s="47">
        <v>0.21424509460884272</v>
      </c>
      <c r="DQ113" s="47">
        <v>0.19060091560256051</v>
      </c>
      <c r="DR113" s="21">
        <f t="shared" si="125"/>
        <v>0.20111870300452983</v>
      </c>
      <c r="DS113" s="47">
        <v>0.19029910114851731</v>
      </c>
      <c r="DT113" s="47">
        <v>0.18382122431334907</v>
      </c>
      <c r="DU113" s="21">
        <f t="shared" si="126"/>
        <v>0.18670281860978621</v>
      </c>
      <c r="DV113" s="21">
        <f t="shared" si="127"/>
        <v>0.19539249289898708</v>
      </c>
      <c r="DW113" s="21">
        <f t="shared" si="128"/>
        <v>0.17275682126169437</v>
      </c>
      <c r="DX113" s="45">
        <f t="shared" si="129"/>
        <v>0.18282598804978945</v>
      </c>
      <c r="DY113" s="47">
        <v>0.6009335705812574</v>
      </c>
      <c r="DZ113" s="47">
        <v>0.60343078412391093</v>
      </c>
      <c r="EA113" s="21">
        <f t="shared" si="130"/>
        <v>0.60231993307122811</v>
      </c>
      <c r="EB113" s="47">
        <v>0.615346201743462</v>
      </c>
      <c r="EC113" s="47">
        <v>0.62825437693099895</v>
      </c>
      <c r="ED113" s="21">
        <f t="shared" si="131"/>
        <v>0.62251235297094443</v>
      </c>
      <c r="EE113" s="47">
        <v>0.58930743243243233</v>
      </c>
      <c r="EF113" s="47">
        <v>0.63019615384615379</v>
      </c>
      <c r="EG113" s="21">
        <f t="shared" si="132"/>
        <v>0.61200736924705201</v>
      </c>
      <c r="EH113" s="47">
        <v>0.64589418604651172</v>
      </c>
      <c r="EI113" s="47">
        <v>0.6200228174603174</v>
      </c>
      <c r="EJ113" s="21">
        <f t="shared" si="133"/>
        <v>0.63153133947392925</v>
      </c>
      <c r="EK113" s="47">
        <v>0.63756599552572712</v>
      </c>
      <c r="EL113" s="47">
        <v>0.61299519692603266</v>
      </c>
      <c r="EM113" s="21">
        <f t="shared" si="134"/>
        <v>0.6239251782926738</v>
      </c>
      <c r="EN113" s="47">
        <v>0.59047674418604656</v>
      </c>
      <c r="EO113" s="47">
        <v>0.58798056537102483</v>
      </c>
      <c r="EP113" s="21">
        <f t="shared" si="135"/>
        <v>0.5890909561393709</v>
      </c>
      <c r="EQ113" s="47">
        <v>0.63494865810968493</v>
      </c>
      <c r="ER113" s="47">
        <v>0.59248326180257516</v>
      </c>
      <c r="ES113" s="21">
        <f t="shared" si="136"/>
        <v>0.61137340851394462</v>
      </c>
      <c r="ET113" s="47">
        <v>0.60328167420814482</v>
      </c>
      <c r="EU113" s="47">
        <v>0.60380102915951972</v>
      </c>
      <c r="EV113" s="21">
        <f t="shared" si="137"/>
        <v>0.60357000126198646</v>
      </c>
      <c r="EW113" s="47">
        <v>0.69044918032786884</v>
      </c>
      <c r="EX113" s="47">
        <v>0.62378702892199822</v>
      </c>
      <c r="EY113" s="21">
        <f t="shared" si="138"/>
        <v>0.65344076889996683</v>
      </c>
      <c r="EZ113" s="47">
        <v>0.66745668449197859</v>
      </c>
      <c r="FA113" s="47">
        <v>0.61475251677852349</v>
      </c>
      <c r="FB113" s="21">
        <f t="shared" si="139"/>
        <v>0.6381972399410647</v>
      </c>
      <c r="FC113" s="47">
        <v>0.66450109890109899</v>
      </c>
      <c r="FD113" s="47">
        <v>0.6302883275261324</v>
      </c>
      <c r="FE113" s="21">
        <f t="shared" si="140"/>
        <v>0.64550740769205706</v>
      </c>
      <c r="FF113" s="47">
        <v>0.64166595970307527</v>
      </c>
      <c r="FG113" s="47">
        <v>0.66284121621621628</v>
      </c>
      <c r="FH113" s="21">
        <f t="shared" si="141"/>
        <v>0.65342169498318015</v>
      </c>
      <c r="FI113" s="21">
        <f t="shared" si="142"/>
        <v>0.63181894885477408</v>
      </c>
      <c r="FJ113" s="21">
        <f t="shared" si="143"/>
        <v>0.61756943958861699</v>
      </c>
      <c r="FK113" s="45">
        <f t="shared" si="144"/>
        <v>0.62390813754061658</v>
      </c>
      <c r="FL113" s="21"/>
      <c r="FM113" s="21"/>
      <c r="FN113" s="21">
        <f t="shared" si="145"/>
        <v>0</v>
      </c>
      <c r="FO113" s="21"/>
      <c r="FP113" s="21"/>
      <c r="FQ113" s="21">
        <f t="shared" si="146"/>
        <v>0</v>
      </c>
      <c r="FR113" s="21"/>
      <c r="FS113" s="21"/>
      <c r="FT113" s="21">
        <f t="shared" si="147"/>
        <v>0</v>
      </c>
      <c r="FU113" s="21"/>
      <c r="FV113" s="21"/>
      <c r="FW113" s="21">
        <f t="shared" si="148"/>
        <v>0</v>
      </c>
      <c r="FX113" s="21"/>
      <c r="FY113" s="21"/>
      <c r="FZ113" s="21">
        <f t="shared" si="149"/>
        <v>0</v>
      </c>
      <c r="GA113" s="21"/>
      <c r="GB113" s="21"/>
      <c r="GC113" s="21">
        <f t="shared" si="150"/>
        <v>0</v>
      </c>
      <c r="GD113" s="21"/>
      <c r="GE113" s="21"/>
      <c r="GF113" s="21">
        <f t="shared" si="151"/>
        <v>0</v>
      </c>
      <c r="GG113" s="21"/>
      <c r="GH113" s="21"/>
      <c r="GI113" s="21">
        <f t="shared" si="152"/>
        <v>0</v>
      </c>
      <c r="GJ113" s="21"/>
      <c r="GK113" s="21"/>
      <c r="GL113" s="21">
        <f t="shared" si="153"/>
        <v>0</v>
      </c>
      <c r="GM113" s="21"/>
      <c r="GN113" s="21"/>
      <c r="GO113" s="21">
        <f t="shared" si="154"/>
        <v>0</v>
      </c>
      <c r="GP113" s="21" t="e">
        <f t="shared" si="155"/>
        <v>#DIV/0!</v>
      </c>
      <c r="GQ113" s="21" t="e">
        <f t="shared" si="156"/>
        <v>#DIV/0!</v>
      </c>
      <c r="GR113" s="45">
        <f t="shared" si="157"/>
        <v>0</v>
      </c>
    </row>
    <row r="114" spans="1:200">
      <c r="A114" s="1" t="s">
        <v>226</v>
      </c>
      <c r="B114" s="1" t="s">
        <v>227</v>
      </c>
      <c r="C114" s="1" t="s">
        <v>12</v>
      </c>
      <c r="D114" s="1" t="s">
        <v>13</v>
      </c>
      <c r="E114" s="2">
        <v>30633</v>
      </c>
      <c r="F114" s="2">
        <v>30</v>
      </c>
      <c r="G114" s="2">
        <v>40</v>
      </c>
      <c r="H114" s="2">
        <v>70</v>
      </c>
      <c r="I114" s="2">
        <v>29</v>
      </c>
      <c r="J114" s="2">
        <v>40</v>
      </c>
      <c r="K114" s="2">
        <v>69</v>
      </c>
      <c r="L114" s="46">
        <v>29</v>
      </c>
      <c r="M114" s="46">
        <v>40</v>
      </c>
      <c r="N114" s="42">
        <f t="shared" si="158"/>
        <v>69</v>
      </c>
      <c r="O114" s="46">
        <v>29</v>
      </c>
      <c r="P114" s="46">
        <v>40</v>
      </c>
      <c r="Q114" s="42">
        <f t="shared" si="86"/>
        <v>69</v>
      </c>
      <c r="R114" s="46">
        <v>29</v>
      </c>
      <c r="S114" s="46">
        <v>40</v>
      </c>
      <c r="T114" s="42">
        <f t="shared" si="87"/>
        <v>69</v>
      </c>
      <c r="U114" s="46">
        <v>29</v>
      </c>
      <c r="V114" s="46">
        <v>40</v>
      </c>
      <c r="W114" s="42">
        <f t="shared" si="88"/>
        <v>69</v>
      </c>
      <c r="X114" s="46">
        <v>29</v>
      </c>
      <c r="Y114" s="46">
        <v>40</v>
      </c>
      <c r="Z114" s="42">
        <f t="shared" si="89"/>
        <v>69</v>
      </c>
      <c r="AA114" s="46">
        <v>29</v>
      </c>
      <c r="AB114" s="46">
        <v>40</v>
      </c>
      <c r="AC114" s="42">
        <f t="shared" si="90"/>
        <v>69</v>
      </c>
      <c r="AD114" s="46">
        <v>29</v>
      </c>
      <c r="AE114" s="46">
        <v>40</v>
      </c>
      <c r="AF114" s="42">
        <f t="shared" si="91"/>
        <v>69</v>
      </c>
      <c r="AG114" s="46">
        <v>29</v>
      </c>
      <c r="AH114" s="46">
        <v>40</v>
      </c>
      <c r="AI114" s="42">
        <f t="shared" si="92"/>
        <v>69</v>
      </c>
      <c r="AJ114" s="46">
        <v>29</v>
      </c>
      <c r="AK114" s="46">
        <v>40</v>
      </c>
      <c r="AL114" s="42">
        <f t="shared" si="93"/>
        <v>69</v>
      </c>
      <c r="AM114" s="46">
        <v>29</v>
      </c>
      <c r="AN114" s="46">
        <v>40</v>
      </c>
      <c r="AO114" s="42">
        <f t="shared" si="94"/>
        <v>69</v>
      </c>
      <c r="AP114" s="46">
        <v>29</v>
      </c>
      <c r="AQ114" s="46">
        <v>40</v>
      </c>
      <c r="AR114" s="42">
        <f t="shared" si="95"/>
        <v>69</v>
      </c>
      <c r="AS114" s="46">
        <v>29</v>
      </c>
      <c r="AT114" s="46">
        <v>40</v>
      </c>
      <c r="AU114" s="42">
        <f t="shared" si="96"/>
        <v>69</v>
      </c>
      <c r="AV114" s="42">
        <f t="shared" si="97"/>
        <v>29</v>
      </c>
      <c r="AW114" s="42">
        <f t="shared" si="98"/>
        <v>40</v>
      </c>
      <c r="AX114" s="43">
        <f t="shared" si="99"/>
        <v>69</v>
      </c>
      <c r="AY114" s="48">
        <v>0.29994392517081797</v>
      </c>
      <c r="AZ114" s="48">
        <v>0.30113289913121727</v>
      </c>
      <c r="BA114" s="21">
        <f t="shared" si="100"/>
        <v>0.30063318543771611</v>
      </c>
      <c r="BB114" s="48">
        <v>0.31020793596340657</v>
      </c>
      <c r="BC114" s="48">
        <v>0.31632929376734853</v>
      </c>
      <c r="BD114" s="21">
        <f t="shared" si="101"/>
        <v>0.31375654918308304</v>
      </c>
      <c r="BE114" s="48">
        <v>0.29561752418980719</v>
      </c>
      <c r="BF114" s="48">
        <v>0.30308115012151648</v>
      </c>
      <c r="BG114" s="21">
        <f t="shared" si="102"/>
        <v>0.29994426386036332</v>
      </c>
      <c r="BH114" s="48">
        <v>0.30070755420538192</v>
      </c>
      <c r="BI114" s="48">
        <v>0.28955394735084988</v>
      </c>
      <c r="BJ114" s="21">
        <f t="shared" si="103"/>
        <v>0.2942416951592764</v>
      </c>
      <c r="BK114" s="48">
        <v>0.29734800666837097</v>
      </c>
      <c r="BL114" s="48">
        <v>0.30262300115692792</v>
      </c>
      <c r="BM114" s="21">
        <f t="shared" si="104"/>
        <v>0.30040597448782425</v>
      </c>
      <c r="BN114" s="48">
        <v>0.29656635385819874</v>
      </c>
      <c r="BO114" s="48">
        <v>0.3003624981665996</v>
      </c>
      <c r="BP114" s="21">
        <f t="shared" si="105"/>
        <v>0.29876701722538762</v>
      </c>
      <c r="BQ114" s="48">
        <v>0.28725240088313964</v>
      </c>
      <c r="BR114" s="48">
        <v>0.2968104549746251</v>
      </c>
      <c r="BS114" s="21">
        <f t="shared" si="106"/>
        <v>0.29279330180573993</v>
      </c>
      <c r="BT114" s="48">
        <v>0.2901720673769107</v>
      </c>
      <c r="BU114" s="48">
        <v>0.30557214585262255</v>
      </c>
      <c r="BV114" s="21">
        <f t="shared" si="107"/>
        <v>0.29909964910196102</v>
      </c>
      <c r="BW114" s="48">
        <v>0.29632986628078978</v>
      </c>
      <c r="BX114" s="48">
        <v>0.30851591970948372</v>
      </c>
      <c r="BY114" s="21">
        <f t="shared" si="108"/>
        <v>0.30339424508003265</v>
      </c>
      <c r="BZ114" s="48">
        <v>0.29729427412848652</v>
      </c>
      <c r="CA114" s="48">
        <v>0.30432232719102359</v>
      </c>
      <c r="CB114" s="21">
        <f t="shared" si="109"/>
        <v>0.30136850778792829</v>
      </c>
      <c r="CC114" s="48">
        <v>0.31379122084219574</v>
      </c>
      <c r="CD114" s="48">
        <v>0.3024767036992802</v>
      </c>
      <c r="CE114" s="21">
        <f t="shared" si="110"/>
        <v>0.30723208046949108</v>
      </c>
      <c r="CF114" s="48">
        <v>0.29237175445863856</v>
      </c>
      <c r="CG114" s="48">
        <v>0.29995591891588819</v>
      </c>
      <c r="CH114" s="21">
        <f t="shared" si="111"/>
        <v>0.296768371535305</v>
      </c>
      <c r="CI114" s="44">
        <f t="shared" si="112"/>
        <v>0.29813357366884535</v>
      </c>
      <c r="CJ114" s="44">
        <f t="shared" si="113"/>
        <v>0.30256135500311521</v>
      </c>
      <c r="CK114" s="21">
        <f t="shared" si="114"/>
        <v>0.30070040342784238</v>
      </c>
      <c r="CL114" s="48">
        <v>0.19508311904881251</v>
      </c>
      <c r="CM114" s="48">
        <v>0.20710364084055477</v>
      </c>
      <c r="CN114" s="21">
        <f t="shared" si="115"/>
        <v>0.202051537478808</v>
      </c>
      <c r="CO114" s="48">
        <v>0.20109984917805884</v>
      </c>
      <c r="CP114" s="48">
        <v>0.21694971813496658</v>
      </c>
      <c r="CQ114" s="21">
        <f t="shared" si="116"/>
        <v>0.21028817900815028</v>
      </c>
      <c r="CR114" s="48">
        <v>0.19642964222399384</v>
      </c>
      <c r="CS114" s="48">
        <v>0.20003974162840307</v>
      </c>
      <c r="CT114" s="21">
        <f t="shared" si="117"/>
        <v>0.19852245347292674</v>
      </c>
      <c r="CU114" s="48">
        <v>0.20576623745126035</v>
      </c>
      <c r="CV114" s="48">
        <v>0.20613031155638828</v>
      </c>
      <c r="CW114" s="21">
        <f t="shared" si="118"/>
        <v>0.20597729490350841</v>
      </c>
      <c r="CX114" s="48">
        <v>0.20165242926305482</v>
      </c>
      <c r="CY114" s="48">
        <v>0.21449626757431026</v>
      </c>
      <c r="CZ114" s="21">
        <f t="shared" si="119"/>
        <v>0.20909813263189855</v>
      </c>
      <c r="DA114" s="48">
        <v>0.20048361682749366</v>
      </c>
      <c r="DB114" s="48">
        <v>0.2079684940352049</v>
      </c>
      <c r="DC114" s="21">
        <f t="shared" si="120"/>
        <v>0.20482267607834076</v>
      </c>
      <c r="DD114" s="48">
        <v>0.19056803447628565</v>
      </c>
      <c r="DE114" s="48">
        <v>0.20079160513651426</v>
      </c>
      <c r="DF114" s="21">
        <f t="shared" si="121"/>
        <v>0.19649474210540369</v>
      </c>
      <c r="DG114" s="48">
        <v>0.19646451863822986</v>
      </c>
      <c r="DH114" s="48">
        <v>0.20573232086350474</v>
      </c>
      <c r="DI114" s="21">
        <f t="shared" si="122"/>
        <v>0.20183715760940368</v>
      </c>
      <c r="DJ114" s="48">
        <v>0.20347288079271575</v>
      </c>
      <c r="DK114" s="48">
        <v>0.21523389756678285</v>
      </c>
      <c r="DL114" s="21">
        <f t="shared" si="123"/>
        <v>0.21029086153130538</v>
      </c>
      <c r="DM114" s="48">
        <v>0.20872941360618608</v>
      </c>
      <c r="DN114" s="48">
        <v>0.21395845637795144</v>
      </c>
      <c r="DO114" s="21">
        <f t="shared" si="124"/>
        <v>0.21176074274923845</v>
      </c>
      <c r="DP114" s="48">
        <v>0.20196811667613274</v>
      </c>
      <c r="DQ114" s="48">
        <v>0.20761970623115486</v>
      </c>
      <c r="DR114" s="21">
        <f t="shared" si="125"/>
        <v>0.20524440047614556</v>
      </c>
      <c r="DS114" s="48">
        <v>0.18734266186537091</v>
      </c>
      <c r="DT114" s="48">
        <v>0.19714536337305658</v>
      </c>
      <c r="DU114" s="21">
        <f t="shared" si="126"/>
        <v>0.19302538737707275</v>
      </c>
      <c r="DV114" s="21">
        <f t="shared" si="127"/>
        <v>0.19908837667063295</v>
      </c>
      <c r="DW114" s="21">
        <f t="shared" si="128"/>
        <v>0.20776412694323268</v>
      </c>
      <c r="DX114" s="45">
        <f t="shared" si="129"/>
        <v>0.20411779711851685</v>
      </c>
      <c r="DY114" s="48">
        <v>0.71494789325183028</v>
      </c>
      <c r="DZ114" s="48">
        <v>0.65153978215957864</v>
      </c>
      <c r="EA114" s="21">
        <f t="shared" si="130"/>
        <v>0.67818956798095975</v>
      </c>
      <c r="EB114" s="48">
        <v>0.71398514032071303</v>
      </c>
      <c r="EC114" s="48">
        <v>0.65685291773132071</v>
      </c>
      <c r="ED114" s="21">
        <f t="shared" si="131"/>
        <v>0.68086501128338417</v>
      </c>
      <c r="EE114" s="48">
        <v>0.70694520235454272</v>
      </c>
      <c r="EF114" s="48">
        <v>0.6502396887827957</v>
      </c>
      <c r="EG114" s="21">
        <f t="shared" si="132"/>
        <v>0.6740724408636749</v>
      </c>
      <c r="EH114" s="48">
        <v>0.71783242936180225</v>
      </c>
      <c r="EI114" s="48">
        <v>0.66553067596446014</v>
      </c>
      <c r="EJ114" s="21">
        <f t="shared" si="133"/>
        <v>0.68751257231986473</v>
      </c>
      <c r="EK114" s="48">
        <v>0.7234608637092087</v>
      </c>
      <c r="EL114" s="48">
        <v>0.67570601070718583</v>
      </c>
      <c r="EM114" s="21">
        <f t="shared" si="134"/>
        <v>0.69577689095441286</v>
      </c>
      <c r="EN114" s="48">
        <v>0.72489455055292273</v>
      </c>
      <c r="EO114" s="48">
        <v>0.67275424197059019</v>
      </c>
      <c r="EP114" s="21">
        <f t="shared" si="135"/>
        <v>0.69466828470809228</v>
      </c>
      <c r="EQ114" s="48">
        <v>0.73497600087753168</v>
      </c>
      <c r="ER114" s="48">
        <v>0.68886536566370926</v>
      </c>
      <c r="ES114" s="21">
        <f t="shared" si="136"/>
        <v>0.70824519785502593</v>
      </c>
      <c r="ET114" s="48">
        <v>0.74864555624828155</v>
      </c>
      <c r="EU114" s="48">
        <v>0.70685469746888285</v>
      </c>
      <c r="EV114" s="21">
        <f t="shared" si="137"/>
        <v>0.72441897144863021</v>
      </c>
      <c r="EW114" s="48">
        <v>0.7450329831326532</v>
      </c>
      <c r="EX114" s="48">
        <v>0.69356354562163425</v>
      </c>
      <c r="EY114" s="21">
        <f t="shared" si="138"/>
        <v>0.71519562805380166</v>
      </c>
      <c r="EZ114" s="48">
        <v>0.72615099510257275</v>
      </c>
      <c r="FA114" s="48">
        <v>0.67493942571994214</v>
      </c>
      <c r="FB114" s="21">
        <f t="shared" si="139"/>
        <v>0.69646312879380146</v>
      </c>
      <c r="FC114" s="48">
        <v>0.73529861550644504</v>
      </c>
      <c r="FD114" s="48">
        <v>0.67978169607164085</v>
      </c>
      <c r="FE114" s="21">
        <f t="shared" si="140"/>
        <v>0.7031148940949643</v>
      </c>
      <c r="FF114" s="48">
        <v>0.73614483972781086</v>
      </c>
      <c r="FG114" s="48">
        <v>0.68062696143658974</v>
      </c>
      <c r="FH114" s="21">
        <f t="shared" si="141"/>
        <v>0.7039605624575378</v>
      </c>
      <c r="FI114" s="21">
        <f t="shared" si="142"/>
        <v>0.72735958917885946</v>
      </c>
      <c r="FJ114" s="21">
        <f t="shared" si="143"/>
        <v>0.67477125077486078</v>
      </c>
      <c r="FK114" s="45">
        <f t="shared" si="144"/>
        <v>0.69687359590117914</v>
      </c>
      <c r="FL114" s="21"/>
      <c r="FM114" s="21"/>
      <c r="FN114" s="21">
        <f t="shared" si="145"/>
        <v>0</v>
      </c>
      <c r="FO114" s="21"/>
      <c r="FP114" s="21"/>
      <c r="FQ114" s="21">
        <f t="shared" si="146"/>
        <v>0</v>
      </c>
      <c r="FR114" s="21"/>
      <c r="FS114" s="21"/>
      <c r="FT114" s="21">
        <f t="shared" si="147"/>
        <v>0</v>
      </c>
      <c r="FU114" s="21"/>
      <c r="FV114" s="21"/>
      <c r="FW114" s="21">
        <f t="shared" si="148"/>
        <v>0</v>
      </c>
      <c r="FX114" s="21"/>
      <c r="FY114" s="21"/>
      <c r="FZ114" s="21">
        <f t="shared" si="149"/>
        <v>0</v>
      </c>
      <c r="GA114" s="21"/>
      <c r="GB114" s="21"/>
      <c r="GC114" s="21">
        <f t="shared" si="150"/>
        <v>0</v>
      </c>
      <c r="GD114" s="21"/>
      <c r="GE114" s="21"/>
      <c r="GF114" s="21">
        <f t="shared" si="151"/>
        <v>0</v>
      </c>
      <c r="GG114" s="21"/>
      <c r="GH114" s="21"/>
      <c r="GI114" s="21">
        <f t="shared" si="152"/>
        <v>0</v>
      </c>
      <c r="GJ114" s="21"/>
      <c r="GK114" s="21"/>
      <c r="GL114" s="21">
        <f t="shared" si="153"/>
        <v>0</v>
      </c>
      <c r="GM114" s="21"/>
      <c r="GN114" s="21"/>
      <c r="GO114" s="21">
        <f t="shared" si="154"/>
        <v>0</v>
      </c>
      <c r="GP114" s="21" t="e">
        <f t="shared" si="155"/>
        <v>#DIV/0!</v>
      </c>
      <c r="GQ114" s="21" t="e">
        <f t="shared" si="156"/>
        <v>#DIV/0!</v>
      </c>
      <c r="GR114" s="45">
        <f t="shared" si="157"/>
        <v>0</v>
      </c>
    </row>
    <row r="115" spans="1:200">
      <c r="A115" s="1" t="s">
        <v>228</v>
      </c>
      <c r="B115" s="1" t="s">
        <v>229</v>
      </c>
      <c r="C115" s="1" t="s">
        <v>12</v>
      </c>
      <c r="D115" s="1" t="s">
        <v>13</v>
      </c>
      <c r="E115" s="2">
        <v>64909</v>
      </c>
      <c r="F115" s="2">
        <v>92</v>
      </c>
      <c r="G115" s="2">
        <v>92</v>
      </c>
      <c r="H115" s="2">
        <v>184</v>
      </c>
      <c r="I115" s="2">
        <v>85</v>
      </c>
      <c r="J115" s="2">
        <v>92</v>
      </c>
      <c r="K115" s="2">
        <v>177</v>
      </c>
      <c r="L115" s="42">
        <f>VLOOKUP(B115,'[2]1월'!$D$6:$AU$179,13,0)</f>
        <v>75.290322580645167</v>
      </c>
      <c r="M115" s="42">
        <f>VLOOKUP(B115,'[2]1월'!$D$6:$AU$179,28,0)</f>
        <v>87.774193548387103</v>
      </c>
      <c r="N115" s="42">
        <f t="shared" si="158"/>
        <v>163.06451612903226</v>
      </c>
      <c r="O115" s="42">
        <f>VLOOKUP(B115,'[2]2월'!$D$6:$AU$179,13,0)</f>
        <v>76.793103448275858</v>
      </c>
      <c r="P115" s="42">
        <f>VLOOKUP(B115,'[2]2월'!$D$6:$AU$179,28,0)</f>
        <v>87.275862068965523</v>
      </c>
      <c r="Q115" s="42">
        <f t="shared" si="86"/>
        <v>164.06896551724139</v>
      </c>
      <c r="R115" s="42">
        <f>VLOOKUP(B115,'[2]3월'!$D$6:$AU$179,13,0)</f>
        <v>77</v>
      </c>
      <c r="S115" s="42">
        <f>VLOOKUP(B115,'[2]3월'!$D$6:$AU$179,28,0)</f>
        <v>88.387096774193552</v>
      </c>
      <c r="T115" s="42">
        <f t="shared" si="87"/>
        <v>165.38709677419354</v>
      </c>
      <c r="U115" s="42">
        <f>VLOOKUP(B115,'[2]4월'!$D$6:$AU$179,13,0)</f>
        <v>78.166666666666671</v>
      </c>
      <c r="V115" s="42">
        <f>VLOOKUP(B115,'[2]4월'!$D$6:$AU$179,28,0)</f>
        <v>88.433333333333337</v>
      </c>
      <c r="W115" s="42">
        <f t="shared" si="88"/>
        <v>166.60000000000002</v>
      </c>
      <c r="X115" s="42">
        <f>VLOOKUP(B115,'[2]5월'!$D$6:$AU$179,13,0)</f>
        <v>79.064516129032256</v>
      </c>
      <c r="Y115" s="42">
        <f>VLOOKUP(B115,'[2]5월'!$D$6:$AU$179,28,0)</f>
        <v>87.838709677419359</v>
      </c>
      <c r="Z115" s="42">
        <f t="shared" si="89"/>
        <v>166.90322580645162</v>
      </c>
      <c r="AA115" s="42">
        <f>VLOOKUP(B115,'[2]6월'!$D$6:$AU$179,13,0)</f>
        <v>73.099999999999994</v>
      </c>
      <c r="AB115" s="42">
        <f>VLOOKUP(B115,'[2]6월'!$D$6:$AU$179,28,0)</f>
        <v>88.13333333333334</v>
      </c>
      <c r="AC115" s="42">
        <f t="shared" si="90"/>
        <v>161.23333333333335</v>
      </c>
      <c r="AD115" s="42">
        <f>VLOOKUP(B115,'[2]7월'!$D$6:$AU$179,13,0)</f>
        <v>73.806451612903231</v>
      </c>
      <c r="AE115" s="42">
        <f>VLOOKUP(B115,'[2]7월'!$D$6:$AU$179,28,0)</f>
        <v>87.645161290322577</v>
      </c>
      <c r="AF115" s="42">
        <f t="shared" si="91"/>
        <v>161.45161290322579</v>
      </c>
      <c r="AG115" s="42">
        <f>VLOOKUP(B115,'[2]8월'!$D$6:$AU$179,13,0)</f>
        <v>71.967741935483872</v>
      </c>
      <c r="AH115" s="42">
        <f>VLOOKUP(B115,'[2]8월'!$D$6:$AU$179,28,0)</f>
        <v>87.451612903225808</v>
      </c>
      <c r="AI115" s="42">
        <f t="shared" si="92"/>
        <v>159.41935483870969</v>
      </c>
      <c r="AJ115" s="42">
        <f>VLOOKUP(B115,'[2]9월'!$D$6:$AU$179,13,0)</f>
        <v>71.7</v>
      </c>
      <c r="AK115" s="42">
        <f>VLOOKUP(B115,'[2]9월'!$D$6:$AU$179,28,0)</f>
        <v>86.4</v>
      </c>
      <c r="AL115" s="42">
        <f t="shared" si="93"/>
        <v>158.10000000000002</v>
      </c>
      <c r="AM115" s="42">
        <f>VLOOKUP(B115,'[2]10월'!$D$6:$AU$179,13,0)</f>
        <v>70.870967741935488</v>
      </c>
      <c r="AN115" s="42">
        <f>VLOOKUP(B115,'[2]10월'!$D$6:$AU$179,28,0)</f>
        <v>86.483870967741936</v>
      </c>
      <c r="AO115" s="42">
        <f t="shared" si="94"/>
        <v>157.35483870967744</v>
      </c>
      <c r="AP115" s="42">
        <f>VLOOKUP(B115,'[3]11월'!$D$6:$P$179,13,0)</f>
        <v>72.2</v>
      </c>
      <c r="AQ115" s="42">
        <f>VLOOKUP(B115,'[3]11월'!$D$6:$AE$179,28,0)</f>
        <v>86.466666666666669</v>
      </c>
      <c r="AR115" s="42">
        <f t="shared" si="95"/>
        <v>158.66666666666669</v>
      </c>
      <c r="AS115" s="42">
        <f>VLOOKUP(B115,'[3]12월'!$D$6:$P$179,13,0)</f>
        <v>72.290322580645167</v>
      </c>
      <c r="AT115" s="42">
        <f>VLOOKUP(B115,'[3]12월'!$D$6:$AE$179,28,0)</f>
        <v>85.870967741935488</v>
      </c>
      <c r="AU115" s="42">
        <f t="shared" si="96"/>
        <v>158.16129032258067</v>
      </c>
      <c r="AV115" s="42">
        <f t="shared" si="97"/>
        <v>74.354174391298983</v>
      </c>
      <c r="AW115" s="42">
        <f t="shared" si="98"/>
        <v>87.346734025460407</v>
      </c>
      <c r="AX115" s="43">
        <f t="shared" si="99"/>
        <v>161.70090841675938</v>
      </c>
      <c r="AY115" s="47">
        <v>0.24042763983610863</v>
      </c>
      <c r="AZ115" s="47">
        <v>0.11169551543593606</v>
      </c>
      <c r="BA115" s="21">
        <f t="shared" si="100"/>
        <v>0.17088980767047968</v>
      </c>
      <c r="BB115" s="47">
        <v>0.25293403739017062</v>
      </c>
      <c r="BC115" s="47">
        <v>0.17404471414399073</v>
      </c>
      <c r="BD115" s="21">
        <f t="shared" si="101"/>
        <v>0.21032002363786162</v>
      </c>
      <c r="BE115" s="47">
        <v>0.24103824118985201</v>
      </c>
      <c r="BF115" s="47">
        <v>0.2482865806615889</v>
      </c>
      <c r="BG115" s="21">
        <f t="shared" si="102"/>
        <v>0.2449536105354112</v>
      </c>
      <c r="BH115" s="47">
        <v>0.24662391746800072</v>
      </c>
      <c r="BI115" s="47">
        <v>0.2523288203586494</v>
      </c>
      <c r="BJ115" s="21">
        <f t="shared" si="103"/>
        <v>0.24970556147550543</v>
      </c>
      <c r="BK115" s="47">
        <v>0.24443515779907626</v>
      </c>
      <c r="BL115" s="47">
        <v>0.25395155517445434</v>
      </c>
      <c r="BM115" s="21">
        <f t="shared" si="104"/>
        <v>0.24957567456281257</v>
      </c>
      <c r="BN115" s="47">
        <v>0.24832367453978543</v>
      </c>
      <c r="BO115" s="47">
        <v>0.26068136605206382</v>
      </c>
      <c r="BP115" s="21">
        <f t="shared" si="105"/>
        <v>0.25499898641193441</v>
      </c>
      <c r="BQ115" s="47">
        <v>0.241207928137401</v>
      </c>
      <c r="BR115" s="47">
        <v>0.24602709936444503</v>
      </c>
      <c r="BS115" s="21">
        <f t="shared" si="106"/>
        <v>0.24381112234028615</v>
      </c>
      <c r="BT115" s="47">
        <v>0.23805084089614456</v>
      </c>
      <c r="BU115" s="47">
        <v>0.24596488936095026</v>
      </c>
      <c r="BV115" s="21">
        <f t="shared" si="107"/>
        <v>0.24232580937398612</v>
      </c>
      <c r="BW115" s="47">
        <v>0.24711519907475052</v>
      </c>
      <c r="BX115" s="47">
        <v>0.266133216274336</v>
      </c>
      <c r="BY115" s="21">
        <f t="shared" si="108"/>
        <v>0.25738825014347078</v>
      </c>
      <c r="BZ115" s="47">
        <v>0.23888375108020415</v>
      </c>
      <c r="CA115" s="47">
        <v>0.25876735555314834</v>
      </c>
      <c r="CB115" s="21">
        <f t="shared" si="109"/>
        <v>0.24962437046429234</v>
      </c>
      <c r="CC115" s="47">
        <v>0.22972945913023998</v>
      </c>
      <c r="CD115" s="47">
        <v>0.2594361113435294</v>
      </c>
      <c r="CE115" s="21">
        <f t="shared" si="110"/>
        <v>0.24577624003621612</v>
      </c>
      <c r="CF115" s="47">
        <v>0.21410184886617695</v>
      </c>
      <c r="CG115" s="47">
        <v>0.24782149977313123</v>
      </c>
      <c r="CH115" s="21">
        <f t="shared" si="111"/>
        <v>0.23231634999693157</v>
      </c>
      <c r="CI115" s="44">
        <f t="shared" si="112"/>
        <v>0.2402393079506592</v>
      </c>
      <c r="CJ115" s="44">
        <f t="shared" si="113"/>
        <v>0.23542822695801868</v>
      </c>
      <c r="CK115" s="21">
        <f t="shared" si="114"/>
        <v>0.23764048388743234</v>
      </c>
      <c r="CL115" s="47">
        <v>0.17279105551129034</v>
      </c>
      <c r="CM115" s="47">
        <v>7.927015195223841E-2</v>
      </c>
      <c r="CN115" s="21">
        <f t="shared" si="115"/>
        <v>0.12227343276584758</v>
      </c>
      <c r="CO115" s="47">
        <v>0.17979249202653277</v>
      </c>
      <c r="CP115" s="47">
        <v>0.13045032964611447</v>
      </c>
      <c r="CQ115" s="21">
        <f t="shared" si="116"/>
        <v>0.15313910599498726</v>
      </c>
      <c r="CR115" s="47">
        <v>0.1682893636325955</v>
      </c>
      <c r="CS115" s="47">
        <v>0.18703177985632111</v>
      </c>
      <c r="CT115" s="21">
        <f t="shared" si="117"/>
        <v>0.17841354203652193</v>
      </c>
      <c r="CU115" s="47">
        <v>0.18437145033751076</v>
      </c>
      <c r="CV115" s="47">
        <v>0.19482419342717563</v>
      </c>
      <c r="CW115" s="21">
        <f t="shared" si="118"/>
        <v>0.19001775733373541</v>
      </c>
      <c r="CX115" s="47">
        <v>0.1858474782644802</v>
      </c>
      <c r="CY115" s="47">
        <v>0.20213396390349128</v>
      </c>
      <c r="CZ115" s="21">
        <f t="shared" si="119"/>
        <v>0.19464502518767821</v>
      </c>
      <c r="DA115" s="47">
        <v>0.18473652463064649</v>
      </c>
      <c r="DB115" s="47">
        <v>0.20283946844675435</v>
      </c>
      <c r="DC115" s="21">
        <f t="shared" si="120"/>
        <v>0.19451527624104586</v>
      </c>
      <c r="DD115" s="47">
        <v>0.17313784539801505</v>
      </c>
      <c r="DE115" s="47">
        <v>0.18346333237788612</v>
      </c>
      <c r="DF115" s="21">
        <f t="shared" si="121"/>
        <v>0.17871541186776951</v>
      </c>
      <c r="DG115" s="47">
        <v>0.17384284456970175</v>
      </c>
      <c r="DH115" s="47">
        <v>0.18371492940630332</v>
      </c>
      <c r="DI115" s="21">
        <f t="shared" si="122"/>
        <v>0.17917549468862989</v>
      </c>
      <c r="DJ115" s="47">
        <v>0.1869340386727828</v>
      </c>
      <c r="DK115" s="47">
        <v>0.20567193869277048</v>
      </c>
      <c r="DL115" s="21">
        <f t="shared" si="123"/>
        <v>0.19705577753786824</v>
      </c>
      <c r="DM115" s="47">
        <v>0.17875555150981484</v>
      </c>
      <c r="DN115" s="47">
        <v>0.2039845591311083</v>
      </c>
      <c r="DO115" s="21">
        <f t="shared" si="124"/>
        <v>0.19238362224856301</v>
      </c>
      <c r="DP115" s="47">
        <v>0.17453197338498705</v>
      </c>
      <c r="DQ115" s="47">
        <v>0.2022550125017496</v>
      </c>
      <c r="DR115" s="21">
        <f t="shared" si="125"/>
        <v>0.18950725675116459</v>
      </c>
      <c r="DS115" s="47">
        <v>0.16073636273225853</v>
      </c>
      <c r="DT115" s="47">
        <v>0.1900735604900117</v>
      </c>
      <c r="DU115" s="21">
        <f t="shared" si="126"/>
        <v>0.17658357370150263</v>
      </c>
      <c r="DV115" s="21">
        <f t="shared" si="127"/>
        <v>0.17698058172255138</v>
      </c>
      <c r="DW115" s="21">
        <f t="shared" si="128"/>
        <v>0.1804761016526604</v>
      </c>
      <c r="DX115" s="45">
        <f t="shared" si="129"/>
        <v>0.17886877302960955</v>
      </c>
      <c r="DY115" s="47">
        <v>0.69517737789203093</v>
      </c>
      <c r="DZ115" s="47">
        <v>0.72780962881293643</v>
      </c>
      <c r="EA115" s="21">
        <f t="shared" si="130"/>
        <v>0.71280449309965965</v>
      </c>
      <c r="EB115" s="47">
        <v>0.69748630444544224</v>
      </c>
      <c r="EC115" s="47">
        <v>0.7159193994468589</v>
      </c>
      <c r="ED115" s="21">
        <f t="shared" si="131"/>
        <v>0.70744339536174738</v>
      </c>
      <c r="EE115" s="47">
        <v>0.69843108504398821</v>
      </c>
      <c r="EF115" s="47">
        <v>0.72564927007299274</v>
      </c>
      <c r="EG115" s="21">
        <f t="shared" si="132"/>
        <v>0.71313365902246462</v>
      </c>
      <c r="EH115" s="47">
        <v>0.7201044776119403</v>
      </c>
      <c r="EI115" s="47">
        <v>0.72608104033169996</v>
      </c>
      <c r="EJ115" s="21">
        <f t="shared" si="133"/>
        <v>0.72333286537661434</v>
      </c>
      <c r="EK115" s="47">
        <v>0.6739396164830681</v>
      </c>
      <c r="EL115" s="47">
        <v>0.71192838780756518</v>
      </c>
      <c r="EM115" s="21">
        <f t="shared" si="134"/>
        <v>0.69446018830498235</v>
      </c>
      <c r="EN115" s="47">
        <v>0.69953761969904238</v>
      </c>
      <c r="EO115" s="47">
        <v>0.71718229954614221</v>
      </c>
      <c r="EP115" s="21">
        <f t="shared" si="135"/>
        <v>0.70906882872352617</v>
      </c>
      <c r="EQ115" s="47">
        <v>0.70940734265734262</v>
      </c>
      <c r="ER115" s="47">
        <v>0.73338645564961358</v>
      </c>
      <c r="ES115" s="21">
        <f t="shared" si="136"/>
        <v>0.72236025198364096</v>
      </c>
      <c r="ET115" s="47">
        <v>0.72642895562528009</v>
      </c>
      <c r="EU115" s="47">
        <v>0.74758613057912204</v>
      </c>
      <c r="EV115" s="21">
        <f t="shared" si="137"/>
        <v>0.73785752551717221</v>
      </c>
      <c r="EW115" s="47">
        <v>0.72893072989307306</v>
      </c>
      <c r="EX115" s="47">
        <v>0.73544637345679009</v>
      </c>
      <c r="EY115" s="21">
        <f t="shared" si="138"/>
        <v>0.73245031547201056</v>
      </c>
      <c r="EZ115" s="47">
        <v>0.72108830223031406</v>
      </c>
      <c r="FA115" s="47">
        <v>0.71636441626258862</v>
      </c>
      <c r="FB115" s="21">
        <f t="shared" si="139"/>
        <v>0.71853657871045573</v>
      </c>
      <c r="FC115" s="47">
        <v>0.73056509695290861</v>
      </c>
      <c r="FD115" s="47">
        <v>0.73364610639938321</v>
      </c>
      <c r="FE115" s="21">
        <f t="shared" si="140"/>
        <v>0.73222938019835304</v>
      </c>
      <c r="FF115" s="47">
        <v>0.73045470771976795</v>
      </c>
      <c r="FG115" s="47">
        <v>0.73978211870773858</v>
      </c>
      <c r="FH115" s="21">
        <f t="shared" si="141"/>
        <v>0.73549313882500722</v>
      </c>
      <c r="FI115" s="21">
        <f t="shared" si="142"/>
        <v>0.71096263468784981</v>
      </c>
      <c r="FJ115" s="21">
        <f t="shared" si="143"/>
        <v>0.72756513558945246</v>
      </c>
      <c r="FK115" s="45">
        <f t="shared" si="144"/>
        <v>0.71993088504963609</v>
      </c>
      <c r="FL115" s="21"/>
      <c r="FM115" s="21"/>
      <c r="FN115" s="21">
        <f t="shared" si="145"/>
        <v>0</v>
      </c>
      <c r="FO115" s="21"/>
      <c r="FP115" s="21"/>
      <c r="FQ115" s="21">
        <f t="shared" si="146"/>
        <v>0</v>
      </c>
      <c r="FR115" s="21"/>
      <c r="FS115" s="21"/>
      <c r="FT115" s="21">
        <f t="shared" si="147"/>
        <v>0</v>
      </c>
      <c r="FU115" s="21"/>
      <c r="FV115" s="21"/>
      <c r="FW115" s="21">
        <f t="shared" si="148"/>
        <v>0</v>
      </c>
      <c r="FX115" s="21"/>
      <c r="FY115" s="21"/>
      <c r="FZ115" s="21">
        <f t="shared" si="149"/>
        <v>0</v>
      </c>
      <c r="GA115" s="21"/>
      <c r="GB115" s="21"/>
      <c r="GC115" s="21">
        <f t="shared" si="150"/>
        <v>0</v>
      </c>
      <c r="GD115" s="21"/>
      <c r="GE115" s="21"/>
      <c r="GF115" s="21">
        <f t="shared" si="151"/>
        <v>0</v>
      </c>
      <c r="GG115" s="21"/>
      <c r="GH115" s="21"/>
      <c r="GI115" s="21">
        <f t="shared" si="152"/>
        <v>0</v>
      </c>
      <c r="GJ115" s="21"/>
      <c r="GK115" s="21"/>
      <c r="GL115" s="21">
        <f t="shared" si="153"/>
        <v>0</v>
      </c>
      <c r="GM115" s="21"/>
      <c r="GN115" s="21"/>
      <c r="GO115" s="21">
        <f t="shared" si="154"/>
        <v>0</v>
      </c>
      <c r="GP115" s="21" t="e">
        <f t="shared" si="155"/>
        <v>#DIV/0!</v>
      </c>
      <c r="GQ115" s="21" t="e">
        <f t="shared" si="156"/>
        <v>#DIV/0!</v>
      </c>
      <c r="GR115" s="45">
        <f t="shared" si="157"/>
        <v>0</v>
      </c>
    </row>
    <row r="116" spans="1:200">
      <c r="A116" s="1" t="s">
        <v>230</v>
      </c>
      <c r="B116" s="1" t="s">
        <v>231</v>
      </c>
      <c r="C116" s="1" t="s">
        <v>12</v>
      </c>
      <c r="D116" s="1" t="s">
        <v>13</v>
      </c>
      <c r="E116" s="2">
        <v>61393</v>
      </c>
      <c r="F116" s="2">
        <v>66</v>
      </c>
      <c r="G116" s="2">
        <v>70</v>
      </c>
      <c r="H116" s="2">
        <v>136</v>
      </c>
      <c r="I116" s="2">
        <v>65</v>
      </c>
      <c r="J116" s="2">
        <v>70</v>
      </c>
      <c r="K116" s="2">
        <v>135</v>
      </c>
      <c r="L116" s="42">
        <f>VLOOKUP(B116,'[2]1월'!$D$6:$AU$179,13,0)</f>
        <v>58.838709677419352</v>
      </c>
      <c r="M116" s="42">
        <f>VLOOKUP(B116,'[2]1월'!$D$6:$AU$179,28,0)</f>
        <v>64.709677419354833</v>
      </c>
      <c r="N116" s="42">
        <f t="shared" si="158"/>
        <v>123.54838709677418</v>
      </c>
      <c r="O116" s="42">
        <f>VLOOKUP(B116,'[2]2월'!$D$6:$AU$179,13,0)</f>
        <v>59.275862068965516</v>
      </c>
      <c r="P116" s="42">
        <f>VLOOKUP(B116,'[2]2월'!$D$6:$AU$179,28,0)</f>
        <v>64.310344827586206</v>
      </c>
      <c r="Q116" s="42">
        <f t="shared" si="86"/>
        <v>123.58620689655172</v>
      </c>
      <c r="R116" s="42">
        <f>VLOOKUP(B116,'[2]3월'!$D$6:$AU$179,13,0)</f>
        <v>59.354838709677416</v>
      </c>
      <c r="S116" s="42">
        <f>VLOOKUP(B116,'[2]3월'!$D$6:$AU$179,28,0)</f>
        <v>63.387096774193552</v>
      </c>
      <c r="T116" s="42">
        <f t="shared" si="87"/>
        <v>122.74193548387098</v>
      </c>
      <c r="U116" s="42">
        <f>VLOOKUP(B116,'[2]4월'!$D$6:$AU$179,13,0)</f>
        <v>59.5</v>
      </c>
      <c r="V116" s="42">
        <f>VLOOKUP(B116,'[2]4월'!$D$6:$AU$179,28,0)</f>
        <v>63.3</v>
      </c>
      <c r="W116" s="42">
        <f t="shared" si="88"/>
        <v>122.8</v>
      </c>
      <c r="X116" s="42">
        <f>VLOOKUP(B116,'[2]5월'!$D$6:$AU$179,13,0)</f>
        <v>58.548387096774192</v>
      </c>
      <c r="Y116" s="42">
        <f>VLOOKUP(B116,'[2]5월'!$D$6:$AU$179,28,0)</f>
        <v>64.096774193548384</v>
      </c>
      <c r="Z116" s="42">
        <f t="shared" si="89"/>
        <v>122.64516129032258</v>
      </c>
      <c r="AA116" s="42">
        <f>VLOOKUP(B116,'[2]6월'!$D$6:$AU$179,13,0)</f>
        <v>58.3</v>
      </c>
      <c r="AB116" s="42">
        <f>VLOOKUP(B116,'[2]6월'!$D$6:$AU$179,28,0)</f>
        <v>62.633333333333333</v>
      </c>
      <c r="AC116" s="42">
        <f t="shared" si="90"/>
        <v>120.93333333333334</v>
      </c>
      <c r="AD116" s="42">
        <f>VLOOKUP(B116,'[2]7월'!$D$6:$AU$179,13,0)</f>
        <v>60.677419354838712</v>
      </c>
      <c r="AE116" s="42">
        <f>VLOOKUP(B116,'[2]7월'!$D$6:$AU$179,28,0)</f>
        <v>63.645161290322584</v>
      </c>
      <c r="AF116" s="42">
        <f t="shared" si="91"/>
        <v>124.3225806451613</v>
      </c>
      <c r="AG116" s="42">
        <f>VLOOKUP(B116,'[2]8월'!$D$6:$AU$179,13,0)</f>
        <v>58.935483870967744</v>
      </c>
      <c r="AH116" s="42">
        <f>VLOOKUP(B116,'[2]8월'!$D$6:$AU$179,28,0)</f>
        <v>62.903225806451616</v>
      </c>
      <c r="AI116" s="42">
        <f t="shared" si="92"/>
        <v>121.83870967741936</v>
      </c>
      <c r="AJ116" s="42">
        <f>VLOOKUP(B116,'[2]9월'!$D$6:$AU$179,13,0)</f>
        <v>58.833333333333336</v>
      </c>
      <c r="AK116" s="42">
        <f>VLOOKUP(B116,'[2]9월'!$D$6:$AU$179,28,0)</f>
        <v>61.43333333333333</v>
      </c>
      <c r="AL116" s="42">
        <f t="shared" si="93"/>
        <v>120.26666666666667</v>
      </c>
      <c r="AM116" s="42">
        <f>VLOOKUP(B116,'[2]10월'!$D$6:$AU$179,13,0)</f>
        <v>60.612903225806448</v>
      </c>
      <c r="AN116" s="42">
        <f>VLOOKUP(B116,'[2]10월'!$D$6:$AU$179,28,0)</f>
        <v>61.193548387096776</v>
      </c>
      <c r="AO116" s="42">
        <f t="shared" si="94"/>
        <v>121.80645161290323</v>
      </c>
      <c r="AP116" s="42">
        <f>VLOOKUP(B116,'[3]11월'!$D$6:$P$179,13,0)</f>
        <v>60.2</v>
      </c>
      <c r="AQ116" s="42">
        <f>VLOOKUP(B116,'[3]11월'!$D$6:$AE$179,28,0)</f>
        <v>61.93333333333333</v>
      </c>
      <c r="AR116" s="42">
        <f t="shared" si="95"/>
        <v>122.13333333333333</v>
      </c>
      <c r="AS116" s="42">
        <f>VLOOKUP(B116,'[3]12월'!$D$6:$P$179,13,0)</f>
        <v>60.774193548387096</v>
      </c>
      <c r="AT116" s="42">
        <f>VLOOKUP(B116,'[3]12월'!$D$6:$AE$179,28,0)</f>
        <v>62.41935483870968</v>
      </c>
      <c r="AU116" s="42">
        <f t="shared" si="96"/>
        <v>123.19354838709677</v>
      </c>
      <c r="AV116" s="42">
        <f t="shared" si="97"/>
        <v>59.487594240514163</v>
      </c>
      <c r="AW116" s="42">
        <f t="shared" si="98"/>
        <v>62.997098628105284</v>
      </c>
      <c r="AX116" s="43">
        <f t="shared" si="99"/>
        <v>122.48469286861945</v>
      </c>
      <c r="AY116" s="47">
        <v>0.37864254731664054</v>
      </c>
      <c r="AZ116" s="47">
        <v>0.2620392710135534</v>
      </c>
      <c r="BA116" s="21">
        <f t="shared" si="100"/>
        <v>0.3186704158968805</v>
      </c>
      <c r="BB116" s="47">
        <v>0.37705477862101588</v>
      </c>
      <c r="BC116" s="47">
        <v>0.30314139053443473</v>
      </c>
      <c r="BD116" s="21">
        <f t="shared" si="101"/>
        <v>0.33903917936387207</v>
      </c>
      <c r="BE116" s="47">
        <v>0.35132142633402719</v>
      </c>
      <c r="BF116" s="47">
        <v>0.31412005199769066</v>
      </c>
      <c r="BG116" s="21">
        <f t="shared" si="102"/>
        <v>0.33218778119617276</v>
      </c>
      <c r="BH116" s="47">
        <v>0.35027063461322533</v>
      </c>
      <c r="BI116" s="47">
        <v>0.30883881364315435</v>
      </c>
      <c r="BJ116" s="21">
        <f t="shared" si="103"/>
        <v>0.32896115951993177</v>
      </c>
      <c r="BK116" s="47">
        <v>0.35961207052085553</v>
      </c>
      <c r="BL116" s="47">
        <v>0.31943113783222032</v>
      </c>
      <c r="BM116" s="21">
        <f t="shared" si="104"/>
        <v>0.33894596016639406</v>
      </c>
      <c r="BN116" s="47">
        <v>0.33838668186445453</v>
      </c>
      <c r="BO116" s="47">
        <v>0.31056392894750623</v>
      </c>
      <c r="BP116" s="21">
        <f t="shared" si="105"/>
        <v>0.32407670836030045</v>
      </c>
      <c r="BQ116" s="47">
        <v>0.34141239775544424</v>
      </c>
      <c r="BR116" s="47">
        <v>0.3048600176613841</v>
      </c>
      <c r="BS116" s="21">
        <f t="shared" si="106"/>
        <v>0.32261254742355472</v>
      </c>
      <c r="BT116" s="47">
        <v>0.34787671262945874</v>
      </c>
      <c r="BU116" s="47">
        <v>0.30863094918053952</v>
      </c>
      <c r="BV116" s="21">
        <f t="shared" si="107"/>
        <v>0.32769158440793655</v>
      </c>
      <c r="BW116" s="47">
        <v>0.35642163127360171</v>
      </c>
      <c r="BX116" s="47">
        <v>0.31406077392077891</v>
      </c>
      <c r="BY116" s="21">
        <f t="shared" si="108"/>
        <v>0.33463432833698659</v>
      </c>
      <c r="BZ116" s="47">
        <v>0.35302653553168478</v>
      </c>
      <c r="CA116" s="47">
        <v>0.30702057663355004</v>
      </c>
      <c r="CB116" s="21">
        <f t="shared" si="109"/>
        <v>0.32936446101193162</v>
      </c>
      <c r="CC116" s="47">
        <v>0.34535861584841998</v>
      </c>
      <c r="CD116" s="47">
        <v>0.29814730912875453</v>
      </c>
      <c r="CE116" s="21">
        <f t="shared" si="110"/>
        <v>0.3210765992459807</v>
      </c>
      <c r="CF116" s="47">
        <v>0.33745501362932484</v>
      </c>
      <c r="CG116" s="47">
        <v>0.31431775591470773</v>
      </c>
      <c r="CH116" s="21">
        <f t="shared" si="111"/>
        <v>0.32555491352624449</v>
      </c>
      <c r="CI116" s="44">
        <f t="shared" si="112"/>
        <v>0.35306992049484615</v>
      </c>
      <c r="CJ116" s="44">
        <f t="shared" si="113"/>
        <v>0.30543099803402285</v>
      </c>
      <c r="CK116" s="21">
        <f t="shared" si="114"/>
        <v>0.32856796987134884</v>
      </c>
      <c r="CL116" s="47">
        <v>0.17116051159953605</v>
      </c>
      <c r="CM116" s="47">
        <v>0.12673752223951498</v>
      </c>
      <c r="CN116" s="21">
        <f t="shared" si="115"/>
        <v>0.14831259994195212</v>
      </c>
      <c r="CO116" s="47">
        <v>0.17336590710274488</v>
      </c>
      <c r="CP116" s="47">
        <v>0.1528604618089888</v>
      </c>
      <c r="CQ116" s="21">
        <f t="shared" si="116"/>
        <v>0.16281941733875802</v>
      </c>
      <c r="CR116" s="47">
        <v>0.16092738374254276</v>
      </c>
      <c r="CS116" s="47">
        <v>0.15487799568963651</v>
      </c>
      <c r="CT116" s="21">
        <f t="shared" si="117"/>
        <v>0.1578160243809498</v>
      </c>
      <c r="CU116" s="47">
        <v>0.17071223391594878</v>
      </c>
      <c r="CV116" s="47">
        <v>0.16274776013967571</v>
      </c>
      <c r="CW116" s="21">
        <f t="shared" si="118"/>
        <v>0.16661589560416468</v>
      </c>
      <c r="CX116" s="47">
        <v>0.17288630942981945</v>
      </c>
      <c r="CY116" s="47">
        <v>0.16866277083259962</v>
      </c>
      <c r="CZ116" s="21">
        <f t="shared" si="119"/>
        <v>0.17071403245922639</v>
      </c>
      <c r="DA116" s="47">
        <v>0.16061015888275326</v>
      </c>
      <c r="DB116" s="47">
        <v>0.16186769586316907</v>
      </c>
      <c r="DC116" s="21">
        <f t="shared" si="120"/>
        <v>0.16125694322231737</v>
      </c>
      <c r="DD116" s="47">
        <v>0.16068318904022103</v>
      </c>
      <c r="DE116" s="47">
        <v>0.15522297459325135</v>
      </c>
      <c r="DF116" s="21">
        <f t="shared" si="121"/>
        <v>0.15787485715816851</v>
      </c>
      <c r="DG116" s="47">
        <v>0.16295115760784978</v>
      </c>
      <c r="DH116" s="47">
        <v>0.15877611014706411</v>
      </c>
      <c r="DI116" s="21">
        <f t="shared" si="122"/>
        <v>0.16080382090393811</v>
      </c>
      <c r="DJ116" s="47">
        <v>0.18200076724191949</v>
      </c>
      <c r="DK116" s="47">
        <v>0.17400782074829496</v>
      </c>
      <c r="DL116" s="21">
        <f t="shared" si="123"/>
        <v>0.1778897846628299</v>
      </c>
      <c r="DM116" s="47">
        <v>0.16842959887784045</v>
      </c>
      <c r="DN116" s="47">
        <v>0.16351041456428853</v>
      </c>
      <c r="DO116" s="21">
        <f t="shared" si="124"/>
        <v>0.16589953302134147</v>
      </c>
      <c r="DP116" s="47">
        <v>0.16909922802900493</v>
      </c>
      <c r="DQ116" s="47">
        <v>0.15799228940250243</v>
      </c>
      <c r="DR116" s="21">
        <f t="shared" si="125"/>
        <v>0.1633866374046351</v>
      </c>
      <c r="DS116" s="47">
        <v>0.16222179129207029</v>
      </c>
      <c r="DT116" s="47">
        <v>0.16335607689238243</v>
      </c>
      <c r="DU116" s="21">
        <f t="shared" si="126"/>
        <v>0.16280518420559908</v>
      </c>
      <c r="DV116" s="21">
        <f t="shared" si="127"/>
        <v>0.16792068639685423</v>
      </c>
      <c r="DW116" s="21">
        <f t="shared" si="128"/>
        <v>0.15838499107678072</v>
      </c>
      <c r="DX116" s="45">
        <f t="shared" si="129"/>
        <v>0.16301622752532338</v>
      </c>
      <c r="DY116" s="47">
        <v>0.86405866228070172</v>
      </c>
      <c r="DZ116" s="47">
        <v>0.88483000997008976</v>
      </c>
      <c r="EA116" s="21">
        <f t="shared" si="130"/>
        <v>0.87474191263942713</v>
      </c>
      <c r="EB116" s="47">
        <v>0.85951716114019783</v>
      </c>
      <c r="EC116" s="47">
        <v>0.8779367292225202</v>
      </c>
      <c r="ED116" s="21">
        <f t="shared" si="131"/>
        <v>0.86899082940022943</v>
      </c>
      <c r="EE116" s="47">
        <v>0.87622445652173908</v>
      </c>
      <c r="EF116" s="47">
        <v>0.86641170483460561</v>
      </c>
      <c r="EG116" s="21">
        <f t="shared" si="132"/>
        <v>0.87117750027463869</v>
      </c>
      <c r="EH116" s="47">
        <v>0.87583865546218487</v>
      </c>
      <c r="EI116" s="47">
        <v>0.85669036334913118</v>
      </c>
      <c r="EJ116" s="21">
        <f t="shared" si="133"/>
        <v>0.86599018526926286</v>
      </c>
      <c r="EK116" s="47">
        <v>0.84525564738292003</v>
      </c>
      <c r="EL116" s="47">
        <v>0.82145093105183686</v>
      </c>
      <c r="EM116" s="21">
        <f t="shared" si="134"/>
        <v>0.83301225576065541</v>
      </c>
      <c r="EN116" s="47">
        <v>0.86037621497998862</v>
      </c>
      <c r="EO116" s="47">
        <v>0.85451250665247469</v>
      </c>
      <c r="EP116" s="21">
        <f t="shared" si="135"/>
        <v>0.85736035558414514</v>
      </c>
      <c r="EQ116" s="47">
        <v>0.88275810738968641</v>
      </c>
      <c r="ER116" s="47">
        <v>0.87746477445514448</v>
      </c>
      <c r="ES116" s="21">
        <f t="shared" si="136"/>
        <v>0.8800356070581028</v>
      </c>
      <c r="ET116" s="47">
        <v>0.86996496989600436</v>
      </c>
      <c r="EU116" s="47">
        <v>0.87329743589743591</v>
      </c>
      <c r="EV116" s="21">
        <f t="shared" si="137"/>
        <v>0.8716789447972777</v>
      </c>
      <c r="EW116" s="47">
        <v>0.86464475920679884</v>
      </c>
      <c r="EX116" s="47">
        <v>0.86112316874660877</v>
      </c>
      <c r="EY116" s="21">
        <f t="shared" si="138"/>
        <v>0.86283351262281671</v>
      </c>
      <c r="EZ116" s="47">
        <v>0.85706918573709423</v>
      </c>
      <c r="FA116" s="47">
        <v>0.85631207169214552</v>
      </c>
      <c r="FB116" s="21">
        <f t="shared" si="139"/>
        <v>0.85667978207329509</v>
      </c>
      <c r="FC116" s="47">
        <v>0.8556273532668881</v>
      </c>
      <c r="FD116" s="47">
        <v>0.87677179763186219</v>
      </c>
      <c r="FE116" s="21">
        <f t="shared" si="140"/>
        <v>0.86650249705751292</v>
      </c>
      <c r="FF116" s="47">
        <v>0.85080573248407643</v>
      </c>
      <c r="FG116" s="47">
        <v>0.86312196382428941</v>
      </c>
      <c r="FH116" s="21">
        <f t="shared" si="141"/>
        <v>0.8571402941529227</v>
      </c>
      <c r="FI116" s="21">
        <f t="shared" si="142"/>
        <v>0.86351174214569004</v>
      </c>
      <c r="FJ116" s="21">
        <f t="shared" si="143"/>
        <v>0.8641602881106788</v>
      </c>
      <c r="FK116" s="45">
        <f t="shared" si="144"/>
        <v>0.8638453063908571</v>
      </c>
      <c r="FL116" s="21"/>
      <c r="FM116" s="21"/>
      <c r="FN116" s="21">
        <f t="shared" si="145"/>
        <v>0</v>
      </c>
      <c r="FO116" s="21"/>
      <c r="FP116" s="21"/>
      <c r="FQ116" s="21">
        <f t="shared" si="146"/>
        <v>0</v>
      </c>
      <c r="FR116" s="21"/>
      <c r="FS116" s="21"/>
      <c r="FT116" s="21">
        <f t="shared" si="147"/>
        <v>0</v>
      </c>
      <c r="FU116" s="21"/>
      <c r="FV116" s="21"/>
      <c r="FW116" s="21">
        <f t="shared" si="148"/>
        <v>0</v>
      </c>
      <c r="FX116" s="21"/>
      <c r="FY116" s="21"/>
      <c r="FZ116" s="21">
        <f t="shared" si="149"/>
        <v>0</v>
      </c>
      <c r="GA116" s="21"/>
      <c r="GB116" s="21"/>
      <c r="GC116" s="21">
        <f t="shared" si="150"/>
        <v>0</v>
      </c>
      <c r="GD116" s="21"/>
      <c r="GE116" s="21"/>
      <c r="GF116" s="21">
        <f t="shared" si="151"/>
        <v>0</v>
      </c>
      <c r="GG116" s="21"/>
      <c r="GH116" s="21"/>
      <c r="GI116" s="21">
        <f t="shared" si="152"/>
        <v>0</v>
      </c>
      <c r="GJ116" s="21"/>
      <c r="GK116" s="21"/>
      <c r="GL116" s="21">
        <f t="shared" si="153"/>
        <v>0</v>
      </c>
      <c r="GM116" s="21"/>
      <c r="GN116" s="21"/>
      <c r="GO116" s="21">
        <f t="shared" si="154"/>
        <v>0</v>
      </c>
      <c r="GP116" s="21" t="e">
        <f t="shared" si="155"/>
        <v>#DIV/0!</v>
      </c>
      <c r="GQ116" s="21" t="e">
        <f t="shared" si="156"/>
        <v>#DIV/0!</v>
      </c>
      <c r="GR116" s="45">
        <f t="shared" si="157"/>
        <v>0</v>
      </c>
    </row>
    <row r="117" spans="1:200">
      <c r="A117" s="1" t="s">
        <v>232</v>
      </c>
      <c r="B117" s="1" t="s">
        <v>233</v>
      </c>
      <c r="C117" s="1" t="s">
        <v>12</v>
      </c>
      <c r="D117" s="1" t="s">
        <v>13</v>
      </c>
      <c r="E117" s="2">
        <v>51782</v>
      </c>
      <c r="F117" s="2">
        <v>32</v>
      </c>
      <c r="G117" s="2">
        <v>96</v>
      </c>
      <c r="H117" s="2">
        <v>128</v>
      </c>
      <c r="I117" s="2">
        <v>32</v>
      </c>
      <c r="J117" s="2">
        <v>96</v>
      </c>
      <c r="K117" s="2">
        <v>128</v>
      </c>
      <c r="L117" s="42">
        <f>VLOOKUP(B117,'[2]1월'!$D$6:$AU$179,13,0)</f>
        <v>8.387096774193548</v>
      </c>
      <c r="M117" s="42">
        <f>VLOOKUP(B117,'[2]1월'!$D$6:$AU$179,28,0)</f>
        <v>0.967741935483871</v>
      </c>
      <c r="N117" s="42">
        <f t="shared" si="158"/>
        <v>9.3548387096774199</v>
      </c>
      <c r="O117" s="42">
        <f>VLOOKUP(B117,'[2]2월'!$D$6:$AU$179,13,0)</f>
        <v>8.7586206896551726</v>
      </c>
      <c r="P117" s="42">
        <f>VLOOKUP(B117,'[2]2월'!$D$6:$AU$179,28,0)</f>
        <v>0.93103448275862066</v>
      </c>
      <c r="Q117" s="42">
        <f t="shared" si="86"/>
        <v>9.6896551724137936</v>
      </c>
      <c r="R117" s="42">
        <f>VLOOKUP(B117,'[2]3월'!$D$6:$AU$179,13,0)</f>
        <v>8.6451612903225801</v>
      </c>
      <c r="S117" s="42">
        <f>VLOOKUP(B117,'[2]3월'!$D$6:$AU$179,28,0)</f>
        <v>1</v>
      </c>
      <c r="T117" s="42">
        <f t="shared" si="87"/>
        <v>9.6451612903225801</v>
      </c>
      <c r="U117" s="42">
        <f>VLOOKUP(B117,'[2]4월'!$D$6:$AU$179,13,0)</f>
        <v>8.6999999999999993</v>
      </c>
      <c r="V117" s="42">
        <f>VLOOKUP(B117,'[2]4월'!$D$6:$AU$179,28,0)</f>
        <v>0.8666666666666667</v>
      </c>
      <c r="W117" s="42">
        <f t="shared" si="88"/>
        <v>9.5666666666666664</v>
      </c>
      <c r="X117" s="42">
        <f>VLOOKUP(B117,'[2]5월'!$D$6:$AU$179,13,0)</f>
        <v>8.5806451612903221</v>
      </c>
      <c r="Y117" s="42">
        <f>VLOOKUP(B117,'[2]5월'!$D$6:$AU$179,28,0)</f>
        <v>0.93548387096774188</v>
      </c>
      <c r="Z117" s="42">
        <f t="shared" si="89"/>
        <v>9.5161290322580641</v>
      </c>
      <c r="AA117" s="42">
        <f>VLOOKUP(B117,'[2]6월'!$D$6:$AU$179,13,0)</f>
        <v>8.7666666666666675</v>
      </c>
      <c r="AB117" s="42">
        <f>VLOOKUP(B117,'[2]6월'!$D$6:$AU$179,28,0)</f>
        <v>1</v>
      </c>
      <c r="AC117" s="42">
        <f t="shared" si="90"/>
        <v>9.7666666666666675</v>
      </c>
      <c r="AD117" s="42">
        <f>VLOOKUP(B117,'[2]7월'!$D$6:$AU$179,13,0)</f>
        <v>8.4516129032258061</v>
      </c>
      <c r="AE117" s="42">
        <f>VLOOKUP(B117,'[2]7월'!$D$6:$AU$179,28,0)</f>
        <v>1</v>
      </c>
      <c r="AF117" s="42">
        <f t="shared" si="91"/>
        <v>9.4516129032258061</v>
      </c>
      <c r="AG117" s="42">
        <f>VLOOKUP(B117,'[2]8월'!$D$6:$AU$179,13,0)</f>
        <v>8.5161290322580641</v>
      </c>
      <c r="AH117" s="42">
        <f>VLOOKUP(B117,'[2]8월'!$D$6:$AU$179,28,0)</f>
        <v>1</v>
      </c>
      <c r="AI117" s="42">
        <f t="shared" si="92"/>
        <v>9.5161290322580641</v>
      </c>
      <c r="AJ117" s="42">
        <f>VLOOKUP(B117,'[2]9월'!$D$6:$AU$179,13,0)</f>
        <v>8.7333333333333325</v>
      </c>
      <c r="AK117" s="42">
        <f>VLOOKUP(B117,'[2]9월'!$D$6:$AU$179,28,0)</f>
        <v>1</v>
      </c>
      <c r="AL117" s="42">
        <f t="shared" si="93"/>
        <v>9.7333333333333325</v>
      </c>
      <c r="AM117" s="42">
        <f>VLOOKUP(B117,'[2]10월'!$D$6:$AU$179,13,0)</f>
        <v>8.6451612903225801</v>
      </c>
      <c r="AN117" s="42">
        <f>VLOOKUP(B117,'[2]10월'!$D$6:$AU$179,28,0)</f>
        <v>1</v>
      </c>
      <c r="AO117" s="42">
        <f t="shared" si="94"/>
        <v>9.6451612903225801</v>
      </c>
      <c r="AP117" s="42">
        <f>VLOOKUP(B117,'[3]11월'!$D$6:$P$179,13,0)</f>
        <v>8.5666666666666664</v>
      </c>
      <c r="AQ117" s="42">
        <f>VLOOKUP(B117,'[3]11월'!$D$6:$AE$179,28,0)</f>
        <v>0.96666666666666667</v>
      </c>
      <c r="AR117" s="42">
        <f t="shared" si="95"/>
        <v>9.5333333333333332</v>
      </c>
      <c r="AS117" s="42">
        <f>VLOOKUP(B117,'[3]12월'!$D$6:$P$179,13,0)</f>
        <v>7.903225806451613</v>
      </c>
      <c r="AT117" s="42">
        <f>VLOOKUP(B117,'[3]12월'!$D$6:$AE$179,28,0)</f>
        <v>0.87096774193548387</v>
      </c>
      <c r="AU117" s="42">
        <f t="shared" si="96"/>
        <v>8.7741935483870961</v>
      </c>
      <c r="AV117" s="42">
        <f t="shared" si="97"/>
        <v>8.5545266345321949</v>
      </c>
      <c r="AW117" s="42">
        <f t="shared" si="98"/>
        <v>0.96154678037325425</v>
      </c>
      <c r="AX117" s="43">
        <f t="shared" si="99"/>
        <v>9.5160734149054491</v>
      </c>
      <c r="AY117" s="47">
        <v>0.22334101193914885</v>
      </c>
      <c r="AZ117" s="47">
        <v>0.26125415929203538</v>
      </c>
      <c r="BA117" s="21">
        <f t="shared" si="100"/>
        <v>0.2271719265592361</v>
      </c>
      <c r="BB117" s="47">
        <v>0.24213722042481362</v>
      </c>
      <c r="BC117" s="47">
        <v>0.31415248730964468</v>
      </c>
      <c r="BD117" s="21">
        <f t="shared" si="101"/>
        <v>0.24941396630430282</v>
      </c>
      <c r="BE117" s="47">
        <v>0.25236104486839783</v>
      </c>
      <c r="BF117" s="47">
        <v>0.3112871972318339</v>
      </c>
      <c r="BG117" s="21">
        <f t="shared" si="102"/>
        <v>0.25831520785290113</v>
      </c>
      <c r="BH117" s="47">
        <v>0.2516183573816646</v>
      </c>
      <c r="BI117" s="47">
        <v>0.24033734352137864</v>
      </c>
      <c r="BJ117" s="21">
        <f t="shared" si="103"/>
        <v>0.25047847309496779</v>
      </c>
      <c r="BK117" s="47">
        <v>0.24808675669168984</v>
      </c>
      <c r="BL117" s="47">
        <v>0.29867502031969656</v>
      </c>
      <c r="BM117" s="21">
        <f t="shared" si="104"/>
        <v>0.25319842196530906</v>
      </c>
      <c r="BN117" s="47">
        <v>0.25177006554049602</v>
      </c>
      <c r="BO117" s="47">
        <v>0.28469371992909598</v>
      </c>
      <c r="BP117" s="21">
        <f t="shared" si="105"/>
        <v>0.25509681939108036</v>
      </c>
      <c r="BQ117" s="47">
        <v>0.251862707641196</v>
      </c>
      <c r="BR117" s="47">
        <v>0.32015000719114051</v>
      </c>
      <c r="BS117" s="21">
        <f t="shared" si="106"/>
        <v>0.25876276296441203</v>
      </c>
      <c r="BT117" s="47">
        <v>0.22951551699382602</v>
      </c>
      <c r="BU117" s="47">
        <v>0.26016573033707863</v>
      </c>
      <c r="BV117" s="21">
        <f t="shared" si="107"/>
        <v>0.23261255215454635</v>
      </c>
      <c r="BW117" s="47">
        <v>0.27200060647372842</v>
      </c>
      <c r="BX117" s="47">
        <v>0.34036547746781115</v>
      </c>
      <c r="BY117" s="21">
        <f t="shared" si="108"/>
        <v>0.2789084999639182</v>
      </c>
      <c r="BZ117" s="47">
        <v>0.25425479385413713</v>
      </c>
      <c r="CA117" s="47">
        <v>0.28217951384375406</v>
      </c>
      <c r="CB117" s="21">
        <f t="shared" si="109"/>
        <v>0.25707643293026944</v>
      </c>
      <c r="CC117" s="47">
        <v>0.23720610357220007</v>
      </c>
      <c r="CD117" s="47">
        <v>0.36345740233530344</v>
      </c>
      <c r="CE117" s="21">
        <f t="shared" si="110"/>
        <v>0.24996310160601673</v>
      </c>
      <c r="CF117" s="47">
        <v>0.23820627475496634</v>
      </c>
      <c r="CG117" s="47">
        <v>0.34321210661528584</v>
      </c>
      <c r="CH117" s="21">
        <f t="shared" si="111"/>
        <v>0.24881653543113502</v>
      </c>
      <c r="CI117" s="44">
        <f t="shared" si="112"/>
        <v>0.24603003834468873</v>
      </c>
      <c r="CJ117" s="44">
        <f t="shared" si="113"/>
        <v>0.30166084711617153</v>
      </c>
      <c r="CK117" s="21">
        <f t="shared" si="114"/>
        <v>0.25165122501817455</v>
      </c>
      <c r="CL117" s="47">
        <v>0.12587720558947804</v>
      </c>
      <c r="CM117" s="47">
        <v>0.17521073241960641</v>
      </c>
      <c r="CN117" s="21">
        <f t="shared" si="115"/>
        <v>0.13086208662388302</v>
      </c>
      <c r="CO117" s="47">
        <v>0.13190842105880879</v>
      </c>
      <c r="CP117" s="47">
        <v>0.20427128109378559</v>
      </c>
      <c r="CQ117" s="21">
        <f t="shared" si="116"/>
        <v>0.13922028931071254</v>
      </c>
      <c r="CR117" s="47">
        <v>0.13209649257708866</v>
      </c>
      <c r="CS117" s="47">
        <v>0.16256605818927969</v>
      </c>
      <c r="CT117" s="21">
        <f t="shared" si="117"/>
        <v>0.13517527428004225</v>
      </c>
      <c r="CU117" s="47">
        <v>0.15029930409622153</v>
      </c>
      <c r="CV117" s="47">
        <v>0.16235682612499938</v>
      </c>
      <c r="CW117" s="21">
        <f t="shared" si="118"/>
        <v>0.15151765025440594</v>
      </c>
      <c r="CX117" s="47">
        <v>0.14906698314176028</v>
      </c>
      <c r="CY117" s="47">
        <v>0.19414838153957747</v>
      </c>
      <c r="CZ117" s="21">
        <f t="shared" si="119"/>
        <v>0.15362221002938048</v>
      </c>
      <c r="DA117" s="47">
        <v>0.14970677018490772</v>
      </c>
      <c r="DB117" s="47">
        <v>0.19483649613304316</v>
      </c>
      <c r="DC117" s="21">
        <f t="shared" si="120"/>
        <v>0.15426688030517924</v>
      </c>
      <c r="DD117" s="47">
        <v>0.13589246665978433</v>
      </c>
      <c r="DE117" s="47">
        <v>0.20653607280145081</v>
      </c>
      <c r="DF117" s="21">
        <f t="shared" si="121"/>
        <v>0.14303061377969603</v>
      </c>
      <c r="DG117" s="47">
        <v>0.13568084571728245</v>
      </c>
      <c r="DH117" s="47">
        <v>0.17782482228828256</v>
      </c>
      <c r="DI117" s="21">
        <f t="shared" si="122"/>
        <v>0.13993926231592885</v>
      </c>
      <c r="DJ117" s="47">
        <v>0.159938286842434</v>
      </c>
      <c r="DK117" s="47">
        <v>0.27560257791287124</v>
      </c>
      <c r="DL117" s="21">
        <f t="shared" si="123"/>
        <v>0.17162552608847959</v>
      </c>
      <c r="DM117" s="47">
        <v>0.15555583006610435</v>
      </c>
      <c r="DN117" s="47">
        <v>0.18394532765964103</v>
      </c>
      <c r="DO117" s="21">
        <f t="shared" si="124"/>
        <v>0.15842443235796158</v>
      </c>
      <c r="DP117" s="47">
        <v>0.13957291211810732</v>
      </c>
      <c r="DQ117" s="47">
        <v>0.19507766527063564</v>
      </c>
      <c r="DR117" s="21">
        <f t="shared" si="125"/>
        <v>0.14518136156592573</v>
      </c>
      <c r="DS117" s="47">
        <v>0.12341172857176516</v>
      </c>
      <c r="DT117" s="47">
        <v>0.20975028463501993</v>
      </c>
      <c r="DU117" s="21">
        <f t="shared" si="126"/>
        <v>0.1321357638944291</v>
      </c>
      <c r="DV117" s="21">
        <f t="shared" si="127"/>
        <v>0.14075060388531188</v>
      </c>
      <c r="DW117" s="21">
        <f t="shared" si="128"/>
        <v>0.19517721050568274</v>
      </c>
      <c r="DX117" s="45">
        <f t="shared" si="129"/>
        <v>0.14625011256716866</v>
      </c>
      <c r="DY117" s="47">
        <v>0.80859615384615391</v>
      </c>
      <c r="DZ117" s="47">
        <v>0.68023333333333336</v>
      </c>
      <c r="EA117" s="21">
        <f t="shared" si="130"/>
        <v>0.79562579817504242</v>
      </c>
      <c r="EB117" s="47">
        <v>0.83151181102362204</v>
      </c>
      <c r="EC117" s="47">
        <v>0.71040740740740749</v>
      </c>
      <c r="ED117" s="21">
        <f t="shared" si="131"/>
        <v>0.81927487838249746</v>
      </c>
      <c r="EE117" s="47">
        <v>0.81521641791044774</v>
      </c>
      <c r="EF117" s="47">
        <v>0.8682903225806452</v>
      </c>
      <c r="EG117" s="21">
        <f t="shared" si="132"/>
        <v>0.82057924351428668</v>
      </c>
      <c r="EH117" s="47">
        <v>0.78696551724137931</v>
      </c>
      <c r="EI117" s="47">
        <v>0.82899999999999996</v>
      </c>
      <c r="EJ117" s="21">
        <f t="shared" si="133"/>
        <v>0.79121287009364905</v>
      </c>
      <c r="EK117" s="47">
        <v>0.72258646616541355</v>
      </c>
      <c r="EL117" s="47">
        <v>0.8368965517241379</v>
      </c>
      <c r="EM117" s="21">
        <f t="shared" si="134"/>
        <v>0.73413687040683295</v>
      </c>
      <c r="EN117" s="47">
        <v>0.77693536121673001</v>
      </c>
      <c r="EO117" s="47">
        <v>0.78626666666666667</v>
      </c>
      <c r="EP117" s="21">
        <f t="shared" si="135"/>
        <v>0.77787823821240476</v>
      </c>
      <c r="EQ117" s="47">
        <v>0.7928702290076336</v>
      </c>
      <c r="ER117" s="47">
        <v>0.79119354838709677</v>
      </c>
      <c r="ES117" s="21">
        <f t="shared" si="136"/>
        <v>0.79270080967025591</v>
      </c>
      <c r="ET117" s="47">
        <v>0.80712121212121213</v>
      </c>
      <c r="EU117" s="47">
        <v>0.79616129032258065</v>
      </c>
      <c r="EV117" s="21">
        <f t="shared" si="137"/>
        <v>0.80601377241797167</v>
      </c>
      <c r="EW117" s="47">
        <v>0.77725954198473279</v>
      </c>
      <c r="EX117" s="47">
        <v>0.82256666666666667</v>
      </c>
      <c r="EY117" s="21">
        <f t="shared" si="138"/>
        <v>0.7818375772695012</v>
      </c>
      <c r="EZ117" s="47">
        <v>0.74623880597014924</v>
      </c>
      <c r="FA117" s="47">
        <v>0.87658064516129031</v>
      </c>
      <c r="FB117" s="21">
        <f t="shared" si="139"/>
        <v>0.75940913057334758</v>
      </c>
      <c r="FC117" s="47">
        <v>0.85911673151750978</v>
      </c>
      <c r="FD117" s="47">
        <v>0.88472413793103444</v>
      </c>
      <c r="FE117" s="21">
        <f t="shared" si="140"/>
        <v>0.86170421882630532</v>
      </c>
      <c r="FF117" s="47">
        <v>0.77982448979591834</v>
      </c>
      <c r="FG117" s="47">
        <v>0.88607407407407413</v>
      </c>
      <c r="FH117" s="21">
        <f t="shared" si="141"/>
        <v>0.79056042480022737</v>
      </c>
      <c r="FI117" s="21">
        <f t="shared" si="142"/>
        <v>0.79202022815007522</v>
      </c>
      <c r="FJ117" s="21">
        <f t="shared" si="143"/>
        <v>0.81403288702124443</v>
      </c>
      <c r="FK117" s="45">
        <f t="shared" si="144"/>
        <v>0.79424448602852682</v>
      </c>
      <c r="FL117" s="21"/>
      <c r="FM117" s="21"/>
      <c r="FN117" s="21">
        <f t="shared" si="145"/>
        <v>0</v>
      </c>
      <c r="FO117" s="21"/>
      <c r="FP117" s="21"/>
      <c r="FQ117" s="21">
        <f t="shared" si="146"/>
        <v>0</v>
      </c>
      <c r="FR117" s="21"/>
      <c r="FS117" s="21"/>
      <c r="FT117" s="21">
        <f t="shared" si="147"/>
        <v>0</v>
      </c>
      <c r="FU117" s="21"/>
      <c r="FV117" s="21"/>
      <c r="FW117" s="21">
        <f t="shared" si="148"/>
        <v>0</v>
      </c>
      <c r="FX117" s="21"/>
      <c r="FY117" s="21"/>
      <c r="FZ117" s="21">
        <f t="shared" si="149"/>
        <v>0</v>
      </c>
      <c r="GA117" s="21"/>
      <c r="GB117" s="21"/>
      <c r="GC117" s="21">
        <f t="shared" si="150"/>
        <v>0</v>
      </c>
      <c r="GD117" s="21"/>
      <c r="GE117" s="21"/>
      <c r="GF117" s="21">
        <f t="shared" si="151"/>
        <v>0</v>
      </c>
      <c r="GG117" s="21"/>
      <c r="GH117" s="21"/>
      <c r="GI117" s="21">
        <f t="shared" si="152"/>
        <v>0</v>
      </c>
      <c r="GJ117" s="21"/>
      <c r="GK117" s="21"/>
      <c r="GL117" s="21">
        <f t="shared" si="153"/>
        <v>0</v>
      </c>
      <c r="GM117" s="21"/>
      <c r="GN117" s="21"/>
      <c r="GO117" s="21">
        <f t="shared" si="154"/>
        <v>0</v>
      </c>
      <c r="GP117" s="21" t="e">
        <f t="shared" si="155"/>
        <v>#DIV/0!</v>
      </c>
      <c r="GQ117" s="21" t="e">
        <f t="shared" si="156"/>
        <v>#DIV/0!</v>
      </c>
      <c r="GR117" s="45">
        <f t="shared" si="157"/>
        <v>0</v>
      </c>
    </row>
    <row r="118" spans="1:200">
      <c r="A118" s="1" t="s">
        <v>234</v>
      </c>
      <c r="B118" s="1" t="s">
        <v>235</v>
      </c>
      <c r="C118" s="1" t="s">
        <v>8</v>
      </c>
      <c r="D118" s="1" t="s">
        <v>9</v>
      </c>
      <c r="E118" s="2">
        <v>260627</v>
      </c>
      <c r="F118" s="2">
        <v>362</v>
      </c>
      <c r="G118" s="2">
        <v>932</v>
      </c>
      <c r="H118" s="2">
        <v>1294</v>
      </c>
      <c r="I118" s="2">
        <v>362</v>
      </c>
      <c r="J118" s="2">
        <v>932</v>
      </c>
      <c r="K118" s="2">
        <v>1294</v>
      </c>
      <c r="L118" s="42">
        <f>VLOOKUP(B118,'[2]1월'!$D$6:$AU$179,13,0)</f>
        <v>306.38709677419354</v>
      </c>
      <c r="M118" s="42">
        <f>VLOOKUP(B118,'[2]1월'!$D$6:$AU$179,28,0)</f>
        <v>852</v>
      </c>
      <c r="N118" s="42">
        <f t="shared" si="158"/>
        <v>1158.3870967741937</v>
      </c>
      <c r="O118" s="42">
        <f>VLOOKUP(B118,'[2]2월'!$D$6:$AU$179,13,0)</f>
        <v>303.68965517241378</v>
      </c>
      <c r="P118" s="42">
        <f>VLOOKUP(B118,'[2]2월'!$D$6:$AU$179,28,0)</f>
        <v>851.17241379310349</v>
      </c>
      <c r="Q118" s="42">
        <f t="shared" si="86"/>
        <v>1154.8620689655172</v>
      </c>
      <c r="R118" s="42">
        <f>VLOOKUP(B118,'[2]3월'!$D$6:$AU$179,13,0)</f>
        <v>305.80645161290323</v>
      </c>
      <c r="S118" s="42">
        <f>VLOOKUP(B118,'[2]3월'!$D$6:$AU$179,28,0)</f>
        <v>856.16129032258061</v>
      </c>
      <c r="T118" s="42">
        <f t="shared" si="87"/>
        <v>1161.9677419354839</v>
      </c>
      <c r="U118" s="42">
        <f>VLOOKUP(B118,'[2]4월'!$D$6:$AU$179,13,0)</f>
        <v>302.66666666666669</v>
      </c>
      <c r="V118" s="42">
        <f>VLOOKUP(B118,'[2]4월'!$D$6:$AU$179,28,0)</f>
        <v>850.2</v>
      </c>
      <c r="W118" s="42">
        <f t="shared" si="88"/>
        <v>1152.8666666666668</v>
      </c>
      <c r="X118" s="42">
        <f>VLOOKUP(B118,'[2]5월'!$D$6:$AU$179,13,0)</f>
        <v>302.48387096774195</v>
      </c>
      <c r="Y118" s="42">
        <f>VLOOKUP(B118,'[2]5월'!$D$6:$AU$179,28,0)</f>
        <v>856.48387096774195</v>
      </c>
      <c r="Z118" s="42">
        <f t="shared" si="89"/>
        <v>1158.9677419354839</v>
      </c>
      <c r="AA118" s="42">
        <f>VLOOKUP(B118,'[2]6월'!$D$6:$AU$179,13,0)</f>
        <v>299.03333333333336</v>
      </c>
      <c r="AB118" s="42">
        <f>VLOOKUP(B118,'[2]6월'!$D$6:$AU$179,28,0)</f>
        <v>856.63333333333333</v>
      </c>
      <c r="AC118" s="42">
        <f t="shared" si="90"/>
        <v>1155.6666666666667</v>
      </c>
      <c r="AD118" s="42">
        <f>VLOOKUP(B118,'[2]7월'!$D$6:$AU$179,13,0)</f>
        <v>295.22580645161293</v>
      </c>
      <c r="AE118" s="42">
        <f>VLOOKUP(B118,'[2]7월'!$D$6:$AU$179,28,0)</f>
        <v>858.80645161290317</v>
      </c>
      <c r="AF118" s="42">
        <f t="shared" si="91"/>
        <v>1154.0322580645161</v>
      </c>
      <c r="AG118" s="42">
        <f>VLOOKUP(B118,'[2]8월'!$D$6:$AU$179,13,0)</f>
        <v>291.70967741935482</v>
      </c>
      <c r="AH118" s="42">
        <f>VLOOKUP(B118,'[2]8월'!$D$6:$AU$179,28,0)</f>
        <v>860.16129032258061</v>
      </c>
      <c r="AI118" s="42">
        <f t="shared" si="92"/>
        <v>1151.8709677419354</v>
      </c>
      <c r="AJ118" s="42">
        <f>VLOOKUP(B118,'[2]9월'!$D$6:$AU$179,13,0)</f>
        <v>292.26666666666665</v>
      </c>
      <c r="AK118" s="42">
        <f>VLOOKUP(B118,'[2]9월'!$D$6:$AU$179,28,0)</f>
        <v>855.76666666666665</v>
      </c>
      <c r="AL118" s="42">
        <f t="shared" si="93"/>
        <v>1148.0333333333333</v>
      </c>
      <c r="AM118" s="42">
        <f>VLOOKUP(B118,'[2]10월'!$D$6:$AU$179,13,0)</f>
        <v>288.45161290322579</v>
      </c>
      <c r="AN118" s="42">
        <f>VLOOKUP(B118,'[2]10월'!$D$6:$AU$179,28,0)</f>
        <v>852.41935483870964</v>
      </c>
      <c r="AO118" s="42">
        <f t="shared" si="94"/>
        <v>1140.8709677419354</v>
      </c>
      <c r="AP118" s="42">
        <f>VLOOKUP(B118,'[3]11월'!$D$6:$P$179,13,0)</f>
        <v>288.60000000000002</v>
      </c>
      <c r="AQ118" s="42">
        <f>VLOOKUP(B118,'[3]11월'!$D$6:$AE$179,28,0)</f>
        <v>850.3</v>
      </c>
      <c r="AR118" s="42">
        <f t="shared" si="95"/>
        <v>1138.9000000000001</v>
      </c>
      <c r="AS118" s="42">
        <f>VLOOKUP(B118,'[3]12월'!$D$6:$P$179,13,0)</f>
        <v>291.38709677419354</v>
      </c>
      <c r="AT118" s="42">
        <f>VLOOKUP(B118,'[3]12월'!$D$6:$AE$179,28,0)</f>
        <v>847.9677419354839</v>
      </c>
      <c r="AU118" s="42">
        <f t="shared" si="96"/>
        <v>1139.3548387096776</v>
      </c>
      <c r="AV118" s="42">
        <f t="shared" si="97"/>
        <v>297.30899456185887</v>
      </c>
      <c r="AW118" s="42">
        <f t="shared" si="98"/>
        <v>854.00603448275854</v>
      </c>
      <c r="AX118" s="43">
        <f t="shared" si="99"/>
        <v>1151.3150290446174</v>
      </c>
      <c r="AY118" s="47">
        <v>0.4151636323271628</v>
      </c>
      <c r="AZ118" s="47">
        <v>0.38320901736860646</v>
      </c>
      <c r="BA118" s="21">
        <f t="shared" si="100"/>
        <v>0.39146079399383071</v>
      </c>
      <c r="BB118" s="47">
        <v>0.42610223367738431</v>
      </c>
      <c r="BC118" s="47">
        <v>0.39501201318784446</v>
      </c>
      <c r="BD118" s="21">
        <f t="shared" si="101"/>
        <v>0.40304057353949901</v>
      </c>
      <c r="BE118" s="47">
        <v>0.42727165765146252</v>
      </c>
      <c r="BF118" s="47">
        <v>0.38167613685365531</v>
      </c>
      <c r="BG118" s="21">
        <f t="shared" si="102"/>
        <v>0.39345046282260349</v>
      </c>
      <c r="BH118" s="47">
        <v>0.42520484311561257</v>
      </c>
      <c r="BI118" s="47">
        <v>0.40971716475541115</v>
      </c>
      <c r="BJ118" s="21">
        <f t="shared" si="103"/>
        <v>0.41371661405052712</v>
      </c>
      <c r="BK118" s="47">
        <v>0.41148958533245822</v>
      </c>
      <c r="BL118" s="47">
        <v>0.42142715003291553</v>
      </c>
      <c r="BM118" s="21">
        <f t="shared" si="104"/>
        <v>0.41886093027989268</v>
      </c>
      <c r="BN118" s="47">
        <v>0.42777741886555432</v>
      </c>
      <c r="BO118" s="47">
        <v>0.42441548835089821</v>
      </c>
      <c r="BP118" s="21">
        <f t="shared" si="105"/>
        <v>0.42528365401875079</v>
      </c>
      <c r="BQ118" s="47">
        <v>0.42808791623714026</v>
      </c>
      <c r="BR118" s="47">
        <v>0.43102552778921649</v>
      </c>
      <c r="BS118" s="21">
        <f t="shared" si="106"/>
        <v>0.43026693581835873</v>
      </c>
      <c r="BT118" s="47">
        <v>0.43524487087701069</v>
      </c>
      <c r="BU118" s="47">
        <v>0.43650697560011387</v>
      </c>
      <c r="BV118" s="21">
        <f t="shared" si="107"/>
        <v>0.43618105690992798</v>
      </c>
      <c r="BW118" s="47">
        <v>0.45205344998302899</v>
      </c>
      <c r="BX118" s="47">
        <v>0.45338581594755567</v>
      </c>
      <c r="BY118" s="21">
        <f t="shared" si="108"/>
        <v>0.45304175339707325</v>
      </c>
      <c r="BZ118" s="47">
        <v>0.43376519935438246</v>
      </c>
      <c r="CA118" s="47">
        <v>0.44473753284049594</v>
      </c>
      <c r="CB118" s="21">
        <f t="shared" si="109"/>
        <v>0.44190410032684169</v>
      </c>
      <c r="CC118" s="47">
        <v>0.4443410160151775</v>
      </c>
      <c r="CD118" s="47">
        <v>0.44338364505864492</v>
      </c>
      <c r="CE118" s="21">
        <f t="shared" si="110"/>
        <v>0.44363087104747406</v>
      </c>
      <c r="CF118" s="47">
        <v>0.44901749335770702</v>
      </c>
      <c r="CG118" s="47">
        <v>0.4547754644617294</v>
      </c>
      <c r="CH118" s="21">
        <f t="shared" si="111"/>
        <v>0.45328855900452042</v>
      </c>
      <c r="CI118" s="44">
        <f t="shared" si="112"/>
        <v>0.43129327639950671</v>
      </c>
      <c r="CJ118" s="44">
        <f t="shared" si="113"/>
        <v>0.42327266102059058</v>
      </c>
      <c r="CK118" s="21">
        <f t="shared" si="114"/>
        <v>0.42534385876744163</v>
      </c>
      <c r="CL118" s="47">
        <v>0.27636481410849856</v>
      </c>
      <c r="CM118" s="47">
        <v>0.26993616326902903</v>
      </c>
      <c r="CN118" s="21">
        <f t="shared" si="115"/>
        <v>0.27159626121724911</v>
      </c>
      <c r="CO118" s="47">
        <v>0.291053614744473</v>
      </c>
      <c r="CP118" s="47">
        <v>0.28853642369417914</v>
      </c>
      <c r="CQ118" s="21">
        <f t="shared" si="116"/>
        <v>0.28918644868421511</v>
      </c>
      <c r="CR118" s="47">
        <v>0.28708503437593236</v>
      </c>
      <c r="CS118" s="47">
        <v>0.27522272479177362</v>
      </c>
      <c r="CT118" s="21">
        <f t="shared" si="117"/>
        <v>0.27828597963226182</v>
      </c>
      <c r="CU118" s="47">
        <v>0.29230231294145859</v>
      </c>
      <c r="CV118" s="47">
        <v>0.30368638162454759</v>
      </c>
      <c r="CW118" s="21">
        <f t="shared" si="118"/>
        <v>0.30074662497340676</v>
      </c>
      <c r="CX118" s="47">
        <v>0.28155111794072918</v>
      </c>
      <c r="CY118" s="47">
        <v>0.3111511772931847</v>
      </c>
      <c r="CZ118" s="21">
        <f t="shared" si="119"/>
        <v>0.30350742761300153</v>
      </c>
      <c r="DA118" s="47">
        <v>0.28930714037998284</v>
      </c>
      <c r="DB118" s="47">
        <v>0.31262258444571922</v>
      </c>
      <c r="DC118" s="21">
        <f t="shared" si="120"/>
        <v>0.30660173779812566</v>
      </c>
      <c r="DD118" s="47">
        <v>0.2901137805486676</v>
      </c>
      <c r="DE118" s="47">
        <v>0.31605562861939368</v>
      </c>
      <c r="DF118" s="21">
        <f t="shared" si="121"/>
        <v>0.3093565544542764</v>
      </c>
      <c r="DG118" s="47">
        <v>0.29438592362558508</v>
      </c>
      <c r="DH118" s="47">
        <v>0.31935946921003322</v>
      </c>
      <c r="DI118" s="21">
        <f t="shared" si="122"/>
        <v>0.31291044392933454</v>
      </c>
      <c r="DJ118" s="47">
        <v>0.31052807844162938</v>
      </c>
      <c r="DK118" s="47">
        <v>0.34129340926991475</v>
      </c>
      <c r="DL118" s="21">
        <f t="shared" si="123"/>
        <v>0.33334874656234059</v>
      </c>
      <c r="DM118" s="47">
        <v>0.29598823706638872</v>
      </c>
      <c r="DN118" s="47">
        <v>0.33270930638652529</v>
      </c>
      <c r="DO118" s="21">
        <f t="shared" si="124"/>
        <v>0.32322666790497462</v>
      </c>
      <c r="DP118" s="47">
        <v>0.31060664954530154</v>
      </c>
      <c r="DQ118" s="47">
        <v>0.33385396981259324</v>
      </c>
      <c r="DR118" s="21">
        <f t="shared" si="125"/>
        <v>0.32785071506427171</v>
      </c>
      <c r="DS118" s="47">
        <v>0.31271346483507606</v>
      </c>
      <c r="DT118" s="47">
        <v>0.33632512825215422</v>
      </c>
      <c r="DU118" s="21">
        <f t="shared" si="126"/>
        <v>0.3302277876169939</v>
      </c>
      <c r="DV118" s="21">
        <f t="shared" si="127"/>
        <v>0.29433334737947692</v>
      </c>
      <c r="DW118" s="21">
        <f t="shared" si="128"/>
        <v>0.31172936388908734</v>
      </c>
      <c r="DX118" s="45">
        <f t="shared" si="129"/>
        <v>0.30723711628753764</v>
      </c>
      <c r="DY118" s="47">
        <v>0.82023815540113709</v>
      </c>
      <c r="DZ118" s="47">
        <v>0.75497891110101467</v>
      </c>
      <c r="EA118" s="21">
        <f t="shared" si="130"/>
        <v>0.77183108432838621</v>
      </c>
      <c r="EB118" s="47">
        <v>0.82835392301578292</v>
      </c>
      <c r="EC118" s="47">
        <v>0.75694672662453422</v>
      </c>
      <c r="ED118" s="21">
        <f t="shared" si="131"/>
        <v>0.7753865117641241</v>
      </c>
      <c r="EE118" s="47">
        <v>0.83656033755274262</v>
      </c>
      <c r="EF118" s="47">
        <v>0.75746358464262842</v>
      </c>
      <c r="EG118" s="21">
        <f t="shared" si="132"/>
        <v>0.77788907678644936</v>
      </c>
      <c r="EH118" s="47">
        <v>0.82930517621145383</v>
      </c>
      <c r="EI118" s="47">
        <v>0.75317768368227078</v>
      </c>
      <c r="EJ118" s="21">
        <f t="shared" si="133"/>
        <v>0.77283641104305967</v>
      </c>
      <c r="EK118" s="47">
        <v>0.83377818065479359</v>
      </c>
      <c r="EL118" s="47">
        <v>0.75275850250461385</v>
      </c>
      <c r="EM118" s="21">
        <f t="shared" si="134"/>
        <v>0.77368055984155648</v>
      </c>
      <c r="EN118" s="47">
        <v>0.83754241444654998</v>
      </c>
      <c r="EO118" s="47">
        <v>0.74716658235729017</v>
      </c>
      <c r="EP118" s="21">
        <f t="shared" si="135"/>
        <v>0.77050471926448072</v>
      </c>
      <c r="EQ118" s="47">
        <v>0.83927950174825172</v>
      </c>
      <c r="ER118" s="47">
        <v>0.76080554407842838</v>
      </c>
      <c r="ES118" s="21">
        <f t="shared" si="136"/>
        <v>0.78107020914882663</v>
      </c>
      <c r="ET118" s="47">
        <v>0.83662180692248145</v>
      </c>
      <c r="EU118" s="47">
        <v>0.76383930245640363</v>
      </c>
      <c r="EV118" s="21">
        <f t="shared" si="137"/>
        <v>0.78263423927092601</v>
      </c>
      <c r="EW118" s="47">
        <v>0.83462294708029194</v>
      </c>
      <c r="EX118" s="47">
        <v>0.74633291785143929</v>
      </c>
      <c r="EY118" s="21">
        <f t="shared" si="138"/>
        <v>0.76913242898233247</v>
      </c>
      <c r="EZ118" s="47">
        <v>0.82867278013867141</v>
      </c>
      <c r="FA118" s="47">
        <v>0.74600881740775782</v>
      </c>
      <c r="FB118" s="21">
        <f t="shared" si="139"/>
        <v>0.76735548537093135</v>
      </c>
      <c r="FC118" s="47">
        <v>0.83507484407484411</v>
      </c>
      <c r="FD118" s="47">
        <v>0.75121725665451411</v>
      </c>
      <c r="FE118" s="21">
        <f t="shared" si="140"/>
        <v>0.77287215941645426</v>
      </c>
      <c r="FF118" s="47">
        <v>0.82749828406952286</v>
      </c>
      <c r="FG118" s="47">
        <v>0.7502629436603645</v>
      </c>
      <c r="FH118" s="21">
        <f t="shared" si="141"/>
        <v>0.77020775530826302</v>
      </c>
      <c r="FI118" s="21">
        <f t="shared" si="142"/>
        <v>0.83229569594304387</v>
      </c>
      <c r="FJ118" s="21">
        <f t="shared" si="143"/>
        <v>0.75341323108510505</v>
      </c>
      <c r="FK118" s="45">
        <f t="shared" si="144"/>
        <v>0.77378338671048252</v>
      </c>
      <c r="FL118" s="21"/>
      <c r="FM118" s="21"/>
      <c r="FN118" s="21">
        <f t="shared" si="145"/>
        <v>0</v>
      </c>
      <c r="FO118" s="21"/>
      <c r="FP118" s="21"/>
      <c r="FQ118" s="21">
        <f t="shared" si="146"/>
        <v>0</v>
      </c>
      <c r="FR118" s="21"/>
      <c r="FS118" s="21"/>
      <c r="FT118" s="21">
        <f t="shared" si="147"/>
        <v>0</v>
      </c>
      <c r="FU118" s="21"/>
      <c r="FV118" s="21"/>
      <c r="FW118" s="21">
        <f t="shared" si="148"/>
        <v>0</v>
      </c>
      <c r="FX118" s="21"/>
      <c r="FY118" s="21"/>
      <c r="FZ118" s="21">
        <f t="shared" si="149"/>
        <v>0</v>
      </c>
      <c r="GA118" s="21"/>
      <c r="GB118" s="21"/>
      <c r="GC118" s="21">
        <f t="shared" si="150"/>
        <v>0</v>
      </c>
      <c r="GD118" s="21"/>
      <c r="GE118" s="21"/>
      <c r="GF118" s="21">
        <f t="shared" si="151"/>
        <v>0</v>
      </c>
      <c r="GG118" s="21"/>
      <c r="GH118" s="21"/>
      <c r="GI118" s="21">
        <f t="shared" si="152"/>
        <v>0</v>
      </c>
      <c r="GJ118" s="21"/>
      <c r="GK118" s="21"/>
      <c r="GL118" s="21">
        <f t="shared" si="153"/>
        <v>0</v>
      </c>
      <c r="GM118" s="21"/>
      <c r="GN118" s="21"/>
      <c r="GO118" s="21">
        <f t="shared" si="154"/>
        <v>0</v>
      </c>
      <c r="GP118" s="21" t="e">
        <f t="shared" si="155"/>
        <v>#DIV/0!</v>
      </c>
      <c r="GQ118" s="21" t="e">
        <f t="shared" si="156"/>
        <v>#DIV/0!</v>
      </c>
      <c r="GR118" s="45">
        <f t="shared" si="157"/>
        <v>0</v>
      </c>
    </row>
    <row r="119" spans="1:200">
      <c r="A119" s="1" t="s">
        <v>236</v>
      </c>
      <c r="B119" s="1" t="s">
        <v>237</v>
      </c>
      <c r="C119" s="1" t="s">
        <v>8</v>
      </c>
      <c r="D119" s="1" t="s">
        <v>16</v>
      </c>
      <c r="E119" s="2">
        <v>81644</v>
      </c>
      <c r="F119" s="2">
        <v>56</v>
      </c>
      <c r="G119" s="2">
        <v>275</v>
      </c>
      <c r="H119" s="2">
        <v>331</v>
      </c>
      <c r="I119" s="2">
        <v>56</v>
      </c>
      <c r="J119" s="2">
        <v>275</v>
      </c>
      <c r="K119" s="2">
        <v>331</v>
      </c>
      <c r="L119" s="42">
        <f>VLOOKUP(B119,'[2]1월'!$D$6:$AU$179,13,0)</f>
        <v>37.193548387096776</v>
      </c>
      <c r="M119" s="42">
        <f>VLOOKUP(B119,'[2]1월'!$D$6:$AU$179,28,0)</f>
        <v>236.96774193548387</v>
      </c>
      <c r="N119" s="42">
        <f t="shared" si="158"/>
        <v>274.16129032258067</v>
      </c>
      <c r="O119" s="42">
        <f>VLOOKUP(B119,'[2]2월'!$D$6:$AU$179,13,0)</f>
        <v>38.517241379310342</v>
      </c>
      <c r="P119" s="42">
        <f>VLOOKUP(B119,'[2]2월'!$D$6:$AU$179,28,0)</f>
        <v>238.06896551724137</v>
      </c>
      <c r="Q119" s="42">
        <f t="shared" si="86"/>
        <v>276.58620689655169</v>
      </c>
      <c r="R119" s="42">
        <f>VLOOKUP(B119,'[2]3월'!$D$6:$AU$179,13,0)</f>
        <v>37.387096774193552</v>
      </c>
      <c r="S119" s="42">
        <f>VLOOKUP(B119,'[2]3월'!$D$6:$AU$179,28,0)</f>
        <v>237.16129032258064</v>
      </c>
      <c r="T119" s="42">
        <f t="shared" si="87"/>
        <v>274.54838709677421</v>
      </c>
      <c r="U119" s="42">
        <f>VLOOKUP(B119,'[2]4월'!$D$6:$AU$179,13,0)</f>
        <v>36.799999999999997</v>
      </c>
      <c r="V119" s="42">
        <f>VLOOKUP(B119,'[2]4월'!$D$6:$AU$179,28,0)</f>
        <v>238.5</v>
      </c>
      <c r="W119" s="42">
        <f t="shared" si="88"/>
        <v>275.3</v>
      </c>
      <c r="X119" s="42">
        <f>VLOOKUP(B119,'[2]5월'!$D$6:$AU$179,13,0)</f>
        <v>36.516129032258064</v>
      </c>
      <c r="Y119" s="42">
        <f>VLOOKUP(B119,'[2]5월'!$D$6:$AU$179,28,0)</f>
        <v>239.2258064516129</v>
      </c>
      <c r="Z119" s="42">
        <f t="shared" si="89"/>
        <v>275.74193548387098</v>
      </c>
      <c r="AA119" s="42">
        <f>VLOOKUP(B119,'[2]6월'!$D$6:$AU$179,13,0)</f>
        <v>36.56666666666667</v>
      </c>
      <c r="AB119" s="42">
        <f>VLOOKUP(B119,'[2]6월'!$D$6:$AU$179,28,0)</f>
        <v>237.1</v>
      </c>
      <c r="AC119" s="42">
        <f t="shared" si="90"/>
        <v>273.66666666666669</v>
      </c>
      <c r="AD119" s="42">
        <f>VLOOKUP(B119,'[2]7월'!$D$6:$AU$179,13,0)</f>
        <v>37.806451612903224</v>
      </c>
      <c r="AE119" s="42">
        <f>VLOOKUP(B119,'[2]7월'!$D$6:$AU$179,28,0)</f>
        <v>239.90322580645162</v>
      </c>
      <c r="AF119" s="42">
        <f t="shared" si="91"/>
        <v>277.70967741935482</v>
      </c>
      <c r="AG119" s="42">
        <f>VLOOKUP(B119,'[2]8월'!$D$6:$AU$179,13,0)</f>
        <v>38.935483870967744</v>
      </c>
      <c r="AH119" s="42">
        <f>VLOOKUP(B119,'[2]8월'!$D$6:$AU$179,28,0)</f>
        <v>248.83870967741936</v>
      </c>
      <c r="AI119" s="42">
        <f t="shared" si="92"/>
        <v>287.77419354838707</v>
      </c>
      <c r="AJ119" s="42">
        <f>VLOOKUP(B119,'[2]9월'!$D$6:$AU$179,13,0)</f>
        <v>38.9</v>
      </c>
      <c r="AK119" s="42">
        <f>VLOOKUP(B119,'[2]9월'!$D$6:$AU$179,28,0)</f>
        <v>250.26666666666668</v>
      </c>
      <c r="AL119" s="42">
        <f t="shared" si="93"/>
        <v>289.16666666666669</v>
      </c>
      <c r="AM119" s="42">
        <f>VLOOKUP(B119,'[2]10월'!$D$6:$AU$179,13,0)</f>
        <v>39.87096774193548</v>
      </c>
      <c r="AN119" s="42">
        <f>VLOOKUP(B119,'[2]10월'!$D$6:$AU$179,28,0)</f>
        <v>248.54838709677421</v>
      </c>
      <c r="AO119" s="42">
        <f t="shared" si="94"/>
        <v>288.41935483870969</v>
      </c>
      <c r="AP119" s="42">
        <f>VLOOKUP(B119,'[3]11월'!$D$6:$P$179,13,0)</f>
        <v>39.466666666666669</v>
      </c>
      <c r="AQ119" s="42">
        <f>VLOOKUP(B119,'[3]11월'!$D$6:$AE$179,28,0)</f>
        <v>248.06666666666666</v>
      </c>
      <c r="AR119" s="42">
        <f t="shared" si="95"/>
        <v>287.5333333333333</v>
      </c>
      <c r="AS119" s="42">
        <f>VLOOKUP(B119,'[3]12월'!$D$6:$P$179,13,0)</f>
        <v>40.032258064516128</v>
      </c>
      <c r="AT119" s="42">
        <f>VLOOKUP(B119,'[3]12월'!$D$6:$AE$179,28,0)</f>
        <v>247.48387096774192</v>
      </c>
      <c r="AU119" s="42">
        <f t="shared" si="96"/>
        <v>287.51612903225805</v>
      </c>
      <c r="AV119" s="42">
        <f t="shared" si="97"/>
        <v>38.166042516376216</v>
      </c>
      <c r="AW119" s="42">
        <f t="shared" si="98"/>
        <v>242.51094425905328</v>
      </c>
      <c r="AX119" s="43">
        <f t="shared" si="99"/>
        <v>280.6769867754295</v>
      </c>
      <c r="AY119" s="47">
        <v>0.2613195831060186</v>
      </c>
      <c r="AZ119" s="48">
        <v>0.37029679560061052</v>
      </c>
      <c r="BA119" s="21">
        <f t="shared" si="100"/>
        <v>0.35547823504397835</v>
      </c>
      <c r="BB119" s="47">
        <v>0.28064991872209172</v>
      </c>
      <c r="BC119" s="48">
        <v>0.38712365185398134</v>
      </c>
      <c r="BD119" s="21">
        <f t="shared" si="101"/>
        <v>0.37264551072714808</v>
      </c>
      <c r="BE119" s="47">
        <v>0.28188558434959304</v>
      </c>
      <c r="BF119" s="48">
        <v>0.37853321596228345</v>
      </c>
      <c r="BG119" s="21">
        <f t="shared" si="102"/>
        <v>0.36539121362139215</v>
      </c>
      <c r="BH119" s="47">
        <v>0.28206779575798963</v>
      </c>
      <c r="BI119" s="47">
        <v>0.25951525679863796</v>
      </c>
      <c r="BJ119" s="21">
        <f t="shared" si="103"/>
        <v>0.26258191776954093</v>
      </c>
      <c r="BK119" s="47">
        <v>0.28329658410490827</v>
      </c>
      <c r="BL119" s="47">
        <v>0.29502438713666018</v>
      </c>
      <c r="BM119" s="21">
        <f t="shared" si="104"/>
        <v>0.29342965778504559</v>
      </c>
      <c r="BN119" s="47">
        <v>0.29519869108220365</v>
      </c>
      <c r="BO119" s="47">
        <v>0.29504473985009338</v>
      </c>
      <c r="BP119" s="21">
        <f t="shared" si="105"/>
        <v>0.29506567391147714</v>
      </c>
      <c r="BQ119" s="47">
        <v>0.28345943649907274</v>
      </c>
      <c r="BR119" s="47">
        <v>0.29488932427040249</v>
      </c>
      <c r="BS119" s="21">
        <f t="shared" si="106"/>
        <v>0.29333510499631926</v>
      </c>
      <c r="BT119" s="47">
        <v>0.2761941664422265</v>
      </c>
      <c r="BU119" s="47">
        <v>0.29530022293583363</v>
      </c>
      <c r="BV119" s="21">
        <f t="shared" si="107"/>
        <v>0.29270220956525855</v>
      </c>
      <c r="BW119" s="47">
        <v>0.29636531718251891</v>
      </c>
      <c r="BX119" s="47">
        <v>0.3105396219575251</v>
      </c>
      <c r="BY119" s="21">
        <f t="shared" si="108"/>
        <v>0.3086122209087323</v>
      </c>
      <c r="BZ119" s="47">
        <v>0.28348807002797105</v>
      </c>
      <c r="CA119" s="47">
        <v>0.29875977219391309</v>
      </c>
      <c r="CB119" s="21">
        <f t="shared" si="109"/>
        <v>0.29668314866713591</v>
      </c>
      <c r="CC119" s="47">
        <v>0.30271164038405585</v>
      </c>
      <c r="CD119" s="47">
        <v>0.29446546237569382</v>
      </c>
      <c r="CE119" s="21">
        <f t="shared" si="110"/>
        <v>0.29558676549384566</v>
      </c>
      <c r="CF119" s="47">
        <v>0.30788674960833057</v>
      </c>
      <c r="CG119" s="47">
        <v>0.3007480048685186</v>
      </c>
      <c r="CH119" s="21">
        <f t="shared" si="111"/>
        <v>0.30171872084485629</v>
      </c>
      <c r="CI119" s="44">
        <f t="shared" si="112"/>
        <v>0.28621029477224841</v>
      </c>
      <c r="CJ119" s="44">
        <f t="shared" si="113"/>
        <v>0.31502003798367945</v>
      </c>
      <c r="CK119" s="21">
        <f t="shared" si="114"/>
        <v>0.31110253161122753</v>
      </c>
      <c r="CL119" s="47">
        <v>0.15565678512692444</v>
      </c>
      <c r="CM119" s="47">
        <v>6.1231500463456316E-2</v>
      </c>
      <c r="CN119" s="21">
        <f t="shared" si="115"/>
        <v>7.4071311345316374E-2</v>
      </c>
      <c r="CO119" s="47">
        <v>0.17293089305759876</v>
      </c>
      <c r="CP119" s="47">
        <v>6.6556564828206238E-2</v>
      </c>
      <c r="CQ119" s="21">
        <f t="shared" si="116"/>
        <v>8.1021189023072204E-2</v>
      </c>
      <c r="CR119" s="47">
        <v>0.17226257806718678</v>
      </c>
      <c r="CS119" s="47">
        <v>6.3941490622763816E-2</v>
      </c>
      <c r="CT119" s="21">
        <f t="shared" si="117"/>
        <v>7.8670832263201651E-2</v>
      </c>
      <c r="CU119" s="47">
        <v>0.18080193540975753</v>
      </c>
      <c r="CV119" s="47">
        <v>0.18214904441919616</v>
      </c>
      <c r="CW119" s="21">
        <f t="shared" si="118"/>
        <v>0.18196586652378299</v>
      </c>
      <c r="CX119" s="47">
        <v>0.18672175162632637</v>
      </c>
      <c r="CY119" s="47">
        <v>0.21007099447987501</v>
      </c>
      <c r="CZ119" s="21">
        <f t="shared" si="119"/>
        <v>0.2068959988889941</v>
      </c>
      <c r="DA119" s="47">
        <v>0.19083490131199962</v>
      </c>
      <c r="DB119" s="47">
        <v>0.21002486297386819</v>
      </c>
      <c r="DC119" s="21">
        <f t="shared" si="120"/>
        <v>0.2074154403023169</v>
      </c>
      <c r="DD119" s="47">
        <v>0.18039056765133019</v>
      </c>
      <c r="DE119" s="47">
        <v>0.20642784472642289</v>
      </c>
      <c r="DF119" s="21">
        <f t="shared" si="121"/>
        <v>0.20288733420835273</v>
      </c>
      <c r="DG119" s="47">
        <v>0.17075703968433778</v>
      </c>
      <c r="DH119" s="47">
        <v>0.19912804590785058</v>
      </c>
      <c r="DI119" s="21">
        <f t="shared" si="122"/>
        <v>0.19527019834364925</v>
      </c>
      <c r="DJ119" s="47">
        <v>0.19529933452119613</v>
      </c>
      <c r="DK119" s="47">
        <v>0.21732012898100639</v>
      </c>
      <c r="DL119" s="21">
        <f t="shared" si="123"/>
        <v>0.21432577384254986</v>
      </c>
      <c r="DM119" s="47">
        <v>0.18696151666637115</v>
      </c>
      <c r="DN119" s="47">
        <v>0.21188223577889989</v>
      </c>
      <c r="DO119" s="21">
        <f t="shared" si="124"/>
        <v>0.20849355316507223</v>
      </c>
      <c r="DP119" s="47">
        <v>0.19357020839041442</v>
      </c>
      <c r="DQ119" s="47">
        <v>0.20771441394577728</v>
      </c>
      <c r="DR119" s="21">
        <f t="shared" si="125"/>
        <v>0.2057911057444595</v>
      </c>
      <c r="DS119" s="47">
        <v>0.19653481680588505</v>
      </c>
      <c r="DT119" s="47">
        <v>0.20373995796076089</v>
      </c>
      <c r="DU119" s="21">
        <f t="shared" si="126"/>
        <v>0.20276021349787229</v>
      </c>
      <c r="DV119" s="21">
        <f t="shared" si="127"/>
        <v>0.18189352735994405</v>
      </c>
      <c r="DW119" s="21">
        <f t="shared" si="128"/>
        <v>0.17001559042400696</v>
      </c>
      <c r="DX119" s="45">
        <f t="shared" si="129"/>
        <v>0.17163073476238669</v>
      </c>
      <c r="DY119" s="47">
        <v>0.75161491760624455</v>
      </c>
      <c r="DZ119" s="47">
        <v>0.70499292131772384</v>
      </c>
      <c r="EA119" s="21">
        <f t="shared" si="130"/>
        <v>0.71133251158120947</v>
      </c>
      <c r="EB119" s="47">
        <v>0.77494807520143238</v>
      </c>
      <c r="EC119" s="47">
        <v>0.70711775782155273</v>
      </c>
      <c r="ED119" s="21">
        <f t="shared" si="131"/>
        <v>0.71634122429367619</v>
      </c>
      <c r="EE119" s="47">
        <v>0.78927523727351168</v>
      </c>
      <c r="EF119" s="47">
        <v>0.70570538628944501</v>
      </c>
      <c r="EG119" s="21">
        <f t="shared" si="132"/>
        <v>0.71706909131702201</v>
      </c>
      <c r="EH119" s="47">
        <v>0.77675452898550723</v>
      </c>
      <c r="EI119" s="47">
        <v>0.70333081761006289</v>
      </c>
      <c r="EJ119" s="21">
        <f t="shared" si="133"/>
        <v>0.71331486554452173</v>
      </c>
      <c r="EK119" s="47">
        <v>0.77688250883392229</v>
      </c>
      <c r="EL119" s="47">
        <v>0.69488066343042065</v>
      </c>
      <c r="EM119" s="21">
        <f t="shared" si="134"/>
        <v>0.70603115337278066</v>
      </c>
      <c r="EN119" s="47">
        <v>0.76457885141294446</v>
      </c>
      <c r="EO119" s="47">
        <v>0.69211921833263035</v>
      </c>
      <c r="EP119" s="21">
        <f t="shared" si="135"/>
        <v>0.7019721723230371</v>
      </c>
      <c r="EQ119" s="47">
        <v>0.78590955631399317</v>
      </c>
      <c r="ER119" s="47">
        <v>0.70329971762807575</v>
      </c>
      <c r="ES119" s="21">
        <f t="shared" si="136"/>
        <v>0.71453288159987061</v>
      </c>
      <c r="ET119" s="47">
        <v>0.76971085335542677</v>
      </c>
      <c r="EU119" s="47">
        <v>0.72540264454239045</v>
      </c>
      <c r="EV119" s="21">
        <f t="shared" si="137"/>
        <v>0.73142760939900642</v>
      </c>
      <c r="EW119" s="47">
        <v>0.78196486718080549</v>
      </c>
      <c r="EX119" s="47">
        <v>0.72231246670218441</v>
      </c>
      <c r="EY119" s="21">
        <f t="shared" si="138"/>
        <v>0.73042391210077906</v>
      </c>
      <c r="EZ119" s="47">
        <v>0.72692475728155348</v>
      </c>
      <c r="FA119" s="47">
        <v>0.69656768332251784</v>
      </c>
      <c r="FB119" s="21">
        <f t="shared" si="139"/>
        <v>0.70069559344690702</v>
      </c>
      <c r="FC119" s="47">
        <v>0.74724155405405412</v>
      </c>
      <c r="FD119" s="47">
        <v>0.69747608169846809</v>
      </c>
      <c r="FE119" s="21">
        <f t="shared" si="140"/>
        <v>0.70424311719928212</v>
      </c>
      <c r="FF119" s="47">
        <v>0.74256728444802578</v>
      </c>
      <c r="FG119" s="47">
        <v>0.70871441605839403</v>
      </c>
      <c r="FH119" s="21">
        <f t="shared" si="141"/>
        <v>0.7133176791513306</v>
      </c>
      <c r="FI119" s="21">
        <f t="shared" si="142"/>
        <v>0.76569774932895174</v>
      </c>
      <c r="FJ119" s="21">
        <f t="shared" si="143"/>
        <v>0.70515998122948875</v>
      </c>
      <c r="FK119" s="45">
        <f t="shared" si="144"/>
        <v>0.71339181761078529</v>
      </c>
      <c r="FL119" s="21"/>
      <c r="FM119" s="21"/>
      <c r="FN119" s="21">
        <f t="shared" si="145"/>
        <v>0</v>
      </c>
      <c r="FO119" s="21"/>
      <c r="FP119" s="21"/>
      <c r="FQ119" s="21">
        <f t="shared" si="146"/>
        <v>0</v>
      </c>
      <c r="FR119" s="21"/>
      <c r="FS119" s="21"/>
      <c r="FT119" s="21">
        <f t="shared" si="147"/>
        <v>0</v>
      </c>
      <c r="FU119" s="21"/>
      <c r="FV119" s="21"/>
      <c r="FW119" s="21">
        <f t="shared" si="148"/>
        <v>0</v>
      </c>
      <c r="FX119" s="21"/>
      <c r="FY119" s="21"/>
      <c r="FZ119" s="21">
        <f t="shared" si="149"/>
        <v>0</v>
      </c>
      <c r="GA119" s="21"/>
      <c r="GB119" s="21"/>
      <c r="GC119" s="21">
        <f t="shared" si="150"/>
        <v>0</v>
      </c>
      <c r="GD119" s="21"/>
      <c r="GE119" s="21"/>
      <c r="GF119" s="21">
        <f t="shared" si="151"/>
        <v>0</v>
      </c>
      <c r="GG119" s="21"/>
      <c r="GH119" s="21"/>
      <c r="GI119" s="21">
        <f t="shared" si="152"/>
        <v>0</v>
      </c>
      <c r="GJ119" s="21"/>
      <c r="GK119" s="21"/>
      <c r="GL119" s="21">
        <f t="shared" si="153"/>
        <v>0</v>
      </c>
      <c r="GM119" s="21"/>
      <c r="GN119" s="21"/>
      <c r="GO119" s="21">
        <f t="shared" si="154"/>
        <v>0</v>
      </c>
      <c r="GP119" s="21" t="e">
        <f t="shared" si="155"/>
        <v>#DIV/0!</v>
      </c>
      <c r="GQ119" s="21" t="e">
        <f t="shared" si="156"/>
        <v>#DIV/0!</v>
      </c>
      <c r="GR119" s="45">
        <f t="shared" si="157"/>
        <v>0</v>
      </c>
    </row>
    <row r="120" spans="1:200">
      <c r="A120" s="1" t="s">
        <v>238</v>
      </c>
      <c r="B120" s="1" t="s">
        <v>239</v>
      </c>
      <c r="C120" s="1" t="s">
        <v>8</v>
      </c>
      <c r="D120" s="1" t="s">
        <v>16</v>
      </c>
      <c r="E120" s="2">
        <v>77021</v>
      </c>
      <c r="F120" s="2">
        <v>79</v>
      </c>
      <c r="G120" s="2">
        <v>242</v>
      </c>
      <c r="H120" s="2">
        <v>321</v>
      </c>
      <c r="I120" s="2">
        <v>79</v>
      </c>
      <c r="J120" s="2">
        <v>242</v>
      </c>
      <c r="K120" s="2">
        <v>321</v>
      </c>
      <c r="L120" s="42">
        <f>VLOOKUP(B120,'[2]1월'!$D$6:$AU$179,13,0)</f>
        <v>62.70967741935484</v>
      </c>
      <c r="M120" s="42">
        <f>VLOOKUP(B120,'[2]1월'!$D$6:$AU$179,28,0)</f>
        <v>204.83870967741936</v>
      </c>
      <c r="N120" s="42">
        <f t="shared" si="158"/>
        <v>267.54838709677421</v>
      </c>
      <c r="O120" s="42">
        <f>VLOOKUP(B120,'[2]2월'!$D$6:$AU$179,13,0)</f>
        <v>63.344827586206897</v>
      </c>
      <c r="P120" s="42">
        <f>VLOOKUP(B120,'[2]2월'!$D$6:$AU$179,28,0)</f>
        <v>203.62068965517241</v>
      </c>
      <c r="Q120" s="42">
        <f t="shared" si="86"/>
        <v>266.9655172413793</v>
      </c>
      <c r="R120" s="42">
        <f>VLOOKUP(B120,'[2]3월'!$D$6:$AU$179,13,0)</f>
        <v>62.032258064516128</v>
      </c>
      <c r="S120" s="42">
        <f>VLOOKUP(B120,'[2]3월'!$D$6:$AU$179,28,0)</f>
        <v>200.90322580645162</v>
      </c>
      <c r="T120" s="42">
        <f t="shared" si="87"/>
        <v>262.93548387096774</v>
      </c>
      <c r="U120" s="42">
        <f>VLOOKUP(B120,'[2]4월'!$D$6:$AU$179,13,0)</f>
        <v>62.033333333333331</v>
      </c>
      <c r="V120" s="42">
        <f>VLOOKUP(B120,'[2]4월'!$D$6:$AU$179,28,0)</f>
        <v>200.96666666666667</v>
      </c>
      <c r="W120" s="42">
        <f t="shared" si="88"/>
        <v>263</v>
      </c>
      <c r="X120" s="42">
        <f>VLOOKUP(B120,'[2]5월'!$D$6:$AU$179,13,0)</f>
        <v>62.387096774193552</v>
      </c>
      <c r="Y120" s="42">
        <f>VLOOKUP(B120,'[2]5월'!$D$6:$AU$179,28,0)</f>
        <v>206.12903225806451</v>
      </c>
      <c r="Z120" s="42">
        <f t="shared" si="89"/>
        <v>268.51612903225805</v>
      </c>
      <c r="AA120" s="42">
        <f>VLOOKUP(B120,'[2]6월'!$D$6:$AU$179,13,0)</f>
        <v>63.2</v>
      </c>
      <c r="AB120" s="42">
        <f>VLOOKUP(B120,'[2]6월'!$D$6:$AU$179,28,0)</f>
        <v>204.66666666666666</v>
      </c>
      <c r="AC120" s="42">
        <f t="shared" si="90"/>
        <v>267.86666666666667</v>
      </c>
      <c r="AD120" s="42">
        <f>VLOOKUP(B120,'[2]7월'!$D$6:$AU$179,13,0)</f>
        <v>63</v>
      </c>
      <c r="AE120" s="42">
        <f>VLOOKUP(B120,'[2]7월'!$D$6:$AU$179,28,0)</f>
        <v>207.83870967741936</v>
      </c>
      <c r="AF120" s="42">
        <f t="shared" si="91"/>
        <v>270.83870967741939</v>
      </c>
      <c r="AG120" s="42">
        <f>VLOOKUP(B120,'[2]8월'!$D$6:$AU$179,13,0)</f>
        <v>62</v>
      </c>
      <c r="AH120" s="42">
        <f>VLOOKUP(B120,'[2]8월'!$D$6:$AU$179,28,0)</f>
        <v>205.67741935483872</v>
      </c>
      <c r="AI120" s="42">
        <f t="shared" si="92"/>
        <v>267.67741935483872</v>
      </c>
      <c r="AJ120" s="42">
        <f>VLOOKUP(B120,'[2]9월'!$D$6:$AU$179,13,0)</f>
        <v>61.766666666666666</v>
      </c>
      <c r="AK120" s="42">
        <f>VLOOKUP(B120,'[2]9월'!$D$6:$AU$179,28,0)</f>
        <v>202.66666666666666</v>
      </c>
      <c r="AL120" s="42">
        <f t="shared" si="93"/>
        <v>264.43333333333334</v>
      </c>
      <c r="AM120" s="42">
        <f>VLOOKUP(B120,'[2]10월'!$D$6:$AU$179,13,0)</f>
        <v>60.548387096774192</v>
      </c>
      <c r="AN120" s="42">
        <f>VLOOKUP(B120,'[2]10월'!$D$6:$AU$179,28,0)</f>
        <v>203.41935483870967</v>
      </c>
      <c r="AO120" s="42">
        <f t="shared" si="94"/>
        <v>263.96774193548384</v>
      </c>
      <c r="AP120" s="42">
        <f>VLOOKUP(B120,'[3]11월'!$D$6:$P$179,13,0)</f>
        <v>60.966666666666669</v>
      </c>
      <c r="AQ120" s="42">
        <f>VLOOKUP(B120,'[3]11월'!$D$6:$AE$179,28,0)</f>
        <v>205.93333333333334</v>
      </c>
      <c r="AR120" s="42">
        <f t="shared" si="95"/>
        <v>266.89999999999998</v>
      </c>
      <c r="AS120" s="42">
        <f>VLOOKUP(B120,'[3]12월'!$D$6:$P$179,13,0)</f>
        <v>60.612903225806448</v>
      </c>
      <c r="AT120" s="42">
        <f>VLOOKUP(B120,'[3]12월'!$D$6:$AE$179,28,0)</f>
        <v>207.45161290322579</v>
      </c>
      <c r="AU120" s="42">
        <f t="shared" si="96"/>
        <v>268.06451612903226</v>
      </c>
      <c r="AV120" s="42">
        <f t="shared" si="97"/>
        <v>62.050151402793226</v>
      </c>
      <c r="AW120" s="42">
        <f t="shared" si="98"/>
        <v>204.50934062538624</v>
      </c>
      <c r="AX120" s="43">
        <f t="shared" si="99"/>
        <v>266.55949202817948</v>
      </c>
      <c r="AY120" s="47">
        <v>0.21498667310855094</v>
      </c>
      <c r="AZ120" s="47">
        <v>0.29376490560873769</v>
      </c>
      <c r="BA120" s="21">
        <f t="shared" si="100"/>
        <v>0.27542678072454008</v>
      </c>
      <c r="BB120" s="47">
        <v>0.24173456473075061</v>
      </c>
      <c r="BC120" s="47">
        <v>0.31027449443695199</v>
      </c>
      <c r="BD120" s="21">
        <f t="shared" si="101"/>
        <v>0.29431965830244661</v>
      </c>
      <c r="BE120" s="47">
        <v>0.24287704418245065</v>
      </c>
      <c r="BF120" s="47">
        <v>0.30159768914271562</v>
      </c>
      <c r="BG120" s="21">
        <f t="shared" si="102"/>
        <v>0.2879286020562617</v>
      </c>
      <c r="BH120" s="47">
        <v>0.24433987947149124</v>
      </c>
      <c r="BI120" s="47">
        <v>0.32105163591953306</v>
      </c>
      <c r="BJ120" s="21">
        <f t="shared" si="103"/>
        <v>0.30319454868636864</v>
      </c>
      <c r="BK120" s="47">
        <v>0.26088990357161107</v>
      </c>
      <c r="BL120" s="47">
        <v>0.32511503148540566</v>
      </c>
      <c r="BM120" s="21">
        <f t="shared" si="104"/>
        <v>0.3101646019186603</v>
      </c>
      <c r="BN120" s="47">
        <v>0.27079728440152884</v>
      </c>
      <c r="BO120" s="47">
        <v>0.32225562694715237</v>
      </c>
      <c r="BP120" s="21">
        <f t="shared" si="105"/>
        <v>0.31027707040955516</v>
      </c>
      <c r="BQ120" s="47">
        <v>0.26252001207016007</v>
      </c>
      <c r="BR120" s="47">
        <v>0.3231018855016447</v>
      </c>
      <c r="BS120" s="21">
        <f t="shared" si="106"/>
        <v>0.30899953862933344</v>
      </c>
      <c r="BT120" s="47">
        <v>0.27072371000782353</v>
      </c>
      <c r="BU120" s="47">
        <v>0.32737098137488935</v>
      </c>
      <c r="BV120" s="21">
        <f t="shared" si="107"/>
        <v>0.3141845375602757</v>
      </c>
      <c r="BW120" s="47">
        <v>0.26724731651931893</v>
      </c>
      <c r="BX120" s="47">
        <v>0.33735659390767464</v>
      </c>
      <c r="BY120" s="21">
        <f t="shared" si="108"/>
        <v>0.3210364424713566</v>
      </c>
      <c r="BZ120" s="47">
        <v>0.2647925241398178</v>
      </c>
      <c r="CA120" s="47">
        <v>0.33457377184461218</v>
      </c>
      <c r="CB120" s="21">
        <f t="shared" si="109"/>
        <v>0.31832997969069943</v>
      </c>
      <c r="CC120" s="47">
        <v>0.26726279346898735</v>
      </c>
      <c r="CD120" s="47">
        <v>0.33366562875068495</v>
      </c>
      <c r="CE120" s="21">
        <f t="shared" si="110"/>
        <v>0.31820826892660298</v>
      </c>
      <c r="CF120" s="47">
        <v>0.26676632629374769</v>
      </c>
      <c r="CG120" s="47">
        <v>0.33677789173425327</v>
      </c>
      <c r="CH120" s="21">
        <f t="shared" si="111"/>
        <v>0.32048048584382383</v>
      </c>
      <c r="CI120" s="44">
        <f t="shared" si="112"/>
        <v>0.25624483599718656</v>
      </c>
      <c r="CJ120" s="44">
        <f t="shared" si="113"/>
        <v>0.32224217805452127</v>
      </c>
      <c r="CK120" s="21">
        <f t="shared" si="114"/>
        <v>0.30687920960166043</v>
      </c>
      <c r="CL120" s="47">
        <v>0.10294245116315424</v>
      </c>
      <c r="CM120" s="47">
        <v>0.15198565295454014</v>
      </c>
      <c r="CN120" s="21">
        <f t="shared" si="115"/>
        <v>0.14056929680350302</v>
      </c>
      <c r="CO120" s="47">
        <v>0.11977718297724822</v>
      </c>
      <c r="CP120" s="47">
        <v>0.16673682498193707</v>
      </c>
      <c r="CQ120" s="21">
        <f t="shared" si="116"/>
        <v>0.15580548326140334</v>
      </c>
      <c r="CR120" s="47">
        <v>0.12030104617336883</v>
      </c>
      <c r="CS120" s="47">
        <v>0.16431637097622084</v>
      </c>
      <c r="CT120" s="21">
        <f t="shared" si="117"/>
        <v>0.15407041219501427</v>
      </c>
      <c r="CU120" s="47">
        <v>0.12781144405271885</v>
      </c>
      <c r="CV120" s="47">
        <v>0.18035281563329728</v>
      </c>
      <c r="CW120" s="21">
        <f t="shared" si="118"/>
        <v>0.16812214983828347</v>
      </c>
      <c r="CX120" s="47">
        <v>0.14288170257584021</v>
      </c>
      <c r="CY120" s="47">
        <v>0.19196234540603144</v>
      </c>
      <c r="CZ120" s="21">
        <f t="shared" si="119"/>
        <v>0.18053727366918318</v>
      </c>
      <c r="DA120" s="47">
        <v>0.13566414628228243</v>
      </c>
      <c r="DB120" s="47">
        <v>0.17428523956306899</v>
      </c>
      <c r="DC120" s="21">
        <f t="shared" si="120"/>
        <v>0.16529495875490754</v>
      </c>
      <c r="DD120" s="47">
        <v>0.13141851843092506</v>
      </c>
      <c r="DE120" s="47">
        <v>0.1747553026430608</v>
      </c>
      <c r="DF120" s="21">
        <f t="shared" si="121"/>
        <v>0.16466729564239874</v>
      </c>
      <c r="DG120" s="47">
        <v>0.13262244507021925</v>
      </c>
      <c r="DH120" s="47">
        <v>0.17944443586156653</v>
      </c>
      <c r="DI120" s="21">
        <f t="shared" si="122"/>
        <v>0.16854513681399724</v>
      </c>
      <c r="DJ120" s="47">
        <v>0.14297461851118823</v>
      </c>
      <c r="DK120" s="47">
        <v>0.19215757653491203</v>
      </c>
      <c r="DL120" s="21">
        <f t="shared" si="123"/>
        <v>0.18070868770117032</v>
      </c>
      <c r="DM120" s="47">
        <v>0.1400590096227296</v>
      </c>
      <c r="DN120" s="47">
        <v>0.18907921631873839</v>
      </c>
      <c r="DO120" s="21">
        <f t="shared" si="124"/>
        <v>0.1776682130033434</v>
      </c>
      <c r="DP120" s="47">
        <v>0.13982592984682612</v>
      </c>
      <c r="DQ120" s="47">
        <v>0.18651063710199881</v>
      </c>
      <c r="DR120" s="21">
        <f t="shared" si="125"/>
        <v>0.17564329513890597</v>
      </c>
      <c r="DS120" s="47">
        <v>0.13605995593691134</v>
      </c>
      <c r="DT120" s="47">
        <v>0.1812438400298671</v>
      </c>
      <c r="DU120" s="21">
        <f t="shared" si="126"/>
        <v>0.17072586211956342</v>
      </c>
      <c r="DV120" s="21">
        <f t="shared" si="127"/>
        <v>0.13102820422028436</v>
      </c>
      <c r="DW120" s="21">
        <f t="shared" si="128"/>
        <v>0.17773585483376997</v>
      </c>
      <c r="DX120" s="45">
        <f t="shared" si="129"/>
        <v>0.16686317207847282</v>
      </c>
      <c r="DY120" s="47">
        <v>0.77672119341563783</v>
      </c>
      <c r="DZ120" s="47">
        <v>0.79103937007874026</v>
      </c>
      <c r="EA120" s="21">
        <f t="shared" si="130"/>
        <v>0.78770636166475538</v>
      </c>
      <c r="EB120" s="47">
        <v>0.77717909635274907</v>
      </c>
      <c r="EC120" s="47">
        <v>0.78485283657917015</v>
      </c>
      <c r="ED120" s="21">
        <f t="shared" si="131"/>
        <v>0.78306653086838041</v>
      </c>
      <c r="EE120" s="47">
        <v>0.78464118564742591</v>
      </c>
      <c r="EF120" s="47">
        <v>0.77991586384071931</v>
      </c>
      <c r="EG120" s="21">
        <f t="shared" si="132"/>
        <v>0.78101583192402457</v>
      </c>
      <c r="EH120" s="47">
        <v>0.79154164427727025</v>
      </c>
      <c r="EI120" s="47">
        <v>0.77915773760159235</v>
      </c>
      <c r="EJ120" s="21">
        <f t="shared" si="133"/>
        <v>0.78204048350697031</v>
      </c>
      <c r="EK120" s="47">
        <v>0.78008479834539812</v>
      </c>
      <c r="EL120" s="47">
        <v>0.7874721439749609</v>
      </c>
      <c r="EM120" s="21">
        <f t="shared" si="134"/>
        <v>0.78575250566348531</v>
      </c>
      <c r="EN120" s="47">
        <v>0.77567879746835433</v>
      </c>
      <c r="EO120" s="47">
        <v>0.78600325732899035</v>
      </c>
      <c r="EP120" s="21">
        <f t="shared" si="135"/>
        <v>0.78359991279741825</v>
      </c>
      <c r="EQ120" s="47">
        <v>0.80460317460317465</v>
      </c>
      <c r="ER120" s="47">
        <v>0.79029877386310732</v>
      </c>
      <c r="ES120" s="21">
        <f t="shared" si="136"/>
        <v>0.79362857549535815</v>
      </c>
      <c r="ET120" s="47">
        <v>0.81350156087408942</v>
      </c>
      <c r="EU120" s="47">
        <v>0.7782688205771644</v>
      </c>
      <c r="EV120" s="21">
        <f t="shared" si="137"/>
        <v>0.78647035507561847</v>
      </c>
      <c r="EW120" s="47">
        <v>0.80761845655693476</v>
      </c>
      <c r="EX120" s="47">
        <v>0.78400822368421064</v>
      </c>
      <c r="EY120" s="21">
        <f t="shared" si="138"/>
        <v>0.78950425203143171</v>
      </c>
      <c r="EZ120" s="47">
        <v>0.78717954182205652</v>
      </c>
      <c r="FA120" s="47">
        <v>0.76371582619727252</v>
      </c>
      <c r="FB120" s="21">
        <f t="shared" si="139"/>
        <v>0.76917774802159844</v>
      </c>
      <c r="FC120" s="47">
        <v>0.80426899945325314</v>
      </c>
      <c r="FD120" s="47">
        <v>0.78383829718355458</v>
      </c>
      <c r="FE120" s="21">
        <f t="shared" si="140"/>
        <v>0.78859418923397218</v>
      </c>
      <c r="FF120" s="47">
        <v>0.80070569451836082</v>
      </c>
      <c r="FG120" s="47">
        <v>0.7838771575182707</v>
      </c>
      <c r="FH120" s="21">
        <f t="shared" si="141"/>
        <v>0.78779453168790903</v>
      </c>
      <c r="FI120" s="21">
        <f t="shared" si="142"/>
        <v>0.79197701194455872</v>
      </c>
      <c r="FJ120" s="21">
        <f t="shared" si="143"/>
        <v>0.7827040257023129</v>
      </c>
      <c r="FK120" s="45">
        <f t="shared" si="144"/>
        <v>0.78486260649757666</v>
      </c>
      <c r="FL120" s="21"/>
      <c r="FM120" s="21"/>
      <c r="FN120" s="21">
        <f t="shared" si="145"/>
        <v>0</v>
      </c>
      <c r="FO120" s="21"/>
      <c r="FP120" s="21"/>
      <c r="FQ120" s="21">
        <f t="shared" si="146"/>
        <v>0</v>
      </c>
      <c r="FR120" s="21"/>
      <c r="FS120" s="21"/>
      <c r="FT120" s="21">
        <f t="shared" si="147"/>
        <v>0</v>
      </c>
      <c r="FU120" s="21"/>
      <c r="FV120" s="21"/>
      <c r="FW120" s="21">
        <f t="shared" si="148"/>
        <v>0</v>
      </c>
      <c r="FX120" s="21"/>
      <c r="FY120" s="21"/>
      <c r="FZ120" s="21">
        <f t="shared" si="149"/>
        <v>0</v>
      </c>
      <c r="GA120" s="21"/>
      <c r="GB120" s="21"/>
      <c r="GC120" s="21">
        <f t="shared" si="150"/>
        <v>0</v>
      </c>
      <c r="GD120" s="21"/>
      <c r="GE120" s="21"/>
      <c r="GF120" s="21">
        <f t="shared" si="151"/>
        <v>0</v>
      </c>
      <c r="GG120" s="21"/>
      <c r="GH120" s="21"/>
      <c r="GI120" s="21">
        <f t="shared" si="152"/>
        <v>0</v>
      </c>
      <c r="GJ120" s="21"/>
      <c r="GK120" s="21"/>
      <c r="GL120" s="21">
        <f t="shared" si="153"/>
        <v>0</v>
      </c>
      <c r="GM120" s="21"/>
      <c r="GN120" s="21"/>
      <c r="GO120" s="21">
        <f t="shared" si="154"/>
        <v>0</v>
      </c>
      <c r="GP120" s="21" t="e">
        <f t="shared" si="155"/>
        <v>#DIV/0!</v>
      </c>
      <c r="GQ120" s="21" t="e">
        <f t="shared" si="156"/>
        <v>#DIV/0!</v>
      </c>
      <c r="GR120" s="45">
        <f t="shared" si="157"/>
        <v>0</v>
      </c>
    </row>
    <row r="121" spans="1:200">
      <c r="A121" s="1" t="s">
        <v>240</v>
      </c>
      <c r="B121" s="1" t="s">
        <v>241</v>
      </c>
      <c r="C121" s="1" t="s">
        <v>12</v>
      </c>
      <c r="D121" s="1" t="s">
        <v>13</v>
      </c>
      <c r="E121" s="2">
        <v>23345</v>
      </c>
      <c r="F121" s="2">
        <v>25</v>
      </c>
      <c r="G121" s="2">
        <v>31</v>
      </c>
      <c r="H121" s="2">
        <v>56</v>
      </c>
      <c r="I121" s="2">
        <v>22</v>
      </c>
      <c r="J121" s="2">
        <v>31</v>
      </c>
      <c r="K121" s="2">
        <v>53</v>
      </c>
      <c r="L121" s="42">
        <f>VLOOKUP(B121,'[2]1월'!$D$6:$AU$179,13,0)</f>
        <v>18.741935483870968</v>
      </c>
      <c r="M121" s="42">
        <f>VLOOKUP(B121,'[2]1월'!$D$6:$AU$179,28,0)</f>
        <v>29.419354838709676</v>
      </c>
      <c r="N121" s="42">
        <f t="shared" si="158"/>
        <v>48.161290322580641</v>
      </c>
      <c r="O121" s="42">
        <f>VLOOKUP(B121,'[2]2월'!$D$6:$AU$179,13,0)</f>
        <v>17.413793103448278</v>
      </c>
      <c r="P121" s="42">
        <f>VLOOKUP(B121,'[2]2월'!$D$6:$AU$179,28,0)</f>
        <v>29.96551724137931</v>
      </c>
      <c r="Q121" s="42">
        <f t="shared" si="86"/>
        <v>47.379310344827587</v>
      </c>
      <c r="R121" s="42">
        <f>VLOOKUP(B121,'[2]3월'!$D$6:$AU$179,13,0)</f>
        <v>16.677419354838708</v>
      </c>
      <c r="S121" s="42">
        <f>VLOOKUP(B121,'[2]3월'!$D$6:$AU$179,28,0)</f>
        <v>30.032258064516128</v>
      </c>
      <c r="T121" s="42">
        <f t="shared" si="87"/>
        <v>46.709677419354833</v>
      </c>
      <c r="U121" s="42">
        <f>VLOOKUP(B121,'[2]4월'!$D$6:$AU$179,13,0)</f>
        <v>18.466666666666665</v>
      </c>
      <c r="V121" s="42">
        <f>VLOOKUP(B121,'[2]4월'!$D$6:$AU$179,28,0)</f>
        <v>30.166666666666668</v>
      </c>
      <c r="W121" s="42">
        <f t="shared" si="88"/>
        <v>48.633333333333333</v>
      </c>
      <c r="X121" s="42">
        <f>VLOOKUP(B121,'[2]5월'!$D$6:$AU$179,13,0)</f>
        <v>18.29032258064516</v>
      </c>
      <c r="Y121" s="42">
        <f>VLOOKUP(B121,'[2]5월'!$D$6:$AU$179,28,0)</f>
        <v>30.161290322580644</v>
      </c>
      <c r="Z121" s="42">
        <f t="shared" si="89"/>
        <v>48.451612903225808</v>
      </c>
      <c r="AA121" s="42">
        <f>VLOOKUP(B121,'[2]6월'!$D$6:$AU$179,13,0)</f>
        <v>18.566666666666666</v>
      </c>
      <c r="AB121" s="42">
        <f>VLOOKUP(B121,'[2]6월'!$D$6:$AU$179,28,0)</f>
        <v>30.233333333333334</v>
      </c>
      <c r="AC121" s="42">
        <f t="shared" si="90"/>
        <v>48.8</v>
      </c>
      <c r="AD121" s="42">
        <f>VLOOKUP(B121,'[2]7월'!$D$6:$AU$179,13,0)</f>
        <v>18.580645161290324</v>
      </c>
      <c r="AE121" s="42">
        <f>VLOOKUP(B121,'[2]7월'!$D$6:$AU$179,28,0)</f>
        <v>29.70967741935484</v>
      </c>
      <c r="AF121" s="42">
        <f t="shared" si="91"/>
        <v>48.290322580645167</v>
      </c>
      <c r="AG121" s="42">
        <f>VLOOKUP(B121,'[2]8월'!$D$6:$AU$179,13,0)</f>
        <v>18.451612903225808</v>
      </c>
      <c r="AH121" s="42">
        <f>VLOOKUP(B121,'[2]8월'!$D$6:$AU$179,28,0)</f>
        <v>29.774193548387096</v>
      </c>
      <c r="AI121" s="42">
        <f t="shared" si="92"/>
        <v>48.225806451612904</v>
      </c>
      <c r="AJ121" s="42">
        <f>VLOOKUP(B121,'[2]9월'!$D$6:$AU$179,13,0)</f>
        <v>18.066666666666666</v>
      </c>
      <c r="AK121" s="42">
        <f>VLOOKUP(B121,'[2]9월'!$D$6:$AU$179,28,0)</f>
        <v>29.566666666666666</v>
      </c>
      <c r="AL121" s="42">
        <f t="shared" si="93"/>
        <v>47.633333333333333</v>
      </c>
      <c r="AM121" s="42">
        <f>VLOOKUP(B121,'[2]10월'!$D$6:$AU$179,13,0)</f>
        <v>18.451612903225808</v>
      </c>
      <c r="AN121" s="42">
        <f>VLOOKUP(B121,'[2]10월'!$D$6:$AU$179,28,0)</f>
        <v>29.93548387096774</v>
      </c>
      <c r="AO121" s="42">
        <f t="shared" si="94"/>
        <v>48.387096774193552</v>
      </c>
      <c r="AP121" s="42">
        <f>VLOOKUP(B121,'[3]11월'!$D$6:$P$179,13,0)</f>
        <v>18.266666666666666</v>
      </c>
      <c r="AQ121" s="42">
        <f>VLOOKUP(B121,'[3]11월'!$D$6:$AE$179,28,0)</f>
        <v>28.966666666666665</v>
      </c>
      <c r="AR121" s="42">
        <f t="shared" si="95"/>
        <v>47.233333333333334</v>
      </c>
      <c r="AS121" s="42">
        <f>VLOOKUP(B121,'[3]12월'!$D$6:$P$179,13,0)</f>
        <v>18.161290322580644</v>
      </c>
      <c r="AT121" s="42">
        <f>VLOOKUP(B121,'[3]12월'!$D$6:$AE$179,28,0)</f>
        <v>28.580645161290324</v>
      </c>
      <c r="AU121" s="42">
        <f t="shared" si="96"/>
        <v>46.741935483870968</v>
      </c>
      <c r="AV121" s="42">
        <f t="shared" si="97"/>
        <v>18.177941539982694</v>
      </c>
      <c r="AW121" s="42">
        <f t="shared" si="98"/>
        <v>29.709312816709922</v>
      </c>
      <c r="AX121" s="43">
        <f t="shared" si="99"/>
        <v>47.887254356692615</v>
      </c>
      <c r="AY121" s="48">
        <v>0.29994392517081797</v>
      </c>
      <c r="AZ121" s="48">
        <v>0.30113289913121727</v>
      </c>
      <c r="BA121" s="21">
        <f t="shared" si="100"/>
        <v>0.3006815661108751</v>
      </c>
      <c r="BB121" s="48">
        <v>0.31020793596340657</v>
      </c>
      <c r="BC121" s="48">
        <v>0.31632929376734853</v>
      </c>
      <c r="BD121" s="21">
        <f t="shared" si="101"/>
        <v>0.31400563404201653</v>
      </c>
      <c r="BE121" s="48">
        <v>0.29561752418980719</v>
      </c>
      <c r="BF121" s="48">
        <v>0.30308115012151648</v>
      </c>
      <c r="BG121" s="21">
        <f t="shared" si="102"/>
        <v>0.30024796710266272</v>
      </c>
      <c r="BH121" s="48">
        <v>0.30070755420538192</v>
      </c>
      <c r="BI121" s="47">
        <v>0.26233181046035131</v>
      </c>
      <c r="BJ121" s="21">
        <f t="shared" si="103"/>
        <v>0.27689919453199685</v>
      </c>
      <c r="BK121" s="48">
        <v>0.29734800666837097</v>
      </c>
      <c r="BL121" s="47">
        <v>0.30332545586668364</v>
      </c>
      <c r="BM121" s="21">
        <f t="shared" si="104"/>
        <v>0.30105642366709673</v>
      </c>
      <c r="BN121" s="48">
        <v>0.29656635385819874</v>
      </c>
      <c r="BO121" s="47">
        <v>0.3111552800201981</v>
      </c>
      <c r="BP121" s="21">
        <f t="shared" si="105"/>
        <v>0.30561734199333596</v>
      </c>
      <c r="BQ121" s="48">
        <v>0.28725240088313964</v>
      </c>
      <c r="BR121" s="47">
        <v>0.29374153853976215</v>
      </c>
      <c r="BS121" s="21">
        <f t="shared" si="106"/>
        <v>0.291278270044802</v>
      </c>
      <c r="BT121" s="48">
        <v>0.2901720673769107</v>
      </c>
      <c r="BU121" s="47">
        <v>0.30291427268019733</v>
      </c>
      <c r="BV121" s="21">
        <f t="shared" si="107"/>
        <v>0.29807734756922089</v>
      </c>
      <c r="BW121" s="48">
        <v>0.29632986628078978</v>
      </c>
      <c r="BX121" s="47">
        <v>0.31113681315028013</v>
      </c>
      <c r="BY121" s="21">
        <f t="shared" si="108"/>
        <v>0.30551611473699536</v>
      </c>
      <c r="BZ121" s="48">
        <v>0.29729427412848652</v>
      </c>
      <c r="CA121" s="47">
        <v>0.28119557780515281</v>
      </c>
      <c r="CB121" s="21">
        <f t="shared" si="109"/>
        <v>0.28730662268686036</v>
      </c>
      <c r="CC121" s="47">
        <v>0.23935434342956019</v>
      </c>
      <c r="CD121" s="47">
        <v>0.2620507694819888</v>
      </c>
      <c r="CE121" s="21">
        <f t="shared" si="110"/>
        <v>0.25343523469115509</v>
      </c>
      <c r="CF121" s="47">
        <v>0.25813337259015351</v>
      </c>
      <c r="CG121" s="47">
        <v>0.30168214939454147</v>
      </c>
      <c r="CH121" s="21">
        <f t="shared" si="111"/>
        <v>0.28515108847817711</v>
      </c>
      <c r="CI121" s="44">
        <f t="shared" si="112"/>
        <v>0.28907730206208532</v>
      </c>
      <c r="CJ121" s="44">
        <f t="shared" si="113"/>
        <v>0.29583975086826986</v>
      </c>
      <c r="CK121" s="21">
        <f t="shared" si="114"/>
        <v>0.29327273380459951</v>
      </c>
      <c r="CL121" s="48">
        <v>0.19508311904881251</v>
      </c>
      <c r="CM121" s="48">
        <v>0.20710364084055477</v>
      </c>
      <c r="CN121" s="21">
        <f t="shared" si="115"/>
        <v>0.20254066588310993</v>
      </c>
      <c r="CO121" s="48">
        <v>0.20109984917805884</v>
      </c>
      <c r="CP121" s="48">
        <v>0.21694971813496658</v>
      </c>
      <c r="CQ121" s="21">
        <f t="shared" si="116"/>
        <v>0.21093312780867679</v>
      </c>
      <c r="CR121" s="48">
        <v>0.19642964222399384</v>
      </c>
      <c r="CS121" s="48">
        <v>0.20003974162840307</v>
      </c>
      <c r="CT121" s="21">
        <f t="shared" si="117"/>
        <v>0.19866935243385725</v>
      </c>
      <c r="CU121" s="48">
        <v>0.20576623745126035</v>
      </c>
      <c r="CV121" s="47">
        <v>0.20743355238879446</v>
      </c>
      <c r="CW121" s="21">
        <f t="shared" si="118"/>
        <v>0.20680064173500168</v>
      </c>
      <c r="CX121" s="48">
        <v>0.20165242926305482</v>
      </c>
      <c r="CY121" s="47">
        <v>0.23928264147071129</v>
      </c>
      <c r="CZ121" s="21">
        <f t="shared" si="119"/>
        <v>0.22499826023321562</v>
      </c>
      <c r="DA121" s="48">
        <v>0.20048361682749366</v>
      </c>
      <c r="DB121" s="47">
        <v>0.25757998943742511</v>
      </c>
      <c r="DC121" s="21">
        <f t="shared" si="120"/>
        <v>0.23590627818813212</v>
      </c>
      <c r="DD121" s="48">
        <v>0.19056803447628565</v>
      </c>
      <c r="DE121" s="47">
        <v>0.23535842019984776</v>
      </c>
      <c r="DF121" s="21">
        <f t="shared" si="121"/>
        <v>0.21835604609897391</v>
      </c>
      <c r="DG121" s="48">
        <v>0.19646451863822986</v>
      </c>
      <c r="DH121" s="47">
        <v>0.23614889755823715</v>
      </c>
      <c r="DI121" s="21">
        <f t="shared" si="122"/>
        <v>0.22108475721965881</v>
      </c>
      <c r="DJ121" s="48">
        <v>0.20347288079271575</v>
      </c>
      <c r="DK121" s="47">
        <v>0.26533816102472224</v>
      </c>
      <c r="DL121" s="21">
        <f t="shared" si="123"/>
        <v>0.24185417843855228</v>
      </c>
      <c r="DM121" s="48">
        <v>0.20872941360618608</v>
      </c>
      <c r="DN121" s="47">
        <v>0.24188332359425949</v>
      </c>
      <c r="DO121" s="21">
        <f t="shared" si="124"/>
        <v>0.22929814105077923</v>
      </c>
      <c r="DP121" s="47">
        <v>0.18738368523954216</v>
      </c>
      <c r="DQ121" s="47">
        <v>0.22644040547642177</v>
      </c>
      <c r="DR121" s="21">
        <f t="shared" si="125"/>
        <v>0.21161452358473565</v>
      </c>
      <c r="DS121" s="47">
        <v>0.1824202969665065</v>
      </c>
      <c r="DT121" s="47">
        <v>0.25121378977534853</v>
      </c>
      <c r="DU121" s="21">
        <f t="shared" si="126"/>
        <v>0.22509986640660185</v>
      </c>
      <c r="DV121" s="21">
        <f t="shared" si="127"/>
        <v>0.19746281030934501</v>
      </c>
      <c r="DW121" s="21">
        <f t="shared" si="128"/>
        <v>0.23206435679414103</v>
      </c>
      <c r="DX121" s="45">
        <f t="shared" si="129"/>
        <v>0.21892965325677458</v>
      </c>
      <c r="DY121" s="47">
        <v>0.64862822719449231</v>
      </c>
      <c r="DZ121" s="47">
        <v>0.62378399122807016</v>
      </c>
      <c r="EA121" s="21">
        <f t="shared" si="130"/>
        <v>0.63321483196158235</v>
      </c>
      <c r="EB121" s="47">
        <v>0.58482178217821779</v>
      </c>
      <c r="EC121" s="47">
        <v>0.57252243958573068</v>
      </c>
      <c r="ED121" s="21">
        <f t="shared" si="131"/>
        <v>0.5771912545685467</v>
      </c>
      <c r="EE121" s="47">
        <v>0.43265570599613151</v>
      </c>
      <c r="EF121" s="47">
        <v>0.47781525241675615</v>
      </c>
      <c r="EG121" s="21">
        <f t="shared" si="132"/>
        <v>0.46067274537946301</v>
      </c>
      <c r="EH121" s="47">
        <v>0.4691967509025271</v>
      </c>
      <c r="EI121" s="47">
        <v>0.48563425414364642</v>
      </c>
      <c r="EJ121" s="21">
        <f t="shared" si="133"/>
        <v>0.47939459858196598</v>
      </c>
      <c r="EK121" s="47">
        <v>0.50451322751322758</v>
      </c>
      <c r="EL121" s="47">
        <v>0.47019679144385029</v>
      </c>
      <c r="EM121" s="21">
        <f t="shared" si="134"/>
        <v>0.48322326742602384</v>
      </c>
      <c r="EN121" s="47">
        <v>0.54277558348294441</v>
      </c>
      <c r="EO121" s="47">
        <v>0.5089073869900772</v>
      </c>
      <c r="EP121" s="21">
        <f t="shared" si="135"/>
        <v>0.52176371179262759</v>
      </c>
      <c r="EQ121" s="47">
        <v>0.52057118055555551</v>
      </c>
      <c r="ER121" s="47">
        <v>0.49847231270358305</v>
      </c>
      <c r="ES121" s="21">
        <f t="shared" si="136"/>
        <v>0.50686101515289805</v>
      </c>
      <c r="ET121" s="47">
        <v>0.55650174825174825</v>
      </c>
      <c r="EU121" s="47">
        <v>0.54736078006500544</v>
      </c>
      <c r="EV121" s="21">
        <f t="shared" si="137"/>
        <v>0.55083068009476621</v>
      </c>
      <c r="EW121" s="47">
        <v>0.54654981549815507</v>
      </c>
      <c r="EX121" s="47">
        <v>0.55565501691093577</v>
      </c>
      <c r="EY121" s="21">
        <f t="shared" si="138"/>
        <v>0.55219869390359744</v>
      </c>
      <c r="EZ121" s="47">
        <v>0.51722377622377613</v>
      </c>
      <c r="FA121" s="47">
        <v>0.52124676724137931</v>
      </c>
      <c r="FB121" s="21">
        <f t="shared" si="139"/>
        <v>0.51971964490963829</v>
      </c>
      <c r="FC121" s="47">
        <v>0.49722627737226283</v>
      </c>
      <c r="FD121" s="47">
        <v>0.54211392405063286</v>
      </c>
      <c r="FE121" s="21">
        <f t="shared" si="140"/>
        <v>0.52507462981361064</v>
      </c>
      <c r="FF121" s="47">
        <v>0.58104440497335696</v>
      </c>
      <c r="FG121" s="47">
        <v>0.56622009029345377</v>
      </c>
      <c r="FH121" s="21">
        <f t="shared" si="141"/>
        <v>0.57184738150573278</v>
      </c>
      <c r="FI121" s="21">
        <f t="shared" si="142"/>
        <v>0.53347570667853306</v>
      </c>
      <c r="FJ121" s="21">
        <f t="shared" si="143"/>
        <v>0.53082741725609339</v>
      </c>
      <c r="FK121" s="45">
        <f t="shared" si="144"/>
        <v>0.53183270459087117</v>
      </c>
      <c r="FL121" s="21"/>
      <c r="FM121" s="21"/>
      <c r="FN121" s="21">
        <f t="shared" si="145"/>
        <v>0</v>
      </c>
      <c r="FO121" s="21"/>
      <c r="FP121" s="21"/>
      <c r="FQ121" s="21">
        <f t="shared" si="146"/>
        <v>0</v>
      </c>
      <c r="FR121" s="21"/>
      <c r="FS121" s="21"/>
      <c r="FT121" s="21">
        <f t="shared" si="147"/>
        <v>0</v>
      </c>
      <c r="FU121" s="21"/>
      <c r="FV121" s="21"/>
      <c r="FW121" s="21">
        <f t="shared" si="148"/>
        <v>0</v>
      </c>
      <c r="FX121" s="21"/>
      <c r="FY121" s="21"/>
      <c r="FZ121" s="21">
        <f t="shared" si="149"/>
        <v>0</v>
      </c>
      <c r="GA121" s="21"/>
      <c r="GB121" s="21"/>
      <c r="GC121" s="21">
        <f t="shared" si="150"/>
        <v>0</v>
      </c>
      <c r="GD121" s="21"/>
      <c r="GE121" s="21"/>
      <c r="GF121" s="21">
        <f t="shared" si="151"/>
        <v>0</v>
      </c>
      <c r="GG121" s="21"/>
      <c r="GH121" s="21"/>
      <c r="GI121" s="21">
        <f t="shared" si="152"/>
        <v>0</v>
      </c>
      <c r="GJ121" s="21"/>
      <c r="GK121" s="21"/>
      <c r="GL121" s="21">
        <f t="shared" si="153"/>
        <v>0</v>
      </c>
      <c r="GM121" s="21"/>
      <c r="GN121" s="21"/>
      <c r="GO121" s="21">
        <f t="shared" si="154"/>
        <v>0</v>
      </c>
      <c r="GP121" s="21" t="e">
        <f t="shared" si="155"/>
        <v>#DIV/0!</v>
      </c>
      <c r="GQ121" s="21" t="e">
        <f t="shared" si="156"/>
        <v>#DIV/0!</v>
      </c>
      <c r="GR121" s="45">
        <f t="shared" si="157"/>
        <v>0</v>
      </c>
    </row>
    <row r="122" spans="1:200">
      <c r="A122" s="1" t="s">
        <v>242</v>
      </c>
      <c r="B122" s="1" t="s">
        <v>243</v>
      </c>
      <c r="C122" s="1" t="s">
        <v>12</v>
      </c>
      <c r="D122" s="1" t="s">
        <v>13</v>
      </c>
      <c r="E122" s="2">
        <v>97115</v>
      </c>
      <c r="F122" s="2">
        <v>63</v>
      </c>
      <c r="G122" s="2">
        <v>84</v>
      </c>
      <c r="H122" s="2">
        <v>147</v>
      </c>
      <c r="I122" s="2">
        <v>62</v>
      </c>
      <c r="J122" s="2">
        <v>84</v>
      </c>
      <c r="K122" s="2">
        <v>146</v>
      </c>
      <c r="L122" s="42">
        <f>VLOOKUP(B122,'[2]1월'!$D$6:$AU$179,13,0)</f>
        <v>57.677419354838712</v>
      </c>
      <c r="M122" s="42">
        <f>VLOOKUP(B122,'[2]1월'!$D$6:$AU$179,28,0)</f>
        <v>76.41935483870968</v>
      </c>
      <c r="N122" s="42">
        <f t="shared" si="158"/>
        <v>134.09677419354838</v>
      </c>
      <c r="O122" s="42">
        <f>VLOOKUP(B122,'[2]2월'!$D$6:$AU$179,13,0)</f>
        <v>56.482758620689658</v>
      </c>
      <c r="P122" s="42">
        <f>VLOOKUP(B122,'[2]2월'!$D$6:$AU$179,28,0)</f>
        <v>75.58620689655173</v>
      </c>
      <c r="Q122" s="42">
        <f t="shared" si="86"/>
        <v>132.06896551724139</v>
      </c>
      <c r="R122" s="42">
        <f>VLOOKUP(B122,'[2]3월'!$D$6:$AU$179,13,0)</f>
        <v>55.225806451612904</v>
      </c>
      <c r="S122" s="42">
        <f>VLOOKUP(B122,'[2]3월'!$D$6:$AU$179,28,0)</f>
        <v>75.225806451612897</v>
      </c>
      <c r="T122" s="42">
        <f t="shared" si="87"/>
        <v>130.45161290322579</v>
      </c>
      <c r="U122" s="42">
        <f>VLOOKUP(B122,'[2]4월'!$D$6:$AU$179,13,0)</f>
        <v>56.9</v>
      </c>
      <c r="V122" s="42">
        <f>VLOOKUP(B122,'[2]4월'!$D$6:$AU$179,28,0)</f>
        <v>77.066666666666663</v>
      </c>
      <c r="W122" s="42">
        <f t="shared" si="88"/>
        <v>133.96666666666667</v>
      </c>
      <c r="X122" s="42">
        <f>VLOOKUP(B122,'[2]5월'!$D$6:$AU$179,13,0)</f>
        <v>55.29032258064516</v>
      </c>
      <c r="Y122" s="42">
        <f>VLOOKUP(B122,'[2]5월'!$D$6:$AU$179,28,0)</f>
        <v>76.806451612903231</v>
      </c>
      <c r="Z122" s="42">
        <f t="shared" si="89"/>
        <v>132.09677419354838</v>
      </c>
      <c r="AA122" s="42">
        <f>VLOOKUP(B122,'[2]6월'!$D$6:$AU$179,13,0)</f>
        <v>56.733333333333334</v>
      </c>
      <c r="AB122" s="42">
        <f>VLOOKUP(B122,'[2]6월'!$D$6:$AU$179,28,0)</f>
        <v>78.166666666666671</v>
      </c>
      <c r="AC122" s="42">
        <f t="shared" si="90"/>
        <v>134.9</v>
      </c>
      <c r="AD122" s="42">
        <f>VLOOKUP(B122,'[2]7월'!$D$6:$AU$179,13,0)</f>
        <v>56.935483870967744</v>
      </c>
      <c r="AE122" s="42">
        <f>VLOOKUP(B122,'[2]7월'!$D$6:$AU$179,28,0)</f>
        <v>78.774193548387103</v>
      </c>
      <c r="AF122" s="42">
        <f t="shared" si="91"/>
        <v>135.70967741935485</v>
      </c>
      <c r="AG122" s="42">
        <f>VLOOKUP(B122,'[2]8월'!$D$6:$AU$179,13,0)</f>
        <v>57</v>
      </c>
      <c r="AH122" s="42">
        <f>VLOOKUP(B122,'[2]8월'!$D$6:$AU$179,28,0)</f>
        <v>78.387096774193552</v>
      </c>
      <c r="AI122" s="42">
        <f t="shared" si="92"/>
        <v>135.38709677419354</v>
      </c>
      <c r="AJ122" s="42">
        <f>VLOOKUP(B122,'[2]9월'!$D$6:$AU$179,13,0)</f>
        <v>54.7</v>
      </c>
      <c r="AK122" s="42">
        <f>VLOOKUP(B122,'[2]9월'!$D$6:$AU$179,28,0)</f>
        <v>79.033333333333331</v>
      </c>
      <c r="AL122" s="42">
        <f t="shared" si="93"/>
        <v>133.73333333333335</v>
      </c>
      <c r="AM122" s="42">
        <f>VLOOKUP(B122,'[2]10월'!$D$6:$AU$179,13,0)</f>
        <v>54.322580645161288</v>
      </c>
      <c r="AN122" s="42">
        <f>VLOOKUP(B122,'[2]10월'!$D$6:$AU$179,28,0)</f>
        <v>77.870967741935488</v>
      </c>
      <c r="AO122" s="42">
        <f t="shared" si="94"/>
        <v>132.19354838709677</v>
      </c>
      <c r="AP122" s="42">
        <f>VLOOKUP(B122,'[3]11월'!$D$6:$P$179,13,0)</f>
        <v>55.56666666666667</v>
      </c>
      <c r="AQ122" s="42">
        <f>VLOOKUP(B122,'[3]11월'!$D$6:$AE$179,28,0)</f>
        <v>78.066666666666663</v>
      </c>
      <c r="AR122" s="42">
        <f t="shared" si="95"/>
        <v>133.63333333333333</v>
      </c>
      <c r="AS122" s="42">
        <f>VLOOKUP(B122,'[3]12월'!$D$6:$P$179,13,0)</f>
        <v>53.58064516129032</v>
      </c>
      <c r="AT122" s="42">
        <f>VLOOKUP(B122,'[3]12월'!$D$6:$AE$179,28,0)</f>
        <v>77.709677419354833</v>
      </c>
      <c r="AU122" s="42">
        <f t="shared" si="96"/>
        <v>131.29032258064515</v>
      </c>
      <c r="AV122" s="42">
        <f t="shared" si="97"/>
        <v>55.867918057100496</v>
      </c>
      <c r="AW122" s="42">
        <f t="shared" si="98"/>
        <v>77.426090718081824</v>
      </c>
      <c r="AX122" s="43">
        <f t="shared" si="99"/>
        <v>133.29400877518228</v>
      </c>
      <c r="AY122" s="47">
        <v>0.28851226624732984</v>
      </c>
      <c r="AZ122" s="48">
        <v>0.30113289913121727</v>
      </c>
      <c r="BA122" s="21">
        <f t="shared" si="100"/>
        <v>0.29584317538245536</v>
      </c>
      <c r="BB122" s="47">
        <v>0.30081335377458612</v>
      </c>
      <c r="BC122" s="48">
        <v>0.31632929376734853</v>
      </c>
      <c r="BD122" s="21">
        <f t="shared" si="101"/>
        <v>0.30982605125810292</v>
      </c>
      <c r="BE122" s="47">
        <v>0.31559819189463589</v>
      </c>
      <c r="BF122" s="48">
        <v>0.30308115012151648</v>
      </c>
      <c r="BG122" s="21">
        <f t="shared" si="102"/>
        <v>0.30832745541703366</v>
      </c>
      <c r="BH122" s="47">
        <v>0.35445436977199268</v>
      </c>
      <c r="BI122" s="47">
        <v>0.27069060714444049</v>
      </c>
      <c r="BJ122" s="21">
        <f t="shared" si="103"/>
        <v>0.3057987644399679</v>
      </c>
      <c r="BK122" s="47">
        <v>0.37360895068740868</v>
      </c>
      <c r="BL122" s="47">
        <v>0.33446813207189796</v>
      </c>
      <c r="BM122" s="21">
        <f t="shared" si="104"/>
        <v>0.35087334088205069</v>
      </c>
      <c r="BN122" s="47">
        <v>0.3876717841724488</v>
      </c>
      <c r="BO122" s="47">
        <v>0.33408871897156267</v>
      </c>
      <c r="BP122" s="21">
        <f t="shared" si="105"/>
        <v>0.35654714994981052</v>
      </c>
      <c r="BQ122" s="47">
        <v>0.38247502082121676</v>
      </c>
      <c r="BR122" s="47">
        <v>0.34513221387052789</v>
      </c>
      <c r="BS122" s="21">
        <f t="shared" si="106"/>
        <v>0.36078381665383064</v>
      </c>
      <c r="BT122" s="47">
        <v>0.39458134880198931</v>
      </c>
      <c r="BU122" s="47">
        <v>0.34211792615422426</v>
      </c>
      <c r="BV122" s="21">
        <f t="shared" si="107"/>
        <v>0.36410707798792696</v>
      </c>
      <c r="BW122" s="47">
        <v>0.39976889194814014</v>
      </c>
      <c r="BX122" s="47">
        <v>0.3538682322588329</v>
      </c>
      <c r="BY122" s="21">
        <f t="shared" si="108"/>
        <v>0.37310671355182362</v>
      </c>
      <c r="BZ122" s="47">
        <v>0.40261059181558562</v>
      </c>
      <c r="CA122" s="47">
        <v>0.35984487947036159</v>
      </c>
      <c r="CB122" s="21">
        <f t="shared" si="109"/>
        <v>0.37776940087166677</v>
      </c>
      <c r="CC122" s="47">
        <v>0.44445388823787857</v>
      </c>
      <c r="CD122" s="47">
        <v>0.35999540885864106</v>
      </c>
      <c r="CE122" s="21">
        <f t="shared" si="110"/>
        <v>0.39539474487189707</v>
      </c>
      <c r="CF122" s="47">
        <v>0.44195939453285754</v>
      </c>
      <c r="CG122" s="47">
        <v>0.37003312221467377</v>
      </c>
      <c r="CH122" s="21">
        <f t="shared" si="111"/>
        <v>0.40017979665975334</v>
      </c>
      <c r="CI122" s="44">
        <f t="shared" si="112"/>
        <v>0.37387567105883918</v>
      </c>
      <c r="CJ122" s="44">
        <f t="shared" si="113"/>
        <v>0.33256521533627043</v>
      </c>
      <c r="CK122" s="21">
        <f t="shared" si="114"/>
        <v>0.3498797906605266</v>
      </c>
      <c r="CL122" s="47">
        <v>0.19867116008560573</v>
      </c>
      <c r="CM122" s="48">
        <v>0.20710364084055477</v>
      </c>
      <c r="CN122" s="21">
        <f t="shared" si="115"/>
        <v>0.20356930986675875</v>
      </c>
      <c r="CO122" s="47">
        <v>0.21613793867529021</v>
      </c>
      <c r="CP122" s="48">
        <v>0.21694971813496658</v>
      </c>
      <c r="CQ122" s="21">
        <f t="shared" si="116"/>
        <v>0.21660947457300633</v>
      </c>
      <c r="CR122" s="47">
        <v>0.22323425049998133</v>
      </c>
      <c r="CS122" s="48">
        <v>0.20003974162840307</v>
      </c>
      <c r="CT122" s="21">
        <f t="shared" si="117"/>
        <v>0.20976132576349812</v>
      </c>
      <c r="CU122" s="47">
        <v>0.24550549534083599</v>
      </c>
      <c r="CV122" s="47">
        <v>0.18755705460632155</v>
      </c>
      <c r="CW122" s="21">
        <f t="shared" si="118"/>
        <v>0.21184515853718164</v>
      </c>
      <c r="CX122" s="47">
        <v>0.2619604045278332</v>
      </c>
      <c r="CY122" s="47">
        <v>0.2381806357309435</v>
      </c>
      <c r="CZ122" s="21">
        <f t="shared" si="119"/>
        <v>0.24814752161553094</v>
      </c>
      <c r="DA122" s="47">
        <v>0.26514570418805328</v>
      </c>
      <c r="DB122" s="47">
        <v>0.23552641663784604</v>
      </c>
      <c r="DC122" s="21">
        <f t="shared" si="120"/>
        <v>0.24794083754820867</v>
      </c>
      <c r="DD122" s="47">
        <v>0.25593018526801681</v>
      </c>
      <c r="DE122" s="47">
        <v>0.23342820214603952</v>
      </c>
      <c r="DF122" s="21">
        <f t="shared" si="121"/>
        <v>0.24285952588468723</v>
      </c>
      <c r="DG122" s="47">
        <v>0.26952976186960881</v>
      </c>
      <c r="DH122" s="47">
        <v>0.22635528231568877</v>
      </c>
      <c r="DI122" s="21">
        <f t="shared" si="122"/>
        <v>0.24445113154432618</v>
      </c>
      <c r="DJ122" s="47">
        <v>0.28415142094245122</v>
      </c>
      <c r="DK122" s="47">
        <v>0.25173570463525119</v>
      </c>
      <c r="DL122" s="21">
        <f t="shared" si="123"/>
        <v>0.26532220112563254</v>
      </c>
      <c r="DM122" s="47">
        <v>0.28966721372696874</v>
      </c>
      <c r="DN122" s="47">
        <v>0.25267351910976887</v>
      </c>
      <c r="DO122" s="21">
        <f t="shared" si="124"/>
        <v>0.26817879739267347</v>
      </c>
      <c r="DP122" s="47">
        <v>0.3133854357474033</v>
      </c>
      <c r="DQ122" s="47">
        <v>0.25196480707929608</v>
      </c>
      <c r="DR122" s="21">
        <f t="shared" si="125"/>
        <v>0.27770821956254577</v>
      </c>
      <c r="DS122" s="47">
        <v>0.30771350706885564</v>
      </c>
      <c r="DT122" s="47">
        <v>0.25389783736487748</v>
      </c>
      <c r="DU122" s="21">
        <f t="shared" si="126"/>
        <v>0.27645376056680337</v>
      </c>
      <c r="DV122" s="21">
        <f t="shared" si="127"/>
        <v>0.26091937316174202</v>
      </c>
      <c r="DW122" s="21">
        <f t="shared" si="128"/>
        <v>0.22961771335249645</v>
      </c>
      <c r="DX122" s="45">
        <f t="shared" si="129"/>
        <v>0.24273727199840445</v>
      </c>
      <c r="DY122" s="47">
        <v>0.79681040268456371</v>
      </c>
      <c r="DZ122" s="47">
        <v>0.7610485436893204</v>
      </c>
      <c r="EA122" s="21">
        <f t="shared" si="130"/>
        <v>0.77603751900992646</v>
      </c>
      <c r="EB122" s="47">
        <v>0.80366727716727715</v>
      </c>
      <c r="EC122" s="47">
        <v>0.76754744525547447</v>
      </c>
      <c r="ED122" s="21">
        <f t="shared" si="131"/>
        <v>0.78268645883926113</v>
      </c>
      <c r="EE122" s="47">
        <v>0.831518691588785</v>
      </c>
      <c r="EF122" s="47">
        <v>0.78641809605488844</v>
      </c>
      <c r="EG122" s="21">
        <f t="shared" si="132"/>
        <v>0.80532124405656602</v>
      </c>
      <c r="EH122" s="47">
        <v>0.82174165202108962</v>
      </c>
      <c r="EI122" s="47">
        <v>0.80009775086505186</v>
      </c>
      <c r="EJ122" s="21">
        <f t="shared" si="133"/>
        <v>0.80916942413328563</v>
      </c>
      <c r="EK122" s="47">
        <v>0.82391248541423567</v>
      </c>
      <c r="EL122" s="47">
        <v>0.79984334313313732</v>
      </c>
      <c r="EM122" s="21">
        <f t="shared" si="134"/>
        <v>0.80993151499488336</v>
      </c>
      <c r="EN122" s="47">
        <v>0.82384900117508819</v>
      </c>
      <c r="EO122" s="47">
        <v>0.79174584221748401</v>
      </c>
      <c r="EP122" s="21">
        <f t="shared" si="135"/>
        <v>0.80520133560760754</v>
      </c>
      <c r="EQ122" s="47">
        <v>0.80906345609065156</v>
      </c>
      <c r="ER122" s="47">
        <v>0.80797379197379193</v>
      </c>
      <c r="ES122" s="21">
        <f t="shared" si="136"/>
        <v>0.80843050616634948</v>
      </c>
      <c r="ET122" s="47">
        <v>0.83002207130730044</v>
      </c>
      <c r="EU122" s="47">
        <v>0.81154567901234564</v>
      </c>
      <c r="EV122" s="21">
        <f t="shared" si="137"/>
        <v>0.81928974478252148</v>
      </c>
      <c r="EW122" s="47">
        <v>0.81703839122486288</v>
      </c>
      <c r="EX122" s="47">
        <v>0.80708941374947274</v>
      </c>
      <c r="EY122" s="21">
        <f t="shared" si="138"/>
        <v>0.81125935854635056</v>
      </c>
      <c r="EZ122" s="47">
        <v>0.82061817102137768</v>
      </c>
      <c r="FA122" s="47">
        <v>0.78582850041425023</v>
      </c>
      <c r="FB122" s="21">
        <f t="shared" si="139"/>
        <v>0.80040999949715896</v>
      </c>
      <c r="FC122" s="47">
        <v>0.86315776844631076</v>
      </c>
      <c r="FD122" s="47">
        <v>0.80200683176771992</v>
      </c>
      <c r="FE122" s="21">
        <f t="shared" si="140"/>
        <v>0.82763720743776703</v>
      </c>
      <c r="FF122" s="47">
        <v>0.84278627332931966</v>
      </c>
      <c r="FG122" s="47">
        <v>0.78557451224574526</v>
      </c>
      <c r="FH122" s="21">
        <f t="shared" si="141"/>
        <v>0.8095538494229364</v>
      </c>
      <c r="FI122" s="21">
        <f t="shared" si="142"/>
        <v>0.82368213678923852</v>
      </c>
      <c r="FJ122" s="21">
        <f t="shared" si="143"/>
        <v>0.79222664586489</v>
      </c>
      <c r="FK122" s="45">
        <f t="shared" si="144"/>
        <v>0.80541068020788453</v>
      </c>
      <c r="FL122" s="21"/>
      <c r="FM122" s="21"/>
      <c r="FN122" s="21">
        <f t="shared" si="145"/>
        <v>0</v>
      </c>
      <c r="FO122" s="21"/>
      <c r="FP122" s="21"/>
      <c r="FQ122" s="21">
        <f t="shared" si="146"/>
        <v>0</v>
      </c>
      <c r="FR122" s="21"/>
      <c r="FS122" s="21"/>
      <c r="FT122" s="21">
        <f t="shared" si="147"/>
        <v>0</v>
      </c>
      <c r="FU122" s="21"/>
      <c r="FV122" s="21"/>
      <c r="FW122" s="21">
        <f t="shared" si="148"/>
        <v>0</v>
      </c>
      <c r="FX122" s="21"/>
      <c r="FY122" s="21"/>
      <c r="FZ122" s="21">
        <f t="shared" si="149"/>
        <v>0</v>
      </c>
      <c r="GA122" s="21"/>
      <c r="GB122" s="21"/>
      <c r="GC122" s="21">
        <f t="shared" si="150"/>
        <v>0</v>
      </c>
      <c r="GD122" s="21"/>
      <c r="GE122" s="21"/>
      <c r="GF122" s="21">
        <f t="shared" si="151"/>
        <v>0</v>
      </c>
      <c r="GG122" s="21"/>
      <c r="GH122" s="21"/>
      <c r="GI122" s="21">
        <f t="shared" si="152"/>
        <v>0</v>
      </c>
      <c r="GJ122" s="21"/>
      <c r="GK122" s="21"/>
      <c r="GL122" s="21">
        <f t="shared" si="153"/>
        <v>0</v>
      </c>
      <c r="GM122" s="21"/>
      <c r="GN122" s="21"/>
      <c r="GO122" s="21">
        <f t="shared" si="154"/>
        <v>0</v>
      </c>
      <c r="GP122" s="21" t="e">
        <f t="shared" si="155"/>
        <v>#DIV/0!</v>
      </c>
      <c r="GQ122" s="21" t="e">
        <f t="shared" si="156"/>
        <v>#DIV/0!</v>
      </c>
      <c r="GR122" s="45">
        <f t="shared" si="157"/>
        <v>0</v>
      </c>
    </row>
    <row r="123" spans="1:200">
      <c r="A123" s="1" t="s">
        <v>244</v>
      </c>
      <c r="B123" s="1" t="s">
        <v>245</v>
      </c>
      <c r="C123" s="1" t="s">
        <v>8</v>
      </c>
      <c r="D123" s="1" t="s">
        <v>9</v>
      </c>
      <c r="E123" s="2">
        <v>270758</v>
      </c>
      <c r="F123" s="2">
        <v>403</v>
      </c>
      <c r="G123" s="2">
        <v>1010</v>
      </c>
      <c r="H123" s="2">
        <v>1413</v>
      </c>
      <c r="I123" s="2">
        <v>403</v>
      </c>
      <c r="J123" s="2">
        <v>1010</v>
      </c>
      <c r="K123" s="2">
        <v>1413</v>
      </c>
      <c r="L123" s="42">
        <f>VLOOKUP(B123,'[2]1월'!$D$6:$AU$179,13,0)</f>
        <v>212.74193548387098</v>
      </c>
      <c r="M123" s="42">
        <f>VLOOKUP(B123,'[2]1월'!$D$6:$AU$179,28,0)</f>
        <v>0</v>
      </c>
      <c r="N123" s="42">
        <f t="shared" si="158"/>
        <v>212.74193548387098</v>
      </c>
      <c r="O123" s="42">
        <f>VLOOKUP(B123,'[2]2월'!$D$6:$AU$179,13,0)</f>
        <v>212.34482758620689</v>
      </c>
      <c r="P123" s="42">
        <f>VLOOKUP(B123,'[2]2월'!$D$6:$AU$179,28,0)</f>
        <v>0</v>
      </c>
      <c r="Q123" s="42">
        <f t="shared" si="86"/>
        <v>212.34482758620689</v>
      </c>
      <c r="R123" s="42">
        <f>VLOOKUP(B123,'[2]3월'!$D$6:$AU$179,13,0)</f>
        <v>215.61290322580646</v>
      </c>
      <c r="S123" s="42">
        <f>VLOOKUP(B123,'[2]3월'!$D$6:$AU$179,28,0)</f>
        <v>0</v>
      </c>
      <c r="T123" s="42">
        <f t="shared" si="87"/>
        <v>215.61290322580646</v>
      </c>
      <c r="U123" s="42">
        <f>VLOOKUP(B123,'[2]4월'!$D$6:$AU$179,13,0)</f>
        <v>213.9</v>
      </c>
      <c r="V123" s="42">
        <f>VLOOKUP(B123,'[2]4월'!$D$6:$AU$179,28,0)</f>
        <v>0</v>
      </c>
      <c r="W123" s="42">
        <f t="shared" si="88"/>
        <v>213.9</v>
      </c>
      <c r="X123" s="42">
        <f>VLOOKUP(B123,'[2]5월'!$D$6:$AU$179,13,0)</f>
        <v>318.45161290322579</v>
      </c>
      <c r="Y123" s="42">
        <f>VLOOKUP(B123,'[2]5월'!$D$6:$AU$179,28,0)</f>
        <v>0</v>
      </c>
      <c r="Z123" s="42">
        <f t="shared" si="89"/>
        <v>318.45161290322579</v>
      </c>
      <c r="AA123" s="42">
        <f>VLOOKUP(B123,'[2]6월'!$D$6:$AU$179,13,0)</f>
        <v>351.63333333333333</v>
      </c>
      <c r="AB123" s="42">
        <f>VLOOKUP(B123,'[2]6월'!$D$6:$AU$179,28,0)</f>
        <v>0</v>
      </c>
      <c r="AC123" s="42">
        <f t="shared" si="90"/>
        <v>351.63333333333333</v>
      </c>
      <c r="AD123" s="42">
        <f>VLOOKUP(B123,'[2]7월'!$D$6:$AU$179,13,0)</f>
        <v>356.06451612903226</v>
      </c>
      <c r="AE123" s="42">
        <f>VLOOKUP(B123,'[2]7월'!$D$6:$AU$179,28,0)</f>
        <v>0</v>
      </c>
      <c r="AF123" s="42">
        <f t="shared" si="91"/>
        <v>356.06451612903226</v>
      </c>
      <c r="AG123" s="42">
        <f>VLOOKUP(B123,'[2]8월'!$D$6:$AU$179,13,0)</f>
        <v>354.51612903225805</v>
      </c>
      <c r="AH123" s="42">
        <f>VLOOKUP(B123,'[2]8월'!$D$6:$AU$179,28,0)</f>
        <v>0</v>
      </c>
      <c r="AI123" s="42">
        <f t="shared" si="92"/>
        <v>354.51612903225805</v>
      </c>
      <c r="AJ123" s="42">
        <f>VLOOKUP(B123,'[2]9월'!$D$6:$AU$179,13,0)</f>
        <v>354.23333333333335</v>
      </c>
      <c r="AK123" s="42">
        <f>VLOOKUP(B123,'[2]9월'!$D$6:$AU$179,28,0)</f>
        <v>148.46666666666667</v>
      </c>
      <c r="AL123" s="42">
        <f t="shared" si="93"/>
        <v>502.70000000000005</v>
      </c>
      <c r="AM123" s="42">
        <f>VLOOKUP(B123,'[2]10월'!$D$6:$AU$179,13,0)</f>
        <v>352.80645161290323</v>
      </c>
      <c r="AN123" s="42">
        <f>VLOOKUP(B123,'[2]10월'!$D$6:$AU$179,28,0)</f>
        <v>824.19354838709683</v>
      </c>
      <c r="AO123" s="42">
        <f t="shared" si="94"/>
        <v>1177</v>
      </c>
      <c r="AP123" s="42">
        <f>VLOOKUP(B123,'[3]11월'!$D$6:$P$179,13,0)</f>
        <v>355.93333333333334</v>
      </c>
      <c r="AQ123" s="42">
        <f>VLOOKUP(B123,'[3]11월'!$D$6:$AE$179,28,0)</f>
        <v>841.73333333333335</v>
      </c>
      <c r="AR123" s="42">
        <f t="shared" si="95"/>
        <v>1197.6666666666667</v>
      </c>
      <c r="AS123" s="42">
        <f>VLOOKUP(B123,'[3]12월'!$D$6:$P$179,13,0)</f>
        <v>351.54838709677421</v>
      </c>
      <c r="AT123" s="42">
        <f>VLOOKUP(B123,'[3]12월'!$D$6:$AE$179,28,0)</f>
        <v>839.90322580645159</v>
      </c>
      <c r="AU123" s="42">
        <f t="shared" si="96"/>
        <v>1191.4516129032259</v>
      </c>
      <c r="AV123" s="42">
        <f t="shared" si="97"/>
        <v>304.14889692250648</v>
      </c>
      <c r="AW123" s="42">
        <f t="shared" si="98"/>
        <v>221.19139784946239</v>
      </c>
      <c r="AX123" s="43">
        <f t="shared" si="99"/>
        <v>525.34029477196884</v>
      </c>
      <c r="AY123" s="47">
        <v>0.43276067338949076</v>
      </c>
      <c r="AZ123" s="48">
        <v>0.42584398142801305</v>
      </c>
      <c r="BA123" s="21">
        <f t="shared" si="100"/>
        <v>0.42984844149203572</v>
      </c>
      <c r="BB123" s="47">
        <v>0.45685293761486423</v>
      </c>
      <c r="BC123" s="48">
        <v>0.45382849032430572</v>
      </c>
      <c r="BD123" s="21">
        <f t="shared" si="101"/>
        <v>0.45557951212175407</v>
      </c>
      <c r="BE123" s="47">
        <v>0.44609010758615869</v>
      </c>
      <c r="BF123" s="48">
        <v>0.45117964753393131</v>
      </c>
      <c r="BG123" s="21">
        <f t="shared" si="102"/>
        <v>0.44823302802584658</v>
      </c>
      <c r="BH123" s="47">
        <v>0.44198595987377282</v>
      </c>
      <c r="BI123" s="48">
        <v>0.45859548534184952</v>
      </c>
      <c r="BJ123" s="21">
        <f t="shared" si="103"/>
        <v>0.44897930150863608</v>
      </c>
      <c r="BK123" s="47">
        <v>0.47496673786332011</v>
      </c>
      <c r="BL123" s="48">
        <v>0.46605548119074619</v>
      </c>
      <c r="BM123" s="21">
        <f t="shared" si="104"/>
        <v>0.47121470639035357</v>
      </c>
      <c r="BN123" s="47">
        <v>0.45885199664277065</v>
      </c>
      <c r="BO123" s="48">
        <v>0.46551204964323201</v>
      </c>
      <c r="BP123" s="21">
        <f t="shared" si="105"/>
        <v>0.46165617223635047</v>
      </c>
      <c r="BQ123" s="47">
        <v>0.44683198769349386</v>
      </c>
      <c r="BR123" s="48">
        <v>0.46315930645004061</v>
      </c>
      <c r="BS123" s="21">
        <f t="shared" si="106"/>
        <v>0.45370650787562061</v>
      </c>
      <c r="BT123" s="47">
        <v>0.4495756213225871</v>
      </c>
      <c r="BU123" s="48">
        <v>0.45343090599851521</v>
      </c>
      <c r="BV123" s="21">
        <f t="shared" si="107"/>
        <v>0.45119886594147995</v>
      </c>
      <c r="BW123" s="47">
        <v>0.47084844706818818</v>
      </c>
      <c r="BX123" s="47">
        <v>0.20653056107031106</v>
      </c>
      <c r="BY123" s="21">
        <f t="shared" si="108"/>
        <v>0.35955897762845535</v>
      </c>
      <c r="BZ123" s="47">
        <v>0.46292189164203007</v>
      </c>
      <c r="CA123" s="47">
        <v>0.38729249832383861</v>
      </c>
      <c r="CB123" s="21">
        <f t="shared" si="109"/>
        <v>0.4310785866585074</v>
      </c>
      <c r="CC123" s="47">
        <v>0.46535876977091495</v>
      </c>
      <c r="CD123" s="47">
        <v>0.46413665175022412</v>
      </c>
      <c r="CE123" s="21">
        <f t="shared" si="110"/>
        <v>0.46484420426732848</v>
      </c>
      <c r="CF123" s="47">
        <v>0.47435623037216529</v>
      </c>
      <c r="CG123" s="47">
        <v>0.47107327923772702</v>
      </c>
      <c r="CH123" s="21">
        <f t="shared" si="111"/>
        <v>0.4729739633773728</v>
      </c>
      <c r="CI123" s="44">
        <f t="shared" si="112"/>
        <v>0.45678344673664634</v>
      </c>
      <c r="CJ123" s="44">
        <f t="shared" si="113"/>
        <v>0.43055319485772786</v>
      </c>
      <c r="CK123" s="21">
        <f t="shared" si="114"/>
        <v>0.44573935562697847</v>
      </c>
      <c r="CL123" s="47">
        <v>0.27688423158386283</v>
      </c>
      <c r="CM123" s="48">
        <v>0.28841214321014819</v>
      </c>
      <c r="CN123" s="21">
        <f t="shared" si="115"/>
        <v>0.28173799001868832</v>
      </c>
      <c r="CO123" s="47">
        <v>0.30096518215716528</v>
      </c>
      <c r="CP123" s="48">
        <v>0.32102868242191418</v>
      </c>
      <c r="CQ123" s="21">
        <f t="shared" si="116"/>
        <v>0.30941279927977572</v>
      </c>
      <c r="CR123" s="47">
        <v>0.29603739911646443</v>
      </c>
      <c r="CS123" s="48">
        <v>0.31810994705324114</v>
      </c>
      <c r="CT123" s="21">
        <f t="shared" si="117"/>
        <v>0.30533091377890653</v>
      </c>
      <c r="CU123" s="47">
        <v>0.29691975985195873</v>
      </c>
      <c r="CV123" s="48">
        <v>0.31498314933438526</v>
      </c>
      <c r="CW123" s="21">
        <f t="shared" si="118"/>
        <v>0.30452524225884608</v>
      </c>
      <c r="CX123" s="47">
        <v>0.3175247846025066</v>
      </c>
      <c r="CY123" s="48">
        <v>0.33270201903140217</v>
      </c>
      <c r="CZ123" s="21">
        <f t="shared" si="119"/>
        <v>0.32391506863787378</v>
      </c>
      <c r="DA123" s="47">
        <v>0.29694358200793131</v>
      </c>
      <c r="DB123" s="48">
        <v>0.32839353160836293</v>
      </c>
      <c r="DC123" s="21">
        <f t="shared" si="120"/>
        <v>0.31018539571162629</v>
      </c>
      <c r="DD123" s="47">
        <v>0.28566040429482187</v>
      </c>
      <c r="DE123" s="48">
        <v>0.32300209729317841</v>
      </c>
      <c r="DF123" s="21">
        <f t="shared" si="121"/>
        <v>0.30138290141634422</v>
      </c>
      <c r="DG123" s="47">
        <v>0.28758307017282525</v>
      </c>
      <c r="DH123" s="48">
        <v>0.31822207698445437</v>
      </c>
      <c r="DI123" s="21">
        <f t="shared" si="122"/>
        <v>0.3004834412519658</v>
      </c>
      <c r="DJ123" s="47">
        <v>0.32093221465859689</v>
      </c>
      <c r="DK123" s="47">
        <v>0.149590438312899</v>
      </c>
      <c r="DL123" s="21">
        <f t="shared" si="123"/>
        <v>0.24878978165454652</v>
      </c>
      <c r="DM123" s="47">
        <v>0.31161569007925066</v>
      </c>
      <c r="DN123" s="47">
        <v>0.27589651527880871</v>
      </c>
      <c r="DO123" s="21">
        <f t="shared" si="124"/>
        <v>0.2965763445678456</v>
      </c>
      <c r="DP123" s="47">
        <v>0.31526327528609194</v>
      </c>
      <c r="DQ123" s="47">
        <v>0.32887767989192762</v>
      </c>
      <c r="DR123" s="21">
        <f t="shared" si="125"/>
        <v>0.32099553914557771</v>
      </c>
      <c r="DS123" s="47">
        <v>0.31842451647443454</v>
      </c>
      <c r="DT123" s="47">
        <v>0.32619826905753341</v>
      </c>
      <c r="DU123" s="21">
        <f t="shared" si="126"/>
        <v>0.32169760863489388</v>
      </c>
      <c r="DV123" s="21">
        <f t="shared" si="127"/>
        <v>0.30206284252382593</v>
      </c>
      <c r="DW123" s="21">
        <f t="shared" si="128"/>
        <v>0.30211804578985463</v>
      </c>
      <c r="DX123" s="45">
        <f t="shared" si="129"/>
        <v>0.30208608552974087</v>
      </c>
      <c r="DY123" s="47">
        <v>0.82009431387414711</v>
      </c>
      <c r="DZ123" s="48">
        <v>0.77795218202550465</v>
      </c>
      <c r="EA123" s="21">
        <f t="shared" si="130"/>
        <v>0.80235062060576068</v>
      </c>
      <c r="EB123" s="47">
        <v>0.82025787593374477</v>
      </c>
      <c r="EC123" s="48">
        <v>0.77065255235661012</v>
      </c>
      <c r="ED123" s="21">
        <f t="shared" si="131"/>
        <v>0.79937185030046654</v>
      </c>
      <c r="EE123" s="47">
        <v>0.82556403351286656</v>
      </c>
      <c r="EF123" s="48">
        <v>0.77969068479192249</v>
      </c>
      <c r="EG123" s="21">
        <f t="shared" si="132"/>
        <v>0.80624933363433204</v>
      </c>
      <c r="EH123" s="47">
        <v>0.82946735234533275</v>
      </c>
      <c r="EI123" s="48">
        <v>0.77650966136488841</v>
      </c>
      <c r="EJ123" s="21">
        <f t="shared" si="133"/>
        <v>0.80716983241127016</v>
      </c>
      <c r="EK123" s="47">
        <v>0.79957100891410049</v>
      </c>
      <c r="EL123" s="48">
        <v>0.77570405124205466</v>
      </c>
      <c r="EM123" s="21">
        <f t="shared" si="134"/>
        <v>0.78952196873494351</v>
      </c>
      <c r="EN123" s="47">
        <v>0.83120883496065978</v>
      </c>
      <c r="EO123" s="48">
        <v>0.77507163274588553</v>
      </c>
      <c r="EP123" s="21">
        <f t="shared" si="135"/>
        <v>0.8075726007848032</v>
      </c>
      <c r="EQ123" s="47">
        <v>0.82874741801050911</v>
      </c>
      <c r="ER123" s="48">
        <v>0.78738171540123303</v>
      </c>
      <c r="ES123" s="21">
        <f t="shared" si="136"/>
        <v>0.81133063564253471</v>
      </c>
      <c r="ET123" s="47">
        <v>0.84488043676069158</v>
      </c>
      <c r="EU123" s="48">
        <v>0.79561820667984207</v>
      </c>
      <c r="EV123" s="21">
        <f t="shared" si="137"/>
        <v>0.82413886859772667</v>
      </c>
      <c r="EW123" s="47">
        <v>0.84223487343558867</v>
      </c>
      <c r="EX123" s="47">
        <v>0.72464189492590925</v>
      </c>
      <c r="EY123" s="21">
        <f t="shared" si="138"/>
        <v>0.79272305118877628</v>
      </c>
      <c r="EZ123" s="47">
        <v>0.82811831398006763</v>
      </c>
      <c r="FA123" s="47">
        <v>0.77799358121330731</v>
      </c>
      <c r="FB123" s="21">
        <f t="shared" si="139"/>
        <v>0.80701359420538721</v>
      </c>
      <c r="FC123" s="47">
        <v>0.82941861771867376</v>
      </c>
      <c r="FD123" s="47">
        <v>0.78030532235070493</v>
      </c>
      <c r="FE123" s="21">
        <f t="shared" si="140"/>
        <v>0.80873975762828243</v>
      </c>
      <c r="FF123" s="47">
        <v>0.82580629473297862</v>
      </c>
      <c r="FG123" s="47">
        <v>0.77612904712524478</v>
      </c>
      <c r="FH123" s="21">
        <f t="shared" si="141"/>
        <v>0.80488998591559002</v>
      </c>
      <c r="FI123" s="21">
        <f t="shared" si="142"/>
        <v>0.82711411451494665</v>
      </c>
      <c r="FJ123" s="21">
        <f t="shared" si="143"/>
        <v>0.77480421101859243</v>
      </c>
      <c r="FK123" s="45">
        <f t="shared" si="144"/>
        <v>0.80508934163748958</v>
      </c>
      <c r="FL123" s="21"/>
      <c r="FM123" s="21"/>
      <c r="FN123" s="21">
        <f t="shared" si="145"/>
        <v>0</v>
      </c>
      <c r="FO123" s="21"/>
      <c r="FP123" s="21"/>
      <c r="FQ123" s="21">
        <f t="shared" si="146"/>
        <v>0</v>
      </c>
      <c r="FR123" s="21"/>
      <c r="FS123" s="21"/>
      <c r="FT123" s="21">
        <f t="shared" si="147"/>
        <v>0</v>
      </c>
      <c r="FU123" s="21"/>
      <c r="FV123" s="21"/>
      <c r="FW123" s="21">
        <f t="shared" si="148"/>
        <v>0</v>
      </c>
      <c r="FX123" s="21"/>
      <c r="FY123" s="21"/>
      <c r="FZ123" s="21">
        <f t="shared" si="149"/>
        <v>0</v>
      </c>
      <c r="GA123" s="21"/>
      <c r="GB123" s="21"/>
      <c r="GC123" s="21">
        <f t="shared" si="150"/>
        <v>0</v>
      </c>
      <c r="GD123" s="21"/>
      <c r="GE123" s="21"/>
      <c r="GF123" s="21">
        <f t="shared" si="151"/>
        <v>0</v>
      </c>
      <c r="GG123" s="21"/>
      <c r="GH123" s="21"/>
      <c r="GI123" s="21">
        <f t="shared" si="152"/>
        <v>0</v>
      </c>
      <c r="GJ123" s="21"/>
      <c r="GK123" s="21"/>
      <c r="GL123" s="21">
        <f t="shared" si="153"/>
        <v>0</v>
      </c>
      <c r="GM123" s="21"/>
      <c r="GN123" s="21"/>
      <c r="GO123" s="21">
        <f t="shared" si="154"/>
        <v>0</v>
      </c>
      <c r="GP123" s="21" t="e">
        <f t="shared" si="155"/>
        <v>#DIV/0!</v>
      </c>
      <c r="GQ123" s="21" t="e">
        <f t="shared" si="156"/>
        <v>#DIV/0!</v>
      </c>
      <c r="GR123" s="45">
        <f t="shared" si="157"/>
        <v>0</v>
      </c>
    </row>
    <row r="124" spans="1:200">
      <c r="A124" s="1" t="s">
        <v>246</v>
      </c>
      <c r="B124" s="1" t="s">
        <v>247</v>
      </c>
      <c r="C124" s="1" t="s">
        <v>12</v>
      </c>
      <c r="D124" s="1" t="s">
        <v>13</v>
      </c>
      <c r="E124" s="2">
        <v>26080</v>
      </c>
      <c r="F124" s="2">
        <v>12</v>
      </c>
      <c r="G124" s="2">
        <v>41</v>
      </c>
      <c r="H124" s="2">
        <v>53</v>
      </c>
      <c r="I124" s="2">
        <v>11</v>
      </c>
      <c r="J124" s="2">
        <v>41</v>
      </c>
      <c r="K124" s="2">
        <v>52</v>
      </c>
      <c r="L124" s="42">
        <f>VLOOKUP(B124,'[2]1월'!$D$6:$AU$179,13,0)</f>
        <v>1</v>
      </c>
      <c r="M124" s="42">
        <f>VLOOKUP(B124,'[2]1월'!$D$6:$AU$179,28,0)</f>
        <v>28.838709677419356</v>
      </c>
      <c r="N124" s="42">
        <f t="shared" si="158"/>
        <v>29.838709677419356</v>
      </c>
      <c r="O124" s="42">
        <f>VLOOKUP(B124,'[2]2월'!$D$6:$AU$179,13,0)</f>
        <v>1</v>
      </c>
      <c r="P124" s="42">
        <f>VLOOKUP(B124,'[2]2월'!$D$6:$AU$179,28,0)</f>
        <v>28.586206896551722</v>
      </c>
      <c r="Q124" s="42">
        <f t="shared" si="86"/>
        <v>29.586206896551722</v>
      </c>
      <c r="R124" s="42">
        <f>VLOOKUP(B124,'[2]3월'!$D$6:$AU$179,13,0)</f>
        <v>1</v>
      </c>
      <c r="S124" s="42">
        <f>VLOOKUP(B124,'[2]3월'!$D$6:$AU$179,28,0)</f>
        <v>29.516129032258064</v>
      </c>
      <c r="T124" s="42">
        <f t="shared" si="87"/>
        <v>30.516129032258064</v>
      </c>
      <c r="U124" s="42">
        <f>VLOOKUP(B124,'[2]4월'!$D$6:$AU$179,13,0)</f>
        <v>1</v>
      </c>
      <c r="V124" s="42">
        <f>VLOOKUP(B124,'[2]4월'!$D$6:$AU$179,28,0)</f>
        <v>29.833333333333332</v>
      </c>
      <c r="W124" s="42">
        <f t="shared" si="88"/>
        <v>30.833333333333332</v>
      </c>
      <c r="X124" s="42">
        <f>VLOOKUP(B124,'[2]5월'!$D$6:$AU$179,13,0)</f>
        <v>1</v>
      </c>
      <c r="Y124" s="42">
        <f>VLOOKUP(B124,'[2]5월'!$D$6:$AU$179,28,0)</f>
        <v>30.29032258064516</v>
      </c>
      <c r="Z124" s="42">
        <f t="shared" si="89"/>
        <v>31.29032258064516</v>
      </c>
      <c r="AA124" s="42">
        <f>VLOOKUP(B124,'[2]6월'!$D$6:$AU$179,13,0)</f>
        <v>1</v>
      </c>
      <c r="AB124" s="42">
        <f>VLOOKUP(B124,'[2]6월'!$D$6:$AU$179,28,0)</f>
        <v>29.6</v>
      </c>
      <c r="AC124" s="42">
        <f t="shared" si="90"/>
        <v>30.6</v>
      </c>
      <c r="AD124" s="42">
        <f>VLOOKUP(B124,'[2]7월'!$D$6:$AU$179,13,0)</f>
        <v>1</v>
      </c>
      <c r="AE124" s="42">
        <f>VLOOKUP(B124,'[2]7월'!$D$6:$AU$179,28,0)</f>
        <v>29.677419354838708</v>
      </c>
      <c r="AF124" s="42">
        <f t="shared" si="91"/>
        <v>30.677419354838708</v>
      </c>
      <c r="AG124" s="42">
        <f>VLOOKUP(B124,'[2]8월'!$D$6:$AU$179,13,0)</f>
        <v>1</v>
      </c>
      <c r="AH124" s="42">
        <f>VLOOKUP(B124,'[2]8월'!$D$6:$AU$179,28,0)</f>
        <v>28.774193548387096</v>
      </c>
      <c r="AI124" s="42">
        <f t="shared" si="92"/>
        <v>29.774193548387096</v>
      </c>
      <c r="AJ124" s="42">
        <f>VLOOKUP(B124,'[2]9월'!$D$6:$AU$179,13,0)</f>
        <v>1</v>
      </c>
      <c r="AK124" s="42">
        <f>VLOOKUP(B124,'[2]9월'!$D$6:$AU$179,28,0)</f>
        <v>29.066666666666666</v>
      </c>
      <c r="AL124" s="42">
        <f t="shared" si="93"/>
        <v>30.066666666666666</v>
      </c>
      <c r="AM124" s="42">
        <f>VLOOKUP(B124,'[2]10월'!$D$6:$AU$179,13,0)</f>
        <v>0.87096774193548387</v>
      </c>
      <c r="AN124" s="42">
        <f>VLOOKUP(B124,'[2]10월'!$D$6:$AU$179,28,0)</f>
        <v>29.387096774193548</v>
      </c>
      <c r="AO124" s="42">
        <f t="shared" si="94"/>
        <v>30.258064516129032</v>
      </c>
      <c r="AP124" s="42">
        <f>VLOOKUP(B124,'[3]11월'!$D$6:$P$179,13,0)</f>
        <v>0.76666666666666672</v>
      </c>
      <c r="AQ124" s="42">
        <f>VLOOKUP(B124,'[3]11월'!$D$6:$AE$179,28,0)</f>
        <v>28.933333333333334</v>
      </c>
      <c r="AR124" s="42">
        <f t="shared" si="95"/>
        <v>29.7</v>
      </c>
      <c r="AS124" s="42">
        <f>VLOOKUP(B124,'[3]12월'!$D$6:$P$179,13,0)</f>
        <v>0</v>
      </c>
      <c r="AT124" s="42">
        <f>VLOOKUP(B124,'[3]12월'!$D$6:$AE$179,28,0)</f>
        <v>28.967741935483872</v>
      </c>
      <c r="AU124" s="42">
        <f t="shared" si="96"/>
        <v>28.967741935483872</v>
      </c>
      <c r="AV124" s="42">
        <f t="shared" si="97"/>
        <v>0.88646953405017925</v>
      </c>
      <c r="AW124" s="42">
        <f t="shared" si="98"/>
        <v>29.289262761092573</v>
      </c>
      <c r="AX124" s="43">
        <f t="shared" si="99"/>
        <v>30.175732295142751</v>
      </c>
      <c r="AY124" s="47">
        <v>0.41793826739427015</v>
      </c>
      <c r="AZ124" s="47">
        <v>0.29784433219816309</v>
      </c>
      <c r="BA124" s="21">
        <f t="shared" si="100"/>
        <v>0.30137231997769026</v>
      </c>
      <c r="BB124" s="47">
        <v>0.464913809374017</v>
      </c>
      <c r="BC124" s="47">
        <v>0.32076203005740195</v>
      </c>
      <c r="BD124" s="21">
        <f t="shared" si="101"/>
        <v>0.32499676276888856</v>
      </c>
      <c r="BE124" s="47">
        <v>0.4126222385861561</v>
      </c>
      <c r="BF124" s="47">
        <v>0.34726919056954164</v>
      </c>
      <c r="BG124" s="21">
        <f t="shared" si="102"/>
        <v>0.34918906066440503</v>
      </c>
      <c r="BH124" s="47">
        <v>0.39170450496309495</v>
      </c>
      <c r="BI124" s="47">
        <v>0.34952977775159566</v>
      </c>
      <c r="BJ124" s="21">
        <f t="shared" si="103"/>
        <v>0.35076874058484858</v>
      </c>
      <c r="BK124" s="47">
        <v>0.27159296665855437</v>
      </c>
      <c r="BL124" s="47">
        <v>0.34070824209364381</v>
      </c>
      <c r="BM124" s="21">
        <f t="shared" si="104"/>
        <v>0.33867784941215273</v>
      </c>
      <c r="BN124" s="47">
        <v>0.26231386056764949</v>
      </c>
      <c r="BO124" s="47">
        <v>0.33880213633824918</v>
      </c>
      <c r="BP124" s="21">
        <f t="shared" si="105"/>
        <v>0.33655514774756706</v>
      </c>
      <c r="BQ124" s="47">
        <v>0.23677967781908302</v>
      </c>
      <c r="BR124" s="47">
        <v>0.33557023987233797</v>
      </c>
      <c r="BS124" s="21">
        <f t="shared" si="106"/>
        <v>0.33266807920046587</v>
      </c>
      <c r="BT124" s="47">
        <v>0.23842954708842559</v>
      </c>
      <c r="BU124" s="47">
        <v>0.33883293348143967</v>
      </c>
      <c r="BV124" s="21">
        <f t="shared" si="107"/>
        <v>0.33588339302680081</v>
      </c>
      <c r="BW124" s="47">
        <v>0.29150106731179737</v>
      </c>
      <c r="BX124" s="47">
        <v>0.35690552603856279</v>
      </c>
      <c r="BY124" s="21">
        <f t="shared" si="108"/>
        <v>0.35498414565629938</v>
      </c>
      <c r="BZ124" s="47">
        <v>0.27362156917105629</v>
      </c>
      <c r="CA124" s="47">
        <v>0.3521861311276091</v>
      </c>
      <c r="CB124" s="21">
        <f t="shared" si="109"/>
        <v>0.349878147680868</v>
      </c>
      <c r="CC124" s="47">
        <v>0.26499632210607821</v>
      </c>
      <c r="CD124" s="47">
        <v>0.36846556652913881</v>
      </c>
      <c r="CE124" s="21">
        <f t="shared" si="110"/>
        <v>0.36542596066323585</v>
      </c>
      <c r="CF124" s="48">
        <v>0.29237175445863856</v>
      </c>
      <c r="CG124" s="47">
        <v>0.34971976214322209</v>
      </c>
      <c r="CH124" s="21">
        <f t="shared" si="111"/>
        <v>0.34803505533466383</v>
      </c>
      <c r="CI124" s="44">
        <f t="shared" si="112"/>
        <v>0.31823213212490176</v>
      </c>
      <c r="CJ124" s="44">
        <f t="shared" si="113"/>
        <v>0.34138298901674213</v>
      </c>
      <c r="CK124" s="21">
        <f t="shared" si="114"/>
        <v>0.34070288855982378</v>
      </c>
      <c r="CL124" s="47">
        <v>0.48481441180026597</v>
      </c>
      <c r="CM124" s="47">
        <v>0.2187316400046426</v>
      </c>
      <c r="CN124" s="21">
        <f t="shared" si="115"/>
        <v>0.22654832754764595</v>
      </c>
      <c r="CO124" s="47">
        <v>0.48785315654641381</v>
      </c>
      <c r="CP124" s="47">
        <v>0.24429026049177521</v>
      </c>
      <c r="CQ124" s="21">
        <f t="shared" si="116"/>
        <v>0.25144538384936888</v>
      </c>
      <c r="CR124" s="47">
        <v>0.45764870280961445</v>
      </c>
      <c r="CS124" s="47">
        <v>0.2710120013925747</v>
      </c>
      <c r="CT124" s="21">
        <f t="shared" si="117"/>
        <v>0.27649480950220451</v>
      </c>
      <c r="CU124" s="47">
        <v>0.41730591196586436</v>
      </c>
      <c r="CV124" s="47">
        <v>0.29025617616063071</v>
      </c>
      <c r="CW124" s="21">
        <f t="shared" si="118"/>
        <v>0.29398850381382219</v>
      </c>
      <c r="CX124" s="47">
        <v>0.31652412102754196</v>
      </c>
      <c r="CY124" s="47">
        <v>0.28524773092193956</v>
      </c>
      <c r="CZ124" s="21">
        <f t="shared" si="119"/>
        <v>0.28616653437275585</v>
      </c>
      <c r="DA124" s="47">
        <v>0.27097284019051293</v>
      </c>
      <c r="DB124" s="47">
        <v>0.28264592859941473</v>
      </c>
      <c r="DC124" s="21">
        <f t="shared" si="120"/>
        <v>0.28230300942378195</v>
      </c>
      <c r="DD124" s="47">
        <v>0.22603676135500531</v>
      </c>
      <c r="DE124" s="47">
        <v>0.27575169192852123</v>
      </c>
      <c r="DF124" s="21">
        <f t="shared" si="121"/>
        <v>0.27429122127913336</v>
      </c>
      <c r="DG124" s="47">
        <v>0.2340163985314995</v>
      </c>
      <c r="DH124" s="47">
        <v>0.27141483179234083</v>
      </c>
      <c r="DI124" s="21">
        <f t="shared" si="122"/>
        <v>0.27031618167897542</v>
      </c>
      <c r="DJ124" s="47">
        <v>0.35014322137933207</v>
      </c>
      <c r="DK124" s="47">
        <v>0.30783986010232434</v>
      </c>
      <c r="DL124" s="21">
        <f t="shared" si="123"/>
        <v>0.30908260180592906</v>
      </c>
      <c r="DM124" s="47">
        <v>0.32821329679023509</v>
      </c>
      <c r="DN124" s="47">
        <v>0.30668231576820604</v>
      </c>
      <c r="DO124" s="21">
        <f t="shared" si="124"/>
        <v>0.3073148292902495</v>
      </c>
      <c r="DP124" s="47">
        <v>0.30984579181895561</v>
      </c>
      <c r="DQ124" s="47">
        <v>0.31004243139714133</v>
      </c>
      <c r="DR124" s="21">
        <f t="shared" si="125"/>
        <v>0.31003665473549996</v>
      </c>
      <c r="DS124" s="48">
        <v>0.18734266186537091</v>
      </c>
      <c r="DT124" s="47">
        <v>0.28778973924755608</v>
      </c>
      <c r="DU124" s="21">
        <f t="shared" si="126"/>
        <v>0.28483891528700483</v>
      </c>
      <c r="DV124" s="21">
        <f t="shared" si="127"/>
        <v>0.33922643967338434</v>
      </c>
      <c r="DW124" s="21">
        <f t="shared" si="128"/>
        <v>0.27930871731725565</v>
      </c>
      <c r="DX124" s="45">
        <f t="shared" si="129"/>
        <v>0.28106891438219767</v>
      </c>
      <c r="DY124" s="47">
        <v>0.45367741935483868</v>
      </c>
      <c r="DZ124" s="47">
        <v>0.46473937360178968</v>
      </c>
      <c r="EA124" s="21">
        <f t="shared" si="130"/>
        <v>0.46441440765461511</v>
      </c>
      <c r="EB124" s="47">
        <v>0.55417241379310345</v>
      </c>
      <c r="EC124" s="47">
        <v>0.45093848009650178</v>
      </c>
      <c r="ED124" s="21">
        <f t="shared" si="131"/>
        <v>0.45397117326222575</v>
      </c>
      <c r="EE124" s="47">
        <v>0.60038709677419344</v>
      </c>
      <c r="EF124" s="47">
        <v>0.49893333333333334</v>
      </c>
      <c r="EG124" s="21">
        <f t="shared" si="132"/>
        <v>0.50191373061169642</v>
      </c>
      <c r="EH124" s="47">
        <v>0.68570000000000009</v>
      </c>
      <c r="EI124" s="47">
        <v>0.53964245810055866</v>
      </c>
      <c r="EJ124" s="21">
        <f t="shared" si="133"/>
        <v>0.54393317621290604</v>
      </c>
      <c r="EK124" s="47">
        <v>0.68235483870967739</v>
      </c>
      <c r="EL124" s="47">
        <v>0.54252396166134187</v>
      </c>
      <c r="EM124" s="21">
        <f t="shared" si="134"/>
        <v>0.5466317596498208</v>
      </c>
      <c r="EN124" s="47">
        <v>0.60043333333333337</v>
      </c>
      <c r="EO124" s="47">
        <v>0.53354054054054056</v>
      </c>
      <c r="EP124" s="21">
        <f t="shared" si="135"/>
        <v>0.53550564356698438</v>
      </c>
      <c r="EQ124" s="47">
        <v>0.7210322580645161</v>
      </c>
      <c r="ER124" s="47">
        <v>0.53041739130434784</v>
      </c>
      <c r="ES124" s="21">
        <f t="shared" si="136"/>
        <v>0.53601706558788209</v>
      </c>
      <c r="ET124" s="47">
        <v>0.75880645161290317</v>
      </c>
      <c r="EU124" s="47">
        <v>0.53332959641255606</v>
      </c>
      <c r="EV124" s="21">
        <f t="shared" si="137"/>
        <v>0.53995340791822499</v>
      </c>
      <c r="EW124" s="47">
        <v>0.66893333333333338</v>
      </c>
      <c r="EX124" s="47">
        <v>0.57203325688073392</v>
      </c>
      <c r="EY124" s="21">
        <f t="shared" si="138"/>
        <v>0.57487988094215525</v>
      </c>
      <c r="EZ124" s="47">
        <v>0.65270370370370379</v>
      </c>
      <c r="FA124" s="47">
        <v>0.52815038419319427</v>
      </c>
      <c r="FB124" s="21">
        <f t="shared" si="139"/>
        <v>0.53180937486924351</v>
      </c>
      <c r="FC124" s="47">
        <v>0.53673913043478261</v>
      </c>
      <c r="FD124" s="47">
        <v>0.58829493087557605</v>
      </c>
      <c r="FE124" s="21">
        <f t="shared" si="140"/>
        <v>0.5867803811722806</v>
      </c>
      <c r="FF124" s="48">
        <v>0.73614483972781086</v>
      </c>
      <c r="FG124" s="47">
        <v>0.51527505567928733</v>
      </c>
      <c r="FH124" s="21">
        <f t="shared" si="141"/>
        <v>0.52176352570666673</v>
      </c>
      <c r="FI124" s="21">
        <f t="shared" si="142"/>
        <v>0.6375904015701831</v>
      </c>
      <c r="FJ124" s="21">
        <f t="shared" si="143"/>
        <v>0.52481823022331342</v>
      </c>
      <c r="FK124" s="45">
        <f t="shared" si="144"/>
        <v>0.52813112726289169</v>
      </c>
      <c r="FL124" s="21"/>
      <c r="FM124" s="21"/>
      <c r="FN124" s="21">
        <f t="shared" si="145"/>
        <v>0</v>
      </c>
      <c r="FO124" s="21"/>
      <c r="FP124" s="21"/>
      <c r="FQ124" s="21">
        <f t="shared" si="146"/>
        <v>0</v>
      </c>
      <c r="FR124" s="21"/>
      <c r="FS124" s="21"/>
      <c r="FT124" s="21">
        <f t="shared" si="147"/>
        <v>0</v>
      </c>
      <c r="FU124" s="21"/>
      <c r="FV124" s="21"/>
      <c r="FW124" s="21">
        <f t="shared" si="148"/>
        <v>0</v>
      </c>
      <c r="FX124" s="21"/>
      <c r="FY124" s="21"/>
      <c r="FZ124" s="21">
        <f t="shared" si="149"/>
        <v>0</v>
      </c>
      <c r="GA124" s="21"/>
      <c r="GB124" s="21"/>
      <c r="GC124" s="21">
        <f t="shared" si="150"/>
        <v>0</v>
      </c>
      <c r="GD124" s="21"/>
      <c r="GE124" s="21"/>
      <c r="GF124" s="21">
        <f t="shared" si="151"/>
        <v>0</v>
      </c>
      <c r="GG124" s="21"/>
      <c r="GH124" s="21"/>
      <c r="GI124" s="21">
        <f t="shared" si="152"/>
        <v>0</v>
      </c>
      <c r="GJ124" s="21"/>
      <c r="GK124" s="21"/>
      <c r="GL124" s="21">
        <f t="shared" si="153"/>
        <v>0</v>
      </c>
      <c r="GM124" s="21"/>
      <c r="GN124" s="21"/>
      <c r="GO124" s="21">
        <f t="shared" si="154"/>
        <v>0</v>
      </c>
      <c r="GP124" s="21" t="e">
        <f t="shared" si="155"/>
        <v>#DIV/0!</v>
      </c>
      <c r="GQ124" s="21" t="e">
        <f t="shared" si="156"/>
        <v>#DIV/0!</v>
      </c>
      <c r="GR124" s="45">
        <f t="shared" si="157"/>
        <v>0</v>
      </c>
    </row>
    <row r="125" spans="1:200">
      <c r="A125" s="1" t="s">
        <v>248</v>
      </c>
      <c r="B125" s="1" t="s">
        <v>249</v>
      </c>
      <c r="C125" s="1" t="s">
        <v>12</v>
      </c>
      <c r="D125" s="1" t="s">
        <v>13</v>
      </c>
      <c r="E125" s="2">
        <v>21067</v>
      </c>
      <c r="F125" s="2">
        <v>6</v>
      </c>
      <c r="G125" s="2">
        <v>26</v>
      </c>
      <c r="H125" s="2">
        <v>32</v>
      </c>
      <c r="I125" s="2">
        <v>6</v>
      </c>
      <c r="J125" s="2">
        <v>26</v>
      </c>
      <c r="K125" s="2">
        <v>32</v>
      </c>
      <c r="L125" s="42">
        <f>VLOOKUP(B125,'[2]1월'!$D$6:$AU$179,13,0)</f>
        <v>4</v>
      </c>
      <c r="M125" s="42">
        <f>VLOOKUP(B125,'[2]1월'!$D$6:$AU$179,28,0)</f>
        <v>18.193548387096776</v>
      </c>
      <c r="N125" s="42">
        <f t="shared" si="158"/>
        <v>22.193548387096776</v>
      </c>
      <c r="O125" s="42">
        <f>VLOOKUP(B125,'[2]2월'!$D$6:$AU$179,13,0)</f>
        <v>3.8620689655172415</v>
      </c>
      <c r="P125" s="42">
        <f>VLOOKUP(B125,'[2]2월'!$D$6:$AU$179,28,0)</f>
        <v>19.068965517241381</v>
      </c>
      <c r="Q125" s="42">
        <f t="shared" si="86"/>
        <v>22.931034482758623</v>
      </c>
      <c r="R125" s="42">
        <f>VLOOKUP(B125,'[2]3월'!$D$6:$AU$179,13,0)</f>
        <v>3.903225806451613</v>
      </c>
      <c r="S125" s="42">
        <f>VLOOKUP(B125,'[2]3월'!$D$6:$AU$179,28,0)</f>
        <v>20.580645161290324</v>
      </c>
      <c r="T125" s="42">
        <f t="shared" si="87"/>
        <v>24.483870967741936</v>
      </c>
      <c r="U125" s="42">
        <f>VLOOKUP(B125,'[2]4월'!$D$6:$AU$179,13,0)</f>
        <v>4</v>
      </c>
      <c r="V125" s="42">
        <f>VLOOKUP(B125,'[2]4월'!$D$6:$AU$179,28,0)</f>
        <v>21.266666666666666</v>
      </c>
      <c r="W125" s="42">
        <f t="shared" si="88"/>
        <v>25.266666666666666</v>
      </c>
      <c r="X125" s="42">
        <f>VLOOKUP(B125,'[2]5월'!$D$6:$AU$179,13,0)</f>
        <v>3.967741935483871</v>
      </c>
      <c r="Y125" s="42">
        <f>VLOOKUP(B125,'[2]5월'!$D$6:$AU$179,28,0)</f>
        <v>20.838709677419356</v>
      </c>
      <c r="Z125" s="42">
        <f t="shared" si="89"/>
        <v>24.806451612903228</v>
      </c>
      <c r="AA125" s="42">
        <f>VLOOKUP(B125,'[2]6월'!$D$6:$AU$179,13,0)</f>
        <v>3.9</v>
      </c>
      <c r="AB125" s="42">
        <f>VLOOKUP(B125,'[2]6월'!$D$6:$AU$179,28,0)</f>
        <v>20.2</v>
      </c>
      <c r="AC125" s="42">
        <f t="shared" si="90"/>
        <v>24.099999999999998</v>
      </c>
      <c r="AD125" s="42">
        <f>VLOOKUP(B125,'[2]7월'!$D$6:$AU$179,13,0)</f>
        <v>3.967741935483871</v>
      </c>
      <c r="AE125" s="42">
        <f>VLOOKUP(B125,'[2]7월'!$D$6:$AU$179,28,0)</f>
        <v>18.774193548387096</v>
      </c>
      <c r="AF125" s="42">
        <f t="shared" si="91"/>
        <v>22.741935483870968</v>
      </c>
      <c r="AG125" s="42">
        <f>VLOOKUP(B125,'[2]8월'!$D$6:$AU$179,13,0)</f>
        <v>3.774193548387097</v>
      </c>
      <c r="AH125" s="42">
        <f>VLOOKUP(B125,'[2]8월'!$D$6:$AU$179,28,0)</f>
        <v>19.032258064516128</v>
      </c>
      <c r="AI125" s="42">
        <f t="shared" si="92"/>
        <v>22.806451612903224</v>
      </c>
      <c r="AJ125" s="42">
        <f>VLOOKUP(B125,'[2]9월'!$D$6:$AU$179,13,0)</f>
        <v>3.8666666666666667</v>
      </c>
      <c r="AK125" s="42">
        <f>VLOOKUP(B125,'[2]9월'!$D$6:$AU$179,28,0)</f>
        <v>19.233333333333334</v>
      </c>
      <c r="AL125" s="42">
        <f t="shared" si="93"/>
        <v>23.1</v>
      </c>
      <c r="AM125" s="42">
        <f>VLOOKUP(B125,'[2]10월'!$D$6:$AU$179,13,0)</f>
        <v>3.903225806451613</v>
      </c>
      <c r="AN125" s="42">
        <f>VLOOKUP(B125,'[2]10월'!$D$6:$AU$179,28,0)</f>
        <v>18.70967741935484</v>
      </c>
      <c r="AO125" s="42">
        <f t="shared" si="94"/>
        <v>22.612903225806452</v>
      </c>
      <c r="AP125" s="42">
        <f>VLOOKUP(B125,'[3]11월'!$D$6:$P$179,13,0)</f>
        <v>3.8333333333333335</v>
      </c>
      <c r="AQ125" s="42">
        <f>VLOOKUP(B125,'[3]11월'!$D$6:$AE$179,28,0)</f>
        <v>18.266666666666666</v>
      </c>
      <c r="AR125" s="42">
        <f t="shared" si="95"/>
        <v>22.099999999999998</v>
      </c>
      <c r="AS125" s="42">
        <f>VLOOKUP(B125,'[3]12월'!$D$6:$P$179,13,0)</f>
        <v>3.7419354838709675</v>
      </c>
      <c r="AT125" s="42">
        <f>VLOOKUP(B125,'[3]12월'!$D$6:$AE$179,28,0)</f>
        <v>18.741935483870968</v>
      </c>
      <c r="AU125" s="42">
        <f t="shared" si="96"/>
        <v>22.483870967741936</v>
      </c>
      <c r="AV125" s="42">
        <f t="shared" si="97"/>
        <v>3.8933444568038564</v>
      </c>
      <c r="AW125" s="42">
        <f t="shared" si="98"/>
        <v>19.408883327153632</v>
      </c>
      <c r="AX125" s="43">
        <f t="shared" si="99"/>
        <v>23.302227783957488</v>
      </c>
      <c r="AY125" s="47">
        <v>0.15501701763301143</v>
      </c>
      <c r="AZ125" s="47">
        <v>0.13181301876467885</v>
      </c>
      <c r="BA125" s="21">
        <f t="shared" si="100"/>
        <v>0.13568995109953061</v>
      </c>
      <c r="BB125" s="47">
        <v>0.19156012612175599</v>
      </c>
      <c r="BC125" s="47">
        <v>0.1338376322935878</v>
      </c>
      <c r="BD125" s="21">
        <f t="shared" si="101"/>
        <v>0.14348192697057627</v>
      </c>
      <c r="BE125" s="47">
        <v>0.24237424717424785</v>
      </c>
      <c r="BF125" s="47">
        <v>0.14706622288001167</v>
      </c>
      <c r="BG125" s="21">
        <f t="shared" si="102"/>
        <v>0.16299032127588928</v>
      </c>
      <c r="BH125" s="47">
        <v>0.25195893514585105</v>
      </c>
      <c r="BI125" s="47">
        <v>0.16186227930184002</v>
      </c>
      <c r="BJ125" s="21">
        <f t="shared" si="103"/>
        <v>0.17691566041453943</v>
      </c>
      <c r="BK125" s="47">
        <v>0.22748783841224041</v>
      </c>
      <c r="BL125" s="47">
        <v>0.16631648315503761</v>
      </c>
      <c r="BM125" s="21">
        <f t="shared" si="104"/>
        <v>0.17653701481895745</v>
      </c>
      <c r="BN125" s="47">
        <v>0.25959423330042775</v>
      </c>
      <c r="BO125" s="47">
        <v>0.17567139903997758</v>
      </c>
      <c r="BP125" s="21">
        <f t="shared" si="105"/>
        <v>0.18969325585969926</v>
      </c>
      <c r="BQ125" s="47">
        <v>0.16349720127497475</v>
      </c>
      <c r="BR125" s="47">
        <v>0.16418800019743476</v>
      </c>
      <c r="BS125" s="21">
        <f t="shared" si="106"/>
        <v>0.16407258126923352</v>
      </c>
      <c r="BT125" s="47">
        <v>0.22789047377060231</v>
      </c>
      <c r="BU125" s="47">
        <v>0.1768402866399153</v>
      </c>
      <c r="BV125" s="21">
        <f t="shared" si="107"/>
        <v>0.18536976995484944</v>
      </c>
      <c r="BW125" s="47">
        <v>0.24801311459773953</v>
      </c>
      <c r="BX125" s="47">
        <v>0.17143426291951988</v>
      </c>
      <c r="BY125" s="21">
        <f t="shared" si="108"/>
        <v>0.18422908453288778</v>
      </c>
      <c r="BZ125" s="47">
        <v>0.2134938750823353</v>
      </c>
      <c r="CA125" s="47">
        <v>0.171529307659117</v>
      </c>
      <c r="CB125" s="21">
        <f t="shared" si="109"/>
        <v>0.17854076242104494</v>
      </c>
      <c r="CC125" s="47">
        <v>0.19933605256195436</v>
      </c>
      <c r="CD125" s="47">
        <v>0.16673211709987931</v>
      </c>
      <c r="CE125" s="21">
        <f t="shared" si="110"/>
        <v>0.17217959416422474</v>
      </c>
      <c r="CF125" s="47">
        <v>0.24587581453634086</v>
      </c>
      <c r="CG125" s="47">
        <v>0.15933831775700935</v>
      </c>
      <c r="CH125" s="21">
        <f t="shared" si="111"/>
        <v>0.17379703331481736</v>
      </c>
      <c r="CI125" s="44">
        <f t="shared" si="112"/>
        <v>0.21884157746762348</v>
      </c>
      <c r="CJ125" s="44">
        <f t="shared" si="113"/>
        <v>0.16055244397566742</v>
      </c>
      <c r="CK125" s="21">
        <f t="shared" si="114"/>
        <v>0.17029141300802084</v>
      </c>
      <c r="CL125" s="47">
        <v>0.25078592303886477</v>
      </c>
      <c r="CM125" s="47">
        <v>0.1147131836832157</v>
      </c>
      <c r="CN125" s="21">
        <f t="shared" si="115"/>
        <v>0.13744826508419489</v>
      </c>
      <c r="CO125" s="47">
        <v>0.28109406283030886</v>
      </c>
      <c r="CP125" s="47">
        <v>0.11981004019183258</v>
      </c>
      <c r="CQ125" s="21">
        <f t="shared" si="116"/>
        <v>0.14675743171732628</v>
      </c>
      <c r="CR125" s="47">
        <v>0.34804272531575303</v>
      </c>
      <c r="CS125" s="47">
        <v>0.15336892293364007</v>
      </c>
      <c r="CT125" s="21">
        <f t="shared" si="117"/>
        <v>0.18589509066388302</v>
      </c>
      <c r="CU125" s="47">
        <v>0.3533418006065967</v>
      </c>
      <c r="CV125" s="47">
        <v>0.15875286223143875</v>
      </c>
      <c r="CW125" s="21">
        <f t="shared" si="118"/>
        <v>0.1912648508533954</v>
      </c>
      <c r="CX125" s="47">
        <v>0.31259811110361613</v>
      </c>
      <c r="CY125" s="47">
        <v>0.15835906009504441</v>
      </c>
      <c r="CZ125" s="21">
        <f t="shared" si="119"/>
        <v>0.18412937526981626</v>
      </c>
      <c r="DA125" s="47">
        <v>0.35592076167521502</v>
      </c>
      <c r="DB125" s="47">
        <v>0.16291074844531481</v>
      </c>
      <c r="DC125" s="21">
        <f t="shared" si="120"/>
        <v>0.19515892969576215</v>
      </c>
      <c r="DD125" s="47">
        <v>0.26107514170278506</v>
      </c>
      <c r="DE125" s="47">
        <v>0.15649468074172945</v>
      </c>
      <c r="DF125" s="21">
        <f t="shared" si="121"/>
        <v>0.17396802113423193</v>
      </c>
      <c r="DG125" s="47">
        <v>0.33206152973975001</v>
      </c>
      <c r="DH125" s="47">
        <v>0.16752066855990233</v>
      </c>
      <c r="DI125" s="21">
        <f t="shared" si="122"/>
        <v>0.19501221382036563</v>
      </c>
      <c r="DJ125" s="47">
        <v>0.38217442384605665</v>
      </c>
      <c r="DK125" s="47">
        <v>0.1670221160708856</v>
      </c>
      <c r="DL125" s="21">
        <f t="shared" si="123"/>
        <v>0.20296983972251481</v>
      </c>
      <c r="DM125" s="47">
        <v>0.29287142836401647</v>
      </c>
      <c r="DN125" s="47">
        <v>0.17549402636574524</v>
      </c>
      <c r="DO125" s="21">
        <f t="shared" si="124"/>
        <v>0.19510548419119078</v>
      </c>
      <c r="DP125" s="47">
        <v>0.29468743187755292</v>
      </c>
      <c r="DQ125" s="47">
        <v>0.15747617459926419</v>
      </c>
      <c r="DR125" s="21">
        <f t="shared" si="125"/>
        <v>0.18040147997728873</v>
      </c>
      <c r="DS125" s="47">
        <v>0.27914645816685046</v>
      </c>
      <c r="DT125" s="47">
        <v>0.15303557645803162</v>
      </c>
      <c r="DU125" s="21">
        <f t="shared" si="126"/>
        <v>0.17410622716129626</v>
      </c>
      <c r="DV125" s="21">
        <f t="shared" si="127"/>
        <v>0.31198331652228056</v>
      </c>
      <c r="DW125" s="21">
        <f t="shared" si="128"/>
        <v>0.15374650503133705</v>
      </c>
      <c r="DX125" s="45">
        <f t="shared" si="129"/>
        <v>0.18018476744093884</v>
      </c>
      <c r="DY125" s="47">
        <v>0.55154032258064523</v>
      </c>
      <c r="DZ125" s="47">
        <v>0.52791489361702137</v>
      </c>
      <c r="EA125" s="21">
        <f t="shared" si="130"/>
        <v>0.53186223864119386</v>
      </c>
      <c r="EB125" s="47">
        <v>0.53972321428571424</v>
      </c>
      <c r="EC125" s="47">
        <v>0.54336708860759497</v>
      </c>
      <c r="ED125" s="21">
        <f t="shared" si="131"/>
        <v>0.54275826879757871</v>
      </c>
      <c r="EE125" s="47">
        <v>0.57304958677685947</v>
      </c>
      <c r="EF125" s="47">
        <v>0.57526175548589342</v>
      </c>
      <c r="EG125" s="21">
        <f t="shared" si="132"/>
        <v>0.57489214555586088</v>
      </c>
      <c r="EH125" s="47">
        <v>0.59606666666666674</v>
      </c>
      <c r="EI125" s="47">
        <v>0.60149059561128526</v>
      </c>
      <c r="EJ125" s="21">
        <f t="shared" si="133"/>
        <v>0.60058436364555168</v>
      </c>
      <c r="EK125" s="47">
        <v>0.54634959349593493</v>
      </c>
      <c r="EL125" s="47">
        <v>0.59545975232198134</v>
      </c>
      <c r="EM125" s="21">
        <f t="shared" si="134"/>
        <v>0.58725440962209663</v>
      </c>
      <c r="EN125" s="47">
        <v>0.58921367521367518</v>
      </c>
      <c r="EO125" s="47">
        <v>0.57869141914191424</v>
      </c>
      <c r="EP125" s="21">
        <f t="shared" si="135"/>
        <v>0.58044948140659891</v>
      </c>
      <c r="EQ125" s="47">
        <v>0.58466666666666667</v>
      </c>
      <c r="ER125" s="47">
        <v>0.5702835051546391</v>
      </c>
      <c r="ES125" s="21">
        <f t="shared" si="136"/>
        <v>0.57268664886533271</v>
      </c>
      <c r="ET125" s="47">
        <v>0.56606837606837612</v>
      </c>
      <c r="EU125" s="47">
        <v>0.55006949152542373</v>
      </c>
      <c r="EV125" s="21">
        <f t="shared" si="137"/>
        <v>0.552742590811374</v>
      </c>
      <c r="EW125" s="47">
        <v>0.51053448275862068</v>
      </c>
      <c r="EX125" s="47">
        <v>0.57008318890814558</v>
      </c>
      <c r="EY125" s="21">
        <f t="shared" si="138"/>
        <v>0.56013377003083509</v>
      </c>
      <c r="EZ125" s="47">
        <v>0.52133057851239673</v>
      </c>
      <c r="FA125" s="47">
        <v>0.55572068965517241</v>
      </c>
      <c r="FB125" s="21">
        <f t="shared" si="139"/>
        <v>0.5499747777265811</v>
      </c>
      <c r="FC125" s="47">
        <v>0.55810434782608698</v>
      </c>
      <c r="FD125" s="47">
        <v>0.58976277372262775</v>
      </c>
      <c r="FE125" s="21">
        <f t="shared" si="140"/>
        <v>0.58447327273078309</v>
      </c>
      <c r="FF125" s="47">
        <v>0.58685344827586206</v>
      </c>
      <c r="FG125" s="47">
        <v>0.56035628227194489</v>
      </c>
      <c r="FH125" s="21">
        <f t="shared" si="141"/>
        <v>0.56478343813613163</v>
      </c>
      <c r="FI125" s="21">
        <f t="shared" si="142"/>
        <v>0.56029174659395875</v>
      </c>
      <c r="FJ125" s="21">
        <f t="shared" si="143"/>
        <v>0.56820511966863696</v>
      </c>
      <c r="FK125" s="45">
        <f t="shared" si="144"/>
        <v>0.56688295049749327</v>
      </c>
      <c r="FL125" s="21"/>
      <c r="FM125" s="21"/>
      <c r="FN125" s="21">
        <f t="shared" si="145"/>
        <v>0</v>
      </c>
      <c r="FO125" s="21"/>
      <c r="FP125" s="21"/>
      <c r="FQ125" s="21">
        <f t="shared" si="146"/>
        <v>0</v>
      </c>
      <c r="FR125" s="21"/>
      <c r="FS125" s="21"/>
      <c r="FT125" s="21">
        <f t="shared" si="147"/>
        <v>0</v>
      </c>
      <c r="FU125" s="21"/>
      <c r="FV125" s="21"/>
      <c r="FW125" s="21">
        <f t="shared" si="148"/>
        <v>0</v>
      </c>
      <c r="FX125" s="21"/>
      <c r="FY125" s="21"/>
      <c r="FZ125" s="21">
        <f t="shared" si="149"/>
        <v>0</v>
      </c>
      <c r="GA125" s="21"/>
      <c r="GB125" s="21"/>
      <c r="GC125" s="21">
        <f t="shared" si="150"/>
        <v>0</v>
      </c>
      <c r="GD125" s="21"/>
      <c r="GE125" s="21"/>
      <c r="GF125" s="21">
        <f t="shared" si="151"/>
        <v>0</v>
      </c>
      <c r="GG125" s="21"/>
      <c r="GH125" s="21"/>
      <c r="GI125" s="21">
        <f t="shared" si="152"/>
        <v>0</v>
      </c>
      <c r="GJ125" s="21"/>
      <c r="GK125" s="21"/>
      <c r="GL125" s="21">
        <f t="shared" si="153"/>
        <v>0</v>
      </c>
      <c r="GM125" s="21"/>
      <c r="GN125" s="21"/>
      <c r="GO125" s="21">
        <f t="shared" si="154"/>
        <v>0</v>
      </c>
      <c r="GP125" s="21" t="e">
        <f t="shared" si="155"/>
        <v>#DIV/0!</v>
      </c>
      <c r="GQ125" s="21" t="e">
        <f t="shared" si="156"/>
        <v>#DIV/0!</v>
      </c>
      <c r="GR125" s="45">
        <f t="shared" si="157"/>
        <v>0</v>
      </c>
    </row>
    <row r="126" spans="1:200">
      <c r="A126" s="1" t="s">
        <v>250</v>
      </c>
      <c r="B126" s="1" t="s">
        <v>251</v>
      </c>
      <c r="C126" s="1" t="s">
        <v>8</v>
      </c>
      <c r="D126" s="1" t="s">
        <v>62</v>
      </c>
      <c r="E126" s="2">
        <v>644389</v>
      </c>
      <c r="F126" s="2">
        <v>1341</v>
      </c>
      <c r="G126" s="2">
        <v>2333</v>
      </c>
      <c r="H126" s="2">
        <v>3674</v>
      </c>
      <c r="I126" s="2">
        <v>1057</v>
      </c>
      <c r="J126" s="2">
        <v>2333</v>
      </c>
      <c r="K126" s="2">
        <v>3390</v>
      </c>
      <c r="L126" s="42">
        <f>VLOOKUP(B126,'[2]1월'!$D$6:$AU$179,13,0)</f>
        <v>883.16129032258061</v>
      </c>
      <c r="M126" s="42">
        <f>VLOOKUP(B126,'[2]1월'!$D$6:$AU$179,28,0)</f>
        <v>2066.9354838709678</v>
      </c>
      <c r="N126" s="42">
        <f t="shared" si="158"/>
        <v>2950.0967741935483</v>
      </c>
      <c r="O126" s="42">
        <f>VLOOKUP(B126,'[2]2월'!$D$6:$AU$179,13,0)</f>
        <v>861.41379310344826</v>
      </c>
      <c r="P126" s="42">
        <f>VLOOKUP(B126,'[2]2월'!$D$6:$AU$179,28,0)</f>
        <v>2061.5172413793102</v>
      </c>
      <c r="Q126" s="42">
        <f t="shared" si="86"/>
        <v>2922.9310344827586</v>
      </c>
      <c r="R126" s="42">
        <f>VLOOKUP(B126,'[2]3월'!$D$6:$AU$179,13,0)</f>
        <v>894.22580645161293</v>
      </c>
      <c r="S126" s="42">
        <f>VLOOKUP(B126,'[2]3월'!$D$6:$AU$179,28,0)</f>
        <v>2059.0645161290322</v>
      </c>
      <c r="T126" s="42">
        <f t="shared" si="87"/>
        <v>2953.2903225806449</v>
      </c>
      <c r="U126" s="42">
        <f>VLOOKUP(B126,'[2]4월'!$D$6:$AU$179,13,0)</f>
        <v>893.56666666666672</v>
      </c>
      <c r="V126" s="42">
        <f>VLOOKUP(B126,'[2]4월'!$D$6:$AU$179,28,0)</f>
        <v>2043.1333333333334</v>
      </c>
      <c r="W126" s="42">
        <f t="shared" si="88"/>
        <v>2936.7000000000003</v>
      </c>
      <c r="X126" s="42">
        <f>VLOOKUP(B126,'[2]5월'!$D$6:$AU$179,13,0)</f>
        <v>884.51612903225805</v>
      </c>
      <c r="Y126" s="42">
        <f>VLOOKUP(B126,'[2]5월'!$D$6:$AU$179,28,0)</f>
        <v>2053.6129032258063</v>
      </c>
      <c r="Z126" s="42">
        <f t="shared" si="89"/>
        <v>2938.1290322580644</v>
      </c>
      <c r="AA126" s="42">
        <f>VLOOKUP(B126,'[2]6월'!$D$6:$AU$179,13,0)</f>
        <v>901.3</v>
      </c>
      <c r="AB126" s="42">
        <f>VLOOKUP(B126,'[2]6월'!$D$6:$AU$179,28,0)</f>
        <v>2055.6333333333332</v>
      </c>
      <c r="AC126" s="42">
        <f t="shared" si="90"/>
        <v>2956.9333333333334</v>
      </c>
      <c r="AD126" s="42">
        <f>VLOOKUP(B126,'[2]7월'!$D$6:$AU$179,13,0)</f>
        <v>895.83870967741939</v>
      </c>
      <c r="AE126" s="42">
        <f>VLOOKUP(B126,'[2]7월'!$D$6:$AU$179,28,0)</f>
        <v>2086.7096774193546</v>
      </c>
      <c r="AF126" s="42">
        <f t="shared" si="91"/>
        <v>2982.5483870967741</v>
      </c>
      <c r="AG126" s="42">
        <f>VLOOKUP(B126,'[2]8월'!$D$6:$AU$179,13,0)</f>
        <v>890.93548387096769</v>
      </c>
      <c r="AH126" s="42">
        <f>VLOOKUP(B126,'[2]8월'!$D$6:$AU$179,28,0)</f>
        <v>2086.9677419354839</v>
      </c>
      <c r="AI126" s="42">
        <f t="shared" si="92"/>
        <v>2977.9032258064517</v>
      </c>
      <c r="AJ126" s="42">
        <f>VLOOKUP(B126,'[2]9월'!$D$6:$AU$179,13,0)</f>
        <v>888.3</v>
      </c>
      <c r="AK126" s="42">
        <f>VLOOKUP(B126,'[2]9월'!$D$6:$AU$179,28,0)</f>
        <v>2062</v>
      </c>
      <c r="AL126" s="42">
        <f t="shared" si="93"/>
        <v>2950.3</v>
      </c>
      <c r="AM126" s="42">
        <f>VLOOKUP(B126,'[2]10월'!$D$6:$AU$179,13,0)</f>
        <v>897.38709677419354</v>
      </c>
      <c r="AN126" s="42">
        <f>VLOOKUP(B126,'[2]10월'!$D$6:$AU$179,28,0)</f>
        <v>2054.9032258064517</v>
      </c>
      <c r="AO126" s="42">
        <f t="shared" si="94"/>
        <v>2952.2903225806454</v>
      </c>
      <c r="AP126" s="42">
        <f>VLOOKUP(B126,'[3]11월'!$D$6:$P$179,13,0)</f>
        <v>915.1</v>
      </c>
      <c r="AQ126" s="42">
        <f>VLOOKUP(B126,'[3]11월'!$D$6:$AE$179,28,0)</f>
        <v>2064.2333333333331</v>
      </c>
      <c r="AR126" s="42">
        <f t="shared" si="95"/>
        <v>2979.333333333333</v>
      </c>
      <c r="AS126" s="42">
        <f>VLOOKUP(B126,'[3]12월'!$D$6:$P$179,13,0)</f>
        <v>918.67741935483866</v>
      </c>
      <c r="AT126" s="42">
        <f>VLOOKUP(B126,'[3]12월'!$D$6:$AE$179,28,0)</f>
        <v>2042.3870967741937</v>
      </c>
      <c r="AU126" s="42">
        <f t="shared" si="96"/>
        <v>2961.0645161290322</v>
      </c>
      <c r="AV126" s="42">
        <f t="shared" si="97"/>
        <v>893.70186627116561</v>
      </c>
      <c r="AW126" s="42">
        <f t="shared" si="98"/>
        <v>2061.4248238783834</v>
      </c>
      <c r="AX126" s="43">
        <f t="shared" si="99"/>
        <v>2955.1266901495487</v>
      </c>
      <c r="AY126" s="47">
        <v>0.47197886795187677</v>
      </c>
      <c r="AZ126" s="47">
        <v>0.35417431782807052</v>
      </c>
      <c r="BA126" s="21">
        <f t="shared" si="100"/>
        <v>0.38980126629421319</v>
      </c>
      <c r="BB126" s="47">
        <v>0.51607565283529833</v>
      </c>
      <c r="BC126" s="47">
        <v>0.37495874221775166</v>
      </c>
      <c r="BD126" s="21">
        <f t="shared" si="101"/>
        <v>0.41763591298058633</v>
      </c>
      <c r="BE126" s="47">
        <v>0.48801890346374055</v>
      </c>
      <c r="BF126" s="47">
        <v>0.37255996369482941</v>
      </c>
      <c r="BG126" s="21">
        <f t="shared" si="102"/>
        <v>0.40747754279325521</v>
      </c>
      <c r="BH126" s="47">
        <v>0.48474965096342393</v>
      </c>
      <c r="BI126" s="47">
        <v>0.44531484725445741</v>
      </c>
      <c r="BJ126" s="21">
        <f t="shared" si="103"/>
        <v>0.45724088676681318</v>
      </c>
      <c r="BK126" s="47">
        <v>0.497643485233564</v>
      </c>
      <c r="BL126" s="47">
        <v>0.47086144479628922</v>
      </c>
      <c r="BM126" s="21">
        <f t="shared" si="104"/>
        <v>0.47896098232242185</v>
      </c>
      <c r="BN126" s="47">
        <v>0.49002051462273094</v>
      </c>
      <c r="BO126" s="47">
        <v>0.45309598006674867</v>
      </c>
      <c r="BP126" s="21">
        <f t="shared" si="105"/>
        <v>0.46426285340381213</v>
      </c>
      <c r="BQ126" s="47">
        <v>0.4820685233419677</v>
      </c>
      <c r="BR126" s="47">
        <v>0.45880683597845623</v>
      </c>
      <c r="BS126" s="21">
        <f t="shared" si="106"/>
        <v>0.4658417334935725</v>
      </c>
      <c r="BT126" s="47">
        <v>0.47982015815648577</v>
      </c>
      <c r="BU126" s="47">
        <v>0.46386718782630959</v>
      </c>
      <c r="BV126" s="21">
        <f t="shared" si="107"/>
        <v>0.46869175233793314</v>
      </c>
      <c r="BW126" s="47">
        <v>0.49189545866845746</v>
      </c>
      <c r="BX126" s="47">
        <v>0.48542285282155445</v>
      </c>
      <c r="BY126" s="21">
        <f t="shared" si="108"/>
        <v>0.48738032555674959</v>
      </c>
      <c r="BZ126" s="47">
        <v>0.49062517339238121</v>
      </c>
      <c r="CA126" s="47">
        <v>0.47879163925999563</v>
      </c>
      <c r="CB126" s="21">
        <f t="shared" si="109"/>
        <v>0.48237038651775244</v>
      </c>
      <c r="CC126" s="47">
        <v>0.49142618188160464</v>
      </c>
      <c r="CD126" s="47">
        <v>0.48086911215017886</v>
      </c>
      <c r="CE126" s="21">
        <f t="shared" si="110"/>
        <v>0.48406182566489209</v>
      </c>
      <c r="CF126" s="47">
        <v>0.50764029569753433</v>
      </c>
      <c r="CG126" s="47">
        <v>0.49607747717890283</v>
      </c>
      <c r="CH126" s="21">
        <f t="shared" si="111"/>
        <v>0.49957435347997708</v>
      </c>
      <c r="CI126" s="44">
        <f t="shared" si="112"/>
        <v>0.49099690551742214</v>
      </c>
      <c r="CJ126" s="44">
        <f t="shared" si="113"/>
        <v>0.44456670008946203</v>
      </c>
      <c r="CK126" s="21">
        <f t="shared" si="114"/>
        <v>0.45860831846766487</v>
      </c>
      <c r="CL126" s="47">
        <v>0.36021310317115729</v>
      </c>
      <c r="CM126" s="47">
        <v>0.28139356566188739</v>
      </c>
      <c r="CN126" s="21">
        <f t="shared" si="115"/>
        <v>0.30523050233383087</v>
      </c>
      <c r="CO126" s="47">
        <v>0.40778280295069186</v>
      </c>
      <c r="CP126" s="47">
        <v>0.3059870324864592</v>
      </c>
      <c r="CQ126" s="21">
        <f t="shared" si="116"/>
        <v>0.33677253834840654</v>
      </c>
      <c r="CR126" s="47">
        <v>0.38238789640774618</v>
      </c>
      <c r="CS126" s="47">
        <v>0.30608829416525657</v>
      </c>
      <c r="CT126" s="21">
        <f t="shared" si="117"/>
        <v>0.32916314139504144</v>
      </c>
      <c r="CU126" s="47">
        <v>0.38475211610648169</v>
      </c>
      <c r="CV126" s="47">
        <v>0.3724327866080997</v>
      </c>
      <c r="CW126" s="21">
        <f t="shared" si="118"/>
        <v>0.37615845014753879</v>
      </c>
      <c r="CX126" s="47">
        <v>0.39804352904885609</v>
      </c>
      <c r="CY126" s="47">
        <v>0.39496381685209225</v>
      </c>
      <c r="CZ126" s="21">
        <f t="shared" si="119"/>
        <v>0.39589519639226584</v>
      </c>
      <c r="DA126" s="47">
        <v>0.38326965352350539</v>
      </c>
      <c r="DB126" s="47">
        <v>0.37059551314427769</v>
      </c>
      <c r="DC126" s="21">
        <f t="shared" si="120"/>
        <v>0.37442848008544305</v>
      </c>
      <c r="DD126" s="47">
        <v>0.37475298430946752</v>
      </c>
      <c r="DE126" s="47">
        <v>0.3673062393139469</v>
      </c>
      <c r="DF126" s="21">
        <f t="shared" si="121"/>
        <v>0.36955831531540101</v>
      </c>
      <c r="DG126" s="47">
        <v>0.37060871812997243</v>
      </c>
      <c r="DH126" s="47">
        <v>0.36974577859079938</v>
      </c>
      <c r="DI126" s="21">
        <f t="shared" si="122"/>
        <v>0.37000675240258518</v>
      </c>
      <c r="DJ126" s="47">
        <v>0.39162238580099451</v>
      </c>
      <c r="DK126" s="47">
        <v>0.40315649485769073</v>
      </c>
      <c r="DL126" s="21">
        <f t="shared" si="123"/>
        <v>0.39966830099307415</v>
      </c>
      <c r="DM126" s="47">
        <v>0.3915216019023337</v>
      </c>
      <c r="DN126" s="47">
        <v>0.40040467986614059</v>
      </c>
      <c r="DO126" s="21">
        <f t="shared" si="124"/>
        <v>0.39771822199584039</v>
      </c>
      <c r="DP126" s="47">
        <v>0.39686340508656959</v>
      </c>
      <c r="DQ126" s="47">
        <v>0.40254613132793454</v>
      </c>
      <c r="DR126" s="21">
        <f t="shared" si="125"/>
        <v>0.40082753731152748</v>
      </c>
      <c r="DS126" s="47">
        <v>0.40767639833784075</v>
      </c>
      <c r="DT126" s="47">
        <v>0.40529337943777038</v>
      </c>
      <c r="DU126" s="21">
        <f t="shared" si="126"/>
        <v>0.4060140620553554</v>
      </c>
      <c r="DV126" s="21">
        <f t="shared" si="127"/>
        <v>0.38745788289796806</v>
      </c>
      <c r="DW126" s="21">
        <f t="shared" si="128"/>
        <v>0.3649928093593629</v>
      </c>
      <c r="DX126" s="45">
        <f t="shared" si="129"/>
        <v>0.37178679156469246</v>
      </c>
      <c r="DY126" s="47">
        <v>0.7813675213675213</v>
      </c>
      <c r="DZ126" s="47">
        <v>0.73536224736636757</v>
      </c>
      <c r="EA126" s="21">
        <f t="shared" si="130"/>
        <v>0.74927535619185326</v>
      </c>
      <c r="EB126" s="47">
        <v>0.78133677594972184</v>
      </c>
      <c r="EC126" s="47">
        <v>0.73962749230563363</v>
      </c>
      <c r="ED126" s="21">
        <f t="shared" si="131"/>
        <v>0.75224138962442133</v>
      </c>
      <c r="EE126" s="47">
        <v>0.80667093539194112</v>
      </c>
      <c r="EF126" s="47">
        <v>0.73815172878381985</v>
      </c>
      <c r="EG126" s="21">
        <f t="shared" si="132"/>
        <v>0.75887359597997683</v>
      </c>
      <c r="EH126" s="47">
        <v>0.80083485656731446</v>
      </c>
      <c r="EI126" s="47">
        <v>0.72349187522432867</v>
      </c>
      <c r="EJ126" s="21">
        <f t="shared" si="133"/>
        <v>0.74688226555839066</v>
      </c>
      <c r="EK126" s="47">
        <v>0.8005801969365427</v>
      </c>
      <c r="EL126" s="47">
        <v>0.72619265810059375</v>
      </c>
      <c r="EM126" s="21">
        <f t="shared" si="134"/>
        <v>0.74868925105771067</v>
      </c>
      <c r="EN126" s="47">
        <v>0.81804674729095017</v>
      </c>
      <c r="EO126" s="47">
        <v>0.72372114028117851</v>
      </c>
      <c r="EP126" s="21">
        <f t="shared" si="135"/>
        <v>0.75224748783263584</v>
      </c>
      <c r="EQ126" s="47">
        <v>0.82220676245003788</v>
      </c>
      <c r="ER126" s="47">
        <v>0.75803608088053431</v>
      </c>
      <c r="ES126" s="21">
        <f t="shared" si="136"/>
        <v>0.77744284881022196</v>
      </c>
      <c r="ET126" s="47">
        <v>0.83279821861761827</v>
      </c>
      <c r="EU126" s="47">
        <v>0.76660642079881292</v>
      </c>
      <c r="EV126" s="21">
        <f t="shared" si="137"/>
        <v>0.78662442322141524</v>
      </c>
      <c r="EW126" s="47">
        <v>0.82643359975984088</v>
      </c>
      <c r="EX126" s="47">
        <v>0.7550958777885548</v>
      </c>
      <c r="EY126" s="21">
        <f t="shared" si="138"/>
        <v>0.77667013227780846</v>
      </c>
      <c r="EZ126" s="47">
        <v>0.81809051367770225</v>
      </c>
      <c r="FA126" s="47">
        <v>0.74875699350098901</v>
      </c>
      <c r="FB126" s="21">
        <f t="shared" si="139"/>
        <v>0.76972512883800315</v>
      </c>
      <c r="FC126" s="47">
        <v>0.8342412486795614</v>
      </c>
      <c r="FD126" s="47">
        <v>0.75345358244384508</v>
      </c>
      <c r="FE126" s="21">
        <f t="shared" si="140"/>
        <v>0.77788572889875662</v>
      </c>
      <c r="FF126" s="47">
        <v>0.82569373924646228</v>
      </c>
      <c r="FG126" s="47">
        <v>0.7517764633414411</v>
      </c>
      <c r="FH126" s="21">
        <f t="shared" si="141"/>
        <v>0.77413083740134159</v>
      </c>
      <c r="FI126" s="21">
        <f t="shared" si="142"/>
        <v>0.81235842632793454</v>
      </c>
      <c r="FJ126" s="21">
        <f t="shared" si="143"/>
        <v>0.74335604673467481</v>
      </c>
      <c r="FK126" s="45">
        <f t="shared" si="144"/>
        <v>0.76422403714104448</v>
      </c>
      <c r="FL126" s="21"/>
      <c r="FM126" s="21"/>
      <c r="FN126" s="21">
        <f t="shared" si="145"/>
        <v>0</v>
      </c>
      <c r="FO126" s="21"/>
      <c r="FP126" s="21"/>
      <c r="FQ126" s="21">
        <f t="shared" si="146"/>
        <v>0</v>
      </c>
      <c r="FR126" s="21"/>
      <c r="FS126" s="21"/>
      <c r="FT126" s="21">
        <f t="shared" si="147"/>
        <v>0</v>
      </c>
      <c r="FU126" s="21"/>
      <c r="FV126" s="21"/>
      <c r="FW126" s="21">
        <f t="shared" si="148"/>
        <v>0</v>
      </c>
      <c r="FX126" s="21"/>
      <c r="FY126" s="21"/>
      <c r="FZ126" s="21">
        <f t="shared" si="149"/>
        <v>0</v>
      </c>
      <c r="GA126" s="21"/>
      <c r="GB126" s="21"/>
      <c r="GC126" s="21">
        <f t="shared" si="150"/>
        <v>0</v>
      </c>
      <c r="GD126" s="21"/>
      <c r="GE126" s="21"/>
      <c r="GF126" s="21">
        <f t="shared" si="151"/>
        <v>0</v>
      </c>
      <c r="GG126" s="21"/>
      <c r="GH126" s="21"/>
      <c r="GI126" s="21">
        <f t="shared" si="152"/>
        <v>0</v>
      </c>
      <c r="GJ126" s="21"/>
      <c r="GK126" s="21"/>
      <c r="GL126" s="21">
        <f t="shared" si="153"/>
        <v>0</v>
      </c>
      <c r="GM126" s="21"/>
      <c r="GN126" s="21"/>
      <c r="GO126" s="21">
        <f t="shared" si="154"/>
        <v>0</v>
      </c>
      <c r="GP126" s="21" t="e">
        <f t="shared" si="155"/>
        <v>#DIV/0!</v>
      </c>
      <c r="GQ126" s="21" t="e">
        <f t="shared" si="156"/>
        <v>#DIV/0!</v>
      </c>
      <c r="GR126" s="45">
        <f t="shared" si="157"/>
        <v>0</v>
      </c>
    </row>
    <row r="127" spans="1:200">
      <c r="A127" s="1" t="s">
        <v>252</v>
      </c>
      <c r="B127" s="1" t="s">
        <v>253</v>
      </c>
      <c r="C127" s="1" t="s">
        <v>8</v>
      </c>
      <c r="D127" s="1" t="s">
        <v>16</v>
      </c>
      <c r="E127" s="2">
        <v>103984</v>
      </c>
      <c r="F127" s="2">
        <v>196</v>
      </c>
      <c r="G127" s="2">
        <v>348</v>
      </c>
      <c r="H127" s="2">
        <v>544</v>
      </c>
      <c r="I127" s="2">
        <v>196</v>
      </c>
      <c r="J127" s="2">
        <v>348</v>
      </c>
      <c r="K127" s="2">
        <v>544</v>
      </c>
      <c r="L127" s="42">
        <f>VLOOKUP(B127,'[2]1월'!$D$6:$AU$179,13,0)</f>
        <v>152.80645161290323</v>
      </c>
      <c r="M127" s="42">
        <f>VLOOKUP(B127,'[2]1월'!$D$6:$AU$179,28,0)</f>
        <v>294.51612903225805</v>
      </c>
      <c r="N127" s="42">
        <f t="shared" si="158"/>
        <v>447.32258064516128</v>
      </c>
      <c r="O127" s="42">
        <f>VLOOKUP(B127,'[2]2월'!$D$6:$AU$179,13,0)</f>
        <v>153.37931034482759</v>
      </c>
      <c r="P127" s="42">
        <f>VLOOKUP(B127,'[2]2월'!$D$6:$AU$179,28,0)</f>
        <v>295.27586206896552</v>
      </c>
      <c r="Q127" s="42">
        <f t="shared" si="86"/>
        <v>448.65517241379314</v>
      </c>
      <c r="R127" s="42">
        <f>VLOOKUP(B127,'[2]3월'!$D$6:$AU$179,13,0)</f>
        <v>149.83870967741936</v>
      </c>
      <c r="S127" s="42">
        <f>VLOOKUP(B127,'[2]3월'!$D$6:$AU$179,28,0)</f>
        <v>297.61290322580646</v>
      </c>
      <c r="T127" s="42">
        <f t="shared" si="87"/>
        <v>447.45161290322585</v>
      </c>
      <c r="U127" s="42">
        <f>VLOOKUP(B127,'[2]4월'!$D$6:$AU$179,13,0)</f>
        <v>150.30000000000001</v>
      </c>
      <c r="V127" s="42">
        <f>VLOOKUP(B127,'[2]4월'!$D$6:$AU$179,28,0)</f>
        <v>297.86666666666667</v>
      </c>
      <c r="W127" s="42">
        <f t="shared" si="88"/>
        <v>448.16666666666669</v>
      </c>
      <c r="X127" s="42">
        <f>VLOOKUP(B127,'[2]5월'!$D$6:$AU$179,13,0)</f>
        <v>152.35483870967741</v>
      </c>
      <c r="Y127" s="42">
        <f>VLOOKUP(B127,'[2]5월'!$D$6:$AU$179,28,0)</f>
        <v>295.09677419354841</v>
      </c>
      <c r="Z127" s="42">
        <f t="shared" si="89"/>
        <v>447.45161290322585</v>
      </c>
      <c r="AA127" s="42">
        <f>VLOOKUP(B127,'[2]6월'!$D$6:$AU$179,13,0)</f>
        <v>152.93333333333334</v>
      </c>
      <c r="AB127" s="42">
        <f>VLOOKUP(B127,'[2]6월'!$D$6:$AU$179,28,0)</f>
        <v>295.26666666666665</v>
      </c>
      <c r="AC127" s="42">
        <f t="shared" si="90"/>
        <v>448.2</v>
      </c>
      <c r="AD127" s="42">
        <f>VLOOKUP(B127,'[2]7월'!$D$6:$AU$179,13,0)</f>
        <v>154</v>
      </c>
      <c r="AE127" s="42">
        <f>VLOOKUP(B127,'[2]7월'!$D$6:$AU$179,28,0)</f>
        <v>297.74193548387098</v>
      </c>
      <c r="AF127" s="42">
        <f t="shared" si="91"/>
        <v>451.74193548387098</v>
      </c>
      <c r="AG127" s="42">
        <f>VLOOKUP(B127,'[2]8월'!$D$6:$AU$179,13,0)</f>
        <v>152.32258064516128</v>
      </c>
      <c r="AH127" s="42">
        <f>VLOOKUP(B127,'[2]8월'!$D$6:$AU$179,28,0)</f>
        <v>297.48387096774195</v>
      </c>
      <c r="AI127" s="42">
        <f t="shared" si="92"/>
        <v>449.80645161290323</v>
      </c>
      <c r="AJ127" s="42">
        <f>VLOOKUP(B127,'[2]9월'!$D$6:$AU$179,13,0)</f>
        <v>150.26666666666668</v>
      </c>
      <c r="AK127" s="42">
        <f>VLOOKUP(B127,'[2]9월'!$D$6:$AU$179,28,0)</f>
        <v>297.23333333333335</v>
      </c>
      <c r="AL127" s="42">
        <f t="shared" si="93"/>
        <v>447.5</v>
      </c>
      <c r="AM127" s="42">
        <f>VLOOKUP(B127,'[2]10월'!$D$6:$AU$179,13,0)</f>
        <v>154.51612903225808</v>
      </c>
      <c r="AN127" s="42">
        <f>VLOOKUP(B127,'[2]10월'!$D$6:$AU$179,28,0)</f>
        <v>297.48387096774195</v>
      </c>
      <c r="AO127" s="42">
        <f t="shared" si="94"/>
        <v>452</v>
      </c>
      <c r="AP127" s="42">
        <f>VLOOKUP(B127,'[3]11월'!$D$6:$P$179,13,0)</f>
        <v>152.6</v>
      </c>
      <c r="AQ127" s="42">
        <f>VLOOKUP(B127,'[3]11월'!$D$6:$AE$179,28,0)</f>
        <v>302.16666666666669</v>
      </c>
      <c r="AR127" s="42">
        <f t="shared" si="95"/>
        <v>454.76666666666665</v>
      </c>
      <c r="AS127" s="42">
        <f>VLOOKUP(B127,'[3]12월'!$D$6:$P$179,13,0)</f>
        <v>151.03225806451613</v>
      </c>
      <c r="AT127" s="42">
        <f>VLOOKUP(B127,'[3]12월'!$D$6:$AE$179,28,0)</f>
        <v>302.41935483870969</v>
      </c>
      <c r="AU127" s="42">
        <f t="shared" si="96"/>
        <v>453.45161290322585</v>
      </c>
      <c r="AV127" s="42">
        <f t="shared" si="97"/>
        <v>152.19585650723025</v>
      </c>
      <c r="AW127" s="42">
        <f t="shared" si="98"/>
        <v>297.51366950933135</v>
      </c>
      <c r="AX127" s="43">
        <f t="shared" si="99"/>
        <v>449.70952601656171</v>
      </c>
      <c r="AY127" s="47">
        <v>0.34887679211656797</v>
      </c>
      <c r="AZ127" s="47">
        <v>0.3224577843385788</v>
      </c>
      <c r="BA127" s="21">
        <f t="shared" si="100"/>
        <v>0.33139880800880928</v>
      </c>
      <c r="BB127" s="47">
        <v>0.35644438041183918</v>
      </c>
      <c r="BC127" s="47">
        <v>0.33055279963085915</v>
      </c>
      <c r="BD127" s="21">
        <f t="shared" si="101"/>
        <v>0.33931532540653564</v>
      </c>
      <c r="BE127" s="47">
        <v>0.34821205845506031</v>
      </c>
      <c r="BF127" s="47">
        <v>0.30562488885056538</v>
      </c>
      <c r="BG127" s="21">
        <f t="shared" si="102"/>
        <v>0.32003772731451213</v>
      </c>
      <c r="BH127" s="47">
        <v>0.34407568067861299</v>
      </c>
      <c r="BI127" s="47">
        <v>0.30915803260380276</v>
      </c>
      <c r="BJ127" s="21">
        <f t="shared" si="103"/>
        <v>0.32097526361297657</v>
      </c>
      <c r="BK127" s="47">
        <v>0.33987038549537768</v>
      </c>
      <c r="BL127" s="47">
        <v>0.31445801128530432</v>
      </c>
      <c r="BM127" s="21">
        <f t="shared" si="104"/>
        <v>0.32305835847617503</v>
      </c>
      <c r="BN127" s="47">
        <v>0.33195886418915299</v>
      </c>
      <c r="BO127" s="47">
        <v>0.30386740434169751</v>
      </c>
      <c r="BP127" s="21">
        <f t="shared" si="105"/>
        <v>0.31337443842632678</v>
      </c>
      <c r="BQ127" s="47">
        <v>0.32775668597364399</v>
      </c>
      <c r="BR127" s="47">
        <v>0.3073839372348775</v>
      </c>
      <c r="BS127" s="21">
        <f t="shared" si="106"/>
        <v>0.31427871656314316</v>
      </c>
      <c r="BT127" s="47">
        <v>0.3288977013050689</v>
      </c>
      <c r="BU127" s="47">
        <v>0.31347141720426686</v>
      </c>
      <c r="BV127" s="21">
        <f t="shared" si="107"/>
        <v>0.31869215722781474</v>
      </c>
      <c r="BW127" s="47">
        <v>0.35071457522468963</v>
      </c>
      <c r="BX127" s="47">
        <v>0.33219450001156864</v>
      </c>
      <c r="BY127" s="21">
        <f t="shared" si="108"/>
        <v>0.33846227631287706</v>
      </c>
      <c r="BZ127" s="47">
        <v>0.32748461422415764</v>
      </c>
      <c r="CA127" s="47">
        <v>0.31511280937243874</v>
      </c>
      <c r="CB127" s="21">
        <f t="shared" si="109"/>
        <v>0.31929981748993702</v>
      </c>
      <c r="CC127" s="47">
        <v>0.33276961616683565</v>
      </c>
      <c r="CD127" s="47">
        <v>0.32676178634883796</v>
      </c>
      <c r="CE127" s="21">
        <f t="shared" si="110"/>
        <v>0.32879502503292607</v>
      </c>
      <c r="CF127" s="47">
        <v>0.33505740762247899</v>
      </c>
      <c r="CG127" s="47">
        <v>0.32363699040497051</v>
      </c>
      <c r="CH127" s="21">
        <f t="shared" si="111"/>
        <v>0.32750201900573128</v>
      </c>
      <c r="CI127" s="44">
        <f t="shared" si="112"/>
        <v>0.3393432301552905</v>
      </c>
      <c r="CJ127" s="44">
        <f t="shared" si="113"/>
        <v>0.31705669680231402</v>
      </c>
      <c r="CK127" s="21">
        <f t="shared" si="114"/>
        <v>0.32459916107314707</v>
      </c>
      <c r="CL127" s="47">
        <v>0.20855878899106811</v>
      </c>
      <c r="CM127" s="47">
        <v>0.2024255862738405</v>
      </c>
      <c r="CN127" s="21">
        <f t="shared" si="115"/>
        <v>0.20450125509266498</v>
      </c>
      <c r="CO127" s="47">
        <v>0.21510560526446462</v>
      </c>
      <c r="CP127" s="47">
        <v>0.20877421372680832</v>
      </c>
      <c r="CQ127" s="21">
        <f t="shared" si="116"/>
        <v>0.21091695587970799</v>
      </c>
      <c r="CR127" s="47">
        <v>0.21097948847355363</v>
      </c>
      <c r="CS127" s="47">
        <v>0.19538469705657621</v>
      </c>
      <c r="CT127" s="21">
        <f t="shared" si="117"/>
        <v>0.2006624652590471</v>
      </c>
      <c r="CU127" s="47">
        <v>0.21249913963150019</v>
      </c>
      <c r="CV127" s="47">
        <v>0.20228714468970357</v>
      </c>
      <c r="CW127" s="21">
        <f t="shared" si="118"/>
        <v>0.20574320516185149</v>
      </c>
      <c r="CX127" s="47">
        <v>0.21210459330082831</v>
      </c>
      <c r="CY127" s="47">
        <v>0.20527979072479813</v>
      </c>
      <c r="CZ127" s="21">
        <f t="shared" si="119"/>
        <v>0.20758951870132625</v>
      </c>
      <c r="DA127" s="47">
        <v>0.20084917610004882</v>
      </c>
      <c r="DB127" s="47">
        <v>0.19375809519459747</v>
      </c>
      <c r="DC127" s="21">
        <f t="shared" si="120"/>
        <v>0.19615794013790308</v>
      </c>
      <c r="DD127" s="47">
        <v>0.19271376951123778</v>
      </c>
      <c r="DE127" s="47">
        <v>0.19177208817913988</v>
      </c>
      <c r="DF127" s="21">
        <f t="shared" si="121"/>
        <v>0.19209078277777333</v>
      </c>
      <c r="DG127" s="47">
        <v>0.19231195650841751</v>
      </c>
      <c r="DH127" s="47">
        <v>0.19306214811078887</v>
      </c>
      <c r="DI127" s="21">
        <f t="shared" si="122"/>
        <v>0.19280825966310841</v>
      </c>
      <c r="DJ127" s="47">
        <v>0.21848643803940102</v>
      </c>
      <c r="DK127" s="47">
        <v>0.21907040641354381</v>
      </c>
      <c r="DL127" s="21">
        <f t="shared" si="123"/>
        <v>0.21887277313754211</v>
      </c>
      <c r="DM127" s="47">
        <v>0.20770284482534807</v>
      </c>
      <c r="DN127" s="47">
        <v>0.20994657520565455</v>
      </c>
      <c r="DO127" s="21">
        <f t="shared" si="124"/>
        <v>0.20918722623204733</v>
      </c>
      <c r="DP127" s="47">
        <v>0.21511478390862201</v>
      </c>
      <c r="DQ127" s="47">
        <v>0.22311753619398408</v>
      </c>
      <c r="DR127" s="21">
        <f t="shared" si="125"/>
        <v>0.22040915296431451</v>
      </c>
      <c r="DS127" s="47">
        <v>0.21104466919751258</v>
      </c>
      <c r="DT127" s="47">
        <v>0.21161431704414363</v>
      </c>
      <c r="DU127" s="21">
        <f t="shared" si="126"/>
        <v>0.21142153028533625</v>
      </c>
      <c r="DV127" s="21">
        <f t="shared" si="127"/>
        <v>0.20812260447933353</v>
      </c>
      <c r="DW127" s="21">
        <f t="shared" si="128"/>
        <v>0.20470771656779826</v>
      </c>
      <c r="DX127" s="45">
        <f t="shared" si="129"/>
        <v>0.20586342210771857</v>
      </c>
      <c r="DY127" s="47">
        <v>0.73996559003588769</v>
      </c>
      <c r="DZ127" s="47">
        <v>0.66864282584884993</v>
      </c>
      <c r="EA127" s="21">
        <f t="shared" si="130"/>
        <v>0.6927806938634794</v>
      </c>
      <c r="EB127" s="47">
        <v>0.73368120503597123</v>
      </c>
      <c r="EC127" s="47">
        <v>0.66377285997897928</v>
      </c>
      <c r="ED127" s="21">
        <f t="shared" si="131"/>
        <v>0.68743204404651892</v>
      </c>
      <c r="EE127" s="47">
        <v>0.7282467168998924</v>
      </c>
      <c r="EF127" s="47">
        <v>0.67569141556470846</v>
      </c>
      <c r="EG127" s="21">
        <f t="shared" si="132"/>
        <v>0.69347778351549372</v>
      </c>
      <c r="EH127" s="47">
        <v>0.73213905522288758</v>
      </c>
      <c r="EI127" s="47">
        <v>0.67753726499552369</v>
      </c>
      <c r="EJ127" s="21">
        <f t="shared" si="133"/>
        <v>0.69601622919290573</v>
      </c>
      <c r="EK127" s="47">
        <v>0.71678213000211732</v>
      </c>
      <c r="EL127" s="47">
        <v>0.66107345867949274</v>
      </c>
      <c r="EM127" s="21">
        <f t="shared" si="134"/>
        <v>0.67992702627439916</v>
      </c>
      <c r="EN127" s="47">
        <v>0.72965605928509147</v>
      </c>
      <c r="EO127" s="47">
        <v>0.67140144502144961</v>
      </c>
      <c r="EP127" s="21">
        <f t="shared" si="135"/>
        <v>0.69111663983150284</v>
      </c>
      <c r="EQ127" s="47">
        <v>0.7592027649769586</v>
      </c>
      <c r="ER127" s="47">
        <v>0.68732286023835321</v>
      </c>
      <c r="ES127" s="21">
        <f t="shared" si="136"/>
        <v>0.71164928214952083</v>
      </c>
      <c r="ET127" s="47">
        <v>0.769576027107158</v>
      </c>
      <c r="EU127" s="47">
        <v>0.69363511168943837</v>
      </c>
      <c r="EV127" s="21">
        <f t="shared" si="137"/>
        <v>0.71933590741934084</v>
      </c>
      <c r="EW127" s="47">
        <v>0.76389330079858031</v>
      </c>
      <c r="EX127" s="47">
        <v>0.67223146798250533</v>
      </c>
      <c r="EY127" s="21">
        <f t="shared" si="138"/>
        <v>0.7032527169163143</v>
      </c>
      <c r="EZ127" s="47">
        <v>0.75335803757828812</v>
      </c>
      <c r="FA127" s="47">
        <v>0.66056441119063114</v>
      </c>
      <c r="FB127" s="21">
        <f t="shared" si="139"/>
        <v>0.69196869468797728</v>
      </c>
      <c r="FC127" s="47">
        <v>0.76165072083879426</v>
      </c>
      <c r="FD127" s="47">
        <v>0.68662592388306676</v>
      </c>
      <c r="FE127" s="21">
        <f t="shared" si="140"/>
        <v>0.71201667629407395</v>
      </c>
      <c r="FF127" s="47">
        <v>0.74030563861597609</v>
      </c>
      <c r="FG127" s="47">
        <v>0.69427327999999999</v>
      </c>
      <c r="FH127" s="21">
        <f t="shared" si="141"/>
        <v>0.70985207884970092</v>
      </c>
      <c r="FI127" s="21">
        <f t="shared" si="142"/>
        <v>0.74403810386646685</v>
      </c>
      <c r="FJ127" s="21">
        <f t="shared" si="143"/>
        <v>0.67606436042274998</v>
      </c>
      <c r="FK127" s="45">
        <f t="shared" si="144"/>
        <v>0.69906881442010238</v>
      </c>
      <c r="FL127" s="21"/>
      <c r="FM127" s="21"/>
      <c r="FN127" s="21">
        <f t="shared" si="145"/>
        <v>0</v>
      </c>
      <c r="FO127" s="21"/>
      <c r="FP127" s="21"/>
      <c r="FQ127" s="21">
        <f t="shared" si="146"/>
        <v>0</v>
      </c>
      <c r="FR127" s="21"/>
      <c r="FS127" s="21"/>
      <c r="FT127" s="21">
        <f t="shared" si="147"/>
        <v>0</v>
      </c>
      <c r="FU127" s="21"/>
      <c r="FV127" s="21"/>
      <c r="FW127" s="21">
        <f t="shared" si="148"/>
        <v>0</v>
      </c>
      <c r="FX127" s="21"/>
      <c r="FY127" s="21"/>
      <c r="FZ127" s="21">
        <f t="shared" si="149"/>
        <v>0</v>
      </c>
      <c r="GA127" s="21"/>
      <c r="GB127" s="21"/>
      <c r="GC127" s="21">
        <f t="shared" si="150"/>
        <v>0</v>
      </c>
      <c r="GD127" s="21"/>
      <c r="GE127" s="21"/>
      <c r="GF127" s="21">
        <f t="shared" si="151"/>
        <v>0</v>
      </c>
      <c r="GG127" s="21"/>
      <c r="GH127" s="21"/>
      <c r="GI127" s="21">
        <f t="shared" si="152"/>
        <v>0</v>
      </c>
      <c r="GJ127" s="21"/>
      <c r="GK127" s="21"/>
      <c r="GL127" s="21">
        <f t="shared" si="153"/>
        <v>0</v>
      </c>
      <c r="GM127" s="21"/>
      <c r="GN127" s="21"/>
      <c r="GO127" s="21">
        <f t="shared" si="154"/>
        <v>0</v>
      </c>
      <c r="GP127" s="21" t="e">
        <f t="shared" si="155"/>
        <v>#DIV/0!</v>
      </c>
      <c r="GQ127" s="21" t="e">
        <f t="shared" si="156"/>
        <v>#DIV/0!</v>
      </c>
      <c r="GR127" s="45">
        <f t="shared" si="157"/>
        <v>0</v>
      </c>
    </row>
    <row r="128" spans="1:200">
      <c r="A128" s="1" t="s">
        <v>254</v>
      </c>
      <c r="B128" s="1" t="s">
        <v>255</v>
      </c>
      <c r="C128" s="1" t="s">
        <v>12</v>
      </c>
      <c r="D128" s="1" t="s">
        <v>13</v>
      </c>
      <c r="E128" s="2">
        <v>24544</v>
      </c>
      <c r="F128" s="2">
        <v>8</v>
      </c>
      <c r="G128" s="2">
        <v>32</v>
      </c>
      <c r="H128" s="2">
        <v>40</v>
      </c>
      <c r="I128" s="2">
        <v>8</v>
      </c>
      <c r="J128" s="2">
        <v>32</v>
      </c>
      <c r="K128" s="2">
        <v>40</v>
      </c>
      <c r="L128" s="42">
        <f>VLOOKUP(B128,'[2]1월'!$D$6:$AU$179,13,0)</f>
        <v>1</v>
      </c>
      <c r="M128" s="42">
        <f>VLOOKUP(B128,'[2]1월'!$D$6:$AU$179,28,0)</f>
        <v>27.774193548387096</v>
      </c>
      <c r="N128" s="42">
        <f t="shared" si="158"/>
        <v>28.774193548387096</v>
      </c>
      <c r="O128" s="42">
        <f>VLOOKUP(B128,'[2]2월'!$D$6:$AU$179,13,0)</f>
        <v>1</v>
      </c>
      <c r="P128" s="42">
        <f>VLOOKUP(B128,'[2]2월'!$D$6:$AU$179,28,0)</f>
        <v>28.379310344827587</v>
      </c>
      <c r="Q128" s="42">
        <f t="shared" si="86"/>
        <v>29.379310344827587</v>
      </c>
      <c r="R128" s="42">
        <f>VLOOKUP(B128,'[2]3월'!$D$6:$AU$179,13,0)</f>
        <v>1</v>
      </c>
      <c r="S128" s="42">
        <f>VLOOKUP(B128,'[2]3월'!$D$6:$AU$179,28,0)</f>
        <v>30.032258064516128</v>
      </c>
      <c r="T128" s="42">
        <f t="shared" si="87"/>
        <v>31.032258064516128</v>
      </c>
      <c r="U128" s="42">
        <f>VLOOKUP(B128,'[2]4월'!$D$6:$AU$179,13,0)</f>
        <v>1</v>
      </c>
      <c r="V128" s="42">
        <f>VLOOKUP(B128,'[2]4월'!$D$6:$AU$179,28,0)</f>
        <v>28.666666666666668</v>
      </c>
      <c r="W128" s="42">
        <f t="shared" si="88"/>
        <v>29.666666666666668</v>
      </c>
      <c r="X128" s="42">
        <f>VLOOKUP(B128,'[2]5월'!$D$6:$AU$179,13,0)</f>
        <v>1</v>
      </c>
      <c r="Y128" s="42">
        <f>VLOOKUP(B128,'[2]5월'!$D$6:$AU$179,28,0)</f>
        <v>29.193548387096776</v>
      </c>
      <c r="Z128" s="42">
        <f t="shared" si="89"/>
        <v>30.193548387096776</v>
      </c>
      <c r="AA128" s="42">
        <f>VLOOKUP(B128,'[2]6월'!$D$6:$AU$179,13,0)</f>
        <v>1</v>
      </c>
      <c r="AB128" s="42">
        <f>VLOOKUP(B128,'[2]6월'!$D$6:$AU$179,28,0)</f>
        <v>28.6</v>
      </c>
      <c r="AC128" s="42">
        <f t="shared" si="90"/>
        <v>29.6</v>
      </c>
      <c r="AD128" s="42">
        <f>VLOOKUP(B128,'[2]7월'!$D$6:$AU$179,13,0)</f>
        <v>1</v>
      </c>
      <c r="AE128" s="42">
        <f>VLOOKUP(B128,'[2]7월'!$D$6:$AU$179,28,0)</f>
        <v>29.548387096774192</v>
      </c>
      <c r="AF128" s="42">
        <f t="shared" si="91"/>
        <v>30.548387096774192</v>
      </c>
      <c r="AG128" s="42">
        <f>VLOOKUP(B128,'[2]8월'!$D$6:$AU$179,13,0)</f>
        <v>1</v>
      </c>
      <c r="AH128" s="42">
        <f>VLOOKUP(B128,'[2]8월'!$D$6:$AU$179,28,0)</f>
        <v>29.451612903225808</v>
      </c>
      <c r="AI128" s="42">
        <f t="shared" si="92"/>
        <v>30.451612903225808</v>
      </c>
      <c r="AJ128" s="42">
        <f>VLOOKUP(B128,'[2]9월'!$D$6:$AU$179,13,0)</f>
        <v>1</v>
      </c>
      <c r="AK128" s="42">
        <f>VLOOKUP(B128,'[2]9월'!$D$6:$AU$179,28,0)</f>
        <v>28.466666666666665</v>
      </c>
      <c r="AL128" s="42">
        <f t="shared" si="93"/>
        <v>29.466666666666665</v>
      </c>
      <c r="AM128" s="42">
        <f>VLOOKUP(B128,'[2]10월'!$D$6:$AU$179,13,0)</f>
        <v>1</v>
      </c>
      <c r="AN128" s="42">
        <f>VLOOKUP(B128,'[2]10월'!$D$6:$AU$179,28,0)</f>
        <v>29.129032258064516</v>
      </c>
      <c r="AO128" s="42">
        <f t="shared" si="94"/>
        <v>30.129032258064516</v>
      </c>
      <c r="AP128" s="42">
        <f>VLOOKUP(B128,'[3]11월'!$D$6:$P$179,13,0)</f>
        <v>1</v>
      </c>
      <c r="AQ128" s="42">
        <f>VLOOKUP(B128,'[3]11월'!$D$6:$AE$179,28,0)</f>
        <v>28.3</v>
      </c>
      <c r="AR128" s="42">
        <f t="shared" si="95"/>
        <v>29.3</v>
      </c>
      <c r="AS128" s="42">
        <f>VLOOKUP(B128,'[3]12월'!$D$6:$P$179,13,0)</f>
        <v>1</v>
      </c>
      <c r="AT128" s="42">
        <f>VLOOKUP(B128,'[3]12월'!$D$6:$AE$179,28,0)</f>
        <v>28.64516129032258</v>
      </c>
      <c r="AU128" s="42">
        <f t="shared" si="96"/>
        <v>29.64516129032258</v>
      </c>
      <c r="AV128" s="42">
        <f t="shared" si="97"/>
        <v>1</v>
      </c>
      <c r="AW128" s="42">
        <f t="shared" si="98"/>
        <v>28.848903102212333</v>
      </c>
      <c r="AX128" s="43">
        <f t="shared" si="99"/>
        <v>29.848903102212333</v>
      </c>
      <c r="AY128" s="47">
        <v>0.168625</v>
      </c>
      <c r="AZ128" s="47">
        <v>0.28678786987381111</v>
      </c>
      <c r="BA128" s="21">
        <f t="shared" si="100"/>
        <v>0.2828291692988123</v>
      </c>
      <c r="BB128" s="47">
        <v>0.22313398692810457</v>
      </c>
      <c r="BC128" s="47">
        <v>0.30429608447815354</v>
      </c>
      <c r="BD128" s="21">
        <f t="shared" si="101"/>
        <v>0.30157698631658547</v>
      </c>
      <c r="BE128" s="47">
        <v>9.8875060454618732E-2</v>
      </c>
      <c r="BF128" s="47">
        <v>0.26972006140351062</v>
      </c>
      <c r="BG128" s="21">
        <f t="shared" si="102"/>
        <v>0.26399640045811967</v>
      </c>
      <c r="BH128" s="47">
        <v>0.15494676933377971</v>
      </c>
      <c r="BI128" s="47">
        <v>0.28215605069831273</v>
      </c>
      <c r="BJ128" s="21">
        <f t="shared" si="103"/>
        <v>0.2778942766247755</v>
      </c>
      <c r="BK128" s="47">
        <v>0.15757290257104195</v>
      </c>
      <c r="BL128" s="47">
        <v>0.28166332952029727</v>
      </c>
      <c r="BM128" s="21">
        <f t="shared" si="104"/>
        <v>0.27750604352140046</v>
      </c>
      <c r="BN128" s="47">
        <v>0.14491703992210322</v>
      </c>
      <c r="BO128" s="47">
        <v>0.27523816202161067</v>
      </c>
      <c r="BP128" s="21">
        <f t="shared" si="105"/>
        <v>0.2708721348462319</v>
      </c>
      <c r="BQ128" s="47">
        <v>0.14366915708812261</v>
      </c>
      <c r="BR128" s="47">
        <v>0.30571448886720248</v>
      </c>
      <c r="BS128" s="21">
        <f t="shared" si="106"/>
        <v>0.30028563504218303</v>
      </c>
      <c r="BT128" s="47">
        <v>0.16093899577663068</v>
      </c>
      <c r="BU128" s="47">
        <v>0.33375962378509055</v>
      </c>
      <c r="BV128" s="21">
        <f t="shared" si="107"/>
        <v>0.32796977524637994</v>
      </c>
      <c r="BW128" s="47">
        <v>0.18752888811310875</v>
      </c>
      <c r="BX128" s="47">
        <v>0.29712067760525979</v>
      </c>
      <c r="BY128" s="21">
        <f t="shared" si="108"/>
        <v>0.29344912595336581</v>
      </c>
      <c r="BZ128" s="47">
        <v>0.22335283924286856</v>
      </c>
      <c r="CA128" s="47">
        <v>0.30794392952738603</v>
      </c>
      <c r="CB128" s="21">
        <f t="shared" si="109"/>
        <v>0.30510995301592592</v>
      </c>
      <c r="CC128" s="47">
        <v>0.15981200607902735</v>
      </c>
      <c r="CD128" s="47">
        <v>0.31612187639650074</v>
      </c>
      <c r="CE128" s="21">
        <f t="shared" si="110"/>
        <v>0.31088517239494273</v>
      </c>
      <c r="CF128" s="47">
        <v>0.11765492367052507</v>
      </c>
      <c r="CG128" s="47">
        <v>0.33775740689259182</v>
      </c>
      <c r="CH128" s="21">
        <f t="shared" si="111"/>
        <v>0.33038351839597391</v>
      </c>
      <c r="CI128" s="44">
        <f t="shared" si="112"/>
        <v>0.16175229743166095</v>
      </c>
      <c r="CJ128" s="44">
        <f t="shared" si="113"/>
        <v>0.29985663008914393</v>
      </c>
      <c r="CK128" s="21">
        <f t="shared" si="114"/>
        <v>0.29522984925955803</v>
      </c>
      <c r="CL128" s="47">
        <v>3.3073085737432929E-2</v>
      </c>
      <c r="CM128" s="47">
        <v>0.22122552677902646</v>
      </c>
      <c r="CN128" s="21">
        <f t="shared" si="115"/>
        <v>0.21492203078799127</v>
      </c>
      <c r="CO128" s="47">
        <v>5.3477032606267835E-2</v>
      </c>
      <c r="CP128" s="47">
        <v>0.22396231790905033</v>
      </c>
      <c r="CQ128" s="21">
        <f t="shared" si="116"/>
        <v>0.21825070818191947</v>
      </c>
      <c r="CR128" s="47">
        <v>5.3065664396405463E-2</v>
      </c>
      <c r="CS128" s="47">
        <v>0.23322702139043297</v>
      </c>
      <c r="CT128" s="21">
        <f t="shared" si="117"/>
        <v>0.22719124324551765</v>
      </c>
      <c r="CU128" s="47">
        <v>9.0667636477912511E-2</v>
      </c>
      <c r="CV128" s="47">
        <v>0.24852676340298674</v>
      </c>
      <c r="CW128" s="21">
        <f t="shared" si="118"/>
        <v>0.2432381561002489</v>
      </c>
      <c r="CX128" s="47">
        <v>9.2704594503039278E-2</v>
      </c>
      <c r="CY128" s="47">
        <v>0.24900553076574439</v>
      </c>
      <c r="CZ128" s="21">
        <f t="shared" si="119"/>
        <v>0.24376912607350226</v>
      </c>
      <c r="DA128" s="47">
        <v>6.9075695751034297E-2</v>
      </c>
      <c r="DB128" s="47">
        <v>0.23773608472903293</v>
      </c>
      <c r="DC128" s="21">
        <f t="shared" si="120"/>
        <v>0.23208561280380166</v>
      </c>
      <c r="DD128" s="47">
        <v>5.6842811089619603E-2</v>
      </c>
      <c r="DE128" s="47">
        <v>0.25295284993820083</v>
      </c>
      <c r="DF128" s="21">
        <f t="shared" si="121"/>
        <v>0.24638275795937545</v>
      </c>
      <c r="DG128" s="47">
        <v>5.4588630748069515E-2</v>
      </c>
      <c r="DH128" s="47">
        <v>0.25918197939974935</v>
      </c>
      <c r="DI128" s="21">
        <f t="shared" si="122"/>
        <v>0.25232767899376501</v>
      </c>
      <c r="DJ128" s="47">
        <v>8.6248073252587265E-2</v>
      </c>
      <c r="DK128" s="47">
        <v>0.26337007858816797</v>
      </c>
      <c r="DL128" s="21">
        <f t="shared" si="123"/>
        <v>0.2574361250110781</v>
      </c>
      <c r="DM128" s="47">
        <v>0.11980581017723146</v>
      </c>
      <c r="DN128" s="47">
        <v>0.26177101821711474</v>
      </c>
      <c r="DO128" s="21">
        <f t="shared" si="124"/>
        <v>0.25701489007552947</v>
      </c>
      <c r="DP128" s="47">
        <v>8.036101617801103E-2</v>
      </c>
      <c r="DQ128" s="47">
        <v>0.25178408862264617</v>
      </c>
      <c r="DR128" s="21">
        <f t="shared" si="125"/>
        <v>0.2460410610863368</v>
      </c>
      <c r="DS128" s="47">
        <v>4.8501839164482738E-2</v>
      </c>
      <c r="DT128" s="47">
        <v>0.25559898480554499</v>
      </c>
      <c r="DU128" s="21">
        <f t="shared" si="126"/>
        <v>0.24866080202100868</v>
      </c>
      <c r="DV128" s="21">
        <f t="shared" si="127"/>
        <v>6.9867657506841152E-2</v>
      </c>
      <c r="DW128" s="21">
        <f t="shared" si="128"/>
        <v>0.24652852037897485</v>
      </c>
      <c r="DX128" s="45">
        <f t="shared" si="129"/>
        <v>0.24061001602833956</v>
      </c>
      <c r="DY128" s="47">
        <v>0.8267741935483871</v>
      </c>
      <c r="DZ128" s="47">
        <v>0.65428803716608597</v>
      </c>
      <c r="EA128" s="21">
        <f t="shared" si="130"/>
        <v>0.66006668021342518</v>
      </c>
      <c r="EB128" s="47">
        <v>0.72672413793103441</v>
      </c>
      <c r="EC128" s="47">
        <v>0.62605832320777643</v>
      </c>
      <c r="ED128" s="21">
        <f t="shared" si="131"/>
        <v>0.62943083624045126</v>
      </c>
      <c r="EE128" s="47">
        <v>0.84054838709677415</v>
      </c>
      <c r="EF128" s="47">
        <v>0.67315037593984961</v>
      </c>
      <c r="EG128" s="21">
        <f t="shared" si="132"/>
        <v>0.67875855559669329</v>
      </c>
      <c r="EH128" s="47">
        <v>0.80533333333333335</v>
      </c>
      <c r="EI128" s="47">
        <v>0.75363837209302331</v>
      </c>
      <c r="EJ128" s="21">
        <f t="shared" si="133"/>
        <v>0.75537026023187015</v>
      </c>
      <c r="EK128" s="47">
        <v>0.7674193548387096</v>
      </c>
      <c r="EL128" s="47">
        <v>0.74098232044198897</v>
      </c>
      <c r="EM128" s="21">
        <f t="shared" si="134"/>
        <v>0.74186801578249084</v>
      </c>
      <c r="EN128" s="47">
        <v>0.76446666666666674</v>
      </c>
      <c r="EO128" s="47">
        <v>0.71602214452214452</v>
      </c>
      <c r="EP128" s="21">
        <f t="shared" si="135"/>
        <v>0.71764513622735504</v>
      </c>
      <c r="EQ128" s="47">
        <v>0.8267741935483871</v>
      </c>
      <c r="ER128" s="47">
        <v>0.76853165938864632</v>
      </c>
      <c r="ES128" s="21">
        <f t="shared" si="136"/>
        <v>0.77048290476474268</v>
      </c>
      <c r="ET128" s="47">
        <v>0.82312903225806455</v>
      </c>
      <c r="EU128" s="47">
        <v>0.74765169769989048</v>
      </c>
      <c r="EV128" s="21">
        <f t="shared" si="137"/>
        <v>0.75018034454160909</v>
      </c>
      <c r="EW128" s="47">
        <v>0.8310333333333334</v>
      </c>
      <c r="EX128" s="47">
        <v>0.73584894613583129</v>
      </c>
      <c r="EY128" s="21">
        <f t="shared" si="138"/>
        <v>0.73903782000739571</v>
      </c>
      <c r="EZ128" s="47">
        <v>0.95677419354838711</v>
      </c>
      <c r="FA128" s="47">
        <v>0.72166334440753044</v>
      </c>
      <c r="FB128" s="21">
        <f t="shared" si="139"/>
        <v>0.72954004420905272</v>
      </c>
      <c r="FC128" s="47">
        <v>0.92566666666666664</v>
      </c>
      <c r="FD128" s="47">
        <v>0.73783510011778564</v>
      </c>
      <c r="FE128" s="21">
        <f t="shared" si="140"/>
        <v>0.74412784614954719</v>
      </c>
      <c r="FF128" s="47">
        <v>0.9838709677419355</v>
      </c>
      <c r="FG128" s="47">
        <v>0.73479617117117124</v>
      </c>
      <c r="FH128" s="21">
        <f t="shared" si="141"/>
        <v>0.74314069209771416</v>
      </c>
      <c r="FI128" s="21">
        <f t="shared" si="142"/>
        <v>0.83987620504263993</v>
      </c>
      <c r="FJ128" s="21">
        <f t="shared" si="143"/>
        <v>0.71753887435764352</v>
      </c>
      <c r="FK128" s="45">
        <f t="shared" si="144"/>
        <v>0.72163742800519559</v>
      </c>
      <c r="FL128" s="21"/>
      <c r="FM128" s="21"/>
      <c r="FN128" s="21">
        <f t="shared" si="145"/>
        <v>0</v>
      </c>
      <c r="FO128" s="21"/>
      <c r="FP128" s="21"/>
      <c r="FQ128" s="21">
        <f t="shared" si="146"/>
        <v>0</v>
      </c>
      <c r="FR128" s="21"/>
      <c r="FS128" s="21"/>
      <c r="FT128" s="21">
        <f t="shared" si="147"/>
        <v>0</v>
      </c>
      <c r="FU128" s="21"/>
      <c r="FV128" s="21"/>
      <c r="FW128" s="21">
        <f t="shared" si="148"/>
        <v>0</v>
      </c>
      <c r="FX128" s="21"/>
      <c r="FY128" s="21"/>
      <c r="FZ128" s="21">
        <f t="shared" si="149"/>
        <v>0</v>
      </c>
      <c r="GA128" s="21"/>
      <c r="GB128" s="21"/>
      <c r="GC128" s="21">
        <f t="shared" si="150"/>
        <v>0</v>
      </c>
      <c r="GD128" s="21"/>
      <c r="GE128" s="21"/>
      <c r="GF128" s="21">
        <f t="shared" si="151"/>
        <v>0</v>
      </c>
      <c r="GG128" s="21"/>
      <c r="GH128" s="21"/>
      <c r="GI128" s="21">
        <f t="shared" si="152"/>
        <v>0</v>
      </c>
      <c r="GJ128" s="21"/>
      <c r="GK128" s="21"/>
      <c r="GL128" s="21">
        <f t="shared" si="153"/>
        <v>0</v>
      </c>
      <c r="GM128" s="21"/>
      <c r="GN128" s="21"/>
      <c r="GO128" s="21">
        <f t="shared" si="154"/>
        <v>0</v>
      </c>
      <c r="GP128" s="21" t="e">
        <f t="shared" si="155"/>
        <v>#DIV/0!</v>
      </c>
      <c r="GQ128" s="21" t="e">
        <f t="shared" si="156"/>
        <v>#DIV/0!</v>
      </c>
      <c r="GR128" s="45">
        <f t="shared" si="157"/>
        <v>0</v>
      </c>
    </row>
    <row r="129" spans="1:200">
      <c r="A129" s="1" t="s">
        <v>256</v>
      </c>
      <c r="B129" s="1" t="s">
        <v>257</v>
      </c>
      <c r="C129" s="1" t="s">
        <v>12</v>
      </c>
      <c r="D129" s="1" t="s">
        <v>13</v>
      </c>
      <c r="E129" s="2">
        <v>26760</v>
      </c>
      <c r="F129" s="2">
        <v>7</v>
      </c>
      <c r="G129" s="2">
        <v>43</v>
      </c>
      <c r="H129" s="2">
        <v>50</v>
      </c>
      <c r="I129" s="2">
        <v>5</v>
      </c>
      <c r="J129" s="2">
        <v>43</v>
      </c>
      <c r="K129" s="2">
        <v>48</v>
      </c>
      <c r="L129" s="42">
        <f>VLOOKUP(B129,'[2]1월'!$D$6:$AU$179,13,0)</f>
        <v>0</v>
      </c>
      <c r="M129" s="42">
        <f>VLOOKUP(B129,'[2]1월'!$D$6:$AU$179,28,0)</f>
        <v>40.806451612903224</v>
      </c>
      <c r="N129" s="42">
        <f t="shared" si="158"/>
        <v>40.806451612903224</v>
      </c>
      <c r="O129" s="42">
        <f>VLOOKUP(B129,'[2]2월'!$D$6:$AU$179,13,0)</f>
        <v>0</v>
      </c>
      <c r="P129" s="42">
        <f>VLOOKUP(B129,'[2]2월'!$D$6:$AU$179,28,0)</f>
        <v>41.068965517241381</v>
      </c>
      <c r="Q129" s="42">
        <f t="shared" si="86"/>
        <v>41.068965517241381</v>
      </c>
      <c r="R129" s="42">
        <f>VLOOKUP(B129,'[2]3월'!$D$6:$AU$179,13,0)</f>
        <v>0</v>
      </c>
      <c r="S129" s="42">
        <f>VLOOKUP(B129,'[2]3월'!$D$6:$AU$179,28,0)</f>
        <v>41.193548387096776</v>
      </c>
      <c r="T129" s="42">
        <f t="shared" si="87"/>
        <v>41.193548387096776</v>
      </c>
      <c r="U129" s="42">
        <f>VLOOKUP(B129,'[2]4월'!$D$6:$AU$179,13,0)</f>
        <v>0</v>
      </c>
      <c r="V129" s="42">
        <f>VLOOKUP(B129,'[2]4월'!$D$6:$AU$179,28,0)</f>
        <v>41.366666666666667</v>
      </c>
      <c r="W129" s="42">
        <f t="shared" si="88"/>
        <v>41.366666666666667</v>
      </c>
      <c r="X129" s="42">
        <f>VLOOKUP(B129,'[2]5월'!$D$6:$AU$179,13,0)</f>
        <v>0</v>
      </c>
      <c r="Y129" s="42">
        <f>VLOOKUP(B129,'[2]5월'!$D$6:$AU$179,28,0)</f>
        <v>41.225806451612904</v>
      </c>
      <c r="Z129" s="42">
        <f t="shared" si="89"/>
        <v>41.225806451612904</v>
      </c>
      <c r="AA129" s="42">
        <f>VLOOKUP(B129,'[2]6월'!$D$6:$AU$179,13,0)</f>
        <v>0</v>
      </c>
      <c r="AB129" s="42">
        <f>VLOOKUP(B129,'[2]6월'!$D$6:$AU$179,28,0)</f>
        <v>41.233333333333334</v>
      </c>
      <c r="AC129" s="42">
        <f t="shared" si="90"/>
        <v>41.233333333333334</v>
      </c>
      <c r="AD129" s="42">
        <f>VLOOKUP(B129,'[2]7월'!$D$6:$AU$179,13,0)</f>
        <v>0</v>
      </c>
      <c r="AE129" s="42">
        <f>VLOOKUP(B129,'[2]7월'!$D$6:$AU$179,28,0)</f>
        <v>41.032258064516128</v>
      </c>
      <c r="AF129" s="42">
        <f t="shared" si="91"/>
        <v>41.032258064516128</v>
      </c>
      <c r="AG129" s="42">
        <f>VLOOKUP(B129,'[2]8월'!$D$6:$AU$179,13,0)</f>
        <v>0</v>
      </c>
      <c r="AH129" s="42">
        <f>VLOOKUP(B129,'[2]8월'!$D$6:$AU$179,28,0)</f>
        <v>41.12903225806452</v>
      </c>
      <c r="AI129" s="42">
        <f t="shared" si="92"/>
        <v>41.12903225806452</v>
      </c>
      <c r="AJ129" s="42">
        <f>VLOOKUP(B129,'[2]9월'!$D$6:$AU$179,13,0)</f>
        <v>0</v>
      </c>
      <c r="AK129" s="42">
        <f>VLOOKUP(B129,'[2]9월'!$D$6:$AU$179,28,0)</f>
        <v>41.4</v>
      </c>
      <c r="AL129" s="42">
        <f t="shared" si="93"/>
        <v>41.4</v>
      </c>
      <c r="AM129" s="42">
        <f>VLOOKUP(B129,'[2]10월'!$D$6:$AU$179,13,0)</f>
        <v>0</v>
      </c>
      <c r="AN129" s="42">
        <f>VLOOKUP(B129,'[2]10월'!$D$6:$AU$179,28,0)</f>
        <v>40.87096774193548</v>
      </c>
      <c r="AO129" s="42">
        <f t="shared" si="94"/>
        <v>40.87096774193548</v>
      </c>
      <c r="AP129" s="42">
        <f>VLOOKUP(B129,'[3]11월'!$D$6:$P$179,13,0)</f>
        <v>0</v>
      </c>
      <c r="AQ129" s="42">
        <f>VLOOKUP(B129,'[3]11월'!$D$6:$AE$179,28,0)</f>
        <v>40.733333333333334</v>
      </c>
      <c r="AR129" s="42">
        <f t="shared" si="95"/>
        <v>40.733333333333334</v>
      </c>
      <c r="AS129" s="42">
        <f>VLOOKUP(B129,'[3]12월'!$D$6:$P$179,13,0)</f>
        <v>0</v>
      </c>
      <c r="AT129" s="42">
        <f>VLOOKUP(B129,'[3]12월'!$D$6:$AE$179,28,0)</f>
        <v>40.806451612903224</v>
      </c>
      <c r="AU129" s="42">
        <f t="shared" si="96"/>
        <v>40.806451612903224</v>
      </c>
      <c r="AV129" s="42">
        <f t="shared" si="97"/>
        <v>0</v>
      </c>
      <c r="AW129" s="42">
        <f t="shared" si="98"/>
        <v>41.072234581633914</v>
      </c>
      <c r="AX129" s="43">
        <f t="shared" si="99"/>
        <v>41.072234581633914</v>
      </c>
      <c r="AY129" s="48">
        <v>0.29994392517081797</v>
      </c>
      <c r="AZ129" s="48">
        <v>0.30113289913121727</v>
      </c>
      <c r="BA129" s="21">
        <f t="shared" si="100"/>
        <v>0.30113289913121727</v>
      </c>
      <c r="BB129" s="48">
        <v>0.31020793596340657</v>
      </c>
      <c r="BC129" s="48">
        <v>0.31632929376734853</v>
      </c>
      <c r="BD129" s="21">
        <f t="shared" si="101"/>
        <v>0.31632929376734853</v>
      </c>
      <c r="BE129" s="48">
        <v>0.29561752418980719</v>
      </c>
      <c r="BF129" s="48">
        <v>0.30308115012151648</v>
      </c>
      <c r="BG129" s="21">
        <f t="shared" si="102"/>
        <v>0.30308115012151648</v>
      </c>
      <c r="BH129" s="48">
        <v>0.30070755420538192</v>
      </c>
      <c r="BI129" s="47">
        <v>0.26368754696963648</v>
      </c>
      <c r="BJ129" s="21">
        <f t="shared" si="103"/>
        <v>0.26368754696963648</v>
      </c>
      <c r="BK129" s="48">
        <v>0.29734800666837097</v>
      </c>
      <c r="BL129" s="47">
        <v>0.3373925744027198</v>
      </c>
      <c r="BM129" s="21">
        <f t="shared" si="104"/>
        <v>0.3373925744027198</v>
      </c>
      <c r="BN129" s="48">
        <v>0.29656635385819874</v>
      </c>
      <c r="BO129" s="47">
        <v>0.32289918029909409</v>
      </c>
      <c r="BP129" s="21">
        <f t="shared" si="105"/>
        <v>0.32289918029909409</v>
      </c>
      <c r="BQ129" s="48">
        <v>0.28725240088313964</v>
      </c>
      <c r="BR129" s="47">
        <v>0.31355264199966498</v>
      </c>
      <c r="BS129" s="21">
        <f t="shared" si="106"/>
        <v>0.31355264199966498</v>
      </c>
      <c r="BT129" s="48">
        <v>0.2901720673769107</v>
      </c>
      <c r="BU129" s="47">
        <v>0.31998544134500218</v>
      </c>
      <c r="BV129" s="21">
        <f t="shared" si="107"/>
        <v>0.31998544134500218</v>
      </c>
      <c r="BW129" s="48">
        <v>0.29632986628078978</v>
      </c>
      <c r="BX129" s="47">
        <v>0.33513784061284441</v>
      </c>
      <c r="BY129" s="21">
        <f t="shared" si="108"/>
        <v>0.33513784061284441</v>
      </c>
      <c r="BZ129" s="48">
        <v>0.29729427412848652</v>
      </c>
      <c r="CA129" s="47">
        <v>0.3222524969583524</v>
      </c>
      <c r="CB129" s="21">
        <f t="shared" si="109"/>
        <v>0.3222524969583524</v>
      </c>
      <c r="CC129" s="48">
        <v>0.31379122084219574</v>
      </c>
      <c r="CD129" s="47">
        <v>0.33390964819463237</v>
      </c>
      <c r="CE129" s="21">
        <f t="shared" si="110"/>
        <v>0.33390964819463237</v>
      </c>
      <c r="CF129" s="48">
        <v>0.29237175445863856</v>
      </c>
      <c r="CG129" s="47">
        <v>0.32916435226673135</v>
      </c>
      <c r="CH129" s="21">
        <f t="shared" si="111"/>
        <v>0.32916435226673135</v>
      </c>
      <c r="CI129" s="44">
        <f t="shared" si="112"/>
        <v>0.29813357366884535</v>
      </c>
      <c r="CJ129" s="44">
        <f t="shared" si="113"/>
        <v>0.31654375550573005</v>
      </c>
      <c r="CK129" s="21">
        <f t="shared" si="114"/>
        <v>0.31654375550573005</v>
      </c>
      <c r="CL129" s="48">
        <v>0.19508311904881251</v>
      </c>
      <c r="CM129" s="48">
        <v>0.20710364084055477</v>
      </c>
      <c r="CN129" s="21">
        <f t="shared" si="115"/>
        <v>0.20710364084055477</v>
      </c>
      <c r="CO129" s="48">
        <v>0.20109984917805884</v>
      </c>
      <c r="CP129" s="48">
        <v>0.21694971813496658</v>
      </c>
      <c r="CQ129" s="21">
        <f t="shared" si="116"/>
        <v>0.21694971813496658</v>
      </c>
      <c r="CR129" s="48">
        <v>0.19642964222399384</v>
      </c>
      <c r="CS129" s="48">
        <v>0.20003974162840307</v>
      </c>
      <c r="CT129" s="21">
        <f t="shared" si="117"/>
        <v>0.20003974162840307</v>
      </c>
      <c r="CU129" s="48">
        <v>0.20576623745126035</v>
      </c>
      <c r="CV129" s="47">
        <v>0.1888545650731607</v>
      </c>
      <c r="CW129" s="21">
        <f t="shared" si="118"/>
        <v>0.1888545650731607</v>
      </c>
      <c r="CX129" s="48">
        <v>0.20165242926305482</v>
      </c>
      <c r="CY129" s="47">
        <v>0.24336759627212562</v>
      </c>
      <c r="CZ129" s="21">
        <f t="shared" si="119"/>
        <v>0.24336759627212562</v>
      </c>
      <c r="DA129" s="48">
        <v>0.20048361682749366</v>
      </c>
      <c r="DB129" s="47">
        <v>0.2044870070427188</v>
      </c>
      <c r="DC129" s="21">
        <f t="shared" si="120"/>
        <v>0.2044870070427188</v>
      </c>
      <c r="DD129" s="48">
        <v>0.19056803447628565</v>
      </c>
      <c r="DE129" s="47">
        <v>0.19085213969222914</v>
      </c>
      <c r="DF129" s="21">
        <f t="shared" si="121"/>
        <v>0.19085213969222914</v>
      </c>
      <c r="DG129" s="48">
        <v>0.19646451863822986</v>
      </c>
      <c r="DH129" s="47">
        <v>0.18659613663410796</v>
      </c>
      <c r="DI129" s="21">
        <f t="shared" si="122"/>
        <v>0.18659613663410796</v>
      </c>
      <c r="DJ129" s="48">
        <v>0.20347288079271575</v>
      </c>
      <c r="DK129" s="47">
        <v>0.21055131610906178</v>
      </c>
      <c r="DL129" s="21">
        <f t="shared" si="123"/>
        <v>0.21055131610906178</v>
      </c>
      <c r="DM129" s="48">
        <v>0.20872941360618608</v>
      </c>
      <c r="DN129" s="47">
        <v>0.20719290620874259</v>
      </c>
      <c r="DO129" s="21">
        <f t="shared" si="124"/>
        <v>0.20719290620874259</v>
      </c>
      <c r="DP129" s="48">
        <v>0.20196811667613274</v>
      </c>
      <c r="DQ129" s="47">
        <v>0.21646630470047676</v>
      </c>
      <c r="DR129" s="21">
        <f t="shared" si="125"/>
        <v>0.21646630470047676</v>
      </c>
      <c r="DS129" s="48">
        <v>0.18734266186537091</v>
      </c>
      <c r="DT129" s="47">
        <v>0.2044198605557998</v>
      </c>
      <c r="DU129" s="21">
        <f t="shared" si="126"/>
        <v>0.2044198605557998</v>
      </c>
      <c r="DV129" s="21">
        <f t="shared" si="127"/>
        <v>0.19908837667063295</v>
      </c>
      <c r="DW129" s="21">
        <f t="shared" si="128"/>
        <v>0.2064067444076956</v>
      </c>
      <c r="DX129" s="45">
        <f t="shared" si="129"/>
        <v>0.2064067444076956</v>
      </c>
      <c r="DY129" s="48">
        <v>0.71494789325183028</v>
      </c>
      <c r="DZ129" s="47">
        <v>0.54921739130434777</v>
      </c>
      <c r="EA129" s="21">
        <f t="shared" si="130"/>
        <v>0.54921739130434777</v>
      </c>
      <c r="EB129" s="48">
        <v>0.71398514032071303</v>
      </c>
      <c r="EC129" s="47">
        <v>0.57613685978169604</v>
      </c>
      <c r="ED129" s="21">
        <f t="shared" si="131"/>
        <v>0.57613685978169604</v>
      </c>
      <c r="EE129" s="48">
        <v>0.70694520235454272</v>
      </c>
      <c r="EF129" s="47">
        <v>0.61318324197337504</v>
      </c>
      <c r="EG129" s="21">
        <f t="shared" si="132"/>
        <v>0.61318324197337504</v>
      </c>
      <c r="EH129" s="48">
        <v>0.71783242936180225</v>
      </c>
      <c r="EI129" s="47">
        <v>0.66037953263497173</v>
      </c>
      <c r="EJ129" s="21">
        <f t="shared" si="133"/>
        <v>0.66037953263497173</v>
      </c>
      <c r="EK129" s="48">
        <v>0.7234608637092087</v>
      </c>
      <c r="EL129" s="47">
        <v>0.64724882629107983</v>
      </c>
      <c r="EM129" s="21">
        <f t="shared" si="134"/>
        <v>0.64724882629107983</v>
      </c>
      <c r="EN129" s="48">
        <v>0.72489455055292273</v>
      </c>
      <c r="EO129" s="47">
        <v>0.62248504446240904</v>
      </c>
      <c r="EP129" s="21">
        <f t="shared" si="135"/>
        <v>0.62248504446240904</v>
      </c>
      <c r="EQ129" s="48">
        <v>0.73497600087753168</v>
      </c>
      <c r="ER129" s="47">
        <v>0.6318011006289308</v>
      </c>
      <c r="ES129" s="21">
        <f t="shared" si="136"/>
        <v>0.6318011006289308</v>
      </c>
      <c r="ET129" s="48">
        <v>0.74864555624828155</v>
      </c>
      <c r="EU129" s="47">
        <v>0.65509333333333331</v>
      </c>
      <c r="EV129" s="21">
        <f t="shared" si="137"/>
        <v>0.65509333333333331</v>
      </c>
      <c r="EW129" s="48">
        <v>0.7450329831326532</v>
      </c>
      <c r="EX129" s="47">
        <v>0.68091143317230274</v>
      </c>
      <c r="EY129" s="21">
        <f t="shared" si="138"/>
        <v>0.68091143317230274</v>
      </c>
      <c r="EZ129" s="48">
        <v>0.72615099510257275</v>
      </c>
      <c r="FA129" s="47">
        <v>0.66354932912391473</v>
      </c>
      <c r="FB129" s="21">
        <f t="shared" si="139"/>
        <v>0.66354932912391473</v>
      </c>
      <c r="FC129" s="48">
        <v>0.73529861550644504</v>
      </c>
      <c r="FD129" s="47">
        <v>0.67906546644844512</v>
      </c>
      <c r="FE129" s="21">
        <f t="shared" si="140"/>
        <v>0.67906546644844512</v>
      </c>
      <c r="FF129" s="48">
        <v>0.73614483972781086</v>
      </c>
      <c r="FG129" s="47">
        <v>0.64719762845849804</v>
      </c>
      <c r="FH129" s="21">
        <f t="shared" si="141"/>
        <v>0.64719762845849804</v>
      </c>
      <c r="FI129" s="21">
        <f t="shared" si="142"/>
        <v>0.72735958917885946</v>
      </c>
      <c r="FJ129" s="21">
        <f t="shared" si="143"/>
        <v>0.63552243230110861</v>
      </c>
      <c r="FK129" s="45">
        <f t="shared" si="144"/>
        <v>0.63552243230110861</v>
      </c>
      <c r="FL129" s="21"/>
      <c r="FM129" s="21"/>
      <c r="FN129" s="21">
        <f t="shared" si="145"/>
        <v>0</v>
      </c>
      <c r="FO129" s="21"/>
      <c r="FP129" s="21"/>
      <c r="FQ129" s="21">
        <f t="shared" si="146"/>
        <v>0</v>
      </c>
      <c r="FR129" s="21"/>
      <c r="FS129" s="21"/>
      <c r="FT129" s="21">
        <f t="shared" si="147"/>
        <v>0</v>
      </c>
      <c r="FU129" s="21"/>
      <c r="FV129" s="21"/>
      <c r="FW129" s="21">
        <f t="shared" si="148"/>
        <v>0</v>
      </c>
      <c r="FX129" s="21"/>
      <c r="FY129" s="21"/>
      <c r="FZ129" s="21">
        <f t="shared" si="149"/>
        <v>0</v>
      </c>
      <c r="GA129" s="21"/>
      <c r="GB129" s="21"/>
      <c r="GC129" s="21">
        <f t="shared" si="150"/>
        <v>0</v>
      </c>
      <c r="GD129" s="21"/>
      <c r="GE129" s="21"/>
      <c r="GF129" s="21">
        <f t="shared" si="151"/>
        <v>0</v>
      </c>
      <c r="GG129" s="21"/>
      <c r="GH129" s="21"/>
      <c r="GI129" s="21">
        <f t="shared" si="152"/>
        <v>0</v>
      </c>
      <c r="GJ129" s="21"/>
      <c r="GK129" s="21"/>
      <c r="GL129" s="21">
        <f t="shared" si="153"/>
        <v>0</v>
      </c>
      <c r="GM129" s="21"/>
      <c r="GN129" s="21"/>
      <c r="GO129" s="21">
        <f t="shared" si="154"/>
        <v>0</v>
      </c>
      <c r="GP129" s="21" t="e">
        <f t="shared" si="155"/>
        <v>#DIV/0!</v>
      </c>
      <c r="GQ129" s="21" t="e">
        <f t="shared" si="156"/>
        <v>#DIV/0!</v>
      </c>
      <c r="GR129" s="45">
        <f t="shared" si="157"/>
        <v>0</v>
      </c>
    </row>
    <row r="130" spans="1:200">
      <c r="A130" s="1" t="s">
        <v>258</v>
      </c>
      <c r="B130" s="1" t="s">
        <v>259</v>
      </c>
      <c r="C130" s="1" t="s">
        <v>12</v>
      </c>
      <c r="D130" s="1" t="s">
        <v>13</v>
      </c>
      <c r="E130" s="2">
        <v>49545</v>
      </c>
      <c r="F130" s="2">
        <v>30</v>
      </c>
      <c r="G130" s="2">
        <v>118</v>
      </c>
      <c r="H130" s="2">
        <v>148</v>
      </c>
      <c r="I130" s="2">
        <v>23</v>
      </c>
      <c r="J130" s="2">
        <v>118</v>
      </c>
      <c r="K130" s="2">
        <v>141</v>
      </c>
      <c r="L130" s="42">
        <f>VLOOKUP(B130,'[2]1월'!$D$6:$AU$179,13,0)</f>
        <v>1.967741935483871</v>
      </c>
      <c r="M130" s="42">
        <f>VLOOKUP(B130,'[2]1월'!$D$6:$AU$179,28,0)</f>
        <v>26.806451612903224</v>
      </c>
      <c r="N130" s="42">
        <f t="shared" si="158"/>
        <v>28.774193548387096</v>
      </c>
      <c r="O130" s="42">
        <f>VLOOKUP(B130,'[2]2월'!$D$6:$AU$179,13,0)</f>
        <v>2</v>
      </c>
      <c r="P130" s="42">
        <f>VLOOKUP(B130,'[2]2월'!$D$6:$AU$179,28,0)</f>
        <v>27.379310344827587</v>
      </c>
      <c r="Q130" s="42">
        <f t="shared" si="86"/>
        <v>29.379310344827587</v>
      </c>
      <c r="R130" s="42">
        <f>VLOOKUP(B130,'[2]3월'!$D$6:$AU$179,13,0)</f>
        <v>1.1612903225806452</v>
      </c>
      <c r="S130" s="42">
        <f>VLOOKUP(B130,'[2]3월'!$D$6:$AU$179,28,0)</f>
        <v>27.870967741935484</v>
      </c>
      <c r="T130" s="42">
        <f t="shared" si="87"/>
        <v>29.032258064516128</v>
      </c>
      <c r="U130" s="42">
        <f>VLOOKUP(B130,'[2]4월'!$D$6:$AU$179,13,0)</f>
        <v>1</v>
      </c>
      <c r="V130" s="42">
        <f>VLOOKUP(B130,'[2]4월'!$D$6:$AU$179,28,0)</f>
        <v>29.566666666666666</v>
      </c>
      <c r="W130" s="42">
        <f t="shared" si="88"/>
        <v>30.566666666666666</v>
      </c>
      <c r="X130" s="42">
        <f>VLOOKUP(B130,'[2]5월'!$D$6:$AU$179,13,0)</f>
        <v>0.54838709677419351</v>
      </c>
      <c r="Y130" s="42">
        <f>VLOOKUP(B130,'[2]5월'!$D$6:$AU$179,28,0)</f>
        <v>29.612903225806452</v>
      </c>
      <c r="Z130" s="42">
        <f t="shared" si="89"/>
        <v>30.161290322580644</v>
      </c>
      <c r="AA130" s="42">
        <f>VLOOKUP(B130,'[2]6월'!$D$6:$AU$179,13,0)</f>
        <v>0.66666666666666663</v>
      </c>
      <c r="AB130" s="42">
        <f>VLOOKUP(B130,'[2]6월'!$D$6:$AU$179,28,0)</f>
        <v>30.566666666666666</v>
      </c>
      <c r="AC130" s="42">
        <f t="shared" si="90"/>
        <v>31.233333333333334</v>
      </c>
      <c r="AD130" s="42">
        <f>VLOOKUP(B130,'[2]7월'!$D$6:$AU$179,13,0)</f>
        <v>12.806451612903226</v>
      </c>
      <c r="AE130" s="42">
        <f>VLOOKUP(B130,'[2]7월'!$D$6:$AU$179,28,0)</f>
        <v>96.387096774193552</v>
      </c>
      <c r="AF130" s="42">
        <f t="shared" si="91"/>
        <v>109.19354838709678</v>
      </c>
      <c r="AG130" s="42">
        <f>VLOOKUP(B130,'[2]8월'!$D$6:$AU$179,13,0)</f>
        <v>15.709677419354838</v>
      </c>
      <c r="AH130" s="42">
        <f>VLOOKUP(B130,'[2]8월'!$D$6:$AU$179,28,0)</f>
        <v>111.87096774193549</v>
      </c>
      <c r="AI130" s="42">
        <f t="shared" si="92"/>
        <v>127.58064516129032</v>
      </c>
      <c r="AJ130" s="42">
        <f>VLOOKUP(B130,'[2]9월'!$D$6:$AU$179,13,0)</f>
        <v>16.833333333333332</v>
      </c>
      <c r="AK130" s="42">
        <f>VLOOKUP(B130,'[2]9월'!$D$6:$AU$179,28,0)</f>
        <v>110.9</v>
      </c>
      <c r="AL130" s="42">
        <f t="shared" si="93"/>
        <v>127.73333333333333</v>
      </c>
      <c r="AM130" s="42">
        <f>VLOOKUP(B130,'[2]10월'!$D$6:$AU$179,13,0)</f>
        <v>17.35483870967742</v>
      </c>
      <c r="AN130" s="42">
        <f>VLOOKUP(B130,'[2]10월'!$D$6:$AU$179,28,0)</f>
        <v>110.38709677419355</v>
      </c>
      <c r="AO130" s="42">
        <f t="shared" si="94"/>
        <v>127.74193548387098</v>
      </c>
      <c r="AP130" s="42">
        <f>VLOOKUP(B130,'[3]11월'!$D$6:$P$179,13,0)</f>
        <v>16.866666666666667</v>
      </c>
      <c r="AQ130" s="42">
        <f>VLOOKUP(B130,'[3]11월'!$D$6:$AE$179,28,0)</f>
        <v>112.53333333333333</v>
      </c>
      <c r="AR130" s="42">
        <f t="shared" si="95"/>
        <v>129.4</v>
      </c>
      <c r="AS130" s="42">
        <f>VLOOKUP(B130,'[3]12월'!$D$6:$P$179,13,0)</f>
        <v>16.903225806451612</v>
      </c>
      <c r="AT130" s="42">
        <f>VLOOKUP(B130,'[3]12월'!$D$6:$AE$179,28,0)</f>
        <v>111.48387096774194</v>
      </c>
      <c r="AU130" s="42">
        <f t="shared" si="96"/>
        <v>128.38709677419354</v>
      </c>
      <c r="AV130" s="42">
        <f t="shared" si="97"/>
        <v>8.651523297491039</v>
      </c>
      <c r="AW130" s="42">
        <f t="shared" si="98"/>
        <v>68.780444320850322</v>
      </c>
      <c r="AX130" s="43">
        <f t="shared" si="99"/>
        <v>77.431967618341361</v>
      </c>
      <c r="AY130" s="47">
        <v>0.26323087083687141</v>
      </c>
      <c r="AZ130" s="48">
        <v>0.30113289913121727</v>
      </c>
      <c r="BA130" s="21">
        <f t="shared" si="100"/>
        <v>0.29689808125306449</v>
      </c>
      <c r="BB130" s="47">
        <v>0.31956062963301912</v>
      </c>
      <c r="BC130" s="48">
        <v>0.31632929376734853</v>
      </c>
      <c r="BD130" s="21">
        <f t="shared" si="101"/>
        <v>0.31669033299163457</v>
      </c>
      <c r="BE130" s="47">
        <v>0.22455844379411258</v>
      </c>
      <c r="BF130" s="48">
        <v>0.30308115012151648</v>
      </c>
      <c r="BG130" s="21">
        <f t="shared" si="102"/>
        <v>0.29430775789000269</v>
      </c>
      <c r="BH130" s="47">
        <v>0.31910588455772115</v>
      </c>
      <c r="BI130" s="47">
        <v>0.21802582714154956</v>
      </c>
      <c r="BJ130" s="21">
        <f t="shared" si="103"/>
        <v>0.22931956664663478</v>
      </c>
      <c r="BK130" s="47">
        <v>0.36468246445497632</v>
      </c>
      <c r="BL130" s="47">
        <v>0.29333305474255361</v>
      </c>
      <c r="BM130" s="21">
        <f t="shared" si="104"/>
        <v>0.30130496995245515</v>
      </c>
      <c r="BN130" s="47">
        <v>0.29238918106686701</v>
      </c>
      <c r="BO130" s="47">
        <v>0.28906524834076874</v>
      </c>
      <c r="BP130" s="21">
        <f t="shared" si="105"/>
        <v>0.2894366334715312</v>
      </c>
      <c r="BQ130" s="47">
        <v>0.3187970287867426</v>
      </c>
      <c r="BR130" s="47">
        <v>0.28418750355621025</v>
      </c>
      <c r="BS130" s="21">
        <f t="shared" si="106"/>
        <v>0.28805444795988222</v>
      </c>
      <c r="BT130" s="47">
        <v>0.27280900881415038</v>
      </c>
      <c r="BU130" s="47">
        <v>0.27835453879818478</v>
      </c>
      <c r="BV130" s="21">
        <f t="shared" si="107"/>
        <v>0.27773493318399856</v>
      </c>
      <c r="BW130" s="47">
        <v>0.27165138469588074</v>
      </c>
      <c r="BX130" s="47">
        <v>0.29408548821338099</v>
      </c>
      <c r="BY130" s="21">
        <f t="shared" si="108"/>
        <v>0.29157891146982418</v>
      </c>
      <c r="BZ130" s="47">
        <v>0.25197513119505549</v>
      </c>
      <c r="CA130" s="47">
        <v>0.28979816873613845</v>
      </c>
      <c r="CB130" s="21">
        <f t="shared" si="109"/>
        <v>0.28557217654540085</v>
      </c>
      <c r="CC130" s="47">
        <v>0.1794549260720979</v>
      </c>
      <c r="CD130" s="47">
        <v>0.29375588115369056</v>
      </c>
      <c r="CE130" s="21">
        <f t="shared" si="110"/>
        <v>0.28098496229123821</v>
      </c>
      <c r="CF130" s="47">
        <v>0.18734315882081176</v>
      </c>
      <c r="CG130" s="47">
        <v>0.29314704794188912</v>
      </c>
      <c r="CH130" s="21">
        <f t="shared" si="111"/>
        <v>0.28132551169722142</v>
      </c>
      <c r="CI130" s="44">
        <f t="shared" si="112"/>
        <v>0.27212984272735891</v>
      </c>
      <c r="CJ130" s="44">
        <f t="shared" si="113"/>
        <v>0.28785800847037069</v>
      </c>
      <c r="CK130" s="21">
        <f t="shared" si="114"/>
        <v>0.286100690446074</v>
      </c>
      <c r="CL130" s="47">
        <v>0.15169579122620658</v>
      </c>
      <c r="CM130" s="48">
        <v>0.20710364084055477</v>
      </c>
      <c r="CN130" s="21">
        <f t="shared" si="115"/>
        <v>0.20091288634281079</v>
      </c>
      <c r="CO130" s="47">
        <v>0.14845392999256538</v>
      </c>
      <c r="CP130" s="48">
        <v>0.21694971813496658</v>
      </c>
      <c r="CQ130" s="21">
        <f t="shared" si="116"/>
        <v>0.20929663988936578</v>
      </c>
      <c r="CR130" s="47">
        <v>0.12885518263360002</v>
      </c>
      <c r="CS130" s="48">
        <v>0.20003974162840307</v>
      </c>
      <c r="CT130" s="21">
        <f t="shared" si="117"/>
        <v>0.19208624529468357</v>
      </c>
      <c r="CU130" s="47">
        <v>0.141608118657299</v>
      </c>
      <c r="CV130" s="47">
        <v>0.14364241996477861</v>
      </c>
      <c r="CW130" s="21">
        <f t="shared" si="118"/>
        <v>0.14341512617776644</v>
      </c>
      <c r="CX130" s="47">
        <v>0.16493331970026731</v>
      </c>
      <c r="CY130" s="47">
        <v>0.19202614825849165</v>
      </c>
      <c r="CZ130" s="21">
        <f t="shared" si="119"/>
        <v>0.1889990491846088</v>
      </c>
      <c r="DA130" s="47">
        <v>0.16126625897572464</v>
      </c>
      <c r="DB130" s="47">
        <v>0.18161333952746397</v>
      </c>
      <c r="DC130" s="21">
        <f t="shared" si="120"/>
        <v>0.17933994719554031</v>
      </c>
      <c r="DD130" s="47">
        <v>0.15884462740737676</v>
      </c>
      <c r="DE130" s="47">
        <v>0.14868867033676036</v>
      </c>
      <c r="DF130" s="21">
        <f t="shared" si="121"/>
        <v>0.14982340191994623</v>
      </c>
      <c r="DG130" s="47">
        <v>0.15480381657669368</v>
      </c>
      <c r="DH130" s="47">
        <v>0.14185519942751693</v>
      </c>
      <c r="DI130" s="21">
        <f t="shared" si="122"/>
        <v>0.14330195670854795</v>
      </c>
      <c r="DJ130" s="47">
        <v>0.15099773330819483</v>
      </c>
      <c r="DK130" s="47">
        <v>0.16106353308416138</v>
      </c>
      <c r="DL130" s="21">
        <f t="shared" si="123"/>
        <v>0.15993887483320632</v>
      </c>
      <c r="DM130" s="47">
        <v>0.14064083894609816</v>
      </c>
      <c r="DN130" s="47">
        <v>0.16060520749177715</v>
      </c>
      <c r="DO130" s="21">
        <f t="shared" si="124"/>
        <v>0.15837457581722153</v>
      </c>
      <c r="DP130" s="47">
        <v>0.1113259765797126</v>
      </c>
      <c r="DQ130" s="47">
        <v>0.15977450154727654</v>
      </c>
      <c r="DR130" s="21">
        <f t="shared" si="125"/>
        <v>0.15436131684619875</v>
      </c>
      <c r="DS130" s="47">
        <v>9.8465479881596915E-2</v>
      </c>
      <c r="DT130" s="47">
        <v>0.15206801668674477</v>
      </c>
      <c r="DU130" s="21">
        <f t="shared" si="126"/>
        <v>0.14607897094455044</v>
      </c>
      <c r="DV130" s="21">
        <f t="shared" si="127"/>
        <v>0.14265758949044466</v>
      </c>
      <c r="DW130" s="21">
        <f t="shared" si="128"/>
        <v>0.17211917807740798</v>
      </c>
      <c r="DX130" s="45">
        <f t="shared" si="129"/>
        <v>0.16882741592953723</v>
      </c>
      <c r="DY130" s="47">
        <v>0.8589672131147541</v>
      </c>
      <c r="DZ130" s="47">
        <v>0.75223465703971115</v>
      </c>
      <c r="EA130" s="21">
        <f t="shared" si="130"/>
        <v>0.76415995383748081</v>
      </c>
      <c r="EB130" s="47">
        <v>0.9181034482758621</v>
      </c>
      <c r="EC130" s="47">
        <v>0.76096599496221662</v>
      </c>
      <c r="ED130" s="21">
        <f t="shared" si="131"/>
        <v>0.77852306318696096</v>
      </c>
      <c r="EE130" s="47">
        <v>0.77927777777777774</v>
      </c>
      <c r="EF130" s="47">
        <v>0.75901273148148152</v>
      </c>
      <c r="EG130" s="21">
        <f t="shared" si="132"/>
        <v>0.76127695807354367</v>
      </c>
      <c r="EH130" s="47">
        <v>0.80169999999999997</v>
      </c>
      <c r="EI130" s="47">
        <v>0.76910935738444197</v>
      </c>
      <c r="EJ130" s="21">
        <f t="shared" si="133"/>
        <v>0.77275073074148326</v>
      </c>
      <c r="EK130" s="47">
        <v>0.82411764705882351</v>
      </c>
      <c r="EL130" s="47">
        <v>0.75564379084967326</v>
      </c>
      <c r="EM130" s="21">
        <f t="shared" si="134"/>
        <v>0.76329441862633574</v>
      </c>
      <c r="EN130" s="47">
        <v>0.85150000000000003</v>
      </c>
      <c r="EO130" s="47">
        <v>0.76210687022900758</v>
      </c>
      <c r="EP130" s="21">
        <f t="shared" si="135"/>
        <v>0.77209482182880895</v>
      </c>
      <c r="EQ130" s="47">
        <v>0.83052392947103282</v>
      </c>
      <c r="ER130" s="47">
        <v>0.76231726907630526</v>
      </c>
      <c r="ES130" s="21">
        <f t="shared" si="136"/>
        <v>0.76993804289362033</v>
      </c>
      <c r="ET130" s="47">
        <v>0.85585010266940442</v>
      </c>
      <c r="EU130" s="47">
        <v>0.7801828143021915</v>
      </c>
      <c r="EV130" s="21">
        <f t="shared" si="137"/>
        <v>0.78863716885758128</v>
      </c>
      <c r="EW130" s="47">
        <v>0.87674851485148508</v>
      </c>
      <c r="EX130" s="47">
        <v>0.76094138863841299</v>
      </c>
      <c r="EY130" s="21">
        <f t="shared" si="138"/>
        <v>0.77388059296531631</v>
      </c>
      <c r="EZ130" s="47">
        <v>0.85747397769516731</v>
      </c>
      <c r="FA130" s="47">
        <v>0.72143308007013451</v>
      </c>
      <c r="FB130" s="21">
        <f t="shared" si="139"/>
        <v>0.73663301662625758</v>
      </c>
      <c r="FC130" s="47">
        <v>0.90569565217391301</v>
      </c>
      <c r="FD130" s="47">
        <v>0.72311255924170614</v>
      </c>
      <c r="FE130" s="21">
        <f t="shared" si="140"/>
        <v>0.74351268506592438</v>
      </c>
      <c r="FF130" s="47">
        <v>0.9148702290076336</v>
      </c>
      <c r="FG130" s="47">
        <v>0.73586545138888881</v>
      </c>
      <c r="FH130" s="21">
        <f t="shared" si="141"/>
        <v>0.75586576975305686</v>
      </c>
      <c r="FI130" s="21">
        <f t="shared" si="142"/>
        <v>0.8562357076746544</v>
      </c>
      <c r="FJ130" s="21">
        <f t="shared" si="143"/>
        <v>0.75357716372201444</v>
      </c>
      <c r="FK130" s="45">
        <f t="shared" si="144"/>
        <v>0.76504726853803062</v>
      </c>
      <c r="FL130" s="21"/>
      <c r="FM130" s="21"/>
      <c r="FN130" s="21">
        <f t="shared" si="145"/>
        <v>0</v>
      </c>
      <c r="FO130" s="21"/>
      <c r="FP130" s="21"/>
      <c r="FQ130" s="21">
        <f t="shared" si="146"/>
        <v>0</v>
      </c>
      <c r="FR130" s="21"/>
      <c r="FS130" s="21"/>
      <c r="FT130" s="21">
        <f t="shared" si="147"/>
        <v>0</v>
      </c>
      <c r="FU130" s="21"/>
      <c r="FV130" s="21"/>
      <c r="FW130" s="21">
        <f t="shared" si="148"/>
        <v>0</v>
      </c>
      <c r="FX130" s="21"/>
      <c r="FY130" s="21"/>
      <c r="FZ130" s="21">
        <f t="shared" si="149"/>
        <v>0</v>
      </c>
      <c r="GA130" s="21"/>
      <c r="GB130" s="21"/>
      <c r="GC130" s="21">
        <f t="shared" si="150"/>
        <v>0</v>
      </c>
      <c r="GD130" s="21"/>
      <c r="GE130" s="21"/>
      <c r="GF130" s="21">
        <f t="shared" si="151"/>
        <v>0</v>
      </c>
      <c r="GG130" s="21"/>
      <c r="GH130" s="21"/>
      <c r="GI130" s="21">
        <f t="shared" si="152"/>
        <v>0</v>
      </c>
      <c r="GJ130" s="21"/>
      <c r="GK130" s="21"/>
      <c r="GL130" s="21">
        <f t="shared" si="153"/>
        <v>0</v>
      </c>
      <c r="GM130" s="21"/>
      <c r="GN130" s="21"/>
      <c r="GO130" s="21">
        <f t="shared" si="154"/>
        <v>0</v>
      </c>
      <c r="GP130" s="21" t="e">
        <f t="shared" si="155"/>
        <v>#DIV/0!</v>
      </c>
      <c r="GQ130" s="21" t="e">
        <f t="shared" si="156"/>
        <v>#DIV/0!</v>
      </c>
      <c r="GR130" s="45">
        <f t="shared" si="157"/>
        <v>0</v>
      </c>
    </row>
    <row r="131" spans="1:200">
      <c r="A131" s="1" t="s">
        <v>260</v>
      </c>
      <c r="B131" s="1" t="s">
        <v>260</v>
      </c>
      <c r="C131" s="1" t="s">
        <v>8</v>
      </c>
      <c r="D131" s="1" t="s">
        <v>62</v>
      </c>
      <c r="E131" s="2">
        <v>676317</v>
      </c>
      <c r="F131" s="2">
        <v>1444</v>
      </c>
      <c r="G131" s="2">
        <v>3875</v>
      </c>
      <c r="H131" s="2">
        <v>5319</v>
      </c>
      <c r="I131" s="2">
        <v>1092</v>
      </c>
      <c r="J131" s="2">
        <v>3856</v>
      </c>
      <c r="K131" s="2">
        <v>4948</v>
      </c>
      <c r="L131" s="42">
        <f>VLOOKUP(B131,'[2]1월'!$D$6:$AU$179,13,0)</f>
        <v>1031.3225806451612</v>
      </c>
      <c r="M131" s="42">
        <f>VLOOKUP(B131,'[2]1월'!$D$6:$AU$179,28,0)</f>
        <v>3198.7419354838707</v>
      </c>
      <c r="N131" s="42">
        <f t="shared" si="158"/>
        <v>4230.0645161290322</v>
      </c>
      <c r="O131" s="42">
        <f>VLOOKUP(B131,'[2]2월'!$D$6:$AU$179,13,0)</f>
        <v>1037.9655172413793</v>
      </c>
      <c r="P131" s="42">
        <f>VLOOKUP(B131,'[2]2월'!$D$6:$AU$179,28,0)</f>
        <v>3207.3793103448274</v>
      </c>
      <c r="Q131" s="42">
        <f t="shared" si="86"/>
        <v>4245.3448275862065</v>
      </c>
      <c r="R131" s="42">
        <f>VLOOKUP(B131,'[2]3월'!$D$6:$AU$179,13,0)</f>
        <v>1054.5806451612902</v>
      </c>
      <c r="S131" s="42">
        <f>VLOOKUP(B131,'[2]3월'!$D$6:$AU$179,28,0)</f>
        <v>3225.2258064516127</v>
      </c>
      <c r="T131" s="42">
        <f t="shared" si="87"/>
        <v>4279.8064516129034</v>
      </c>
      <c r="U131" s="42">
        <f>VLOOKUP(B131,'[2]4월'!$D$6:$AU$179,13,0)</f>
        <v>1053.8666666666666</v>
      </c>
      <c r="V131" s="42">
        <f>VLOOKUP(B131,'[2]4월'!$D$6:$AU$179,28,0)</f>
        <v>3244.8333333333335</v>
      </c>
      <c r="W131" s="42">
        <f t="shared" si="88"/>
        <v>4298.7</v>
      </c>
      <c r="X131" s="42">
        <f>VLOOKUP(B131,'[2]5월'!$D$6:$AU$179,13,0)</f>
        <v>1047.5806451612902</v>
      </c>
      <c r="Y131" s="42">
        <f>VLOOKUP(B131,'[2]5월'!$D$6:$AU$179,28,0)</f>
        <v>3247.7419354838707</v>
      </c>
      <c r="Z131" s="42">
        <f t="shared" si="89"/>
        <v>4295.322580645161</v>
      </c>
      <c r="AA131" s="42">
        <f>VLOOKUP(B131,'[2]6월'!$D$6:$AU$179,13,0)</f>
        <v>1060.1666666666667</v>
      </c>
      <c r="AB131" s="42">
        <f>VLOOKUP(B131,'[2]6월'!$D$6:$AU$179,28,0)</f>
        <v>3215.4666666666667</v>
      </c>
      <c r="AC131" s="42">
        <f t="shared" si="90"/>
        <v>4275.6333333333332</v>
      </c>
      <c r="AD131" s="42">
        <f>VLOOKUP(B131,'[2]7월'!$D$6:$AU$179,13,0)</f>
        <v>1087.7096774193549</v>
      </c>
      <c r="AE131" s="42">
        <f>VLOOKUP(B131,'[2]7월'!$D$6:$AU$179,28,0)</f>
        <v>3334.9032258064517</v>
      </c>
      <c r="AF131" s="42">
        <f t="shared" si="91"/>
        <v>4422.6129032258068</v>
      </c>
      <c r="AG131" s="42">
        <f>VLOOKUP(B131,'[2]8월'!$D$6:$AU$179,13,0)</f>
        <v>1100.5806451612902</v>
      </c>
      <c r="AH131" s="42">
        <f>VLOOKUP(B131,'[2]8월'!$D$6:$AU$179,28,0)</f>
        <v>3335.3225806451615</v>
      </c>
      <c r="AI131" s="42">
        <f t="shared" si="92"/>
        <v>4435.9032258064517</v>
      </c>
      <c r="AJ131" s="42">
        <f>VLOOKUP(B131,'[2]9월'!$D$6:$AU$179,13,0)</f>
        <v>1100.4000000000001</v>
      </c>
      <c r="AK131" s="42">
        <f>VLOOKUP(B131,'[2]9월'!$D$6:$AU$179,28,0)</f>
        <v>3262.6</v>
      </c>
      <c r="AL131" s="42">
        <f t="shared" si="93"/>
        <v>4363</v>
      </c>
      <c r="AM131" s="42">
        <f>VLOOKUP(B131,'[2]10월'!$D$6:$AU$179,13,0)</f>
        <v>1096.5483870967741</v>
      </c>
      <c r="AN131" s="42">
        <f>VLOOKUP(B131,'[2]10월'!$D$6:$AU$179,28,0)</f>
        <v>3278.9032258064517</v>
      </c>
      <c r="AO131" s="42">
        <f t="shared" si="94"/>
        <v>4375.4516129032254</v>
      </c>
      <c r="AP131" s="42">
        <f>VLOOKUP(B131,'[3]11월'!$D$6:$P$179,13,0)</f>
        <v>1099.6666666666667</v>
      </c>
      <c r="AQ131" s="42">
        <f>VLOOKUP(B131,'[3]11월'!$D$6:$AE$179,28,0)</f>
        <v>3262.4666666666667</v>
      </c>
      <c r="AR131" s="42">
        <f t="shared" si="95"/>
        <v>4362.1333333333332</v>
      </c>
      <c r="AS131" s="42">
        <f>VLOOKUP(B131,'[3]12월'!$D$6:$P$179,13,0)</f>
        <v>1100.3225806451612</v>
      </c>
      <c r="AT131" s="42">
        <f>VLOOKUP(B131,'[3]12월'!$D$6:$AE$179,28,0)</f>
        <v>3288.8387096774195</v>
      </c>
      <c r="AU131" s="42">
        <f t="shared" si="96"/>
        <v>4389.1612903225805</v>
      </c>
      <c r="AV131" s="42">
        <f t="shared" si="97"/>
        <v>1072.559223210975</v>
      </c>
      <c r="AW131" s="42">
        <f t="shared" si="98"/>
        <v>3258.5352830305274</v>
      </c>
      <c r="AX131" s="43">
        <f t="shared" si="99"/>
        <v>4331.094506241503</v>
      </c>
      <c r="AY131" s="47">
        <v>0.54263437032909612</v>
      </c>
      <c r="AZ131" s="47">
        <v>0.42346858463598108</v>
      </c>
      <c r="BA131" s="21">
        <f t="shared" si="100"/>
        <v>0.45297899184416912</v>
      </c>
      <c r="BB131" s="47">
        <v>0.55285885396290801</v>
      </c>
      <c r="BC131" s="47">
        <v>0.43324814933622979</v>
      </c>
      <c r="BD131" s="21">
        <f t="shared" si="101"/>
        <v>0.46286873698612524</v>
      </c>
      <c r="BE131" s="47">
        <v>0.53425577603538499</v>
      </c>
      <c r="BF131" s="47">
        <v>0.41253970072051155</v>
      </c>
      <c r="BG131" s="21">
        <f t="shared" si="102"/>
        <v>0.44268166576049806</v>
      </c>
      <c r="BH131" s="47">
        <v>0.54208563172223834</v>
      </c>
      <c r="BI131" s="47">
        <v>0.44025040706119706</v>
      </c>
      <c r="BJ131" s="21">
        <f t="shared" si="103"/>
        <v>0.46546904620669688</v>
      </c>
      <c r="BK131" s="47">
        <v>0.55193946793984616</v>
      </c>
      <c r="BL131" s="47">
        <v>0.45341339642924094</v>
      </c>
      <c r="BM131" s="21">
        <f t="shared" si="104"/>
        <v>0.47781255155576979</v>
      </c>
      <c r="BN131" s="47">
        <v>0.56266930316503561</v>
      </c>
      <c r="BO131" s="47">
        <v>0.46548961015581553</v>
      </c>
      <c r="BP131" s="21">
        <f t="shared" si="105"/>
        <v>0.48955534594053307</v>
      </c>
      <c r="BQ131" s="47">
        <v>0.56437136974665059</v>
      </c>
      <c r="BR131" s="47">
        <v>0.47621986194563315</v>
      </c>
      <c r="BS131" s="21">
        <f t="shared" si="106"/>
        <v>0.49804984339620717</v>
      </c>
      <c r="BT131" s="47">
        <v>0.58270431666428923</v>
      </c>
      <c r="BU131" s="47">
        <v>0.49688888920674351</v>
      </c>
      <c r="BV131" s="21">
        <f t="shared" si="107"/>
        <v>0.51814035995639851</v>
      </c>
      <c r="BW131" s="47">
        <v>0.56316377037820975</v>
      </c>
      <c r="BX131" s="47">
        <v>0.46896087813721288</v>
      </c>
      <c r="BY131" s="21">
        <f t="shared" si="108"/>
        <v>0.49228943418248622</v>
      </c>
      <c r="BZ131" s="47">
        <v>0.55285569296188464</v>
      </c>
      <c r="CA131" s="47">
        <v>0.45794378403404284</v>
      </c>
      <c r="CB131" s="21">
        <f t="shared" si="109"/>
        <v>0.48144792211424758</v>
      </c>
      <c r="CC131" s="47">
        <v>0.54008663953183078</v>
      </c>
      <c r="CD131" s="47">
        <v>0.44462185060628884</v>
      </c>
      <c r="CE131" s="21">
        <f t="shared" si="110"/>
        <v>0.46826290478010635</v>
      </c>
      <c r="CF131" s="47">
        <v>0.54901397155444975</v>
      </c>
      <c r="CG131" s="47">
        <v>0.47913574661893421</v>
      </c>
      <c r="CH131" s="21">
        <f t="shared" si="111"/>
        <v>0.49644050285276614</v>
      </c>
      <c r="CI131" s="44">
        <f t="shared" si="112"/>
        <v>0.55321993033265193</v>
      </c>
      <c r="CJ131" s="44">
        <f t="shared" si="113"/>
        <v>0.45434840490731937</v>
      </c>
      <c r="CK131" s="21">
        <f t="shared" si="114"/>
        <v>0.47883310879800028</v>
      </c>
      <c r="CL131" s="47">
        <v>0.41375195553738348</v>
      </c>
      <c r="CM131" s="47">
        <v>0.32922189825719289</v>
      </c>
      <c r="CN131" s="21">
        <f t="shared" si="115"/>
        <v>0.35015505786471607</v>
      </c>
      <c r="CO131" s="47">
        <v>0.4272145441303053</v>
      </c>
      <c r="CP131" s="47">
        <v>0.34257237531498747</v>
      </c>
      <c r="CQ131" s="21">
        <f t="shared" si="116"/>
        <v>0.36353329840374055</v>
      </c>
      <c r="CR131" s="47">
        <v>0.40860922040421627</v>
      </c>
      <c r="CS131" s="47">
        <v>0.3222190444230098</v>
      </c>
      <c r="CT131" s="21">
        <f t="shared" si="117"/>
        <v>0.34361284682328819</v>
      </c>
      <c r="CU131" s="47">
        <v>0.42139036076184572</v>
      </c>
      <c r="CV131" s="47">
        <v>0.35003996225561429</v>
      </c>
      <c r="CW131" s="21">
        <f t="shared" si="118"/>
        <v>0.36770928992494911</v>
      </c>
      <c r="CX131" s="47">
        <v>0.43017407346407638</v>
      </c>
      <c r="CY131" s="47">
        <v>0.35920804767711151</v>
      </c>
      <c r="CZ131" s="21">
        <f t="shared" si="119"/>
        <v>0.37678218866681923</v>
      </c>
      <c r="DA131" s="47">
        <v>0.43764245980228456</v>
      </c>
      <c r="DB131" s="47">
        <v>0.37020024370448956</v>
      </c>
      <c r="DC131" s="21">
        <f t="shared" si="120"/>
        <v>0.38690174278404899</v>
      </c>
      <c r="DD131" s="47">
        <v>0.42985095286108477</v>
      </c>
      <c r="DE131" s="47">
        <v>0.37116491642359661</v>
      </c>
      <c r="DF131" s="21">
        <f t="shared" si="121"/>
        <v>0.38569802106123829</v>
      </c>
      <c r="DG131" s="47">
        <v>0.44601901222794743</v>
      </c>
      <c r="DH131" s="47">
        <v>0.39000314653353357</v>
      </c>
      <c r="DI131" s="21">
        <f t="shared" si="122"/>
        <v>0.40387500578530222</v>
      </c>
      <c r="DJ131" s="47">
        <v>0.43361630706897519</v>
      </c>
      <c r="DK131" s="47">
        <v>0.36700199035161518</v>
      </c>
      <c r="DL131" s="21">
        <f t="shared" si="123"/>
        <v>0.3834984670944197</v>
      </c>
      <c r="DM131" s="47">
        <v>0.42897388678712634</v>
      </c>
      <c r="DN131" s="47">
        <v>0.36051755891316717</v>
      </c>
      <c r="DO131" s="21">
        <f t="shared" si="124"/>
        <v>0.37747019426724665</v>
      </c>
      <c r="DP131" s="47">
        <v>0.41800298558046656</v>
      </c>
      <c r="DQ131" s="47">
        <v>0.34681388261140866</v>
      </c>
      <c r="DR131" s="21">
        <f t="shared" si="125"/>
        <v>0.36444326679398531</v>
      </c>
      <c r="DS131" s="47">
        <v>0.42756021774511238</v>
      </c>
      <c r="DT131" s="47">
        <v>0.37254964091335713</v>
      </c>
      <c r="DU131" s="21">
        <f t="shared" si="126"/>
        <v>0.38617254881112462</v>
      </c>
      <c r="DV131" s="21">
        <f t="shared" si="127"/>
        <v>0.42690049803090196</v>
      </c>
      <c r="DW131" s="21">
        <f t="shared" si="128"/>
        <v>0.35679272561492364</v>
      </c>
      <c r="DX131" s="45">
        <f t="shared" si="129"/>
        <v>0.37415432735673998</v>
      </c>
      <c r="DY131" s="47">
        <v>0.79647796440524221</v>
      </c>
      <c r="DZ131" s="47">
        <v>0.71133160214197122</v>
      </c>
      <c r="EA131" s="21">
        <f t="shared" si="130"/>
        <v>0.73241738450869787</v>
      </c>
      <c r="EB131" s="47">
        <v>0.79820500980033882</v>
      </c>
      <c r="EC131" s="47">
        <v>0.71771075321994537</v>
      </c>
      <c r="ED131" s="21">
        <f t="shared" si="131"/>
        <v>0.73764448063835997</v>
      </c>
      <c r="EE131" s="47">
        <v>0.80517885109506915</v>
      </c>
      <c r="EF131" s="47">
        <v>0.71582780900562093</v>
      </c>
      <c r="EG131" s="21">
        <f t="shared" si="132"/>
        <v>0.73795484506046649</v>
      </c>
      <c r="EH131" s="47">
        <v>0.79828042763157903</v>
      </c>
      <c r="EI131" s="47">
        <v>0.72200077045559596</v>
      </c>
      <c r="EJ131" s="21">
        <f t="shared" si="133"/>
        <v>0.74089078768555239</v>
      </c>
      <c r="EK131" s="47">
        <v>0.80546749807544271</v>
      </c>
      <c r="EL131" s="47">
        <v>0.72958192292411606</v>
      </c>
      <c r="EM131" s="21">
        <f t="shared" si="134"/>
        <v>0.74837434904641187</v>
      </c>
      <c r="EN131" s="47">
        <v>0.81420993554472565</v>
      </c>
      <c r="EO131" s="47">
        <v>0.72818428636589816</v>
      </c>
      <c r="EP131" s="21">
        <f t="shared" si="135"/>
        <v>0.74948781676138976</v>
      </c>
      <c r="EQ131" s="47">
        <v>0.81460891485512621</v>
      </c>
      <c r="ER131" s="47">
        <v>0.75391229614439648</v>
      </c>
      <c r="ES131" s="21">
        <f t="shared" si="136"/>
        <v>0.76894330461629579</v>
      </c>
      <c r="ET131" s="47">
        <v>0.83299038630634858</v>
      </c>
      <c r="EU131" s="47">
        <v>0.76855212534455242</v>
      </c>
      <c r="EV131" s="21">
        <f t="shared" si="137"/>
        <v>0.78450972013327158</v>
      </c>
      <c r="EW131" s="47">
        <v>0.81773970071489166</v>
      </c>
      <c r="EX131" s="47">
        <v>0.73079142401765473</v>
      </c>
      <c r="EY131" s="21">
        <f t="shared" si="138"/>
        <v>0.75232343537864643</v>
      </c>
      <c r="EZ131" s="47">
        <v>0.81196581649163058</v>
      </c>
      <c r="FA131" s="47">
        <v>0.72844785825315317</v>
      </c>
      <c r="FB131" s="21">
        <f t="shared" si="139"/>
        <v>0.74913038002295929</v>
      </c>
      <c r="FC131" s="47">
        <v>0.81687517429524092</v>
      </c>
      <c r="FD131" s="47">
        <v>0.72226521854629422</v>
      </c>
      <c r="FE131" s="21">
        <f t="shared" si="140"/>
        <v>0.74569458045467096</v>
      </c>
      <c r="FF131" s="47">
        <v>0.81315617121078854</v>
      </c>
      <c r="FG131" s="47">
        <v>0.72185227651686068</v>
      </c>
      <c r="FH131" s="21">
        <f t="shared" si="141"/>
        <v>0.74446292013775861</v>
      </c>
      <c r="FI131" s="21">
        <f t="shared" si="142"/>
        <v>0.81042965420220214</v>
      </c>
      <c r="FJ131" s="21">
        <f t="shared" si="143"/>
        <v>0.72920486191133838</v>
      </c>
      <c r="FK131" s="45">
        <f t="shared" si="144"/>
        <v>0.74931950037037343</v>
      </c>
      <c r="FL131" s="21"/>
      <c r="FM131" s="21"/>
      <c r="FN131" s="21">
        <f t="shared" si="145"/>
        <v>0</v>
      </c>
      <c r="FO131" s="21"/>
      <c r="FP131" s="21"/>
      <c r="FQ131" s="21">
        <f t="shared" si="146"/>
        <v>0</v>
      </c>
      <c r="FR131" s="21"/>
      <c r="FS131" s="21"/>
      <c r="FT131" s="21">
        <f t="shared" si="147"/>
        <v>0</v>
      </c>
      <c r="FU131" s="21"/>
      <c r="FV131" s="21"/>
      <c r="FW131" s="21">
        <f t="shared" si="148"/>
        <v>0</v>
      </c>
      <c r="FX131" s="21"/>
      <c r="FY131" s="21"/>
      <c r="FZ131" s="21">
        <f t="shared" si="149"/>
        <v>0</v>
      </c>
      <c r="GA131" s="21"/>
      <c r="GB131" s="21"/>
      <c r="GC131" s="21">
        <f t="shared" si="150"/>
        <v>0</v>
      </c>
      <c r="GD131" s="21"/>
      <c r="GE131" s="21"/>
      <c r="GF131" s="21">
        <f t="shared" si="151"/>
        <v>0</v>
      </c>
      <c r="GG131" s="21"/>
      <c r="GH131" s="21"/>
      <c r="GI131" s="21">
        <f t="shared" si="152"/>
        <v>0</v>
      </c>
      <c r="GJ131" s="21"/>
      <c r="GK131" s="21"/>
      <c r="GL131" s="21">
        <f t="shared" si="153"/>
        <v>0</v>
      </c>
      <c r="GM131" s="21"/>
      <c r="GN131" s="21"/>
      <c r="GO131" s="21">
        <f t="shared" si="154"/>
        <v>0</v>
      </c>
      <c r="GP131" s="21" t="e">
        <f t="shared" si="155"/>
        <v>#DIV/0!</v>
      </c>
      <c r="GQ131" s="21" t="e">
        <f t="shared" si="156"/>
        <v>#DIV/0!</v>
      </c>
      <c r="GR131" s="45">
        <f t="shared" si="157"/>
        <v>0</v>
      </c>
    </row>
    <row r="132" spans="1:200">
      <c r="A132" s="1" t="s">
        <v>261</v>
      </c>
      <c r="B132" s="1" t="s">
        <v>262</v>
      </c>
      <c r="C132" s="1" t="s">
        <v>8</v>
      </c>
      <c r="D132" s="1" t="s">
        <v>16</v>
      </c>
      <c r="E132" s="2">
        <v>46287</v>
      </c>
      <c r="F132" s="2">
        <v>39</v>
      </c>
      <c r="G132" s="2">
        <v>22</v>
      </c>
      <c r="H132" s="2">
        <v>61</v>
      </c>
      <c r="I132" s="2">
        <v>39</v>
      </c>
      <c r="J132" s="2">
        <v>22</v>
      </c>
      <c r="K132" s="2">
        <v>61</v>
      </c>
      <c r="L132" s="42">
        <f>VLOOKUP(B132,'[2]1월'!$D$6:$AU$179,13,0)</f>
        <v>34.774193548387096</v>
      </c>
      <c r="M132" s="42">
        <f>VLOOKUP(B132,'[2]1월'!$D$6:$AU$179,28,0)</f>
        <v>19.741935483870968</v>
      </c>
      <c r="N132" s="42">
        <f t="shared" ref="N132:N156" si="159">L132+M132</f>
        <v>54.516129032258064</v>
      </c>
      <c r="O132" s="42">
        <f>VLOOKUP(B132,'[2]2월'!$D$6:$AU$179,13,0)</f>
        <v>36.689655172413794</v>
      </c>
      <c r="P132" s="42">
        <f>VLOOKUP(B132,'[2]2월'!$D$6:$AU$179,28,0)</f>
        <v>19.482758620689655</v>
      </c>
      <c r="Q132" s="42">
        <f t="shared" si="86"/>
        <v>56.172413793103445</v>
      </c>
      <c r="R132" s="42">
        <f>VLOOKUP(B132,'[2]3월'!$D$6:$AU$179,13,0)</f>
        <v>35.967741935483872</v>
      </c>
      <c r="S132" s="42">
        <f>VLOOKUP(B132,'[2]3월'!$D$6:$AU$179,28,0)</f>
        <v>19.774193548387096</v>
      </c>
      <c r="T132" s="42">
        <f t="shared" si="87"/>
        <v>55.741935483870968</v>
      </c>
      <c r="U132" s="42">
        <f>VLOOKUP(B132,'[2]4월'!$D$6:$AU$179,13,0)</f>
        <v>36.833333333333336</v>
      </c>
      <c r="V132" s="42">
        <f>VLOOKUP(B132,'[2]4월'!$D$6:$AU$179,28,0)</f>
        <v>19.433333333333334</v>
      </c>
      <c r="W132" s="42">
        <f t="shared" si="88"/>
        <v>56.266666666666666</v>
      </c>
      <c r="X132" s="42">
        <f>VLOOKUP(B132,'[2]5월'!$D$6:$AU$179,13,0)</f>
        <v>36.29032258064516</v>
      </c>
      <c r="Y132" s="42">
        <f>VLOOKUP(B132,'[2]5월'!$D$6:$AU$179,28,0)</f>
        <v>19.70967741935484</v>
      </c>
      <c r="Z132" s="42">
        <f t="shared" si="89"/>
        <v>56</v>
      </c>
      <c r="AA132" s="42">
        <f>VLOOKUP(B132,'[2]6월'!$D$6:$AU$179,13,0)</f>
        <v>35.200000000000003</v>
      </c>
      <c r="AB132" s="42">
        <f>VLOOKUP(B132,'[2]6월'!$D$6:$AU$179,28,0)</f>
        <v>20.3</v>
      </c>
      <c r="AC132" s="42">
        <f t="shared" si="90"/>
        <v>55.5</v>
      </c>
      <c r="AD132" s="42">
        <f>VLOOKUP(B132,'[2]7월'!$D$6:$AU$179,13,0)</f>
        <v>35.225806451612904</v>
      </c>
      <c r="AE132" s="42">
        <f>VLOOKUP(B132,'[2]7월'!$D$6:$AU$179,28,0)</f>
        <v>19.483870967741936</v>
      </c>
      <c r="AF132" s="42">
        <f t="shared" si="91"/>
        <v>54.70967741935484</v>
      </c>
      <c r="AG132" s="42">
        <f>VLOOKUP(B132,'[2]8월'!$D$6:$AU$179,13,0)</f>
        <v>35.70967741935484</v>
      </c>
      <c r="AH132" s="42">
        <f>VLOOKUP(B132,'[2]8월'!$D$6:$AU$179,28,0)</f>
        <v>18.774193548387096</v>
      </c>
      <c r="AI132" s="42">
        <f t="shared" si="92"/>
        <v>54.483870967741936</v>
      </c>
      <c r="AJ132" s="42">
        <f>VLOOKUP(B132,'[2]9월'!$D$6:$AU$179,13,0)</f>
        <v>35.5</v>
      </c>
      <c r="AK132" s="42">
        <f>VLOOKUP(B132,'[2]9월'!$D$6:$AU$179,28,0)</f>
        <v>19.600000000000001</v>
      </c>
      <c r="AL132" s="42">
        <f t="shared" si="93"/>
        <v>55.1</v>
      </c>
      <c r="AM132" s="42">
        <f>VLOOKUP(B132,'[2]10월'!$D$6:$AU$179,13,0)</f>
        <v>35.967741935483872</v>
      </c>
      <c r="AN132" s="42">
        <f>VLOOKUP(B132,'[2]10월'!$D$6:$AU$179,28,0)</f>
        <v>19.29032258064516</v>
      </c>
      <c r="AO132" s="42">
        <f t="shared" si="94"/>
        <v>55.258064516129032</v>
      </c>
      <c r="AP132" s="42">
        <f>VLOOKUP(B132,'[3]11월'!$D$6:$P$179,13,0)</f>
        <v>35.4</v>
      </c>
      <c r="AQ132" s="42">
        <f>VLOOKUP(B132,'[3]11월'!$D$6:$AE$179,28,0)</f>
        <v>19.2</v>
      </c>
      <c r="AR132" s="42">
        <f t="shared" si="95"/>
        <v>54.599999999999994</v>
      </c>
      <c r="AS132" s="42">
        <f>VLOOKUP(B132,'[3]12월'!$D$6:$P$179,13,0)</f>
        <v>34.70967741935484</v>
      </c>
      <c r="AT132" s="42">
        <f>VLOOKUP(B132,'[3]12월'!$D$6:$AE$179,28,0)</f>
        <v>20.838709677419356</v>
      </c>
      <c r="AU132" s="42">
        <f t="shared" si="96"/>
        <v>55.548387096774192</v>
      </c>
      <c r="AV132" s="42">
        <f t="shared" si="97"/>
        <v>35.689012483005804</v>
      </c>
      <c r="AW132" s="42">
        <f t="shared" si="98"/>
        <v>19.635749598319119</v>
      </c>
      <c r="AX132" s="43">
        <f t="shared" si="99"/>
        <v>55.324762081324934</v>
      </c>
      <c r="AY132" s="47">
        <v>0.43049486168948531</v>
      </c>
      <c r="AZ132" s="47">
        <v>0.41841601713918924</v>
      </c>
      <c r="BA132" s="21">
        <f t="shared" si="100"/>
        <v>0.42620786328038235</v>
      </c>
      <c r="BB132" s="47">
        <v>0.44702535669202753</v>
      </c>
      <c r="BC132" s="47">
        <v>0.42324844228178871</v>
      </c>
      <c r="BD132" s="21">
        <f t="shared" si="101"/>
        <v>0.43858650363570839</v>
      </c>
      <c r="BE132" s="47">
        <v>0.43812754386837088</v>
      </c>
      <c r="BF132" s="47">
        <v>0.4133271951625882</v>
      </c>
      <c r="BG132" s="21">
        <f t="shared" si="102"/>
        <v>0.42932545563847624</v>
      </c>
      <c r="BH132" s="47">
        <v>0.44782522767068683</v>
      </c>
      <c r="BI132" s="47">
        <v>0.40756805032295168</v>
      </c>
      <c r="BJ132" s="21">
        <f t="shared" si="103"/>
        <v>0.43353723393700772</v>
      </c>
      <c r="BK132" s="47">
        <v>0.45151287012781838</v>
      </c>
      <c r="BL132" s="47">
        <v>0.41199149182581679</v>
      </c>
      <c r="BM132" s="21">
        <f t="shared" si="104"/>
        <v>0.43748602466253073</v>
      </c>
      <c r="BN132" s="47">
        <v>0.44018763624500851</v>
      </c>
      <c r="BO132" s="47">
        <v>0.42149011089221344</v>
      </c>
      <c r="BP132" s="21">
        <f t="shared" si="105"/>
        <v>0.43355154939847074</v>
      </c>
      <c r="BQ132" s="47">
        <v>0.44286263303666901</v>
      </c>
      <c r="BR132" s="47">
        <v>0.43146281252380725</v>
      </c>
      <c r="BS132" s="21">
        <f t="shared" si="106"/>
        <v>0.43881663242798497</v>
      </c>
      <c r="BT132" s="47">
        <v>0.42924494290857196</v>
      </c>
      <c r="BU132" s="47">
        <v>0.42424001575495102</v>
      </c>
      <c r="BV132" s="21">
        <f t="shared" si="107"/>
        <v>0.42746860456297048</v>
      </c>
      <c r="BW132" s="47">
        <v>0.44521288851851898</v>
      </c>
      <c r="BX132" s="47">
        <v>0.4207898620877068</v>
      </c>
      <c r="BY132" s="21">
        <f t="shared" si="108"/>
        <v>0.43654471872641715</v>
      </c>
      <c r="BZ132" s="47">
        <v>0.44563160482227476</v>
      </c>
      <c r="CA132" s="47">
        <v>0.44027892190389339</v>
      </c>
      <c r="CB132" s="21">
        <f t="shared" si="109"/>
        <v>0.44373184172324787</v>
      </c>
      <c r="CC132" s="47">
        <v>0.43730934335178889</v>
      </c>
      <c r="CD132" s="47">
        <v>0.43105565992203249</v>
      </c>
      <c r="CE132" s="21">
        <f t="shared" si="110"/>
        <v>0.43508979902345801</v>
      </c>
      <c r="CF132" s="47">
        <v>0.44395836557652485</v>
      </c>
      <c r="CG132" s="47">
        <v>0.42924188557814291</v>
      </c>
      <c r="CH132" s="21">
        <f t="shared" si="111"/>
        <v>0.43873522307494239</v>
      </c>
      <c r="CI132" s="44">
        <f t="shared" si="112"/>
        <v>0.44161610620897879</v>
      </c>
      <c r="CJ132" s="44">
        <f t="shared" si="113"/>
        <v>0.42275920544959011</v>
      </c>
      <c r="CK132" s="21">
        <f t="shared" si="114"/>
        <v>0.43492345417429973</v>
      </c>
      <c r="CL132" s="47">
        <v>0.26543162630761874</v>
      </c>
      <c r="CM132" s="47">
        <v>0.26885832489839334</v>
      </c>
      <c r="CN132" s="21">
        <f t="shared" si="115"/>
        <v>0.26664782305110318</v>
      </c>
      <c r="CO132" s="47">
        <v>0.27342250471088692</v>
      </c>
      <c r="CP132" s="47">
        <v>0.27564844315583181</v>
      </c>
      <c r="CQ132" s="21">
        <f t="shared" si="116"/>
        <v>0.27421253015847868</v>
      </c>
      <c r="CR132" s="47">
        <v>0.24866363386452536</v>
      </c>
      <c r="CS132" s="47">
        <v>0.24663112161879375</v>
      </c>
      <c r="CT132" s="21">
        <f t="shared" si="117"/>
        <v>0.24794225884163706</v>
      </c>
      <c r="CU132" s="47">
        <v>0.26982426236749668</v>
      </c>
      <c r="CV132" s="47">
        <v>0.26526497061407694</v>
      </c>
      <c r="CW132" s="21">
        <f t="shared" si="118"/>
        <v>0.26820608801214674</v>
      </c>
      <c r="CX132" s="47">
        <v>0.27424378168116648</v>
      </c>
      <c r="CY132" s="47">
        <v>0.27842143917289552</v>
      </c>
      <c r="CZ132" s="21">
        <f t="shared" si="119"/>
        <v>0.27572650719735664</v>
      </c>
      <c r="DA132" s="47">
        <v>0.2750575906783736</v>
      </c>
      <c r="DB132" s="47">
        <v>0.28466515002052328</v>
      </c>
      <c r="DC132" s="21">
        <f t="shared" si="120"/>
        <v>0.27846748567649632</v>
      </c>
      <c r="DD132" s="47">
        <v>0.27697946825849373</v>
      </c>
      <c r="DE132" s="47">
        <v>0.29270795215608469</v>
      </c>
      <c r="DF132" s="21">
        <f t="shared" si="121"/>
        <v>0.28256178908113561</v>
      </c>
      <c r="DG132" s="47">
        <v>0.26406708712532301</v>
      </c>
      <c r="DH132" s="47">
        <v>0.28274563424213983</v>
      </c>
      <c r="DI132" s="21">
        <f t="shared" si="122"/>
        <v>0.27069643825578221</v>
      </c>
      <c r="DJ132" s="47">
        <v>0.2825723270264297</v>
      </c>
      <c r="DK132" s="47">
        <v>0.29138760986068413</v>
      </c>
      <c r="DL132" s="21">
        <f t="shared" si="123"/>
        <v>0.28570102889264537</v>
      </c>
      <c r="DM132" s="47">
        <v>0.29487969597107938</v>
      </c>
      <c r="DN132" s="47">
        <v>0.3187737464672743</v>
      </c>
      <c r="DO132" s="21">
        <f t="shared" si="124"/>
        <v>0.30336012272362833</v>
      </c>
      <c r="DP132" s="47">
        <v>0.27877990666349489</v>
      </c>
      <c r="DQ132" s="47">
        <v>0.29065737057768687</v>
      </c>
      <c r="DR132" s="21">
        <f t="shared" si="125"/>
        <v>0.2829954314756814</v>
      </c>
      <c r="DS132" s="47">
        <v>0.28415798412671101</v>
      </c>
      <c r="DT132" s="47">
        <v>0.28977040216318556</v>
      </c>
      <c r="DU132" s="21">
        <f t="shared" si="126"/>
        <v>0.2861499318741465</v>
      </c>
      <c r="DV132" s="21">
        <f t="shared" si="127"/>
        <v>0.27400665573179994</v>
      </c>
      <c r="DW132" s="21">
        <f t="shared" si="128"/>
        <v>0.28212768041229747</v>
      </c>
      <c r="DX132" s="45">
        <f t="shared" si="129"/>
        <v>0.27688895293668653</v>
      </c>
      <c r="DY132" s="47">
        <v>0.79479684601113176</v>
      </c>
      <c r="DZ132" s="47">
        <v>0.81166830065359474</v>
      </c>
      <c r="EA132" s="21">
        <f t="shared" si="130"/>
        <v>0.80078482763555914</v>
      </c>
      <c r="EB132" s="47">
        <v>0.77957988721804505</v>
      </c>
      <c r="EC132" s="47">
        <v>0.7864672566371681</v>
      </c>
      <c r="ED132" s="21">
        <f t="shared" si="131"/>
        <v>0.78202433806098259</v>
      </c>
      <c r="EE132" s="47">
        <v>0.79895605381165924</v>
      </c>
      <c r="EF132" s="47">
        <v>0.75896411092985316</v>
      </c>
      <c r="EG132" s="21">
        <f t="shared" si="132"/>
        <v>0.78476219654349566</v>
      </c>
      <c r="EH132" s="47">
        <v>0.78504343891402706</v>
      </c>
      <c r="EI132" s="47">
        <v>0.73102572898799312</v>
      </c>
      <c r="EJ132" s="21">
        <f t="shared" si="133"/>
        <v>0.76587158555073376</v>
      </c>
      <c r="EK132" s="47">
        <v>0.77409955555555554</v>
      </c>
      <c r="EL132" s="47">
        <v>0.72392962356792145</v>
      </c>
      <c r="EM132" s="21">
        <f t="shared" si="134"/>
        <v>0.75629334754284316</v>
      </c>
      <c r="EN132" s="47">
        <v>0.77929734848484844</v>
      </c>
      <c r="EO132" s="47">
        <v>0.7575500821018063</v>
      </c>
      <c r="EP132" s="21">
        <f t="shared" si="135"/>
        <v>0.77157885388892655</v>
      </c>
      <c r="EQ132" s="47">
        <v>0.79715567765567763</v>
      </c>
      <c r="ER132" s="47">
        <v>0.79725496688741715</v>
      </c>
      <c r="ES132" s="21">
        <f t="shared" si="136"/>
        <v>0.79719091718349278</v>
      </c>
      <c r="ET132" s="47">
        <v>0.7843369467028003</v>
      </c>
      <c r="EU132" s="47">
        <v>0.78904123711340202</v>
      </c>
      <c r="EV132" s="21">
        <f t="shared" si="137"/>
        <v>0.78600658368026366</v>
      </c>
      <c r="EW132" s="47">
        <v>0.7637492957746479</v>
      </c>
      <c r="EX132" s="47">
        <v>0.76457823129251701</v>
      </c>
      <c r="EY132" s="21">
        <f t="shared" si="138"/>
        <v>0.76404349984620079</v>
      </c>
      <c r="EZ132" s="47">
        <v>0.77839820627802692</v>
      </c>
      <c r="FA132" s="47">
        <v>0.73511371237458201</v>
      </c>
      <c r="FB132" s="21">
        <f t="shared" si="139"/>
        <v>0.76303576364287062</v>
      </c>
      <c r="FC132" s="47">
        <v>0.78839077212806019</v>
      </c>
      <c r="FD132" s="47">
        <v>0.77674826388888885</v>
      </c>
      <c r="FE132" s="21">
        <f t="shared" si="140"/>
        <v>0.78425863729583623</v>
      </c>
      <c r="FF132" s="47">
        <v>0.78819052044609661</v>
      </c>
      <c r="FG132" s="47">
        <v>0.80503715170278634</v>
      </c>
      <c r="FH132" s="21">
        <f t="shared" si="141"/>
        <v>0.79416969180602592</v>
      </c>
      <c r="FI132" s="21">
        <f t="shared" si="142"/>
        <v>0.78433287908171467</v>
      </c>
      <c r="FJ132" s="21">
        <f t="shared" si="143"/>
        <v>0.76978155551149408</v>
      </c>
      <c r="FK132" s="45">
        <f t="shared" si="144"/>
        <v>0.77916835355643599</v>
      </c>
      <c r="FL132" s="21"/>
      <c r="FM132" s="21"/>
      <c r="FN132" s="21">
        <f t="shared" si="145"/>
        <v>0</v>
      </c>
      <c r="FO132" s="21"/>
      <c r="FP132" s="21"/>
      <c r="FQ132" s="21">
        <f t="shared" si="146"/>
        <v>0</v>
      </c>
      <c r="FR132" s="21"/>
      <c r="FS132" s="21"/>
      <c r="FT132" s="21">
        <f t="shared" si="147"/>
        <v>0</v>
      </c>
      <c r="FU132" s="21"/>
      <c r="FV132" s="21"/>
      <c r="FW132" s="21">
        <f t="shared" si="148"/>
        <v>0</v>
      </c>
      <c r="FX132" s="21"/>
      <c r="FY132" s="21"/>
      <c r="FZ132" s="21">
        <f t="shared" si="149"/>
        <v>0</v>
      </c>
      <c r="GA132" s="21"/>
      <c r="GB132" s="21"/>
      <c r="GC132" s="21">
        <f t="shared" si="150"/>
        <v>0</v>
      </c>
      <c r="GD132" s="21"/>
      <c r="GE132" s="21"/>
      <c r="GF132" s="21">
        <f t="shared" si="151"/>
        <v>0</v>
      </c>
      <c r="GG132" s="21"/>
      <c r="GH132" s="21"/>
      <c r="GI132" s="21">
        <f t="shared" si="152"/>
        <v>0</v>
      </c>
      <c r="GJ132" s="21"/>
      <c r="GK132" s="21"/>
      <c r="GL132" s="21">
        <f t="shared" si="153"/>
        <v>0</v>
      </c>
      <c r="GM132" s="21"/>
      <c r="GN132" s="21"/>
      <c r="GO132" s="21">
        <f t="shared" si="154"/>
        <v>0</v>
      </c>
      <c r="GP132" s="21" t="e">
        <f t="shared" si="155"/>
        <v>#DIV/0!</v>
      </c>
      <c r="GQ132" s="21" t="e">
        <f t="shared" si="156"/>
        <v>#DIV/0!</v>
      </c>
      <c r="GR132" s="45">
        <f t="shared" si="157"/>
        <v>0</v>
      </c>
    </row>
    <row r="133" spans="1:200">
      <c r="A133" s="1" t="s">
        <v>263</v>
      </c>
      <c r="B133" s="1" t="s">
        <v>264</v>
      </c>
      <c r="C133" s="1" t="s">
        <v>8</v>
      </c>
      <c r="D133" s="1" t="s">
        <v>16</v>
      </c>
      <c r="E133" s="2">
        <v>102453</v>
      </c>
      <c r="F133" s="2">
        <v>101</v>
      </c>
      <c r="G133" s="2">
        <v>235</v>
      </c>
      <c r="H133" s="2">
        <v>336</v>
      </c>
      <c r="I133" s="2">
        <v>100</v>
      </c>
      <c r="J133" s="2">
        <v>234</v>
      </c>
      <c r="K133" s="2">
        <v>334</v>
      </c>
      <c r="L133" s="42">
        <f>VLOOKUP(B133,'[2]1월'!$D$6:$AU$179,13,0)</f>
        <v>44.967741935483872</v>
      </c>
      <c r="M133" s="42">
        <f>VLOOKUP(B133,'[2]1월'!$D$6:$AU$179,28,0)</f>
        <v>0</v>
      </c>
      <c r="N133" s="42">
        <f t="shared" si="159"/>
        <v>44.967741935483872</v>
      </c>
      <c r="O133" s="42">
        <f>VLOOKUP(B133,'[2]2월'!$D$6:$AU$179,13,0)</f>
        <v>45.586206896551722</v>
      </c>
      <c r="P133" s="42">
        <f>VLOOKUP(B133,'[2]2월'!$D$6:$AU$179,28,0)</f>
        <v>0</v>
      </c>
      <c r="Q133" s="42">
        <f t="shared" ref="Q133:Q156" si="160">O133+P133</f>
        <v>45.586206896551722</v>
      </c>
      <c r="R133" s="42">
        <f>VLOOKUP(B133,'[2]3월'!$D$6:$AU$179,13,0)</f>
        <v>43.741935483870968</v>
      </c>
      <c r="S133" s="42">
        <f>VLOOKUP(B133,'[2]3월'!$D$6:$AU$179,28,0)</f>
        <v>0</v>
      </c>
      <c r="T133" s="42">
        <f t="shared" ref="T133:T156" si="161">R133+S133</f>
        <v>43.741935483870968</v>
      </c>
      <c r="U133" s="42">
        <f>VLOOKUP(B133,'[2]4월'!$D$6:$AU$179,13,0)</f>
        <v>45.3</v>
      </c>
      <c r="V133" s="42">
        <f>VLOOKUP(B133,'[2]4월'!$D$6:$AU$179,28,0)</f>
        <v>0</v>
      </c>
      <c r="W133" s="42">
        <f t="shared" ref="W133:W156" si="162">U133+V133</f>
        <v>45.3</v>
      </c>
      <c r="X133" s="42">
        <f>VLOOKUP(B133,'[2]5월'!$D$6:$AU$179,13,0)</f>
        <v>42.838709677419352</v>
      </c>
      <c r="Y133" s="42">
        <f>VLOOKUP(B133,'[2]5월'!$D$6:$AU$179,28,0)</f>
        <v>0</v>
      </c>
      <c r="Z133" s="42">
        <f t="shared" ref="Z133:Z156" si="163">X133+Y133</f>
        <v>42.838709677419352</v>
      </c>
      <c r="AA133" s="42">
        <f>VLOOKUP(B133,'[2]6월'!$D$6:$AU$179,13,0)</f>
        <v>43.633333333333333</v>
      </c>
      <c r="AB133" s="42">
        <f>VLOOKUP(B133,'[2]6월'!$D$6:$AU$179,28,0)</f>
        <v>0</v>
      </c>
      <c r="AC133" s="42">
        <f t="shared" ref="AC133:AC156" si="164">AA133+AB133</f>
        <v>43.633333333333333</v>
      </c>
      <c r="AD133" s="42">
        <f>VLOOKUP(B133,'[2]7월'!$D$6:$AU$179,13,0)</f>
        <v>43.483870967741936</v>
      </c>
      <c r="AE133" s="42">
        <f>VLOOKUP(B133,'[2]7월'!$D$6:$AU$179,28,0)</f>
        <v>0</v>
      </c>
      <c r="AF133" s="42">
        <f t="shared" ref="AF133:AF156" si="165">AD133+AE133</f>
        <v>43.483870967741936</v>
      </c>
      <c r="AG133" s="42">
        <f>VLOOKUP(B133,'[2]8월'!$D$6:$AU$179,13,0)</f>
        <v>41.096774193548384</v>
      </c>
      <c r="AH133" s="42">
        <f>VLOOKUP(B133,'[2]8월'!$D$6:$AU$179,28,0)</f>
        <v>0</v>
      </c>
      <c r="AI133" s="42">
        <f t="shared" ref="AI133:AI156" si="166">AG133+AH133</f>
        <v>41.096774193548384</v>
      </c>
      <c r="AJ133" s="42">
        <f>VLOOKUP(B133,'[2]9월'!$D$6:$AU$179,13,0)</f>
        <v>41</v>
      </c>
      <c r="AK133" s="42">
        <f>VLOOKUP(B133,'[2]9월'!$D$6:$AU$179,28,0)</f>
        <v>0</v>
      </c>
      <c r="AL133" s="42">
        <f t="shared" ref="AL133:AL156" si="167">AJ133+AK133</f>
        <v>41</v>
      </c>
      <c r="AM133" s="42">
        <f>VLOOKUP(B133,'[2]10월'!$D$6:$AU$179,13,0)</f>
        <v>41.645161290322584</v>
      </c>
      <c r="AN133" s="42">
        <f>VLOOKUP(B133,'[2]10월'!$D$6:$AU$179,28,0)</f>
        <v>0</v>
      </c>
      <c r="AO133" s="42">
        <f t="shared" ref="AO133:AO156" si="168">AM133+AN133</f>
        <v>41.645161290322584</v>
      </c>
      <c r="AP133" s="42">
        <f>VLOOKUP(B133,'[3]11월'!$D$6:$P$179,13,0)</f>
        <v>40.033333333333331</v>
      </c>
      <c r="AQ133" s="42">
        <f>VLOOKUP(B133,'[3]11월'!$D$6:$AE$179,28,0)</f>
        <v>0</v>
      </c>
      <c r="AR133" s="42">
        <f t="shared" ref="AR133:AR156" si="169">AP133+AQ133</f>
        <v>40.033333333333331</v>
      </c>
      <c r="AS133" s="42">
        <f>VLOOKUP(B133,'[3]12월'!$D$6:$P$179,13,0)</f>
        <v>41.064516129032256</v>
      </c>
      <c r="AT133" s="42">
        <f>VLOOKUP(B133,'[3]12월'!$D$6:$AE$179,28,0)</f>
        <v>0</v>
      </c>
      <c r="AU133" s="42">
        <f t="shared" ref="AU133:AU156" si="170">AS133+AT133</f>
        <v>41.064516129032256</v>
      </c>
      <c r="AV133" s="42">
        <f t="shared" ref="AV133:AV156" si="171">AVERAGEA(L133,O133,R133,U133,X133,AA133,AD133,AG133,AJ133,AM133,AP133,AS133)</f>
        <v>42.865965270053152</v>
      </c>
      <c r="AW133" s="42">
        <f t="shared" ref="AW133:AW156" si="172">AVERAGEA(M133,P133,S133,V133,Y133,AB133,AE133,AH133,AK133,AN133,AQ133,AT133)</f>
        <v>0</v>
      </c>
      <c r="AX133" s="43">
        <f t="shared" ref="AX133:AX156" si="173">AVERAGEA(N133,Q133,T133,W133,Z133,AC133,AF133,AI133,AL133,AO133,AR133,AU133)</f>
        <v>42.865965270053152</v>
      </c>
      <c r="AY133" s="47">
        <v>0.34626230984920409</v>
      </c>
      <c r="AZ133" s="48">
        <v>0.37029679560061052</v>
      </c>
      <c r="BA133" s="21">
        <f t="shared" ref="BA133:BA156" si="174">AY133*($AV133/$AX133)+AZ133*($AW133/$AX133)</f>
        <v>0.34626230984920409</v>
      </c>
      <c r="BB133" s="47">
        <v>0.3644068943144681</v>
      </c>
      <c r="BC133" s="48">
        <v>0.38712365185398134</v>
      </c>
      <c r="BD133" s="21">
        <f t="shared" ref="BD133:BD156" si="175">BB133*($AV133/$AX133)+BC133*($AW133/$AX133)</f>
        <v>0.3644068943144681</v>
      </c>
      <c r="BE133" s="47">
        <v>0.37073256074941668</v>
      </c>
      <c r="BF133" s="48">
        <v>0.37853321596228345</v>
      </c>
      <c r="BG133" s="21">
        <f t="shared" ref="BG133:BG156" si="176">BE133*($AV133/$AX133)+BF133*($AW133/$AX133)</f>
        <v>0.37073256074941668</v>
      </c>
      <c r="BH133" s="47">
        <v>0.37458193476431029</v>
      </c>
      <c r="BI133" s="48">
        <v>0.38506264633645687</v>
      </c>
      <c r="BJ133" s="21">
        <f t="shared" ref="BJ133:BJ156" si="177">BH133*($AV133/$AX133)+BI133*($AW133/$AX133)</f>
        <v>0.37458193476431029</v>
      </c>
      <c r="BK133" s="47">
        <v>0.35928109546703568</v>
      </c>
      <c r="BL133" s="48">
        <v>0.39138100597973519</v>
      </c>
      <c r="BM133" s="21">
        <f t="shared" ref="BM133:BM156" si="178">BK133*($AV133/$AX133)+BL133*($AW133/$AX133)</f>
        <v>0.35928109546703568</v>
      </c>
      <c r="BN133" s="47">
        <v>0.35826156698050504</v>
      </c>
      <c r="BO133" s="48">
        <v>0.39085441515328945</v>
      </c>
      <c r="BP133" s="21">
        <f t="shared" ref="BP133:BP156" si="179">BN133*($AV133/$AX133)+BO133*($AW133/$AX133)</f>
        <v>0.35826156698050504</v>
      </c>
      <c r="BQ133" s="47">
        <v>0.35356428739637341</v>
      </c>
      <c r="BR133" s="48">
        <v>0.38478189405491736</v>
      </c>
      <c r="BS133" s="21">
        <f t="shared" ref="BS133:BS156" si="180">BQ133*($AV133/$AX133)+BR133*($AW133/$AX133)</f>
        <v>0.35356428739637341</v>
      </c>
      <c r="BT133" s="47">
        <v>0.3590416789280193</v>
      </c>
      <c r="BU133" s="48">
        <v>0.39949702521477171</v>
      </c>
      <c r="BV133" s="21">
        <f t="shared" ref="BV133:BV156" si="181">BT133*($AV133/$AX133)+BU133*($AW133/$AX133)</f>
        <v>0.3590416789280193</v>
      </c>
      <c r="BW133" s="47">
        <v>0.3909888115840835</v>
      </c>
      <c r="BX133" s="48">
        <v>0.40333157990166668</v>
      </c>
      <c r="BY133" s="21">
        <f t="shared" ref="BY133:BY156" si="182">BW133*($AV133/$AX133)+BX133*($AW133/$AX133)</f>
        <v>0.3909888115840835</v>
      </c>
      <c r="BZ133" s="47">
        <v>0.39158783319678575</v>
      </c>
      <c r="CA133" s="48">
        <v>0.39821022818758361</v>
      </c>
      <c r="CB133" s="21">
        <f t="shared" ref="CB133:CB156" si="183">BZ133*($AV133/$AX133)+CA133*($AW133/$AX133)</f>
        <v>0.39158783319678575</v>
      </c>
      <c r="CC133" s="47">
        <v>0.39936261973080567</v>
      </c>
      <c r="CD133" s="48">
        <v>0.39824529283205934</v>
      </c>
      <c r="CE133" s="21">
        <f t="shared" ref="CE133:CE156" si="184">CC133*($AV133/$AX133)+CD133*($AW133/$AX133)</f>
        <v>0.39936261973080567</v>
      </c>
      <c r="CF133" s="47">
        <v>0.38411057771758628</v>
      </c>
      <c r="CG133" s="48">
        <v>0.39869910164680744</v>
      </c>
      <c r="CH133" s="21">
        <f t="shared" ref="CH133:CH156" si="185">CF133*($AV133/$AX133)+CG133*($AW133/$AX133)</f>
        <v>0.38411057771758628</v>
      </c>
      <c r="CI133" s="44">
        <f t="shared" ref="CI133:CI156" si="186">AVERAGEA(AY133,BB133,BE133,BH133,BK133,BN133,BQ133,BT133,BW133,BZ133,CC133,CF133)</f>
        <v>0.37101518088988278</v>
      </c>
      <c r="CJ133" s="44">
        <f t="shared" ref="CJ133:CJ156" si="187">AVERAGEA(AZ133,BC133,BF133,BI133,BL133,BO133,BR133,BU133,BX133,CA133,CD133,CG133)</f>
        <v>0.39050140439368025</v>
      </c>
      <c r="CK133" s="21">
        <f t="shared" ref="CK133:CK156" si="188">AVERAGEA(BA133,BD133,BG133,BJ133,BM133,BP133,BS133,BV133,BY133,CB133,CE133,CH133)</f>
        <v>0.37101518088988278</v>
      </c>
      <c r="CL133" s="47">
        <v>0.17371175536754721</v>
      </c>
      <c r="CM133" s="48">
        <v>0.22318169629319981</v>
      </c>
      <c r="CN133" s="21">
        <f t="shared" ref="CN133:CN156" si="189">CL133*($AV133/$AX133)+CM133*($AW133/$AX133)</f>
        <v>0.17371175536754721</v>
      </c>
      <c r="CO133" s="47">
        <v>0.19073657526367913</v>
      </c>
      <c r="CP133" s="48">
        <v>0.24383273436176167</v>
      </c>
      <c r="CQ133" s="21">
        <f t="shared" ref="CQ133:CQ156" si="190">CO133*($AV133/$AX133)+CP133*($AW133/$AX133)</f>
        <v>0.19073657526367913</v>
      </c>
      <c r="CR133" s="47">
        <v>0.1968334257844494</v>
      </c>
      <c r="CS133" s="48">
        <v>0.23545367972180156</v>
      </c>
      <c r="CT133" s="21">
        <f t="shared" ref="CT133:CT156" si="191">CR133*($AV133/$AX133)+CS133*($AW133/$AX133)</f>
        <v>0.1968334257844494</v>
      </c>
      <c r="CU133" s="47">
        <v>0.21459770853130067</v>
      </c>
      <c r="CV133" s="48">
        <v>0.24862325922836778</v>
      </c>
      <c r="CW133" s="21">
        <f t="shared" ref="CW133:CW156" si="192">CU133*($AV133/$AX133)+CV133*($AW133/$AX133)</f>
        <v>0.21459770853130067</v>
      </c>
      <c r="CX133" s="47">
        <v>0.21376724596779972</v>
      </c>
      <c r="CY133" s="48">
        <v>0.25538910096606082</v>
      </c>
      <c r="CZ133" s="21">
        <f t="shared" ref="CZ133:CZ156" si="193">CX133*($AV133/$AX133)+CY133*($AW133/$AX133)</f>
        <v>0.21376724596779972</v>
      </c>
      <c r="DA133" s="47">
        <v>0.20437299278896792</v>
      </c>
      <c r="DB133" s="48">
        <v>0.25233132934010827</v>
      </c>
      <c r="DC133" s="21">
        <f t="shared" ref="DC133:DC156" si="194">DA133*($AV133/$AX133)+DB133*($AW133/$AX133)</f>
        <v>0.20437299278896792</v>
      </c>
      <c r="DD133" s="47">
        <v>0.20004278225726901</v>
      </c>
      <c r="DE133" s="48">
        <v>0.24804470166627135</v>
      </c>
      <c r="DF133" s="21">
        <f t="shared" ref="DF133:DF156" si="195">DD133*($AV133/$AX133)+DE133*($AW133/$AX133)</f>
        <v>0.20004278225726901</v>
      </c>
      <c r="DG133" s="47">
        <v>0.20300512044474603</v>
      </c>
      <c r="DH133" s="48">
        <v>0.25620318415717286</v>
      </c>
      <c r="DI133" s="21">
        <f t="shared" ref="DI133:DI156" si="196">DG133*($AV133/$AX133)+DH133*($AW133/$AX133)</f>
        <v>0.20300512044474603</v>
      </c>
      <c r="DJ133" s="47">
        <v>0.23691756853069987</v>
      </c>
      <c r="DK133" s="48">
        <v>0.27003482689557212</v>
      </c>
      <c r="DL133" s="21">
        <f t="shared" ref="DL133:DL156" si="197">DJ133*($AV133/$AX133)+DK133*($AW133/$AX133)</f>
        <v>0.23691756853069987</v>
      </c>
      <c r="DM133" s="47">
        <v>0.2368058163084695</v>
      </c>
      <c r="DN133" s="48">
        <v>0.26565624675333827</v>
      </c>
      <c r="DO133" s="21">
        <f t="shared" ref="DO133:DO156" si="198">DM133*($AV133/$AX133)+DN133*($AW133/$AX133)</f>
        <v>0.2368058163084695</v>
      </c>
      <c r="DP133" s="47">
        <v>0.23863876687463725</v>
      </c>
      <c r="DQ133" s="48">
        <v>0.26586789331727101</v>
      </c>
      <c r="DR133" s="21">
        <f t="shared" ref="DR133:DR156" si="199">DP133*($AV133/$AX133)+DQ133*($AW133/$AX133)</f>
        <v>0.23863876687463725</v>
      </c>
      <c r="DS133" s="47">
        <v>0.21938951920488928</v>
      </c>
      <c r="DT133" s="48">
        <v>0.25925675168258672</v>
      </c>
      <c r="DU133" s="21">
        <f t="shared" ref="DU133:DU156" si="200">DS133*($AV133/$AX133)+DT133*($AW133/$AX133)</f>
        <v>0.21938951920488928</v>
      </c>
      <c r="DV133" s="21">
        <f t="shared" ref="DV133:DV156" si="201">AVERAGEA(CL133,CO133,CR133,CU133,CX133,DA133,DD133,DG133,DJ133,DM133,DP133,DS133)</f>
        <v>0.21073493977703794</v>
      </c>
      <c r="DW133" s="21">
        <f t="shared" ref="DW133:DW156" si="202">AVERAGEA(CM133,CP133,CS133,CV133,CY133,DB133,DE133,DH133,DK133,DN133,DQ133,DT133)</f>
        <v>0.25198961703195932</v>
      </c>
      <c r="DX133" s="45">
        <f t="shared" ref="DX133:DX156" si="203">AVERAGEA(CN133,CQ133,CT133,CW133,CZ133,DC133,DF133,DI133,DL133,DO133,DR133,DU133)</f>
        <v>0.21073493977703794</v>
      </c>
      <c r="DY133" s="47">
        <v>0.86906025824964139</v>
      </c>
      <c r="DZ133" s="48">
        <v>0.74629688605799771</v>
      </c>
      <c r="EA133" s="21">
        <f t="shared" ref="EA133:EA156" si="204">DY133*($AV133/$AX133)+DZ133*($AW133/$AX133)</f>
        <v>0.86906025824964139</v>
      </c>
      <c r="EB133" s="47">
        <v>0.87970272314674747</v>
      </c>
      <c r="EC133" s="48">
        <v>0.74337981738614878</v>
      </c>
      <c r="ED133" s="21">
        <f t="shared" ref="ED133:ED156" si="205">EB133*($AV133/$AX133)+EC133*($AW133/$AX133)</f>
        <v>0.87970272314674747</v>
      </c>
      <c r="EE133" s="47">
        <v>0.8957765486725664</v>
      </c>
      <c r="EF133" s="48">
        <v>0.74111626373780548</v>
      </c>
      <c r="EG133" s="21">
        <f t="shared" ref="EG133:EG156" si="206">EE133*($AV133/$AX133)+EF133*($AW133/$AX133)</f>
        <v>0.8957765486725664</v>
      </c>
      <c r="EH133" s="47">
        <v>0.85385430463576151</v>
      </c>
      <c r="EI133" s="48">
        <v>0.74421539278188908</v>
      </c>
      <c r="EJ133" s="21">
        <f t="shared" ref="EJ133:EJ156" si="207">EH133*($AV133/$AX133)+EI133*($AW133/$AX133)</f>
        <v>0.85385430463576151</v>
      </c>
      <c r="EK133" s="47">
        <v>0.84644126506024098</v>
      </c>
      <c r="EL133" s="48">
        <v>0.74253786936040944</v>
      </c>
      <c r="EM133" s="21">
        <f t="shared" ref="EM133:EM156" si="208">EK133*($AV133/$AX133)+EL133*($AW133/$AX133)</f>
        <v>0.84644126506024098</v>
      </c>
      <c r="EN133" s="47">
        <v>0.86160656990068762</v>
      </c>
      <c r="EO133" s="48">
        <v>0.75558091400679905</v>
      </c>
      <c r="EP133" s="21">
        <f t="shared" ref="EP133:EP156" si="209">EN133*($AV133/$AX133)+EO133*($AW133/$AX133)</f>
        <v>0.86160656990068762</v>
      </c>
      <c r="EQ133" s="47">
        <v>0.89489540059347183</v>
      </c>
      <c r="ER133" s="48">
        <v>0.75767716597293389</v>
      </c>
      <c r="ES133" s="21">
        <f t="shared" ref="ES133:ES156" si="210">EQ133*($AV133/$AX133)+ER133*($AW133/$AX133)</f>
        <v>0.89489540059347183</v>
      </c>
      <c r="ET133" s="47">
        <v>0.88232967032967036</v>
      </c>
      <c r="EU133" s="48">
        <v>0.75618398441054069</v>
      </c>
      <c r="EV133" s="21">
        <f t="shared" ref="EV133:EV156" si="211">ET133*($AV133/$AX133)+EU133*($AW133/$AX133)</f>
        <v>0.88232967032967036</v>
      </c>
      <c r="EW133" s="47">
        <v>0.86932195121951228</v>
      </c>
      <c r="EX133" s="48">
        <v>0.74654229431157926</v>
      </c>
      <c r="EY133" s="21">
        <f t="shared" ref="EY133:EY156" si="212">EW133*($AV133/$AX133)+EX133*($AW133/$AX133)</f>
        <v>0.86932195121951228</v>
      </c>
      <c r="EZ133" s="47">
        <v>0.845573199070488</v>
      </c>
      <c r="FA133" s="48">
        <v>0.73203998505527412</v>
      </c>
      <c r="FB133" s="21">
        <f t="shared" ref="FB133:FB156" si="213">EZ133*($AV133/$AX133)+FA133*($AW133/$AX133)</f>
        <v>0.845573199070488</v>
      </c>
      <c r="FC133" s="47">
        <v>0.87427643630308083</v>
      </c>
      <c r="FD133" s="48">
        <v>0.73865343775921333</v>
      </c>
      <c r="FE133" s="21">
        <f t="shared" ref="FE133:FE156" si="214">FC133*($AV133/$AX133)+FD133*($AW133/$AX133)</f>
        <v>0.87427643630308083</v>
      </c>
      <c r="FF133" s="47">
        <v>0.8909355852317361</v>
      </c>
      <c r="FG133" s="48">
        <v>0.75752470968353569</v>
      </c>
      <c r="FH133" s="21">
        <f t="shared" ref="FH133:FH156" si="215">FF133*($AV133/$AX133)+FG133*($AW133/$AX133)</f>
        <v>0.8909355852317361</v>
      </c>
      <c r="FI133" s="21">
        <f t="shared" ref="FI133:FI156" si="216">AVERAGE(DY133,EB133,EE133,EH133,EK133,EN133,EQ133,ET133,EW133,EZ133,FC133,FF133)</f>
        <v>0.87198115936780052</v>
      </c>
      <c r="FJ133" s="21">
        <f t="shared" ref="FJ133:FJ156" si="217">AVERAGE(DZ133,EC133,EF133,EI133,EL133,EO133,ER133,EU133,EX133,FA133,FD133,FG133)</f>
        <v>0.74681239337701044</v>
      </c>
      <c r="FK133" s="45">
        <f t="shared" ref="FK133:FK156" si="218">AVERAGE(EA133,ED133,EG133,EJ133,EM133,EP133,ES133,EV133,EY133,FB133,FE133,FH133)</f>
        <v>0.87198115936780052</v>
      </c>
      <c r="FL133" s="21"/>
      <c r="FM133" s="21"/>
      <c r="FN133" s="21">
        <f t="shared" ref="FN133:FN156" si="219">FL133*($X133/$Z133)+FM133*($Y133/$Z133)</f>
        <v>0</v>
      </c>
      <c r="FO133" s="21"/>
      <c r="FP133" s="21"/>
      <c r="FQ133" s="21">
        <f t="shared" ref="FQ133:FQ156" si="220">FO133*($X133/$Z133)+FP133*($Y133/$Z133)</f>
        <v>0</v>
      </c>
      <c r="FR133" s="21"/>
      <c r="FS133" s="21"/>
      <c r="FT133" s="21">
        <f t="shared" ref="FT133:FT156" si="221">FR133*($X133/$Z133)+FS133*($Y133/$Z133)</f>
        <v>0</v>
      </c>
      <c r="FU133" s="21"/>
      <c r="FV133" s="21"/>
      <c r="FW133" s="21">
        <f t="shared" ref="FW133:FW156" si="222">FU133*($X133/$Z133)+FV133*($Y133/$Z133)</f>
        <v>0</v>
      </c>
      <c r="FX133" s="21"/>
      <c r="FY133" s="21"/>
      <c r="FZ133" s="21">
        <f t="shared" ref="FZ133:FZ156" si="223">FX133*($X133/$Z133)+FY133*($Y133/$Z133)</f>
        <v>0</v>
      </c>
      <c r="GA133" s="21"/>
      <c r="GB133" s="21"/>
      <c r="GC133" s="21">
        <f t="shared" ref="GC133:GC156" si="224">GA133*($X133/$Z133)+GB133*($Y133/$Z133)</f>
        <v>0</v>
      </c>
      <c r="GD133" s="21"/>
      <c r="GE133" s="21"/>
      <c r="GF133" s="21">
        <f t="shared" ref="GF133:GF156" si="225">GD133*($X133/$Z133)+GE133*($Y133/$Z133)</f>
        <v>0</v>
      </c>
      <c r="GG133" s="21"/>
      <c r="GH133" s="21"/>
      <c r="GI133" s="21">
        <f t="shared" ref="GI133:GI156" si="226">GG133*($X133/$Z133)+GH133*($Y133/$Z133)</f>
        <v>0</v>
      </c>
      <c r="GJ133" s="21"/>
      <c r="GK133" s="21"/>
      <c r="GL133" s="21">
        <f t="shared" ref="GL133:GL156" si="227">GJ133*($X133/$Z133)+GK133*($Y133/$Z133)</f>
        <v>0</v>
      </c>
      <c r="GM133" s="21"/>
      <c r="GN133" s="21"/>
      <c r="GO133" s="21">
        <f t="shared" ref="GO133:GO156" si="228">GM133*($X133/$Z133)+GN133*($Y133/$Z133)</f>
        <v>0</v>
      </c>
      <c r="GP133" s="21" t="e">
        <f t="shared" ref="GP133:GP156" si="229">AVERAGEA(FL133,FO133,FR133,FU133,FX133,GA133,GD133,GG133,GJ133,GM133)</f>
        <v>#DIV/0!</v>
      </c>
      <c r="GQ133" s="21" t="e">
        <f t="shared" ref="GQ133:GQ156" si="230">AVERAGEA(FM133,FP133,FS133,FV133,FY133,GB133,GE133,GH133,GK133,GN133)</f>
        <v>#DIV/0!</v>
      </c>
      <c r="GR133" s="45">
        <f t="shared" ref="GR133:GR156" si="231">AVERAGEA(FN133,FQ133,FT133,FW133,FZ133,GC133,GF133,GI133,GL133,GO133)</f>
        <v>0</v>
      </c>
    </row>
    <row r="134" spans="1:200">
      <c r="A134" s="1" t="s">
        <v>265</v>
      </c>
      <c r="B134" s="1" t="s">
        <v>266</v>
      </c>
      <c r="C134" s="1" t="s">
        <v>12</v>
      </c>
      <c r="D134" s="1" t="s">
        <v>13</v>
      </c>
      <c r="E134" s="2">
        <v>50195</v>
      </c>
      <c r="F134" s="2">
        <v>18</v>
      </c>
      <c r="G134" s="2">
        <v>76</v>
      </c>
      <c r="H134" s="2">
        <v>94</v>
      </c>
      <c r="I134" s="2">
        <v>18</v>
      </c>
      <c r="J134" s="2">
        <v>76</v>
      </c>
      <c r="K134" s="2">
        <v>94</v>
      </c>
      <c r="L134" s="42">
        <f>VLOOKUP(B134,'[2]1월'!$D$6:$AU$179,13,0)</f>
        <v>1</v>
      </c>
      <c r="M134" s="42">
        <f>VLOOKUP(B134,'[2]1월'!$D$6:$AU$179,28,0)</f>
        <v>0</v>
      </c>
      <c r="N134" s="42">
        <f t="shared" si="159"/>
        <v>1</v>
      </c>
      <c r="O134" s="42">
        <f>VLOOKUP(B134,'[2]2월'!$D$6:$AU$179,13,0)</f>
        <v>0.75862068965517238</v>
      </c>
      <c r="P134" s="42">
        <f>VLOOKUP(B134,'[2]2월'!$D$6:$AU$179,28,0)</f>
        <v>0</v>
      </c>
      <c r="Q134" s="42">
        <f t="shared" si="160"/>
        <v>0.75862068965517238</v>
      </c>
      <c r="R134" s="42">
        <f>VLOOKUP(B134,'[2]3월'!$D$6:$AU$179,13,0)</f>
        <v>1</v>
      </c>
      <c r="S134" s="42">
        <f>VLOOKUP(B134,'[2]3월'!$D$6:$AU$179,28,0)</f>
        <v>0</v>
      </c>
      <c r="T134" s="42">
        <f t="shared" si="161"/>
        <v>1</v>
      </c>
      <c r="U134" s="42">
        <f>VLOOKUP(B134,'[2]4월'!$D$6:$AU$179,13,0)</f>
        <v>0.93333333333333335</v>
      </c>
      <c r="V134" s="42">
        <f>VLOOKUP(B134,'[2]4월'!$D$6:$AU$179,28,0)</f>
        <v>65.36666666666666</v>
      </c>
      <c r="W134" s="42">
        <f t="shared" si="162"/>
        <v>66.3</v>
      </c>
      <c r="X134" s="42">
        <f>VLOOKUP(B134,'[2]5월'!$D$6:$AU$179,13,0)</f>
        <v>0.93548387096774188</v>
      </c>
      <c r="Y134" s="42">
        <f>VLOOKUP(B134,'[2]5월'!$D$6:$AU$179,28,0)</f>
        <v>74.032258064516128</v>
      </c>
      <c r="Z134" s="42">
        <f t="shared" si="163"/>
        <v>74.967741935483872</v>
      </c>
      <c r="AA134" s="42">
        <f>VLOOKUP(B134,'[2]6월'!$D$6:$AU$179,13,0)</f>
        <v>1</v>
      </c>
      <c r="AB134" s="42">
        <f>VLOOKUP(B134,'[2]6월'!$D$6:$AU$179,28,0)</f>
        <v>73.966666666666669</v>
      </c>
      <c r="AC134" s="42">
        <f t="shared" si="164"/>
        <v>74.966666666666669</v>
      </c>
      <c r="AD134" s="42">
        <f>VLOOKUP(B134,'[2]7월'!$D$6:$AU$179,13,0)</f>
        <v>1</v>
      </c>
      <c r="AE134" s="42">
        <f>VLOOKUP(B134,'[2]7월'!$D$6:$AU$179,28,0)</f>
        <v>73.903225806451616</v>
      </c>
      <c r="AF134" s="42">
        <f t="shared" si="165"/>
        <v>74.903225806451616</v>
      </c>
      <c r="AG134" s="42">
        <f>VLOOKUP(B134,'[2]8월'!$D$6:$AU$179,13,0)</f>
        <v>1.7096774193548387</v>
      </c>
      <c r="AH134" s="42">
        <f>VLOOKUP(B134,'[2]8월'!$D$6:$AU$179,28,0)</f>
        <v>73.709677419354833</v>
      </c>
      <c r="AI134" s="42">
        <f t="shared" si="166"/>
        <v>75.419354838709666</v>
      </c>
      <c r="AJ134" s="42">
        <f>VLOOKUP(B134,'[2]9월'!$D$6:$AU$179,13,0)</f>
        <v>6.3</v>
      </c>
      <c r="AK134" s="42">
        <f>VLOOKUP(B134,'[2]9월'!$D$6:$AU$179,28,0)</f>
        <v>73.333333333333329</v>
      </c>
      <c r="AL134" s="42">
        <f t="shared" si="167"/>
        <v>79.633333333333326</v>
      </c>
      <c r="AM134" s="42">
        <f>VLOOKUP(B134,'[2]10월'!$D$6:$AU$179,13,0)</f>
        <v>6.387096774193548</v>
      </c>
      <c r="AN134" s="42">
        <f>VLOOKUP(B134,'[2]10월'!$D$6:$AU$179,28,0)</f>
        <v>73.322580645161295</v>
      </c>
      <c r="AO134" s="42">
        <f t="shared" si="168"/>
        <v>79.709677419354847</v>
      </c>
      <c r="AP134" s="42">
        <f>VLOOKUP(B134,'[3]11월'!$D$6:$P$179,13,0)</f>
        <v>6.2666666666666666</v>
      </c>
      <c r="AQ134" s="42">
        <f>VLOOKUP(B134,'[3]11월'!$D$6:$AE$179,28,0)</f>
        <v>72.933333333333337</v>
      </c>
      <c r="AR134" s="42">
        <f t="shared" si="169"/>
        <v>79.2</v>
      </c>
      <c r="AS134" s="42">
        <f>VLOOKUP(B134,'[3]12월'!$D$6:$P$179,13,0)</f>
        <v>6.709677419354839</v>
      </c>
      <c r="AT134" s="42">
        <f>VLOOKUP(B134,'[3]12월'!$D$6:$AE$179,28,0)</f>
        <v>72.645161290322577</v>
      </c>
      <c r="AU134" s="42">
        <f t="shared" si="170"/>
        <v>79.354838709677409</v>
      </c>
      <c r="AV134" s="42">
        <f t="shared" si="171"/>
        <v>2.8333796811271781</v>
      </c>
      <c r="AW134" s="42">
        <f t="shared" si="172"/>
        <v>54.434408602150533</v>
      </c>
      <c r="AX134" s="43">
        <f t="shared" si="173"/>
        <v>57.267788283277724</v>
      </c>
      <c r="AY134" s="47">
        <v>0.23893852295409182</v>
      </c>
      <c r="AZ134" s="48">
        <v>0.30113289913121727</v>
      </c>
      <c r="BA134" s="21">
        <f t="shared" si="174"/>
        <v>0.29805577170892239</v>
      </c>
      <c r="BB134" s="47">
        <v>0.22327696202531647</v>
      </c>
      <c r="BC134" s="48">
        <v>0.31632929376734853</v>
      </c>
      <c r="BD134" s="21">
        <f t="shared" si="175"/>
        <v>0.31172543889634818</v>
      </c>
      <c r="BE134" s="47">
        <v>0.26025960112081753</v>
      </c>
      <c r="BF134" s="48">
        <v>0.30308115012151648</v>
      </c>
      <c r="BG134" s="21">
        <f t="shared" si="176"/>
        <v>0.30096251221895226</v>
      </c>
      <c r="BH134" s="47">
        <v>0.31602730627306275</v>
      </c>
      <c r="BI134" s="48">
        <v>0.28955394735084988</v>
      </c>
      <c r="BJ134" s="21">
        <f t="shared" si="177"/>
        <v>0.29086374260416653</v>
      </c>
      <c r="BK134" s="47">
        <v>0.21144145313006812</v>
      </c>
      <c r="BL134" s="47">
        <v>0.27274416497290477</v>
      </c>
      <c r="BM134" s="21">
        <f t="shared" si="178"/>
        <v>0.26971115351322855</v>
      </c>
      <c r="BN134" s="47">
        <v>0.17228661417322835</v>
      </c>
      <c r="BO134" s="47">
        <v>0.26881273733965355</v>
      </c>
      <c r="BP134" s="21">
        <f t="shared" si="179"/>
        <v>0.26403701324978862</v>
      </c>
      <c r="BQ134" s="47">
        <v>0.23911057165231009</v>
      </c>
      <c r="BR134" s="47">
        <v>0.29153095568514265</v>
      </c>
      <c r="BS134" s="21">
        <f t="shared" si="180"/>
        <v>0.28893740605719431</v>
      </c>
      <c r="BT134" s="47">
        <v>0.2005979881596397</v>
      </c>
      <c r="BU134" s="47">
        <v>0.28403344662424707</v>
      </c>
      <c r="BV134" s="21">
        <f t="shared" si="181"/>
        <v>0.27990539593841007</v>
      </c>
      <c r="BW134" s="47">
        <v>0.2935025278600269</v>
      </c>
      <c r="BX134" s="47">
        <v>0.29284872549877611</v>
      </c>
      <c r="BY134" s="21">
        <f t="shared" si="182"/>
        <v>0.29288107300828131</v>
      </c>
      <c r="BZ134" s="47">
        <v>0.29138318290575177</v>
      </c>
      <c r="CA134" s="47">
        <v>0.29296184414898574</v>
      </c>
      <c r="CB134" s="21">
        <f t="shared" si="183"/>
        <v>0.29288373834423836</v>
      </c>
      <c r="CC134" s="47">
        <v>0.31005908255741982</v>
      </c>
      <c r="CD134" s="47">
        <v>0.28506369779146024</v>
      </c>
      <c r="CE134" s="21">
        <f t="shared" si="184"/>
        <v>0.28630036883186255</v>
      </c>
      <c r="CF134" s="47">
        <v>0.33704117733566624</v>
      </c>
      <c r="CG134" s="47">
        <v>0.30338864541843275</v>
      </c>
      <c r="CH134" s="21">
        <f t="shared" si="185"/>
        <v>0.30505363725784362</v>
      </c>
      <c r="CI134" s="44">
        <f t="shared" si="186"/>
        <v>0.25782708251228331</v>
      </c>
      <c r="CJ134" s="44">
        <f t="shared" si="187"/>
        <v>0.29179012565421125</v>
      </c>
      <c r="CK134" s="21">
        <f t="shared" si="188"/>
        <v>0.29010977096910301</v>
      </c>
      <c r="CL134" s="47">
        <v>0.11216742200284177</v>
      </c>
      <c r="CM134" s="48">
        <v>0.20710364084055477</v>
      </c>
      <c r="CN134" s="21">
        <f t="shared" si="189"/>
        <v>0.20240657881805707</v>
      </c>
      <c r="CO134" s="47">
        <v>0.12530431189417662</v>
      </c>
      <c r="CP134" s="48">
        <v>0.21694971813496658</v>
      </c>
      <c r="CQ134" s="21">
        <f t="shared" si="190"/>
        <v>0.21241547227537702</v>
      </c>
      <c r="CR134" s="47">
        <v>0.14442340170856083</v>
      </c>
      <c r="CS134" s="48">
        <v>0.20003974162840307</v>
      </c>
      <c r="CT134" s="21">
        <f t="shared" si="191"/>
        <v>0.1972880689657876</v>
      </c>
      <c r="CU134" s="47">
        <v>0.1914374942735331</v>
      </c>
      <c r="CV134" s="47">
        <v>2.393462146881405E-2</v>
      </c>
      <c r="CW134" s="21">
        <f t="shared" si="192"/>
        <v>3.2221989473803066E-2</v>
      </c>
      <c r="CX134" s="47">
        <v>0.15714010837248854</v>
      </c>
      <c r="CY134" s="47">
        <v>0.15230075904636742</v>
      </c>
      <c r="CZ134" s="21">
        <f t="shared" si="193"/>
        <v>0.15254019057430909</v>
      </c>
      <c r="DA134" s="47">
        <v>0.13275604891647438</v>
      </c>
      <c r="DB134" s="47">
        <v>0.14262365058270113</v>
      </c>
      <c r="DC134" s="21">
        <f t="shared" si="194"/>
        <v>0.14213544136595527</v>
      </c>
      <c r="DD134" s="47">
        <v>0.16263341627701366</v>
      </c>
      <c r="DE134" s="47">
        <v>0.15675371016942358</v>
      </c>
      <c r="DF134" s="21">
        <f t="shared" si="195"/>
        <v>0.15704461436383452</v>
      </c>
      <c r="DG134" s="47">
        <v>0.12081400475684806</v>
      </c>
      <c r="DH134" s="47">
        <v>0.15042704592213688</v>
      </c>
      <c r="DI134" s="21">
        <f t="shared" si="196"/>
        <v>0.14896191182757268</v>
      </c>
      <c r="DJ134" s="47">
        <v>0.18202690970895971</v>
      </c>
      <c r="DK134" s="47">
        <v>0.16985253773948827</v>
      </c>
      <c r="DL134" s="21">
        <f t="shared" si="197"/>
        <v>0.17045487666688239</v>
      </c>
      <c r="DM134" s="47">
        <v>0.16516596225321464</v>
      </c>
      <c r="DN134" s="47">
        <v>0.1716336028459135</v>
      </c>
      <c r="DO134" s="21">
        <f t="shared" si="198"/>
        <v>0.17131361001941317</v>
      </c>
      <c r="DP134" s="47">
        <v>0.18575193310848181</v>
      </c>
      <c r="DQ134" s="47">
        <v>0.1656563927039546</v>
      </c>
      <c r="DR134" s="21">
        <f t="shared" si="199"/>
        <v>0.16665063916553971</v>
      </c>
      <c r="DS134" s="47">
        <v>0.2025170069457144</v>
      </c>
      <c r="DT134" s="47">
        <v>0.17127185086786714</v>
      </c>
      <c r="DU134" s="21">
        <f t="shared" si="200"/>
        <v>0.17281773543960408</v>
      </c>
      <c r="DV134" s="21">
        <f t="shared" si="201"/>
        <v>0.15684483501819227</v>
      </c>
      <c r="DW134" s="21">
        <f t="shared" si="202"/>
        <v>0.16071227266254925</v>
      </c>
      <c r="DX134" s="45">
        <f t="shared" si="203"/>
        <v>0.1605209274130113</v>
      </c>
      <c r="DY134" s="47">
        <v>0.98806451612903223</v>
      </c>
      <c r="DZ134" s="48">
        <v>0.65153978215957864</v>
      </c>
      <c r="EA134" s="21">
        <f t="shared" si="204"/>
        <v>0.66818967160020493</v>
      </c>
      <c r="EB134" s="47">
        <v>0.88090909090909086</v>
      </c>
      <c r="EC134" s="48">
        <v>0.65685291773132071</v>
      </c>
      <c r="ED134" s="21">
        <f t="shared" si="205"/>
        <v>0.66793831543120652</v>
      </c>
      <c r="EE134" s="47">
        <v>0.97225806451612906</v>
      </c>
      <c r="EF134" s="48">
        <v>0.6502396887827957</v>
      </c>
      <c r="EG134" s="21">
        <f t="shared" si="206"/>
        <v>0.66617186200099587</v>
      </c>
      <c r="EH134" s="47">
        <v>0.97846428571428568</v>
      </c>
      <c r="EI134" s="47">
        <v>0.80887404385517592</v>
      </c>
      <c r="EJ134" s="21">
        <f t="shared" si="207"/>
        <v>0.81726468648003414</v>
      </c>
      <c r="EK134" s="47">
        <v>0.8849655172413794</v>
      </c>
      <c r="EL134" s="47">
        <v>0.81403093681917216</v>
      </c>
      <c r="EM134" s="21">
        <f t="shared" si="208"/>
        <v>0.81754049437120069</v>
      </c>
      <c r="EN134" s="47">
        <v>0.85956666666666659</v>
      </c>
      <c r="EO134" s="47">
        <v>0.81861333934204594</v>
      </c>
      <c r="EP134" s="21">
        <f t="shared" si="209"/>
        <v>0.82063954515502657</v>
      </c>
      <c r="EQ134" s="47">
        <v>0.89193548387096766</v>
      </c>
      <c r="ER134" s="47">
        <v>0.82237625491051947</v>
      </c>
      <c r="ES134" s="21">
        <f t="shared" si="210"/>
        <v>0.82581776560753628</v>
      </c>
      <c r="ET134" s="47">
        <v>0.79616981132075482</v>
      </c>
      <c r="EU134" s="47">
        <v>0.82035098468271328</v>
      </c>
      <c r="EV134" s="21">
        <f t="shared" si="211"/>
        <v>0.81915459754566011</v>
      </c>
      <c r="EW134" s="47">
        <v>0.81478306878306883</v>
      </c>
      <c r="EX134" s="47">
        <v>0.8083668181818181</v>
      </c>
      <c r="EY134" s="21">
        <f t="shared" si="212"/>
        <v>0.80868426843836838</v>
      </c>
      <c r="EZ134" s="47">
        <v>0.78396464646464648</v>
      </c>
      <c r="FA134" s="47">
        <v>0.81108095028596572</v>
      </c>
      <c r="FB134" s="21">
        <f t="shared" si="213"/>
        <v>0.80973934470667286</v>
      </c>
      <c r="FC134" s="47">
        <v>0.83004787234042554</v>
      </c>
      <c r="FD134" s="47">
        <v>0.81620383912248629</v>
      </c>
      <c r="FE134" s="21">
        <f t="shared" si="214"/>
        <v>0.8168887861686428</v>
      </c>
      <c r="FF134" s="47">
        <v>0.74630769230769234</v>
      </c>
      <c r="FG134" s="47">
        <v>0.82874555950266426</v>
      </c>
      <c r="FH134" s="21">
        <f t="shared" si="215"/>
        <v>0.82466686561788727</v>
      </c>
      <c r="FI134" s="21">
        <f t="shared" si="216"/>
        <v>0.86895305968867831</v>
      </c>
      <c r="FJ134" s="21">
        <f t="shared" si="217"/>
        <v>0.7756062596146881</v>
      </c>
      <c r="FK134" s="45">
        <f t="shared" si="218"/>
        <v>0.78022468359361963</v>
      </c>
      <c r="FL134" s="21"/>
      <c r="FM134" s="21"/>
      <c r="FN134" s="21">
        <f t="shared" si="219"/>
        <v>0</v>
      </c>
      <c r="FO134" s="21"/>
      <c r="FP134" s="21"/>
      <c r="FQ134" s="21">
        <f t="shared" si="220"/>
        <v>0</v>
      </c>
      <c r="FR134" s="21"/>
      <c r="FS134" s="21"/>
      <c r="FT134" s="21">
        <f t="shared" si="221"/>
        <v>0</v>
      </c>
      <c r="FU134" s="21"/>
      <c r="FV134" s="21"/>
      <c r="FW134" s="21">
        <f t="shared" si="222"/>
        <v>0</v>
      </c>
      <c r="FX134" s="21"/>
      <c r="FY134" s="21"/>
      <c r="FZ134" s="21">
        <f t="shared" si="223"/>
        <v>0</v>
      </c>
      <c r="GA134" s="21"/>
      <c r="GB134" s="21"/>
      <c r="GC134" s="21">
        <f t="shared" si="224"/>
        <v>0</v>
      </c>
      <c r="GD134" s="21"/>
      <c r="GE134" s="21"/>
      <c r="GF134" s="21">
        <f t="shared" si="225"/>
        <v>0</v>
      </c>
      <c r="GG134" s="21"/>
      <c r="GH134" s="21"/>
      <c r="GI134" s="21">
        <f t="shared" si="226"/>
        <v>0</v>
      </c>
      <c r="GJ134" s="21"/>
      <c r="GK134" s="21"/>
      <c r="GL134" s="21">
        <f t="shared" si="227"/>
        <v>0</v>
      </c>
      <c r="GM134" s="21"/>
      <c r="GN134" s="21"/>
      <c r="GO134" s="21">
        <f t="shared" si="228"/>
        <v>0</v>
      </c>
      <c r="GP134" s="21" t="e">
        <f t="shared" si="229"/>
        <v>#DIV/0!</v>
      </c>
      <c r="GQ134" s="21" t="e">
        <f t="shared" si="230"/>
        <v>#DIV/0!</v>
      </c>
      <c r="GR134" s="45">
        <f t="shared" si="231"/>
        <v>0</v>
      </c>
    </row>
    <row r="135" spans="1:200">
      <c r="A135" s="1" t="s">
        <v>267</v>
      </c>
      <c r="B135" s="1" t="s">
        <v>268</v>
      </c>
      <c r="C135" s="1" t="s">
        <v>8</v>
      </c>
      <c r="D135" s="1" t="s">
        <v>16</v>
      </c>
      <c r="E135" s="2">
        <v>110976</v>
      </c>
      <c r="F135" s="2">
        <v>202</v>
      </c>
      <c r="G135" s="2">
        <v>184</v>
      </c>
      <c r="H135" s="2">
        <v>386</v>
      </c>
      <c r="I135" s="2">
        <v>197</v>
      </c>
      <c r="J135" s="2">
        <v>184</v>
      </c>
      <c r="K135" s="2">
        <v>381</v>
      </c>
      <c r="L135" s="42">
        <f>VLOOKUP(B135,'[2]1월'!$D$6:$AU$179,13,0)</f>
        <v>175.70967741935485</v>
      </c>
      <c r="M135" s="42">
        <f>VLOOKUP(B135,'[2]1월'!$D$6:$AU$179,28,0)</f>
        <v>150.87096774193549</v>
      </c>
      <c r="N135" s="42">
        <f t="shared" si="159"/>
        <v>326.58064516129036</v>
      </c>
      <c r="O135" s="42">
        <f>VLOOKUP(B135,'[2]2월'!$D$6:$AU$179,13,0)</f>
        <v>177.10344827586206</v>
      </c>
      <c r="P135" s="42">
        <f>VLOOKUP(B135,'[2]2월'!$D$6:$AU$179,28,0)</f>
        <v>149.65517241379311</v>
      </c>
      <c r="Q135" s="42">
        <f t="shared" si="160"/>
        <v>326.75862068965517</v>
      </c>
      <c r="R135" s="42">
        <f>VLOOKUP(B135,'[2]3월'!$D$6:$AU$179,13,0)</f>
        <v>178.7741935483871</v>
      </c>
      <c r="S135" s="42">
        <f>VLOOKUP(B135,'[2]3월'!$D$6:$AU$179,28,0)</f>
        <v>148.54838709677421</v>
      </c>
      <c r="T135" s="42">
        <f t="shared" si="161"/>
        <v>327.32258064516134</v>
      </c>
      <c r="U135" s="42">
        <f>VLOOKUP(B135,'[2]4월'!$D$6:$AU$179,13,0)</f>
        <v>179.33333333333334</v>
      </c>
      <c r="V135" s="42">
        <f>VLOOKUP(B135,'[2]4월'!$D$6:$AU$179,28,0)</f>
        <v>147.33333333333334</v>
      </c>
      <c r="W135" s="42">
        <f t="shared" si="162"/>
        <v>326.66666666666669</v>
      </c>
      <c r="X135" s="42">
        <f>VLOOKUP(B135,'[2]5월'!$D$6:$AU$179,13,0)</f>
        <v>178.35483870967741</v>
      </c>
      <c r="Y135" s="42">
        <f>VLOOKUP(B135,'[2]5월'!$D$6:$AU$179,28,0)</f>
        <v>147.16129032258064</v>
      </c>
      <c r="Z135" s="42">
        <f t="shared" si="163"/>
        <v>325.51612903225805</v>
      </c>
      <c r="AA135" s="42">
        <f>VLOOKUP(B135,'[2]6월'!$D$6:$AU$179,13,0)</f>
        <v>177.26666666666668</v>
      </c>
      <c r="AB135" s="42">
        <f>VLOOKUP(B135,'[2]6월'!$D$6:$AU$179,28,0)</f>
        <v>149.43333333333334</v>
      </c>
      <c r="AC135" s="42">
        <f t="shared" si="164"/>
        <v>326.70000000000005</v>
      </c>
      <c r="AD135" s="42">
        <f>VLOOKUP(B135,'[2]7월'!$D$6:$AU$179,13,0)</f>
        <v>174.74193548387098</v>
      </c>
      <c r="AE135" s="42">
        <f>VLOOKUP(B135,'[2]7월'!$D$6:$AU$179,28,0)</f>
        <v>148.96774193548387</v>
      </c>
      <c r="AF135" s="42">
        <f t="shared" si="165"/>
        <v>323.70967741935488</v>
      </c>
      <c r="AG135" s="42">
        <f>VLOOKUP(B135,'[2]8월'!$D$6:$AU$179,13,0)</f>
        <v>175.64516129032259</v>
      </c>
      <c r="AH135" s="42">
        <f>VLOOKUP(B135,'[2]8월'!$D$6:$AU$179,28,0)</f>
        <v>149.25806451612902</v>
      </c>
      <c r="AI135" s="42">
        <f t="shared" si="166"/>
        <v>324.90322580645159</v>
      </c>
      <c r="AJ135" s="42">
        <f>VLOOKUP(B135,'[2]9월'!$D$6:$AU$179,13,0)</f>
        <v>176.13333333333333</v>
      </c>
      <c r="AK135" s="42">
        <f>VLOOKUP(B135,'[2]9월'!$D$6:$AU$179,28,0)</f>
        <v>146.6</v>
      </c>
      <c r="AL135" s="42">
        <f t="shared" si="167"/>
        <v>322.73333333333335</v>
      </c>
      <c r="AM135" s="42">
        <f>VLOOKUP(B135,'[2]10월'!$D$6:$AU$179,13,0)</f>
        <v>174.64516129032259</v>
      </c>
      <c r="AN135" s="42">
        <f>VLOOKUP(B135,'[2]10월'!$D$6:$AU$179,28,0)</f>
        <v>147.45161290322579</v>
      </c>
      <c r="AO135" s="42">
        <f t="shared" si="168"/>
        <v>322.09677419354841</v>
      </c>
      <c r="AP135" s="42">
        <f>VLOOKUP(B135,'[3]11월'!$D$6:$P$179,13,0)</f>
        <v>174.86666666666667</v>
      </c>
      <c r="AQ135" s="42">
        <f>VLOOKUP(B135,'[3]11월'!$D$6:$AE$179,28,0)</f>
        <v>145.13333333333333</v>
      </c>
      <c r="AR135" s="42">
        <f t="shared" si="169"/>
        <v>320</v>
      </c>
      <c r="AS135" s="42">
        <f>VLOOKUP(B135,'[3]12월'!$D$6:$P$179,13,0)</f>
        <v>175.54838709677421</v>
      </c>
      <c r="AT135" s="42">
        <f>VLOOKUP(B135,'[3]12월'!$D$6:$AE$179,28,0)</f>
        <v>145.48387096774192</v>
      </c>
      <c r="AU135" s="42">
        <f t="shared" si="170"/>
        <v>321.0322580645161</v>
      </c>
      <c r="AV135" s="42">
        <f t="shared" si="171"/>
        <v>176.51023359288101</v>
      </c>
      <c r="AW135" s="42">
        <f t="shared" si="172"/>
        <v>147.9914256581387</v>
      </c>
      <c r="AX135" s="43">
        <f t="shared" si="173"/>
        <v>324.50165925101965</v>
      </c>
      <c r="AY135" s="47">
        <v>0.31311309944608434</v>
      </c>
      <c r="AZ135" s="47">
        <v>0.4009700366316869</v>
      </c>
      <c r="BA135" s="21">
        <f t="shared" si="174"/>
        <v>0.35318091733664581</v>
      </c>
      <c r="BB135" s="47">
        <v>0.33338594247588899</v>
      </c>
      <c r="BC135" s="47">
        <v>0.40645818736882999</v>
      </c>
      <c r="BD135" s="21">
        <f t="shared" si="175"/>
        <v>0.3667110900967267</v>
      </c>
      <c r="BE135" s="47">
        <v>0.32857107864319152</v>
      </c>
      <c r="BF135" s="47">
        <v>0.4103519399881872</v>
      </c>
      <c r="BG135" s="21">
        <f t="shared" si="176"/>
        <v>0.36586785638519459</v>
      </c>
      <c r="BH135" s="47">
        <v>0.34018285902838613</v>
      </c>
      <c r="BI135" s="47">
        <v>0.41561015723422107</v>
      </c>
      <c r="BJ135" s="21">
        <f t="shared" si="177"/>
        <v>0.37458204644945331</v>
      </c>
      <c r="BK135" s="47">
        <v>0.35036199403823087</v>
      </c>
      <c r="BL135" s="47">
        <v>0.4212533386883282</v>
      </c>
      <c r="BM135" s="21">
        <f t="shared" si="178"/>
        <v>0.38269252567805462</v>
      </c>
      <c r="BN135" s="47">
        <v>0.34284153841528675</v>
      </c>
      <c r="BO135" s="47">
        <v>0.41452596458530466</v>
      </c>
      <c r="BP135" s="21">
        <f t="shared" si="179"/>
        <v>0.37553376085529644</v>
      </c>
      <c r="BQ135" s="47">
        <v>0.34308981218457546</v>
      </c>
      <c r="BR135" s="47">
        <v>0.41077426440463138</v>
      </c>
      <c r="BS135" s="21">
        <f t="shared" si="180"/>
        <v>0.37395781637924064</v>
      </c>
      <c r="BT135" s="47">
        <v>0.33706395377769588</v>
      </c>
      <c r="BU135" s="47">
        <v>0.40877871299286056</v>
      </c>
      <c r="BV135" s="21">
        <f t="shared" si="181"/>
        <v>0.36977000983139552</v>
      </c>
      <c r="BW135" s="47">
        <v>0.34167724404461525</v>
      </c>
      <c r="BX135" s="47">
        <v>0.42700588864411798</v>
      </c>
      <c r="BY135" s="21">
        <f t="shared" si="182"/>
        <v>0.38059201505966478</v>
      </c>
      <c r="BZ135" s="47">
        <v>0.32844982030750419</v>
      </c>
      <c r="CA135" s="47">
        <v>0.41544806531097994</v>
      </c>
      <c r="CB135" s="21">
        <f t="shared" si="183"/>
        <v>0.36812602516123938</v>
      </c>
      <c r="CC135" s="47">
        <v>0.34941157264496991</v>
      </c>
      <c r="CD135" s="47">
        <v>0.41805146444959213</v>
      </c>
      <c r="CE135" s="21">
        <f t="shared" si="184"/>
        <v>0.38071531225798866</v>
      </c>
      <c r="CF135" s="47">
        <v>0.35511494524634829</v>
      </c>
      <c r="CG135" s="47">
        <v>0.42417626824499094</v>
      </c>
      <c r="CH135" s="21">
        <f t="shared" si="185"/>
        <v>0.3866108817293733</v>
      </c>
      <c r="CI135" s="44">
        <f t="shared" si="186"/>
        <v>0.33860532168773155</v>
      </c>
      <c r="CJ135" s="44">
        <f t="shared" si="187"/>
        <v>0.41445035737864422</v>
      </c>
      <c r="CK135" s="21">
        <f t="shared" si="188"/>
        <v>0.37319502143502281</v>
      </c>
      <c r="CL135" s="47">
        <v>0.16696904293411721</v>
      </c>
      <c r="CM135" s="47">
        <v>0.20024585727078892</v>
      </c>
      <c r="CN135" s="21">
        <f t="shared" si="189"/>
        <v>0.18214518473385988</v>
      </c>
      <c r="CO135" s="47">
        <v>0.18063963091188218</v>
      </c>
      <c r="CP135" s="47">
        <v>0.21227962006854442</v>
      </c>
      <c r="CQ135" s="21">
        <f t="shared" si="190"/>
        <v>0.19506928626067158</v>
      </c>
      <c r="CR135" s="47">
        <v>0.17724738006406388</v>
      </c>
      <c r="CS135" s="47">
        <v>0.21101398072122329</v>
      </c>
      <c r="CT135" s="21">
        <f t="shared" si="191"/>
        <v>0.19264689260404905</v>
      </c>
      <c r="CU135" s="47">
        <v>0.18341400352838944</v>
      </c>
      <c r="CV135" s="47">
        <v>0.21658188348354349</v>
      </c>
      <c r="CW135" s="21">
        <f t="shared" si="192"/>
        <v>0.19854046498301092</v>
      </c>
      <c r="CX135" s="47">
        <v>0.19383994286473355</v>
      </c>
      <c r="CY135" s="47">
        <v>0.22585877725612627</v>
      </c>
      <c r="CZ135" s="21">
        <f t="shared" si="193"/>
        <v>0.20844237343606253</v>
      </c>
      <c r="DA135" s="47">
        <v>0.18307607111752661</v>
      </c>
      <c r="DB135" s="47">
        <v>0.20938803931071351</v>
      </c>
      <c r="DC135" s="21">
        <f t="shared" si="194"/>
        <v>0.19507584237838527</v>
      </c>
      <c r="DD135" s="47">
        <v>0.18643032665840564</v>
      </c>
      <c r="DE135" s="47">
        <v>0.21130044524931393</v>
      </c>
      <c r="DF135" s="21">
        <f t="shared" si="195"/>
        <v>0.19777253154897723</v>
      </c>
      <c r="DG135" s="47">
        <v>0.17808131759228146</v>
      </c>
      <c r="DH135" s="47">
        <v>0.21076456293282192</v>
      </c>
      <c r="DI135" s="21">
        <f t="shared" si="196"/>
        <v>0.19298675778092395</v>
      </c>
      <c r="DJ135" s="47">
        <v>0.19550555949925358</v>
      </c>
      <c r="DK135" s="47">
        <v>0.23487276955962966</v>
      </c>
      <c r="DL135" s="21">
        <f t="shared" si="197"/>
        <v>0.21345927213809021</v>
      </c>
      <c r="DM135" s="47">
        <v>0.18350405158779423</v>
      </c>
      <c r="DN135" s="47">
        <v>0.22177597650964517</v>
      </c>
      <c r="DO135" s="21">
        <f t="shared" si="198"/>
        <v>0.20095825119015939</v>
      </c>
      <c r="DP135" s="47">
        <v>0.19686194874837215</v>
      </c>
      <c r="DQ135" s="47">
        <v>0.22611289801438175</v>
      </c>
      <c r="DR135" s="21">
        <f t="shared" si="199"/>
        <v>0.21020206446217821</v>
      </c>
      <c r="DS135" s="47">
        <v>0.19847245275923897</v>
      </c>
      <c r="DT135" s="47">
        <v>0.22811880592378769</v>
      </c>
      <c r="DU135" s="21">
        <f t="shared" si="200"/>
        <v>0.21199289539892469</v>
      </c>
      <c r="DV135" s="21">
        <f t="shared" si="201"/>
        <v>0.18533681068883823</v>
      </c>
      <c r="DW135" s="21">
        <f t="shared" si="202"/>
        <v>0.21735946802504333</v>
      </c>
      <c r="DX135" s="45">
        <f t="shared" si="203"/>
        <v>0.19994098474294109</v>
      </c>
      <c r="DY135" s="47">
        <v>0.78518211859739295</v>
      </c>
      <c r="DZ135" s="47">
        <v>0.85627410733376097</v>
      </c>
      <c r="EA135" s="21">
        <f t="shared" si="204"/>
        <v>0.81760415548389442</v>
      </c>
      <c r="EB135" s="47">
        <v>0.79375116822429914</v>
      </c>
      <c r="EC135" s="47">
        <v>0.85517258064516133</v>
      </c>
      <c r="ED135" s="21">
        <f t="shared" si="205"/>
        <v>0.82176286594898929</v>
      </c>
      <c r="EE135" s="47">
        <v>0.77608985925658613</v>
      </c>
      <c r="EF135" s="47">
        <v>0.85858740499457109</v>
      </c>
      <c r="EG135" s="21">
        <f t="shared" si="206"/>
        <v>0.8137134863136597</v>
      </c>
      <c r="EH135" s="47">
        <v>0.77943252788104089</v>
      </c>
      <c r="EI135" s="47">
        <v>0.83777647058823534</v>
      </c>
      <c r="EJ135" s="21">
        <f t="shared" si="207"/>
        <v>0.80604072236511082</v>
      </c>
      <c r="EK135" s="47">
        <v>0.75464243081931626</v>
      </c>
      <c r="EL135" s="47">
        <v>0.82205589653660671</v>
      </c>
      <c r="EM135" s="21">
        <f t="shared" si="208"/>
        <v>0.78538684957848348</v>
      </c>
      <c r="EN135" s="47">
        <v>0.77840184279804436</v>
      </c>
      <c r="EO135" s="47">
        <v>0.86272741467767122</v>
      </c>
      <c r="EP135" s="21">
        <f t="shared" si="209"/>
        <v>0.81685915494463757</v>
      </c>
      <c r="EQ135" s="47">
        <v>0.78015765183680996</v>
      </c>
      <c r="ER135" s="47">
        <v>0.86303659592897364</v>
      </c>
      <c r="ES135" s="21">
        <f t="shared" si="210"/>
        <v>0.81795521848577613</v>
      </c>
      <c r="ET135" s="47">
        <v>0.79361616161616155</v>
      </c>
      <c r="EU135" s="47">
        <v>0.84989907067214177</v>
      </c>
      <c r="EV135" s="21">
        <f t="shared" si="211"/>
        <v>0.81928440618109521</v>
      </c>
      <c r="EW135" s="47">
        <v>0.80057910673732025</v>
      </c>
      <c r="EX135" s="47">
        <v>0.83619008640291037</v>
      </c>
      <c r="EY135" s="21">
        <f t="shared" si="212"/>
        <v>0.81681976221488439</v>
      </c>
      <c r="EZ135" s="47">
        <v>0.77700424824529002</v>
      </c>
      <c r="FA135" s="47">
        <v>0.84048457667906362</v>
      </c>
      <c r="FB135" s="21">
        <f t="shared" si="213"/>
        <v>0.8059549301242197</v>
      </c>
      <c r="FC135" s="47">
        <v>0.78257929851315278</v>
      </c>
      <c r="FD135" s="47">
        <v>0.84469820854386768</v>
      </c>
      <c r="FE135" s="21">
        <f t="shared" si="214"/>
        <v>0.81090909527596033</v>
      </c>
      <c r="FF135" s="47">
        <v>0.7816993752296949</v>
      </c>
      <c r="FG135" s="47">
        <v>0.84532106430155229</v>
      </c>
      <c r="FH135" s="21">
        <f t="shared" si="215"/>
        <v>0.81071452569226832</v>
      </c>
      <c r="FI135" s="21">
        <f t="shared" si="216"/>
        <v>0.78192798247959239</v>
      </c>
      <c r="FJ135" s="21">
        <f t="shared" si="217"/>
        <v>0.84768528977537638</v>
      </c>
      <c r="FK135" s="45">
        <f t="shared" si="218"/>
        <v>0.81191709771741516</v>
      </c>
      <c r="FL135" s="21"/>
      <c r="FM135" s="21"/>
      <c r="FN135" s="21">
        <f t="shared" si="219"/>
        <v>0</v>
      </c>
      <c r="FO135" s="21"/>
      <c r="FP135" s="21"/>
      <c r="FQ135" s="21">
        <f t="shared" si="220"/>
        <v>0</v>
      </c>
      <c r="FR135" s="21"/>
      <c r="FS135" s="21"/>
      <c r="FT135" s="21">
        <f t="shared" si="221"/>
        <v>0</v>
      </c>
      <c r="FU135" s="21"/>
      <c r="FV135" s="21"/>
      <c r="FW135" s="21">
        <f t="shared" si="222"/>
        <v>0</v>
      </c>
      <c r="FX135" s="21"/>
      <c r="FY135" s="21"/>
      <c r="FZ135" s="21">
        <f t="shared" si="223"/>
        <v>0</v>
      </c>
      <c r="GA135" s="21"/>
      <c r="GB135" s="21"/>
      <c r="GC135" s="21">
        <f t="shared" si="224"/>
        <v>0</v>
      </c>
      <c r="GD135" s="21"/>
      <c r="GE135" s="21"/>
      <c r="GF135" s="21">
        <f t="shared" si="225"/>
        <v>0</v>
      </c>
      <c r="GG135" s="21"/>
      <c r="GH135" s="21"/>
      <c r="GI135" s="21">
        <f t="shared" si="226"/>
        <v>0</v>
      </c>
      <c r="GJ135" s="21"/>
      <c r="GK135" s="21"/>
      <c r="GL135" s="21">
        <f t="shared" si="227"/>
        <v>0</v>
      </c>
      <c r="GM135" s="21"/>
      <c r="GN135" s="21"/>
      <c r="GO135" s="21">
        <f t="shared" si="228"/>
        <v>0</v>
      </c>
      <c r="GP135" s="21" t="e">
        <f t="shared" si="229"/>
        <v>#DIV/0!</v>
      </c>
      <c r="GQ135" s="21" t="e">
        <f t="shared" si="230"/>
        <v>#DIV/0!</v>
      </c>
      <c r="GR135" s="45">
        <f t="shared" si="231"/>
        <v>0</v>
      </c>
    </row>
    <row r="136" spans="1:200">
      <c r="A136" s="1" t="s">
        <v>269</v>
      </c>
      <c r="B136" s="1" t="s">
        <v>270</v>
      </c>
      <c r="C136" s="1" t="s">
        <v>8</v>
      </c>
      <c r="D136" s="1" t="s">
        <v>16</v>
      </c>
      <c r="E136" s="2">
        <v>169784</v>
      </c>
      <c r="F136" s="2">
        <v>94</v>
      </c>
      <c r="G136" s="2">
        <v>227</v>
      </c>
      <c r="H136" s="2">
        <v>321</v>
      </c>
      <c r="I136" s="2">
        <v>94</v>
      </c>
      <c r="J136" s="2">
        <v>227</v>
      </c>
      <c r="K136" s="2">
        <v>321</v>
      </c>
      <c r="L136" s="42">
        <f>VLOOKUP(B136,'[2]1월'!$D$6:$AU$179,13,0)</f>
        <v>89.161290322580641</v>
      </c>
      <c r="M136" s="42">
        <f>VLOOKUP(B136,'[2]1월'!$D$6:$AU$179,28,0)</f>
        <v>0</v>
      </c>
      <c r="N136" s="42">
        <f t="shared" si="159"/>
        <v>89.161290322580641</v>
      </c>
      <c r="O136" s="42">
        <f>VLOOKUP(B136,'[2]2월'!$D$6:$AU$179,13,0)</f>
        <v>88.931034482758619</v>
      </c>
      <c r="P136" s="42">
        <f>VLOOKUP(B136,'[2]2월'!$D$6:$AU$179,28,0)</f>
        <v>0</v>
      </c>
      <c r="Q136" s="42">
        <f t="shared" si="160"/>
        <v>88.931034482758619</v>
      </c>
      <c r="R136" s="42">
        <f>VLOOKUP(B136,'[2]3월'!$D$6:$AU$179,13,0)</f>
        <v>88.612903225806448</v>
      </c>
      <c r="S136" s="42">
        <f>VLOOKUP(B136,'[2]3월'!$D$6:$AU$179,28,0)</f>
        <v>0</v>
      </c>
      <c r="T136" s="42">
        <f t="shared" si="161"/>
        <v>88.612903225806448</v>
      </c>
      <c r="U136" s="42">
        <f>VLOOKUP(B136,'[2]4월'!$D$6:$AU$179,13,0)</f>
        <v>87.13333333333334</v>
      </c>
      <c r="V136" s="42">
        <f>VLOOKUP(B136,'[2]4월'!$D$6:$AU$179,28,0)</f>
        <v>0</v>
      </c>
      <c r="W136" s="42">
        <f t="shared" si="162"/>
        <v>87.13333333333334</v>
      </c>
      <c r="X136" s="42">
        <f>VLOOKUP(B136,'[2]5월'!$D$6:$AU$179,13,0)</f>
        <v>86.709677419354833</v>
      </c>
      <c r="Y136" s="42">
        <f>VLOOKUP(B136,'[2]5월'!$D$6:$AU$179,28,0)</f>
        <v>0</v>
      </c>
      <c r="Z136" s="42">
        <f t="shared" si="163"/>
        <v>86.709677419354833</v>
      </c>
      <c r="AA136" s="42">
        <f>VLOOKUP(B136,'[2]6월'!$D$6:$AU$179,13,0)</f>
        <v>87.9</v>
      </c>
      <c r="AB136" s="42">
        <f>VLOOKUP(B136,'[2]6월'!$D$6:$AU$179,28,0)</f>
        <v>0.1</v>
      </c>
      <c r="AC136" s="42">
        <f t="shared" si="164"/>
        <v>88</v>
      </c>
      <c r="AD136" s="42">
        <f>VLOOKUP(B136,'[2]7월'!$D$6:$AU$179,13,0)</f>
        <v>87.322580645161295</v>
      </c>
      <c r="AE136" s="42">
        <f>VLOOKUP(B136,'[2]7월'!$D$6:$AU$179,28,0)</f>
        <v>147.87096774193549</v>
      </c>
      <c r="AF136" s="42">
        <f t="shared" si="165"/>
        <v>235.19354838709677</v>
      </c>
      <c r="AG136" s="42">
        <f>VLOOKUP(B136,'[2]8월'!$D$6:$AU$179,13,0)</f>
        <v>89</v>
      </c>
      <c r="AH136" s="42">
        <f>VLOOKUP(B136,'[2]8월'!$D$6:$AU$179,28,0)</f>
        <v>196.74193548387098</v>
      </c>
      <c r="AI136" s="42">
        <f t="shared" si="166"/>
        <v>285.74193548387098</v>
      </c>
      <c r="AJ136" s="42">
        <f>VLOOKUP(B136,'[2]9월'!$D$6:$AU$179,13,0)</f>
        <v>90.233333333333334</v>
      </c>
      <c r="AK136" s="42">
        <f>VLOOKUP(B136,'[2]9월'!$D$6:$AU$179,28,0)</f>
        <v>205.03333333333333</v>
      </c>
      <c r="AL136" s="42">
        <f t="shared" si="167"/>
        <v>295.26666666666665</v>
      </c>
      <c r="AM136" s="42">
        <f>VLOOKUP(B136,'[2]10월'!$D$6:$AU$179,13,0)</f>
        <v>90.032258064516128</v>
      </c>
      <c r="AN136" s="42">
        <f>VLOOKUP(B136,'[2]10월'!$D$6:$AU$179,28,0)</f>
        <v>205.16129032258064</v>
      </c>
      <c r="AO136" s="42">
        <f t="shared" si="168"/>
        <v>295.19354838709677</v>
      </c>
      <c r="AP136" s="42">
        <f>VLOOKUP(B136,'[3]11월'!$D$6:$P$179,13,0)</f>
        <v>91.666666666666671</v>
      </c>
      <c r="AQ136" s="42">
        <f>VLOOKUP(B136,'[3]11월'!$D$6:$AE$179,28,0)</f>
        <v>207</v>
      </c>
      <c r="AR136" s="42">
        <f t="shared" si="169"/>
        <v>298.66666666666669</v>
      </c>
      <c r="AS136" s="42">
        <f>VLOOKUP(B136,'[3]12월'!$D$6:$P$179,13,0)</f>
        <v>90.677419354838705</v>
      </c>
      <c r="AT136" s="42">
        <f>VLOOKUP(B136,'[3]12월'!$D$6:$AE$179,28,0)</f>
        <v>208.48387096774192</v>
      </c>
      <c r="AU136" s="42">
        <f t="shared" si="170"/>
        <v>299.16129032258061</v>
      </c>
      <c r="AV136" s="42">
        <f t="shared" si="171"/>
        <v>88.948374737362499</v>
      </c>
      <c r="AW136" s="42">
        <f t="shared" si="172"/>
        <v>97.532616487455186</v>
      </c>
      <c r="AX136" s="43">
        <f t="shared" si="173"/>
        <v>186.4809912248177</v>
      </c>
      <c r="AY136" s="47">
        <v>0.37816335152865449</v>
      </c>
      <c r="AZ136" s="48">
        <v>0.37029679560061052</v>
      </c>
      <c r="BA136" s="21">
        <f t="shared" si="174"/>
        <v>0.37404901377568722</v>
      </c>
      <c r="BB136" s="47">
        <v>0.37505275941823096</v>
      </c>
      <c r="BC136" s="48">
        <v>0.38712365185398134</v>
      </c>
      <c r="BD136" s="21">
        <f t="shared" si="175"/>
        <v>0.38136603411108172</v>
      </c>
      <c r="BE136" s="47">
        <v>0.3732817509374291</v>
      </c>
      <c r="BF136" s="48">
        <v>0.37853321596228345</v>
      </c>
      <c r="BG136" s="21">
        <f t="shared" si="176"/>
        <v>0.3760283532635017</v>
      </c>
      <c r="BH136" s="47">
        <v>0.37527724293823433</v>
      </c>
      <c r="BI136" s="48">
        <v>0.38506264633645687</v>
      </c>
      <c r="BJ136" s="21">
        <f t="shared" si="177"/>
        <v>0.38039516938502849</v>
      </c>
      <c r="BK136" s="47">
        <v>0.37391715096988171</v>
      </c>
      <c r="BL136" s="48">
        <v>0.39138100597973519</v>
      </c>
      <c r="BM136" s="21">
        <f t="shared" si="178"/>
        <v>0.3830510335274615</v>
      </c>
      <c r="BN136" s="47">
        <v>0.38050683583575001</v>
      </c>
      <c r="BO136" s="47">
        <v>0.54746840958605669</v>
      </c>
      <c r="BP136" s="21">
        <f t="shared" si="179"/>
        <v>0.46783047688771506</v>
      </c>
      <c r="BQ136" s="47">
        <v>0.38167769650878508</v>
      </c>
      <c r="BR136" s="47">
        <v>0.3957705459822215</v>
      </c>
      <c r="BS136" s="21">
        <f t="shared" si="180"/>
        <v>0.38904848789014912</v>
      </c>
      <c r="BT136" s="47">
        <v>0.4030782622474558</v>
      </c>
      <c r="BU136" s="47">
        <v>0.42433420106760678</v>
      </c>
      <c r="BV136" s="21">
        <f t="shared" si="181"/>
        <v>0.41419546682369729</v>
      </c>
      <c r="BW136" s="47">
        <v>0.40946782273400889</v>
      </c>
      <c r="BX136" s="47">
        <v>0.4479276353113491</v>
      </c>
      <c r="BY136" s="21">
        <f t="shared" si="182"/>
        <v>0.42958293540928899</v>
      </c>
      <c r="BZ136" s="47">
        <v>0.4029004616755833</v>
      </c>
      <c r="CA136" s="47">
        <v>0.44441318149108933</v>
      </c>
      <c r="CB136" s="21">
        <f t="shared" si="183"/>
        <v>0.42461229490064223</v>
      </c>
      <c r="CC136" s="47">
        <v>0.41215694850713647</v>
      </c>
      <c r="CD136" s="47">
        <v>0.44954447598756098</v>
      </c>
      <c r="CE136" s="21">
        <f t="shared" si="184"/>
        <v>0.43171123849246951</v>
      </c>
      <c r="CF136" s="47">
        <v>0.41746548814922657</v>
      </c>
      <c r="CG136" s="47">
        <v>0.45964620472772649</v>
      </c>
      <c r="CH136" s="21">
        <f t="shared" si="185"/>
        <v>0.43952669463572108</v>
      </c>
      <c r="CI136" s="44">
        <f t="shared" si="186"/>
        <v>0.39024548095419803</v>
      </c>
      <c r="CJ136" s="44">
        <f t="shared" si="187"/>
        <v>0.42345849749055647</v>
      </c>
      <c r="CK136" s="21">
        <f t="shared" si="188"/>
        <v>0.40761643325853703</v>
      </c>
      <c r="CL136" s="47">
        <v>0.24536572772797452</v>
      </c>
      <c r="CM136" s="48">
        <v>0.22318169629319981</v>
      </c>
      <c r="CN136" s="21">
        <f t="shared" si="189"/>
        <v>0.23376311549461792</v>
      </c>
      <c r="CO136" s="47">
        <v>0.24741621555107807</v>
      </c>
      <c r="CP136" s="48">
        <v>0.24383273436176167</v>
      </c>
      <c r="CQ136" s="21">
        <f t="shared" si="190"/>
        <v>0.24554199612403604</v>
      </c>
      <c r="CR136" s="47">
        <v>0.23892285694136814</v>
      </c>
      <c r="CS136" s="48">
        <v>0.23545367972180156</v>
      </c>
      <c r="CT136" s="21">
        <f t="shared" si="191"/>
        <v>0.2371084203649608</v>
      </c>
      <c r="CU136" s="47">
        <v>0.24741747068251482</v>
      </c>
      <c r="CV136" s="48">
        <v>0.24862325922836778</v>
      </c>
      <c r="CW136" s="21">
        <f t="shared" si="192"/>
        <v>0.24804811786556125</v>
      </c>
      <c r="CX136" s="47">
        <v>0.24621673280675174</v>
      </c>
      <c r="CY136" s="48">
        <v>0.25538910096606082</v>
      </c>
      <c r="CZ136" s="21">
        <f t="shared" si="193"/>
        <v>0.25101403177051107</v>
      </c>
      <c r="DA136" s="47">
        <v>0.25209094636086382</v>
      </c>
      <c r="DB136" s="47">
        <v>0.29989555685444075</v>
      </c>
      <c r="DC136" s="21">
        <f t="shared" si="194"/>
        <v>0.27709354159042898</v>
      </c>
      <c r="DD136" s="47">
        <v>0.24589987376393574</v>
      </c>
      <c r="DE136" s="47">
        <v>0.22688707318032672</v>
      </c>
      <c r="DF136" s="21">
        <f t="shared" si="195"/>
        <v>0.23595586727033008</v>
      </c>
      <c r="DG136" s="47">
        <v>0.24458699173151843</v>
      </c>
      <c r="DH136" s="47">
        <v>0.23287147219249105</v>
      </c>
      <c r="DI136" s="21">
        <f t="shared" si="196"/>
        <v>0.23845958289136648</v>
      </c>
      <c r="DJ136" s="47">
        <v>0.26160083973972303</v>
      </c>
      <c r="DK136" s="47">
        <v>0.24798853230527687</v>
      </c>
      <c r="DL136" s="21">
        <f t="shared" si="197"/>
        <v>0.2544813797250956</v>
      </c>
      <c r="DM136" s="47">
        <v>0.25183714364287607</v>
      </c>
      <c r="DN136" s="47">
        <v>0.2419814372910353</v>
      </c>
      <c r="DO136" s="21">
        <f t="shared" si="198"/>
        <v>0.24668244759845084</v>
      </c>
      <c r="DP136" s="47">
        <v>0.26665916520429667</v>
      </c>
      <c r="DQ136" s="47">
        <v>0.25324119199005257</v>
      </c>
      <c r="DR136" s="21">
        <f t="shared" si="199"/>
        <v>0.25964134517369586</v>
      </c>
      <c r="DS136" s="47">
        <v>0.26603064520312475</v>
      </c>
      <c r="DT136" s="47">
        <v>0.25447738137775361</v>
      </c>
      <c r="DU136" s="21">
        <f t="shared" si="200"/>
        <v>0.25998809876202478</v>
      </c>
      <c r="DV136" s="21">
        <f t="shared" si="201"/>
        <v>0.25117038411300213</v>
      </c>
      <c r="DW136" s="21">
        <f t="shared" si="202"/>
        <v>0.2469852596468807</v>
      </c>
      <c r="DX136" s="45">
        <f t="shared" si="203"/>
        <v>0.24898149538592332</v>
      </c>
      <c r="DY136" s="47">
        <v>0.89504703328509405</v>
      </c>
      <c r="DZ136" s="48">
        <v>0.74629688605799771</v>
      </c>
      <c r="EA136" s="21">
        <f t="shared" si="204"/>
        <v>0.81724826695151975</v>
      </c>
      <c r="EB136" s="47">
        <v>0.87536215587436994</v>
      </c>
      <c r="EC136" s="48">
        <v>0.74337981738614878</v>
      </c>
      <c r="ED136" s="21">
        <f t="shared" si="205"/>
        <v>0.80633322848428413</v>
      </c>
      <c r="EE136" s="47">
        <v>0.89106370586093919</v>
      </c>
      <c r="EF136" s="48">
        <v>0.74111626373780548</v>
      </c>
      <c r="EG136" s="21">
        <f t="shared" si="206"/>
        <v>0.8126387346624584</v>
      </c>
      <c r="EH136" s="47">
        <v>0.87364996174445297</v>
      </c>
      <c r="EI136" s="48">
        <v>0.74421539278188908</v>
      </c>
      <c r="EJ136" s="21">
        <f t="shared" si="207"/>
        <v>0.80595355959681814</v>
      </c>
      <c r="EK136" s="47">
        <v>0.86790141369047613</v>
      </c>
      <c r="EL136" s="48">
        <v>0.74253786936040944</v>
      </c>
      <c r="EM136" s="21">
        <f t="shared" si="208"/>
        <v>0.80233422418582667</v>
      </c>
      <c r="EN136" s="47">
        <v>0.87287713310580206</v>
      </c>
      <c r="EO136" s="47">
        <v>1</v>
      </c>
      <c r="EP136" s="21">
        <f t="shared" si="209"/>
        <v>0.93936447716238791</v>
      </c>
      <c r="EQ136" s="47">
        <v>0.89457517547100107</v>
      </c>
      <c r="ER136" s="47">
        <v>0.87258878708551491</v>
      </c>
      <c r="ES136" s="21">
        <f t="shared" si="210"/>
        <v>0.88307593379354432</v>
      </c>
      <c r="ET136" s="47">
        <v>0.89815512866980796</v>
      </c>
      <c r="EU136" s="47">
        <v>0.88559878668634195</v>
      </c>
      <c r="EV136" s="21">
        <f t="shared" si="211"/>
        <v>0.89158795590267959</v>
      </c>
      <c r="EW136" s="47">
        <v>0.89628038418913936</v>
      </c>
      <c r="EX136" s="47">
        <v>0.88865973012518285</v>
      </c>
      <c r="EY136" s="21">
        <f t="shared" si="212"/>
        <v>0.89229465714360168</v>
      </c>
      <c r="EZ136" s="47">
        <v>0.89344356861340024</v>
      </c>
      <c r="FA136" s="47">
        <v>0.87599040880503143</v>
      </c>
      <c r="FB136" s="21">
        <f t="shared" si="213"/>
        <v>0.88431527982158609</v>
      </c>
      <c r="FC136" s="47">
        <v>0.87891490909090908</v>
      </c>
      <c r="FD136" s="47">
        <v>0.88020225442834132</v>
      </c>
      <c r="FE136" s="21">
        <f t="shared" si="214"/>
        <v>0.87958821181339042</v>
      </c>
      <c r="FF136" s="47">
        <v>0.89349519743863381</v>
      </c>
      <c r="FG136" s="47">
        <v>0.8879562122853164</v>
      </c>
      <c r="FH136" s="21">
        <f t="shared" si="215"/>
        <v>0.89059821737037081</v>
      </c>
      <c r="FI136" s="21">
        <f t="shared" si="216"/>
        <v>0.88589714725283553</v>
      </c>
      <c r="FJ136" s="21">
        <f t="shared" si="217"/>
        <v>0.83404520072833177</v>
      </c>
      <c r="FK136" s="45">
        <f t="shared" si="218"/>
        <v>0.85877772890737225</v>
      </c>
      <c r="FL136" s="21"/>
      <c r="FM136" s="21"/>
      <c r="FN136" s="21">
        <f t="shared" si="219"/>
        <v>0</v>
      </c>
      <c r="FO136" s="21"/>
      <c r="FP136" s="21"/>
      <c r="FQ136" s="21">
        <f t="shared" si="220"/>
        <v>0</v>
      </c>
      <c r="FR136" s="21"/>
      <c r="FS136" s="21"/>
      <c r="FT136" s="21">
        <f t="shared" si="221"/>
        <v>0</v>
      </c>
      <c r="FU136" s="21"/>
      <c r="FV136" s="21"/>
      <c r="FW136" s="21">
        <f t="shared" si="222"/>
        <v>0</v>
      </c>
      <c r="FX136" s="21"/>
      <c r="FY136" s="21"/>
      <c r="FZ136" s="21">
        <f t="shared" si="223"/>
        <v>0</v>
      </c>
      <c r="GA136" s="21"/>
      <c r="GB136" s="21"/>
      <c r="GC136" s="21">
        <f t="shared" si="224"/>
        <v>0</v>
      </c>
      <c r="GD136" s="21"/>
      <c r="GE136" s="21"/>
      <c r="GF136" s="21">
        <f t="shared" si="225"/>
        <v>0</v>
      </c>
      <c r="GG136" s="21"/>
      <c r="GH136" s="21"/>
      <c r="GI136" s="21">
        <f t="shared" si="226"/>
        <v>0</v>
      </c>
      <c r="GJ136" s="21"/>
      <c r="GK136" s="21"/>
      <c r="GL136" s="21">
        <f t="shared" si="227"/>
        <v>0</v>
      </c>
      <c r="GM136" s="21"/>
      <c r="GN136" s="21"/>
      <c r="GO136" s="21">
        <f t="shared" si="228"/>
        <v>0</v>
      </c>
      <c r="GP136" s="21" t="e">
        <f t="shared" si="229"/>
        <v>#DIV/0!</v>
      </c>
      <c r="GQ136" s="21" t="e">
        <f t="shared" si="230"/>
        <v>#DIV/0!</v>
      </c>
      <c r="GR136" s="45">
        <f t="shared" si="231"/>
        <v>0</v>
      </c>
    </row>
    <row r="137" spans="1:200">
      <c r="A137" s="1" t="s">
        <v>271</v>
      </c>
      <c r="B137" s="1" t="s">
        <v>272</v>
      </c>
      <c r="C137" s="1" t="s">
        <v>8</v>
      </c>
      <c r="D137" s="1" t="s">
        <v>16</v>
      </c>
      <c r="E137" s="2">
        <v>96171</v>
      </c>
      <c r="F137" s="2">
        <v>62</v>
      </c>
      <c r="G137" s="2">
        <v>231</v>
      </c>
      <c r="H137" s="2">
        <v>293</v>
      </c>
      <c r="I137" s="2">
        <v>62</v>
      </c>
      <c r="J137" s="2">
        <v>231</v>
      </c>
      <c r="K137" s="2">
        <v>293</v>
      </c>
      <c r="L137" s="42">
        <f>VLOOKUP(B137,'[2]1월'!$D$6:$AU$179,13,0)</f>
        <v>53.29032258064516</v>
      </c>
      <c r="M137" s="42">
        <f>VLOOKUP(B137,'[2]1월'!$D$6:$AU$179,28,0)</f>
        <v>192.96774193548387</v>
      </c>
      <c r="N137" s="42">
        <f t="shared" si="159"/>
        <v>246.25806451612902</v>
      </c>
      <c r="O137" s="42">
        <f>VLOOKUP(B137,'[2]2월'!$D$6:$AU$179,13,0)</f>
        <v>54.103448275862071</v>
      </c>
      <c r="P137" s="42">
        <f>VLOOKUP(B137,'[2]2월'!$D$6:$AU$179,28,0)</f>
        <v>193.72413793103448</v>
      </c>
      <c r="Q137" s="42">
        <f t="shared" si="160"/>
        <v>247.82758620689654</v>
      </c>
      <c r="R137" s="42">
        <f>VLOOKUP(B137,'[2]3월'!$D$6:$AU$179,13,0)</f>
        <v>55.29032258064516</v>
      </c>
      <c r="S137" s="42">
        <f>VLOOKUP(B137,'[2]3월'!$D$6:$AU$179,28,0)</f>
        <v>192.06451612903226</v>
      </c>
      <c r="T137" s="42">
        <f t="shared" si="161"/>
        <v>247.35483870967741</v>
      </c>
      <c r="U137" s="42">
        <f>VLOOKUP(B137,'[2]4월'!$D$6:$AU$179,13,0)</f>
        <v>55.133333333333333</v>
      </c>
      <c r="V137" s="42">
        <f>VLOOKUP(B137,'[2]4월'!$D$6:$AU$179,28,0)</f>
        <v>191.46666666666667</v>
      </c>
      <c r="W137" s="42">
        <f t="shared" si="162"/>
        <v>246.6</v>
      </c>
      <c r="X137" s="42">
        <f>VLOOKUP(B137,'[2]5월'!$D$6:$AU$179,13,0)</f>
        <v>54.032258064516128</v>
      </c>
      <c r="Y137" s="42">
        <f>VLOOKUP(B137,'[2]5월'!$D$6:$AU$179,28,0)</f>
        <v>191.58064516129033</v>
      </c>
      <c r="Z137" s="42">
        <f t="shared" si="163"/>
        <v>245.61290322580646</v>
      </c>
      <c r="AA137" s="42">
        <f>VLOOKUP(B137,'[2]6월'!$D$6:$AU$179,13,0)</f>
        <v>52.56666666666667</v>
      </c>
      <c r="AB137" s="42">
        <f>VLOOKUP(B137,'[2]6월'!$D$6:$AU$179,28,0)</f>
        <v>193.53333333333333</v>
      </c>
      <c r="AC137" s="42">
        <f t="shared" si="164"/>
        <v>246.1</v>
      </c>
      <c r="AD137" s="42">
        <f>VLOOKUP(B137,'[2]7월'!$D$6:$AU$179,13,0)</f>
        <v>56.258064516129032</v>
      </c>
      <c r="AE137" s="42">
        <f>VLOOKUP(B137,'[2]7월'!$D$6:$AU$179,28,0)</f>
        <v>207.96774193548387</v>
      </c>
      <c r="AF137" s="42">
        <f t="shared" si="165"/>
        <v>264.22580645161293</v>
      </c>
      <c r="AG137" s="42">
        <f>VLOOKUP(B137,'[2]8월'!$D$6:$AU$179,13,0)</f>
        <v>59.483870967741936</v>
      </c>
      <c r="AH137" s="42">
        <f>VLOOKUP(B137,'[2]8월'!$D$6:$AU$179,28,0)</f>
        <v>208.58064516129033</v>
      </c>
      <c r="AI137" s="42">
        <f t="shared" si="166"/>
        <v>268.06451612903226</v>
      </c>
      <c r="AJ137" s="42">
        <f>VLOOKUP(B137,'[2]9월'!$D$6:$AU$179,13,0)</f>
        <v>57.533333333333331</v>
      </c>
      <c r="AK137" s="42">
        <f>VLOOKUP(B137,'[2]9월'!$D$6:$AU$179,28,0)</f>
        <v>201.5</v>
      </c>
      <c r="AL137" s="42">
        <f t="shared" si="167"/>
        <v>259.0333333333333</v>
      </c>
      <c r="AM137" s="42">
        <f>VLOOKUP(B137,'[2]10월'!$D$6:$AU$179,13,0)</f>
        <v>58</v>
      </c>
      <c r="AN137" s="42">
        <f>VLOOKUP(B137,'[2]10월'!$D$6:$AU$179,28,0)</f>
        <v>201.74193548387098</v>
      </c>
      <c r="AO137" s="42">
        <f t="shared" si="168"/>
        <v>259.74193548387098</v>
      </c>
      <c r="AP137" s="42">
        <f>VLOOKUP(B137,'[3]11월'!$D$6:$P$179,13,0)</f>
        <v>58.3</v>
      </c>
      <c r="AQ137" s="42">
        <f>VLOOKUP(B137,'[3]11월'!$D$6:$AE$179,28,0)</f>
        <v>201.03333333333333</v>
      </c>
      <c r="AR137" s="42">
        <f t="shared" si="169"/>
        <v>259.33333333333331</v>
      </c>
      <c r="AS137" s="42">
        <f>VLOOKUP(B137,'[3]12월'!$D$6:$P$179,13,0)</f>
        <v>56.838709677419352</v>
      </c>
      <c r="AT137" s="42">
        <f>VLOOKUP(B137,'[3]12월'!$D$6:$AE$179,28,0)</f>
        <v>201.93548387096774</v>
      </c>
      <c r="AU137" s="42">
        <f t="shared" si="170"/>
        <v>258.77419354838707</v>
      </c>
      <c r="AV137" s="42">
        <f t="shared" si="171"/>
        <v>55.902527499691018</v>
      </c>
      <c r="AW137" s="42">
        <f t="shared" si="172"/>
        <v>198.17468174514894</v>
      </c>
      <c r="AX137" s="43">
        <f t="shared" si="173"/>
        <v>254.07720924483996</v>
      </c>
      <c r="AY137" s="47">
        <v>0.40535742852275047</v>
      </c>
      <c r="AZ137" s="47">
        <v>0.3999451203947792</v>
      </c>
      <c r="BA137" s="21">
        <f t="shared" si="174"/>
        <v>0.40113594622626558</v>
      </c>
      <c r="BB137" s="47">
        <v>0.39871680698426948</v>
      </c>
      <c r="BC137" s="47">
        <v>0.41111960287453897</v>
      </c>
      <c r="BD137" s="21">
        <f t="shared" si="175"/>
        <v>0.40839071727165632</v>
      </c>
      <c r="BE137" s="47">
        <v>0.3829082676153503</v>
      </c>
      <c r="BF137" s="47">
        <v>0.39307909133594937</v>
      </c>
      <c r="BG137" s="21">
        <f t="shared" si="176"/>
        <v>0.39084128829007531</v>
      </c>
      <c r="BH137" s="47">
        <v>0.39473988179337077</v>
      </c>
      <c r="BI137" s="47">
        <v>0.39885055281664411</v>
      </c>
      <c r="BJ137" s="21">
        <f t="shared" si="177"/>
        <v>0.39794611553711123</v>
      </c>
      <c r="BK137" s="47">
        <v>0.41135352641459233</v>
      </c>
      <c r="BL137" s="47">
        <v>0.40645264135357279</v>
      </c>
      <c r="BM137" s="21">
        <f t="shared" si="178"/>
        <v>0.40753094295610831</v>
      </c>
      <c r="BN137" s="47">
        <v>0.41705744339629447</v>
      </c>
      <c r="BO137" s="47">
        <v>0.33406928619882553</v>
      </c>
      <c r="BP137" s="21">
        <f t="shared" si="179"/>
        <v>0.35232849076766037</v>
      </c>
      <c r="BQ137" s="47">
        <v>0.43114861133595939</v>
      </c>
      <c r="BR137" s="47">
        <v>0.17798092253548076</v>
      </c>
      <c r="BS137" s="21">
        <f t="shared" si="180"/>
        <v>0.23368333570062144</v>
      </c>
      <c r="BT137" s="47">
        <v>0.43378113006297303</v>
      </c>
      <c r="BU137" s="47">
        <v>0.4160276020369732</v>
      </c>
      <c r="BV137" s="21">
        <f t="shared" si="181"/>
        <v>0.41993376541006666</v>
      </c>
      <c r="BW137" s="47">
        <v>0.4139782446275504</v>
      </c>
      <c r="BX137" s="47">
        <v>0.38991282372086628</v>
      </c>
      <c r="BY137" s="21">
        <f t="shared" si="182"/>
        <v>0.39520774119113466</v>
      </c>
      <c r="BZ137" s="47">
        <v>0.40873395239457749</v>
      </c>
      <c r="CA137" s="47">
        <v>0.39005740358371732</v>
      </c>
      <c r="CB137" s="21">
        <f t="shared" si="183"/>
        <v>0.39416665166071557</v>
      </c>
      <c r="CC137" s="47">
        <v>0.39955951314150762</v>
      </c>
      <c r="CD137" s="47">
        <v>0.38653795104214628</v>
      </c>
      <c r="CE137" s="21">
        <f t="shared" si="184"/>
        <v>0.38940297870642221</v>
      </c>
      <c r="CF137" s="47">
        <v>0.38376411571463093</v>
      </c>
      <c r="CG137" s="47">
        <v>0.38967132759538031</v>
      </c>
      <c r="CH137" s="21">
        <f t="shared" si="185"/>
        <v>0.38837161214435034</v>
      </c>
      <c r="CI137" s="44">
        <f t="shared" si="186"/>
        <v>0.40675824350031892</v>
      </c>
      <c r="CJ137" s="44">
        <f t="shared" si="187"/>
        <v>0.3744753604574062</v>
      </c>
      <c r="CK137" s="21">
        <f t="shared" si="188"/>
        <v>0.38157829882184902</v>
      </c>
      <c r="CL137" s="47">
        <v>0.20113167388849149</v>
      </c>
      <c r="CM137" s="47">
        <v>0.20667266605501197</v>
      </c>
      <c r="CN137" s="21">
        <f t="shared" si="189"/>
        <v>0.20545352692842472</v>
      </c>
      <c r="CO137" s="47">
        <v>0.20148062471038777</v>
      </c>
      <c r="CP137" s="47">
        <v>0.2139426647996297</v>
      </c>
      <c r="CQ137" s="21">
        <f t="shared" si="190"/>
        <v>0.21120074418084739</v>
      </c>
      <c r="CR137" s="47">
        <v>0.18660275173525212</v>
      </c>
      <c r="CS137" s="47">
        <v>0.19558691946412507</v>
      </c>
      <c r="CT137" s="21">
        <f t="shared" si="191"/>
        <v>0.19361020661759354</v>
      </c>
      <c r="CU137" s="47">
        <v>0.20288025638639889</v>
      </c>
      <c r="CV137" s="47">
        <v>0.21247739673642443</v>
      </c>
      <c r="CW137" s="21">
        <f t="shared" si="192"/>
        <v>0.21036581654420539</v>
      </c>
      <c r="CX137" s="47">
        <v>0.21109975763570701</v>
      </c>
      <c r="CY137" s="47">
        <v>0.21819770851347553</v>
      </c>
      <c r="CZ137" s="21">
        <f t="shared" si="193"/>
        <v>0.2166360045128875</v>
      </c>
      <c r="DA137" s="47">
        <v>0.21058212827105671</v>
      </c>
      <c r="DB137" s="47">
        <v>0.1728230112953098</v>
      </c>
      <c r="DC137" s="21">
        <f t="shared" si="194"/>
        <v>0.18113084056254114</v>
      </c>
      <c r="DD137" s="47">
        <v>0.22194740140861249</v>
      </c>
      <c r="DE137" s="47">
        <v>8.8877098351576062E-2</v>
      </c>
      <c r="DF137" s="21">
        <f t="shared" si="195"/>
        <v>0.11815546730937457</v>
      </c>
      <c r="DG137" s="47">
        <v>0.21859412967989938</v>
      </c>
      <c r="DH137" s="47">
        <v>0.21665174701254125</v>
      </c>
      <c r="DI137" s="21">
        <f t="shared" si="196"/>
        <v>0.21707911356304629</v>
      </c>
      <c r="DJ137" s="47">
        <v>0.22051822744817404</v>
      </c>
      <c r="DK137" s="47">
        <v>0.20746352399997367</v>
      </c>
      <c r="DL137" s="21">
        <f t="shared" si="197"/>
        <v>0.21033584348381246</v>
      </c>
      <c r="DM137" s="47">
        <v>0.2119100933918564</v>
      </c>
      <c r="DN137" s="47">
        <v>0.20052758237475501</v>
      </c>
      <c r="DO137" s="21">
        <f t="shared" si="198"/>
        <v>0.20303198305295939</v>
      </c>
      <c r="DP137" s="47">
        <v>0.21430215294213603</v>
      </c>
      <c r="DQ137" s="47">
        <v>0.20187244317541483</v>
      </c>
      <c r="DR137" s="21">
        <f t="shared" si="199"/>
        <v>0.20460725041811295</v>
      </c>
      <c r="DS137" s="47">
        <v>0.19879772920662023</v>
      </c>
      <c r="DT137" s="47">
        <v>0.20483422947343452</v>
      </c>
      <c r="DU137" s="21">
        <f t="shared" si="200"/>
        <v>0.20350606775766927</v>
      </c>
      <c r="DV137" s="21">
        <f t="shared" si="201"/>
        <v>0.20832057722538269</v>
      </c>
      <c r="DW137" s="21">
        <f t="shared" si="202"/>
        <v>0.19499391593763929</v>
      </c>
      <c r="DX137" s="45">
        <f t="shared" si="203"/>
        <v>0.19792607207762289</v>
      </c>
      <c r="DY137" s="47">
        <v>0.88437409200968531</v>
      </c>
      <c r="DZ137" s="47">
        <v>0.86999448345035102</v>
      </c>
      <c r="EA137" s="21">
        <f t="shared" si="204"/>
        <v>0.87315831095503826</v>
      </c>
      <c r="EB137" s="47">
        <v>0.89358126195028675</v>
      </c>
      <c r="EC137" s="47">
        <v>0.86920576717693132</v>
      </c>
      <c r="ED137" s="21">
        <f t="shared" si="205"/>
        <v>0.87456890766062967</v>
      </c>
      <c r="EE137" s="47">
        <v>0.90734597432905484</v>
      </c>
      <c r="EF137" s="47">
        <v>0.86882314410480344</v>
      </c>
      <c r="EG137" s="21">
        <f t="shared" si="206"/>
        <v>0.87729900694341767</v>
      </c>
      <c r="EH137" s="47">
        <v>0.87392684401451026</v>
      </c>
      <c r="EI137" s="47">
        <v>0.86265894846796665</v>
      </c>
      <c r="EJ137" s="21">
        <f t="shared" si="207"/>
        <v>0.86513813124286598</v>
      </c>
      <c r="EK137" s="47">
        <v>0.90024417910447763</v>
      </c>
      <c r="EL137" s="47">
        <v>0.87250968176460686</v>
      </c>
      <c r="EM137" s="21">
        <f t="shared" si="208"/>
        <v>0.87861187607333835</v>
      </c>
      <c r="EN137" s="47">
        <v>0.91452124286620162</v>
      </c>
      <c r="EO137" s="47">
        <v>0.87740148122631767</v>
      </c>
      <c r="EP137" s="21">
        <f t="shared" si="209"/>
        <v>0.88556863837521393</v>
      </c>
      <c r="EQ137" s="47">
        <v>0.88253727064220178</v>
      </c>
      <c r="ER137" s="47">
        <v>0.89573367457732278</v>
      </c>
      <c r="ES137" s="21">
        <f t="shared" si="210"/>
        <v>0.89283017789585051</v>
      </c>
      <c r="ET137" s="47">
        <v>0.92709490238611714</v>
      </c>
      <c r="EU137" s="47">
        <v>0.89667120321682647</v>
      </c>
      <c r="EV137" s="21">
        <f t="shared" si="211"/>
        <v>0.90336508057996567</v>
      </c>
      <c r="EW137" s="47">
        <v>0.89086674391657006</v>
      </c>
      <c r="EX137" s="47">
        <v>0.87859900744416874</v>
      </c>
      <c r="EY137" s="21">
        <f t="shared" si="212"/>
        <v>0.88129817702945223</v>
      </c>
      <c r="EZ137" s="47">
        <v>0.87748220244716346</v>
      </c>
      <c r="FA137" s="47">
        <v>0.87785577230572431</v>
      </c>
      <c r="FB137" s="21">
        <f t="shared" si="213"/>
        <v>0.8777735787892208</v>
      </c>
      <c r="FC137" s="47">
        <v>0.91126986849628355</v>
      </c>
      <c r="FD137" s="47">
        <v>0.8688108108108108</v>
      </c>
      <c r="FE137" s="21">
        <f t="shared" si="214"/>
        <v>0.8781527295406637</v>
      </c>
      <c r="FF137" s="47">
        <v>0.90512599318955733</v>
      </c>
      <c r="FG137" s="47">
        <v>0.86796837060702869</v>
      </c>
      <c r="FH137" s="21">
        <f t="shared" si="215"/>
        <v>0.87614385798906014</v>
      </c>
      <c r="FI137" s="21">
        <f t="shared" si="216"/>
        <v>0.89736421461267579</v>
      </c>
      <c r="FJ137" s="21">
        <f t="shared" si="217"/>
        <v>0.87551936209607151</v>
      </c>
      <c r="FK137" s="45">
        <f t="shared" si="218"/>
        <v>0.88032570608955985</v>
      </c>
      <c r="FL137" s="21"/>
      <c r="FM137" s="21"/>
      <c r="FN137" s="21">
        <f t="shared" si="219"/>
        <v>0</v>
      </c>
      <c r="FO137" s="21"/>
      <c r="FP137" s="21"/>
      <c r="FQ137" s="21">
        <f t="shared" si="220"/>
        <v>0</v>
      </c>
      <c r="FR137" s="21"/>
      <c r="FS137" s="21"/>
      <c r="FT137" s="21">
        <f t="shared" si="221"/>
        <v>0</v>
      </c>
      <c r="FU137" s="21"/>
      <c r="FV137" s="21"/>
      <c r="FW137" s="21">
        <f t="shared" si="222"/>
        <v>0</v>
      </c>
      <c r="FX137" s="21"/>
      <c r="FY137" s="21"/>
      <c r="FZ137" s="21">
        <f t="shared" si="223"/>
        <v>0</v>
      </c>
      <c r="GA137" s="21"/>
      <c r="GB137" s="21"/>
      <c r="GC137" s="21">
        <f t="shared" si="224"/>
        <v>0</v>
      </c>
      <c r="GD137" s="21"/>
      <c r="GE137" s="21"/>
      <c r="GF137" s="21">
        <f t="shared" si="225"/>
        <v>0</v>
      </c>
      <c r="GG137" s="21"/>
      <c r="GH137" s="21"/>
      <c r="GI137" s="21">
        <f t="shared" si="226"/>
        <v>0</v>
      </c>
      <c r="GJ137" s="21"/>
      <c r="GK137" s="21"/>
      <c r="GL137" s="21">
        <f t="shared" si="227"/>
        <v>0</v>
      </c>
      <c r="GM137" s="21"/>
      <c r="GN137" s="21"/>
      <c r="GO137" s="21">
        <f t="shared" si="228"/>
        <v>0</v>
      </c>
      <c r="GP137" s="21" t="e">
        <f t="shared" si="229"/>
        <v>#DIV/0!</v>
      </c>
      <c r="GQ137" s="21" t="e">
        <f t="shared" si="230"/>
        <v>#DIV/0!</v>
      </c>
      <c r="GR137" s="45">
        <f t="shared" si="231"/>
        <v>0</v>
      </c>
    </row>
    <row r="138" spans="1:200">
      <c r="A138" s="1" t="s">
        <v>273</v>
      </c>
      <c r="B138" s="1" t="s">
        <v>274</v>
      </c>
      <c r="C138" s="1" t="s">
        <v>12</v>
      </c>
      <c r="D138" s="1" t="s">
        <v>13</v>
      </c>
      <c r="E138" s="2">
        <v>61345</v>
      </c>
      <c r="F138" s="2">
        <v>49</v>
      </c>
      <c r="G138" s="2">
        <v>120</v>
      </c>
      <c r="H138" s="2">
        <v>169</v>
      </c>
      <c r="I138" s="2">
        <v>49</v>
      </c>
      <c r="J138" s="2">
        <v>120</v>
      </c>
      <c r="K138" s="2">
        <v>169</v>
      </c>
      <c r="L138" s="42">
        <f>VLOOKUP(B138,'[2]1월'!$D$6:$AU$179,13,0)</f>
        <v>14.838709677419354</v>
      </c>
      <c r="M138" s="42">
        <f>VLOOKUP(B138,'[2]1월'!$D$6:$AU$179,28,0)</f>
        <v>110.58064516129032</v>
      </c>
      <c r="N138" s="42">
        <f t="shared" si="159"/>
        <v>125.41935483870968</v>
      </c>
      <c r="O138" s="42">
        <f>VLOOKUP(B138,'[2]2월'!$D$6:$AU$179,13,0)</f>
        <v>14</v>
      </c>
      <c r="P138" s="42">
        <f>VLOOKUP(B138,'[2]2월'!$D$6:$AU$179,28,0)</f>
        <v>110.93103448275862</v>
      </c>
      <c r="Q138" s="42">
        <f t="shared" si="160"/>
        <v>124.93103448275862</v>
      </c>
      <c r="R138" s="42">
        <f>VLOOKUP(B138,'[2]3월'!$D$6:$AU$179,13,0)</f>
        <v>14.741935483870968</v>
      </c>
      <c r="S138" s="42">
        <f>VLOOKUP(B138,'[2]3월'!$D$6:$AU$179,28,0)</f>
        <v>109.87096774193549</v>
      </c>
      <c r="T138" s="42">
        <f t="shared" si="161"/>
        <v>124.61290322580646</v>
      </c>
      <c r="U138" s="42">
        <f>VLOOKUP(B138,'[2]4월'!$D$6:$AU$179,13,0)</f>
        <v>14.9</v>
      </c>
      <c r="V138" s="42">
        <f>VLOOKUP(B138,'[2]4월'!$D$6:$AU$179,28,0)</f>
        <v>110.33333333333333</v>
      </c>
      <c r="W138" s="42">
        <f t="shared" si="162"/>
        <v>125.23333333333333</v>
      </c>
      <c r="X138" s="42">
        <f>VLOOKUP(B138,'[2]5월'!$D$6:$AU$179,13,0)</f>
        <v>14.548387096774194</v>
      </c>
      <c r="Y138" s="42">
        <f>VLOOKUP(B138,'[2]5월'!$D$6:$AU$179,28,0)</f>
        <v>110.35483870967742</v>
      </c>
      <c r="Z138" s="42">
        <f t="shared" si="163"/>
        <v>124.90322580645162</v>
      </c>
      <c r="AA138" s="42">
        <f>VLOOKUP(B138,'[2]6월'!$D$6:$AU$179,13,0)</f>
        <v>14.566666666666666</v>
      </c>
      <c r="AB138" s="42">
        <f>VLOOKUP(B138,'[2]6월'!$D$6:$AU$179,28,0)</f>
        <v>108.76666666666667</v>
      </c>
      <c r="AC138" s="42">
        <f t="shared" si="164"/>
        <v>123.33333333333333</v>
      </c>
      <c r="AD138" s="42">
        <f>VLOOKUP(B138,'[2]7월'!$D$6:$AU$179,13,0)</f>
        <v>14.806451612903226</v>
      </c>
      <c r="AE138" s="42">
        <f>VLOOKUP(B138,'[2]7월'!$D$6:$AU$179,28,0)</f>
        <v>110.96774193548387</v>
      </c>
      <c r="AF138" s="42">
        <f t="shared" si="165"/>
        <v>125.7741935483871</v>
      </c>
      <c r="AG138" s="42">
        <f>VLOOKUP(B138,'[2]8월'!$D$6:$AU$179,13,0)</f>
        <v>14.451612903225806</v>
      </c>
      <c r="AH138" s="42">
        <f>VLOOKUP(B138,'[2]8월'!$D$6:$AU$179,28,0)</f>
        <v>109.09677419354838</v>
      </c>
      <c r="AI138" s="42">
        <f t="shared" si="166"/>
        <v>123.54838709677419</v>
      </c>
      <c r="AJ138" s="42">
        <f>VLOOKUP(B138,'[2]9월'!$D$6:$AU$179,13,0)</f>
        <v>14.8</v>
      </c>
      <c r="AK138" s="42">
        <f>VLOOKUP(B138,'[2]9월'!$D$6:$AU$179,28,0)</f>
        <v>109.73333333333333</v>
      </c>
      <c r="AL138" s="42">
        <f t="shared" si="167"/>
        <v>124.53333333333333</v>
      </c>
      <c r="AM138" s="42">
        <f>VLOOKUP(B138,'[2]10월'!$D$6:$AU$179,13,0)</f>
        <v>14.870967741935484</v>
      </c>
      <c r="AN138" s="42">
        <f>VLOOKUP(B138,'[2]10월'!$D$6:$AU$179,28,0)</f>
        <v>110.3225806451613</v>
      </c>
      <c r="AO138" s="42">
        <f t="shared" si="168"/>
        <v>125.19354838709678</v>
      </c>
      <c r="AP138" s="42">
        <f>VLOOKUP(B138,'[3]11월'!$D$6:$P$179,13,0)</f>
        <v>14.8</v>
      </c>
      <c r="AQ138" s="42">
        <f>VLOOKUP(B138,'[3]11월'!$D$6:$AE$179,28,0)</f>
        <v>107.4</v>
      </c>
      <c r="AR138" s="42">
        <f t="shared" si="169"/>
        <v>122.2</v>
      </c>
      <c r="AS138" s="42">
        <f>VLOOKUP(B138,'[3]12월'!$D$6:$P$179,13,0)</f>
        <v>13.838709677419354</v>
      </c>
      <c r="AT138" s="42">
        <f>VLOOKUP(B138,'[3]12월'!$D$6:$AE$179,28,0)</f>
        <v>104.16129032258064</v>
      </c>
      <c r="AU138" s="42">
        <f t="shared" si="170"/>
        <v>118</v>
      </c>
      <c r="AV138" s="42">
        <f t="shared" si="171"/>
        <v>14.596953405017922</v>
      </c>
      <c r="AW138" s="42">
        <f t="shared" si="172"/>
        <v>109.37660054381412</v>
      </c>
      <c r="AX138" s="43">
        <f t="shared" si="173"/>
        <v>123.97355394883205</v>
      </c>
      <c r="AY138" s="48">
        <v>0.29994392517081797</v>
      </c>
      <c r="AZ138" s="48">
        <v>0.30113289913121727</v>
      </c>
      <c r="BA138" s="21">
        <f t="shared" si="174"/>
        <v>0.30099290639125847</v>
      </c>
      <c r="BB138" s="48">
        <v>0.31020793596340657</v>
      </c>
      <c r="BC138" s="47">
        <v>0.33004624503751578</v>
      </c>
      <c r="BD138" s="21">
        <f t="shared" si="175"/>
        <v>0.32771043337474265</v>
      </c>
      <c r="BE138" s="47">
        <v>0.20236238592248332</v>
      </c>
      <c r="BF138" s="47">
        <v>0.35402562970590462</v>
      </c>
      <c r="BG138" s="21">
        <f t="shared" si="176"/>
        <v>0.33616842361440069</v>
      </c>
      <c r="BH138" s="47">
        <v>0.26805867020622742</v>
      </c>
      <c r="BI138" s="47">
        <v>0.35915117468277657</v>
      </c>
      <c r="BJ138" s="21">
        <f t="shared" si="177"/>
        <v>0.34842571751035917</v>
      </c>
      <c r="BK138" s="47">
        <v>0.21454595845783608</v>
      </c>
      <c r="BL138" s="47">
        <v>0.36016012076083465</v>
      </c>
      <c r="BM138" s="21">
        <f t="shared" si="178"/>
        <v>0.3430151485103427</v>
      </c>
      <c r="BN138" s="47">
        <v>0.24353492268449431</v>
      </c>
      <c r="BO138" s="47">
        <v>0.35480825973906849</v>
      </c>
      <c r="BP138" s="21">
        <f t="shared" si="179"/>
        <v>0.34170666133787353</v>
      </c>
      <c r="BQ138" s="47">
        <v>0.27751440103054248</v>
      </c>
      <c r="BR138" s="47">
        <v>0.35242895378696415</v>
      </c>
      <c r="BS138" s="21">
        <f t="shared" si="180"/>
        <v>0.34360832873337749</v>
      </c>
      <c r="BT138" s="47">
        <v>0.2879507581945191</v>
      </c>
      <c r="BU138" s="47">
        <v>0.345020023531174</v>
      </c>
      <c r="BV138" s="21">
        <f t="shared" si="181"/>
        <v>0.338300546832768</v>
      </c>
      <c r="BW138" s="47">
        <v>0.27769811421480251</v>
      </c>
      <c r="BX138" s="47">
        <v>0.35075026582072205</v>
      </c>
      <c r="BY138" s="21">
        <f t="shared" si="182"/>
        <v>0.34214892449297385</v>
      </c>
      <c r="BZ138" s="47">
        <v>0.26670623723608444</v>
      </c>
      <c r="CA138" s="47">
        <v>0.35016443117172946</v>
      </c>
      <c r="CB138" s="21">
        <f t="shared" si="183"/>
        <v>0.34033785663754801</v>
      </c>
      <c r="CC138" s="47">
        <v>0.26082291641272204</v>
      </c>
      <c r="CD138" s="47">
        <v>0.35127494528987036</v>
      </c>
      <c r="CE138" s="21">
        <f t="shared" si="184"/>
        <v>0.34062489930140083</v>
      </c>
      <c r="CF138" s="47">
        <v>0.27242995110365575</v>
      </c>
      <c r="CG138" s="47">
        <v>0.35508050568789451</v>
      </c>
      <c r="CH138" s="21">
        <f t="shared" si="185"/>
        <v>0.34534902461199535</v>
      </c>
      <c r="CI138" s="44">
        <f t="shared" si="186"/>
        <v>0.26514801471646593</v>
      </c>
      <c r="CJ138" s="44">
        <f t="shared" si="187"/>
        <v>0.34700362119547262</v>
      </c>
      <c r="CK138" s="21">
        <f t="shared" si="188"/>
        <v>0.33736573927908675</v>
      </c>
      <c r="CL138" s="48">
        <v>0.19508311904881251</v>
      </c>
      <c r="CM138" s="48">
        <v>0.20710364084055477</v>
      </c>
      <c r="CN138" s="21">
        <f t="shared" si="189"/>
        <v>0.20568831482214858</v>
      </c>
      <c r="CO138" s="48">
        <v>0.20109984917805884</v>
      </c>
      <c r="CP138" s="47">
        <v>0.13717035258395407</v>
      </c>
      <c r="CQ138" s="21">
        <f t="shared" si="190"/>
        <v>0.14469756990786456</v>
      </c>
      <c r="CR138" s="47">
        <v>9.7086040608181171E-2</v>
      </c>
      <c r="CS138" s="47">
        <v>0.14749824714365622</v>
      </c>
      <c r="CT138" s="21">
        <f t="shared" si="191"/>
        <v>0.14156258904236321</v>
      </c>
      <c r="CU138" s="47">
        <v>0.14116516270157786</v>
      </c>
      <c r="CV138" s="47">
        <v>0.15456455906477565</v>
      </c>
      <c r="CW138" s="21">
        <f t="shared" si="192"/>
        <v>0.15298688093795765</v>
      </c>
      <c r="CX138" s="47">
        <v>0.12488931159589349</v>
      </c>
      <c r="CY138" s="47">
        <v>0.15377353158213042</v>
      </c>
      <c r="CZ138" s="21">
        <f t="shared" si="193"/>
        <v>0.15037263195596171</v>
      </c>
      <c r="DA138" s="47">
        <v>0.1262117331981186</v>
      </c>
      <c r="DB138" s="47">
        <v>0.14837993021140949</v>
      </c>
      <c r="DC138" s="21">
        <f t="shared" si="194"/>
        <v>0.14576979177003013</v>
      </c>
      <c r="DD138" s="47">
        <v>0.13319908690219687</v>
      </c>
      <c r="DE138" s="47">
        <v>0.14927086552989993</v>
      </c>
      <c r="DF138" s="21">
        <f t="shared" si="195"/>
        <v>0.14737853449403099</v>
      </c>
      <c r="DG138" s="47">
        <v>0.12932749057591614</v>
      </c>
      <c r="DH138" s="47">
        <v>0.14456423783356773</v>
      </c>
      <c r="DI138" s="21">
        <f t="shared" si="196"/>
        <v>0.14277022546012419</v>
      </c>
      <c r="DJ138" s="47">
        <v>0.13506556891378124</v>
      </c>
      <c r="DK138" s="47">
        <v>0.15852280690629453</v>
      </c>
      <c r="DL138" s="21">
        <f t="shared" si="197"/>
        <v>0.15576089358622908</v>
      </c>
      <c r="DM138" s="47">
        <v>0.13291121126471259</v>
      </c>
      <c r="DN138" s="47">
        <v>0.15291003782252616</v>
      </c>
      <c r="DO138" s="21">
        <f t="shared" si="198"/>
        <v>0.15055532643351552</v>
      </c>
      <c r="DP138" s="47">
        <v>0.13705163097233136</v>
      </c>
      <c r="DQ138" s="47">
        <v>0.15321099532706658</v>
      </c>
      <c r="DR138" s="21">
        <f t="shared" si="199"/>
        <v>0.1513083517306901</v>
      </c>
      <c r="DS138" s="47">
        <v>0.13752235098298055</v>
      </c>
      <c r="DT138" s="47">
        <v>0.15700773889465588</v>
      </c>
      <c r="DU138" s="21">
        <f t="shared" si="200"/>
        <v>0.15471348104396285</v>
      </c>
      <c r="DV138" s="21">
        <f t="shared" si="201"/>
        <v>0.14088437966188008</v>
      </c>
      <c r="DW138" s="21">
        <f t="shared" si="202"/>
        <v>0.15533141197837427</v>
      </c>
      <c r="DX138" s="45">
        <f t="shared" si="203"/>
        <v>0.15363038259873987</v>
      </c>
      <c r="DY138" s="47">
        <v>0.89198478260869563</v>
      </c>
      <c r="DZ138" s="47">
        <v>0.8330714702450408</v>
      </c>
      <c r="EA138" s="21">
        <f t="shared" si="204"/>
        <v>0.84000806960930896</v>
      </c>
      <c r="EB138" s="47">
        <v>0.84895812807881776</v>
      </c>
      <c r="EC138" s="47">
        <v>0.82691171899285054</v>
      </c>
      <c r="ED138" s="21">
        <f t="shared" si="205"/>
        <v>0.82950751782191889</v>
      </c>
      <c r="EE138" s="47">
        <v>0.8778971553610504</v>
      </c>
      <c r="EF138" s="47">
        <v>0.82851849677040523</v>
      </c>
      <c r="EG138" s="21">
        <f t="shared" si="206"/>
        <v>0.83433246237590386</v>
      </c>
      <c r="EH138" s="47">
        <v>0.86308277404921696</v>
      </c>
      <c r="EI138" s="47">
        <v>0.83506102719033237</v>
      </c>
      <c r="EJ138" s="21">
        <f t="shared" si="207"/>
        <v>0.83836037709358002</v>
      </c>
      <c r="EK138" s="47">
        <v>0.88097339246119732</v>
      </c>
      <c r="EL138" s="47">
        <v>0.82797573808827829</v>
      </c>
      <c r="EM138" s="21">
        <f t="shared" si="208"/>
        <v>0.83421581322378691</v>
      </c>
      <c r="EN138" s="47">
        <v>0.86350114416475976</v>
      </c>
      <c r="EO138" s="47">
        <v>0.82258075390744723</v>
      </c>
      <c r="EP138" s="21">
        <f t="shared" si="209"/>
        <v>0.82739882204275028</v>
      </c>
      <c r="EQ138" s="47">
        <v>0.85298910675381256</v>
      </c>
      <c r="ER138" s="47">
        <v>0.83242499999999997</v>
      </c>
      <c r="ES138" s="21">
        <f t="shared" si="210"/>
        <v>0.83484626887985403</v>
      </c>
      <c r="ET138" s="47">
        <v>0.86241071428571436</v>
      </c>
      <c r="EU138" s="47">
        <v>0.82509077468953274</v>
      </c>
      <c r="EV138" s="21">
        <f t="shared" si="211"/>
        <v>0.82948491684333747</v>
      </c>
      <c r="EW138" s="47">
        <v>0.89380855855855856</v>
      </c>
      <c r="EX138" s="47">
        <v>0.8152995139732685</v>
      </c>
      <c r="EY138" s="21">
        <f t="shared" si="212"/>
        <v>0.82454336340067902</v>
      </c>
      <c r="EZ138" s="47">
        <v>0.87581561822125809</v>
      </c>
      <c r="FA138" s="47">
        <v>0.81999239766081866</v>
      </c>
      <c r="FB138" s="21">
        <f t="shared" si="213"/>
        <v>0.82656516196001006</v>
      </c>
      <c r="FC138" s="47">
        <v>0.89286261261261257</v>
      </c>
      <c r="FD138" s="47">
        <v>0.82290347610180026</v>
      </c>
      <c r="FE138" s="21">
        <f t="shared" si="214"/>
        <v>0.83114063816884154</v>
      </c>
      <c r="FF138" s="47">
        <v>0.87137296037296041</v>
      </c>
      <c r="FG138" s="47">
        <v>0.8350585320532673</v>
      </c>
      <c r="FH138" s="21">
        <f t="shared" si="215"/>
        <v>0.83933428281807321</v>
      </c>
      <c r="FI138" s="21">
        <f t="shared" si="216"/>
        <v>0.87297141229405451</v>
      </c>
      <c r="FJ138" s="21">
        <f t="shared" si="217"/>
        <v>0.82707407497275343</v>
      </c>
      <c r="FK138" s="45">
        <f t="shared" si="218"/>
        <v>0.83247814118650376</v>
      </c>
      <c r="FL138" s="21"/>
      <c r="FM138" s="21"/>
      <c r="FN138" s="21">
        <f t="shared" si="219"/>
        <v>0</v>
      </c>
      <c r="FO138" s="21"/>
      <c r="FP138" s="21"/>
      <c r="FQ138" s="21">
        <f t="shared" si="220"/>
        <v>0</v>
      </c>
      <c r="FR138" s="21"/>
      <c r="FS138" s="21"/>
      <c r="FT138" s="21">
        <f t="shared" si="221"/>
        <v>0</v>
      </c>
      <c r="FU138" s="21"/>
      <c r="FV138" s="21"/>
      <c r="FW138" s="21">
        <f t="shared" si="222"/>
        <v>0</v>
      </c>
      <c r="FX138" s="21"/>
      <c r="FY138" s="21"/>
      <c r="FZ138" s="21">
        <f t="shared" si="223"/>
        <v>0</v>
      </c>
      <c r="GA138" s="21"/>
      <c r="GB138" s="21"/>
      <c r="GC138" s="21">
        <f t="shared" si="224"/>
        <v>0</v>
      </c>
      <c r="GD138" s="21"/>
      <c r="GE138" s="21"/>
      <c r="GF138" s="21">
        <f t="shared" si="225"/>
        <v>0</v>
      </c>
      <c r="GG138" s="21"/>
      <c r="GH138" s="21"/>
      <c r="GI138" s="21">
        <f t="shared" si="226"/>
        <v>0</v>
      </c>
      <c r="GJ138" s="21"/>
      <c r="GK138" s="21"/>
      <c r="GL138" s="21">
        <f t="shared" si="227"/>
        <v>0</v>
      </c>
      <c r="GM138" s="21"/>
      <c r="GN138" s="21"/>
      <c r="GO138" s="21">
        <f t="shared" si="228"/>
        <v>0</v>
      </c>
      <c r="GP138" s="21" t="e">
        <f t="shared" si="229"/>
        <v>#DIV/0!</v>
      </c>
      <c r="GQ138" s="21" t="e">
        <f t="shared" si="230"/>
        <v>#DIV/0!</v>
      </c>
      <c r="GR138" s="45">
        <f t="shared" si="231"/>
        <v>0</v>
      </c>
    </row>
    <row r="139" spans="1:200">
      <c r="A139" s="1" t="s">
        <v>275</v>
      </c>
      <c r="B139" s="1" t="s">
        <v>276</v>
      </c>
      <c r="C139" s="1" t="s">
        <v>8</v>
      </c>
      <c r="D139" s="1" t="s">
        <v>16</v>
      </c>
      <c r="E139" s="2">
        <v>176051</v>
      </c>
      <c r="F139" s="2">
        <v>110</v>
      </c>
      <c r="G139" s="2">
        <v>268</v>
      </c>
      <c r="H139" s="2">
        <v>378</v>
      </c>
      <c r="I139" s="2">
        <v>110</v>
      </c>
      <c r="J139" s="2">
        <v>268</v>
      </c>
      <c r="K139" s="2">
        <v>378</v>
      </c>
      <c r="L139" s="42">
        <f>VLOOKUP(B139,'[2]1월'!$D$6:$AU$179,13,0)</f>
        <v>100.51612903225806</v>
      </c>
      <c r="M139" s="42">
        <f>VLOOKUP(B139,'[2]1월'!$D$6:$AU$179,28,0)</f>
        <v>201.54838709677421</v>
      </c>
      <c r="N139" s="42">
        <f t="shared" si="159"/>
        <v>302.06451612903226</v>
      </c>
      <c r="O139" s="42">
        <f>VLOOKUP(B139,'[2]2월'!$D$6:$AU$179,13,0)</f>
        <v>99.724137931034477</v>
      </c>
      <c r="P139" s="42">
        <f>VLOOKUP(B139,'[2]2월'!$D$6:$AU$179,28,0)</f>
        <v>199.58620689655172</v>
      </c>
      <c r="Q139" s="42">
        <f t="shared" si="160"/>
        <v>299.31034482758616</v>
      </c>
      <c r="R139" s="42">
        <f>VLOOKUP(B139,'[2]3월'!$D$6:$AU$179,13,0)</f>
        <v>99.451612903225808</v>
      </c>
      <c r="S139" s="42">
        <f>VLOOKUP(B139,'[2]3월'!$D$6:$AU$179,28,0)</f>
        <v>199.19354838709677</v>
      </c>
      <c r="T139" s="42">
        <f t="shared" si="161"/>
        <v>298.64516129032256</v>
      </c>
      <c r="U139" s="42">
        <f>VLOOKUP(B139,'[2]4월'!$D$6:$AU$179,13,0)</f>
        <v>99.433333333333337</v>
      </c>
      <c r="V139" s="42">
        <f>VLOOKUP(B139,'[2]4월'!$D$6:$AU$179,28,0)</f>
        <v>207.46666666666667</v>
      </c>
      <c r="W139" s="42">
        <f t="shared" si="162"/>
        <v>306.89999999999998</v>
      </c>
      <c r="X139" s="42">
        <f>VLOOKUP(B139,'[2]5월'!$D$6:$AU$179,13,0)</f>
        <v>100.58064516129032</v>
      </c>
      <c r="Y139" s="42">
        <f>VLOOKUP(B139,'[2]5월'!$D$6:$AU$179,28,0)</f>
        <v>215.93548387096774</v>
      </c>
      <c r="Z139" s="42">
        <f t="shared" si="163"/>
        <v>316.51612903225805</v>
      </c>
      <c r="AA139" s="42">
        <f>VLOOKUP(B139,'[2]6월'!$D$6:$AU$179,13,0)</f>
        <v>102.93333333333334</v>
      </c>
      <c r="AB139" s="42">
        <f>VLOOKUP(B139,'[2]6월'!$D$6:$AU$179,28,0)</f>
        <v>216.23333333333332</v>
      </c>
      <c r="AC139" s="42">
        <f t="shared" si="164"/>
        <v>319.16666666666663</v>
      </c>
      <c r="AD139" s="42">
        <f>VLOOKUP(B139,'[2]7월'!$D$6:$AU$179,13,0)</f>
        <v>102.48387096774194</v>
      </c>
      <c r="AE139" s="42">
        <f>VLOOKUP(B139,'[2]7월'!$D$6:$AU$179,28,0)</f>
        <v>222.7741935483871</v>
      </c>
      <c r="AF139" s="42">
        <f t="shared" si="165"/>
        <v>325.25806451612902</v>
      </c>
      <c r="AG139" s="42">
        <f>VLOOKUP(B139,'[2]8월'!$D$6:$AU$179,13,0)</f>
        <v>103.09677419354838</v>
      </c>
      <c r="AH139" s="42">
        <f>VLOOKUP(B139,'[2]8월'!$D$6:$AU$179,28,0)</f>
        <v>227.12903225806451</v>
      </c>
      <c r="AI139" s="42">
        <f t="shared" si="166"/>
        <v>330.22580645161293</v>
      </c>
      <c r="AJ139" s="42">
        <f>VLOOKUP(B139,'[2]9월'!$D$6:$AU$179,13,0)</f>
        <v>100.4</v>
      </c>
      <c r="AK139" s="42">
        <f>VLOOKUP(B139,'[2]9월'!$D$6:$AU$179,28,0)</f>
        <v>228.4</v>
      </c>
      <c r="AL139" s="42">
        <f t="shared" si="167"/>
        <v>328.8</v>
      </c>
      <c r="AM139" s="42">
        <f>VLOOKUP(B139,'[2]10월'!$D$6:$AU$179,13,0)</f>
        <v>98.41935483870968</v>
      </c>
      <c r="AN139" s="42">
        <f>VLOOKUP(B139,'[2]10월'!$D$6:$AU$179,28,0)</f>
        <v>229.93548387096774</v>
      </c>
      <c r="AO139" s="42">
        <f t="shared" si="168"/>
        <v>328.35483870967744</v>
      </c>
      <c r="AP139" s="42">
        <f>VLOOKUP(B139,'[3]11월'!$D$6:$P$179,13,0)</f>
        <v>99.733333333333334</v>
      </c>
      <c r="AQ139" s="42">
        <f>VLOOKUP(B139,'[3]11월'!$D$6:$AE$179,28,0)</f>
        <v>230.63333333333333</v>
      </c>
      <c r="AR139" s="42">
        <f t="shared" si="169"/>
        <v>330.36666666666667</v>
      </c>
      <c r="AS139" s="42">
        <f>VLOOKUP(B139,'[3]12월'!$D$6:$P$179,13,0)</f>
        <v>100.80645161290323</v>
      </c>
      <c r="AT139" s="42">
        <f>VLOOKUP(B139,'[3]12월'!$D$6:$AE$179,28,0)</f>
        <v>242.93548387096774</v>
      </c>
      <c r="AU139" s="42">
        <f t="shared" si="170"/>
        <v>343.74193548387098</v>
      </c>
      <c r="AV139" s="42">
        <f t="shared" si="171"/>
        <v>100.63158138672598</v>
      </c>
      <c r="AW139" s="42">
        <f t="shared" si="172"/>
        <v>218.48092942775926</v>
      </c>
      <c r="AX139" s="43">
        <f t="shared" si="173"/>
        <v>319.11251081448523</v>
      </c>
      <c r="AY139" s="47">
        <v>0.49503383492231512</v>
      </c>
      <c r="AZ139" s="48">
        <v>0.37029679560061052</v>
      </c>
      <c r="BA139" s="21">
        <f t="shared" si="174"/>
        <v>0.40963240639318987</v>
      </c>
      <c r="BB139" s="47">
        <v>0.50727976502634808</v>
      </c>
      <c r="BC139" s="48">
        <v>0.38712365185398134</v>
      </c>
      <c r="BD139" s="21">
        <f t="shared" si="175"/>
        <v>0.42501467546492033</v>
      </c>
      <c r="BE139" s="47">
        <v>0.49885485016284203</v>
      </c>
      <c r="BF139" s="48">
        <v>0.37853321596228345</v>
      </c>
      <c r="BG139" s="21">
        <f t="shared" si="176"/>
        <v>0.41647643634475362</v>
      </c>
      <c r="BH139" s="47">
        <v>0.46496926127710303</v>
      </c>
      <c r="BI139" s="48">
        <v>0.38506264633645687</v>
      </c>
      <c r="BJ139" s="21">
        <f t="shared" si="177"/>
        <v>0.41026105991232598</v>
      </c>
      <c r="BK139" s="47">
        <v>0.42692914799989684</v>
      </c>
      <c r="BL139" s="48">
        <v>0.39138100597973519</v>
      </c>
      <c r="BM139" s="21">
        <f t="shared" si="178"/>
        <v>0.40259105142019247</v>
      </c>
      <c r="BN139" s="47">
        <v>0.42562942492252132</v>
      </c>
      <c r="BO139" s="48">
        <v>0.39085441515328945</v>
      </c>
      <c r="BP139" s="21">
        <f t="shared" si="179"/>
        <v>0.40182065466826433</v>
      </c>
      <c r="BQ139" s="47">
        <v>0.42861588909859605</v>
      </c>
      <c r="BR139" s="48">
        <v>0.38478189405491736</v>
      </c>
      <c r="BS139" s="21">
        <f t="shared" si="180"/>
        <v>0.39860486899402175</v>
      </c>
      <c r="BT139" s="47">
        <v>0.42442925568529755</v>
      </c>
      <c r="BU139" s="48">
        <v>0.39949702521477171</v>
      </c>
      <c r="BV139" s="21">
        <f t="shared" si="181"/>
        <v>0.40735936120825433</v>
      </c>
      <c r="BW139" s="47">
        <v>0.45425020994227128</v>
      </c>
      <c r="BX139" s="48">
        <v>0.40333157990166668</v>
      </c>
      <c r="BY139" s="21">
        <f t="shared" si="182"/>
        <v>0.41938868230092213</v>
      </c>
      <c r="BZ139" s="47">
        <v>0.43523507132990341</v>
      </c>
      <c r="CA139" s="48">
        <v>0.39821022818758361</v>
      </c>
      <c r="CB139" s="21">
        <f t="shared" si="183"/>
        <v>0.40988594878687135</v>
      </c>
      <c r="CC139" s="47">
        <v>0.42281149377728861</v>
      </c>
      <c r="CD139" s="48">
        <v>0.39824529283205934</v>
      </c>
      <c r="CE139" s="21">
        <f t="shared" si="184"/>
        <v>0.40599220204433928</v>
      </c>
      <c r="CF139" s="47">
        <v>0.44468040653931873</v>
      </c>
      <c r="CG139" s="47">
        <v>0.33954203938228311</v>
      </c>
      <c r="CH139" s="21">
        <f t="shared" si="185"/>
        <v>0.37269724261899195</v>
      </c>
      <c r="CI139" s="44">
        <f t="shared" si="186"/>
        <v>0.4523932175569752</v>
      </c>
      <c r="CJ139" s="44">
        <f t="shared" si="187"/>
        <v>0.38557164920496989</v>
      </c>
      <c r="CK139" s="21">
        <f t="shared" si="188"/>
        <v>0.40664371584642062</v>
      </c>
      <c r="CL139" s="47">
        <v>0.28928646431769173</v>
      </c>
      <c r="CM139" s="48">
        <v>0.22318169629319981</v>
      </c>
      <c r="CN139" s="21">
        <f t="shared" si="189"/>
        <v>0.24402772118432214</v>
      </c>
      <c r="CO139" s="47">
        <v>0.30295855627050183</v>
      </c>
      <c r="CP139" s="48">
        <v>0.24383273436176167</v>
      </c>
      <c r="CQ139" s="21">
        <f t="shared" si="190"/>
        <v>0.26247796059961803</v>
      </c>
      <c r="CR139" s="47">
        <v>0.28950068260415396</v>
      </c>
      <c r="CS139" s="48">
        <v>0.23545367972180156</v>
      </c>
      <c r="CT139" s="21">
        <f t="shared" si="191"/>
        <v>0.25249730911565477</v>
      </c>
      <c r="CU139" s="47">
        <v>0.26952489272851771</v>
      </c>
      <c r="CV139" s="48">
        <v>0.24862325922836778</v>
      </c>
      <c r="CW139" s="21">
        <f t="shared" si="192"/>
        <v>0.25521455340018617</v>
      </c>
      <c r="CX139" s="47">
        <v>0.25450761076498424</v>
      </c>
      <c r="CY139" s="48">
        <v>0.25538910096606082</v>
      </c>
      <c r="CZ139" s="21">
        <f t="shared" si="193"/>
        <v>0.25511112454738383</v>
      </c>
      <c r="DA139" s="47">
        <v>0.25029097067520012</v>
      </c>
      <c r="DB139" s="48">
        <v>0.25233132934010827</v>
      </c>
      <c r="DC139" s="21">
        <f t="shared" si="194"/>
        <v>0.2516879057447069</v>
      </c>
      <c r="DD139" s="47">
        <v>0.25314413061741015</v>
      </c>
      <c r="DE139" s="48">
        <v>0.24804470166627135</v>
      </c>
      <c r="DF139" s="21">
        <f t="shared" si="195"/>
        <v>0.24965279781459404</v>
      </c>
      <c r="DG139" s="47">
        <v>0.25841719493827903</v>
      </c>
      <c r="DH139" s="48">
        <v>0.25620318415717286</v>
      </c>
      <c r="DI139" s="21">
        <f t="shared" si="196"/>
        <v>0.25690136864872198</v>
      </c>
      <c r="DJ139" s="47">
        <v>0.2845496550092399</v>
      </c>
      <c r="DK139" s="48">
        <v>0.27003482689557212</v>
      </c>
      <c r="DL139" s="21">
        <f t="shared" si="197"/>
        <v>0.27461205297457109</v>
      </c>
      <c r="DM139" s="47">
        <v>0.27444538838639343</v>
      </c>
      <c r="DN139" s="48">
        <v>0.26565624675333827</v>
      </c>
      <c r="DO139" s="21">
        <f t="shared" si="198"/>
        <v>0.26842788744930723</v>
      </c>
      <c r="DP139" s="47">
        <v>0.28167020520991598</v>
      </c>
      <c r="DQ139" s="48">
        <v>0.26586789331727101</v>
      </c>
      <c r="DR139" s="21">
        <f t="shared" si="199"/>
        <v>0.27085112519139704</v>
      </c>
      <c r="DS139" s="47">
        <v>0.29529881251192819</v>
      </c>
      <c r="DT139" s="47">
        <v>0.26157458559846153</v>
      </c>
      <c r="DU139" s="21">
        <f t="shared" si="200"/>
        <v>0.2722094625473</v>
      </c>
      <c r="DV139" s="21">
        <f t="shared" si="201"/>
        <v>0.27529954700285131</v>
      </c>
      <c r="DW139" s="21">
        <f t="shared" si="202"/>
        <v>0.25218276985828225</v>
      </c>
      <c r="DX139" s="45">
        <f t="shared" si="203"/>
        <v>0.25947260576814696</v>
      </c>
      <c r="DY139" s="47">
        <v>0.82829172015404362</v>
      </c>
      <c r="DZ139" s="47">
        <v>0.84831306017925745</v>
      </c>
      <c r="EA139" s="21">
        <f t="shared" si="204"/>
        <v>0.84199936504058615</v>
      </c>
      <c r="EB139" s="47">
        <v>0.83649239280774546</v>
      </c>
      <c r="EC139" s="47">
        <v>0.84395283344851413</v>
      </c>
      <c r="ED139" s="21">
        <f t="shared" si="205"/>
        <v>0.84160019632499261</v>
      </c>
      <c r="EE139" s="47">
        <v>0.82773110606552058</v>
      </c>
      <c r="EF139" s="47">
        <v>0.85151433198380566</v>
      </c>
      <c r="EG139" s="21">
        <f t="shared" si="206"/>
        <v>0.84401433259949399</v>
      </c>
      <c r="EH139" s="47">
        <v>0.87300368756285618</v>
      </c>
      <c r="EI139" s="47">
        <v>0.84513110539845748</v>
      </c>
      <c r="EJ139" s="21">
        <f t="shared" si="207"/>
        <v>0.85392067624096679</v>
      </c>
      <c r="EK139" s="47">
        <v>0.91358242463117389</v>
      </c>
      <c r="EL139" s="47">
        <v>0.84324977591873318</v>
      </c>
      <c r="EM139" s="21">
        <f t="shared" si="208"/>
        <v>0.86542905571251283</v>
      </c>
      <c r="EN139" s="47">
        <v>0.92802979274611397</v>
      </c>
      <c r="EO139" s="47">
        <v>0.83776075227377833</v>
      </c>
      <c r="EP139" s="21">
        <f t="shared" si="209"/>
        <v>0.86622693891687863</v>
      </c>
      <c r="EQ139" s="47">
        <v>0.92486465218759839</v>
      </c>
      <c r="ER139" s="47">
        <v>0.85371184477266149</v>
      </c>
      <c r="ES139" s="21">
        <f t="shared" si="210"/>
        <v>0.87614976020253577</v>
      </c>
      <c r="ET139" s="47">
        <v>0.91716239048811021</v>
      </c>
      <c r="EU139" s="47">
        <v>0.85513620224399944</v>
      </c>
      <c r="EV139" s="21">
        <f t="shared" si="211"/>
        <v>0.87469605401685668</v>
      </c>
      <c r="EW139" s="47">
        <v>0.91850896414342631</v>
      </c>
      <c r="EX139" s="47">
        <v>0.8467848803269119</v>
      </c>
      <c r="EY139" s="21">
        <f t="shared" si="212"/>
        <v>0.86940294678738339</v>
      </c>
      <c r="EZ139" s="47">
        <v>0.91658144870534242</v>
      </c>
      <c r="FA139" s="47">
        <v>0.85107253086419754</v>
      </c>
      <c r="FB139" s="21">
        <f t="shared" si="213"/>
        <v>0.87173065542491068</v>
      </c>
      <c r="FC139" s="47">
        <v>0.92229211229946528</v>
      </c>
      <c r="FD139" s="47">
        <v>0.84846524064171125</v>
      </c>
      <c r="FE139" s="21">
        <f t="shared" si="214"/>
        <v>0.87174641763095706</v>
      </c>
      <c r="FF139" s="47">
        <v>0.91800255999999991</v>
      </c>
      <c r="FG139" s="47">
        <v>0.85150099588368089</v>
      </c>
      <c r="FH139" s="21">
        <f t="shared" si="215"/>
        <v>0.87247214973984044</v>
      </c>
      <c r="FI139" s="21">
        <f t="shared" si="216"/>
        <v>0.89371193764928292</v>
      </c>
      <c r="FJ139" s="21">
        <f t="shared" si="217"/>
        <v>0.84804946282797589</v>
      </c>
      <c r="FK139" s="45">
        <f t="shared" si="218"/>
        <v>0.86244904571982628</v>
      </c>
      <c r="FL139" s="21"/>
      <c r="FM139" s="21"/>
      <c r="FN139" s="21">
        <f t="shared" si="219"/>
        <v>0</v>
      </c>
      <c r="FO139" s="21"/>
      <c r="FP139" s="21"/>
      <c r="FQ139" s="21">
        <f t="shared" si="220"/>
        <v>0</v>
      </c>
      <c r="FR139" s="21"/>
      <c r="FS139" s="21"/>
      <c r="FT139" s="21">
        <f t="shared" si="221"/>
        <v>0</v>
      </c>
      <c r="FU139" s="21"/>
      <c r="FV139" s="21"/>
      <c r="FW139" s="21">
        <f t="shared" si="222"/>
        <v>0</v>
      </c>
      <c r="FX139" s="21"/>
      <c r="FY139" s="21"/>
      <c r="FZ139" s="21">
        <f t="shared" si="223"/>
        <v>0</v>
      </c>
      <c r="GA139" s="21"/>
      <c r="GB139" s="21"/>
      <c r="GC139" s="21">
        <f t="shared" si="224"/>
        <v>0</v>
      </c>
      <c r="GD139" s="21"/>
      <c r="GE139" s="21"/>
      <c r="GF139" s="21">
        <f t="shared" si="225"/>
        <v>0</v>
      </c>
      <c r="GG139" s="21"/>
      <c r="GH139" s="21"/>
      <c r="GI139" s="21">
        <f t="shared" si="226"/>
        <v>0</v>
      </c>
      <c r="GJ139" s="21"/>
      <c r="GK139" s="21"/>
      <c r="GL139" s="21">
        <f t="shared" si="227"/>
        <v>0</v>
      </c>
      <c r="GM139" s="21"/>
      <c r="GN139" s="21"/>
      <c r="GO139" s="21">
        <f t="shared" si="228"/>
        <v>0</v>
      </c>
      <c r="GP139" s="21" t="e">
        <f t="shared" si="229"/>
        <v>#DIV/0!</v>
      </c>
      <c r="GQ139" s="21" t="e">
        <f t="shared" si="230"/>
        <v>#DIV/0!</v>
      </c>
      <c r="GR139" s="45">
        <f t="shared" si="231"/>
        <v>0</v>
      </c>
    </row>
    <row r="140" spans="1:200">
      <c r="A140" s="1" t="s">
        <v>277</v>
      </c>
      <c r="B140" s="1" t="s">
        <v>278</v>
      </c>
      <c r="C140" s="1" t="s">
        <v>12</v>
      </c>
      <c r="D140" s="1" t="s">
        <v>13</v>
      </c>
      <c r="E140" s="2">
        <v>49314</v>
      </c>
      <c r="F140" s="2">
        <v>49</v>
      </c>
      <c r="G140" s="2">
        <v>121</v>
      </c>
      <c r="H140" s="2">
        <v>170</v>
      </c>
      <c r="I140" s="2">
        <v>49</v>
      </c>
      <c r="J140" s="2">
        <v>121</v>
      </c>
      <c r="K140" s="2">
        <v>170</v>
      </c>
      <c r="L140" s="42">
        <f>VLOOKUP(B140,'[2]1월'!$D$6:$AU$179,13,0)</f>
        <v>16.903225806451612</v>
      </c>
      <c r="M140" s="42">
        <f>VLOOKUP(B140,'[2]1월'!$D$6:$AU$179,28,0)</f>
        <v>0</v>
      </c>
      <c r="N140" s="42">
        <f t="shared" si="159"/>
        <v>16.903225806451612</v>
      </c>
      <c r="O140" s="42">
        <f>VLOOKUP(B140,'[2]2월'!$D$6:$AU$179,13,0)</f>
        <v>15.96551724137931</v>
      </c>
      <c r="P140" s="42">
        <f>VLOOKUP(B140,'[2]2월'!$D$6:$AU$179,28,0)</f>
        <v>0</v>
      </c>
      <c r="Q140" s="42">
        <f t="shared" si="160"/>
        <v>15.96551724137931</v>
      </c>
      <c r="R140" s="42">
        <f>VLOOKUP(B140,'[2]3월'!$D$6:$AU$179,13,0)</f>
        <v>15.870967741935484</v>
      </c>
      <c r="S140" s="42">
        <f>VLOOKUP(B140,'[2]3월'!$D$6:$AU$179,28,0)</f>
        <v>0</v>
      </c>
      <c r="T140" s="42">
        <f t="shared" si="161"/>
        <v>15.870967741935484</v>
      </c>
      <c r="U140" s="42">
        <f>VLOOKUP(B140,'[2]4월'!$D$6:$AU$179,13,0)</f>
        <v>15.766666666666667</v>
      </c>
      <c r="V140" s="42">
        <f>VLOOKUP(B140,'[2]4월'!$D$6:$AU$179,28,0)</f>
        <v>0</v>
      </c>
      <c r="W140" s="42">
        <f t="shared" si="162"/>
        <v>15.766666666666667</v>
      </c>
      <c r="X140" s="42">
        <f>VLOOKUP(B140,'[2]5월'!$D$6:$AU$179,13,0)</f>
        <v>15.96774193548387</v>
      </c>
      <c r="Y140" s="42">
        <f>VLOOKUP(B140,'[2]5월'!$D$6:$AU$179,28,0)</f>
        <v>0</v>
      </c>
      <c r="Z140" s="42">
        <f t="shared" si="163"/>
        <v>15.96774193548387</v>
      </c>
      <c r="AA140" s="42">
        <f>VLOOKUP(B140,'[2]6월'!$D$6:$AU$179,13,0)</f>
        <v>15.933333333333334</v>
      </c>
      <c r="AB140" s="42">
        <f>VLOOKUP(B140,'[2]6월'!$D$6:$AU$179,28,0)</f>
        <v>0</v>
      </c>
      <c r="AC140" s="42">
        <f t="shared" si="164"/>
        <v>15.933333333333334</v>
      </c>
      <c r="AD140" s="42">
        <f>VLOOKUP(B140,'[2]7월'!$D$6:$AU$179,13,0)</f>
        <v>15.774193548387096</v>
      </c>
      <c r="AE140" s="42">
        <f>VLOOKUP(B140,'[2]7월'!$D$6:$AU$179,28,0)</f>
        <v>0</v>
      </c>
      <c r="AF140" s="42">
        <f t="shared" si="165"/>
        <v>15.774193548387096</v>
      </c>
      <c r="AG140" s="42">
        <f>VLOOKUP(B140,'[2]8월'!$D$6:$AU$179,13,0)</f>
        <v>15.741935483870968</v>
      </c>
      <c r="AH140" s="42">
        <f>VLOOKUP(B140,'[2]8월'!$D$6:$AU$179,28,0)</f>
        <v>0</v>
      </c>
      <c r="AI140" s="42">
        <f t="shared" si="166"/>
        <v>15.741935483870968</v>
      </c>
      <c r="AJ140" s="42">
        <f>VLOOKUP(B140,'[2]9월'!$D$6:$AU$179,13,0)</f>
        <v>15.966666666666667</v>
      </c>
      <c r="AK140" s="42">
        <f>VLOOKUP(B140,'[2]9월'!$D$6:$AU$179,28,0)</f>
        <v>0</v>
      </c>
      <c r="AL140" s="42">
        <f t="shared" si="167"/>
        <v>15.966666666666667</v>
      </c>
      <c r="AM140" s="42">
        <f>VLOOKUP(B140,'[2]10월'!$D$6:$AU$179,13,0)</f>
        <v>15.64516129032258</v>
      </c>
      <c r="AN140" s="42">
        <f>VLOOKUP(B140,'[2]10월'!$D$6:$AU$179,28,0)</f>
        <v>0</v>
      </c>
      <c r="AO140" s="42">
        <f t="shared" si="168"/>
        <v>15.64516129032258</v>
      </c>
      <c r="AP140" s="42">
        <f>VLOOKUP(B140,'[3]11월'!$D$6:$P$179,13,0)</f>
        <v>15.8</v>
      </c>
      <c r="AQ140" s="42">
        <f>VLOOKUP(B140,'[3]11월'!$D$6:$AE$179,28,0)</f>
        <v>0</v>
      </c>
      <c r="AR140" s="42">
        <f t="shared" si="169"/>
        <v>15.8</v>
      </c>
      <c r="AS140" s="42">
        <f>VLOOKUP(B140,'[3]12월'!$D$6:$P$179,13,0)</f>
        <v>15.35483870967742</v>
      </c>
      <c r="AT140" s="42">
        <f>VLOOKUP(B140,'[3]12월'!$D$6:$AE$179,28,0)</f>
        <v>0</v>
      </c>
      <c r="AU140" s="42">
        <f t="shared" si="170"/>
        <v>15.35483870967742</v>
      </c>
      <c r="AV140" s="42">
        <f t="shared" si="171"/>
        <v>15.890854035347919</v>
      </c>
      <c r="AW140" s="42">
        <f t="shared" si="172"/>
        <v>0</v>
      </c>
      <c r="AX140" s="43">
        <f t="shared" si="173"/>
        <v>15.890854035347919</v>
      </c>
      <c r="AY140" s="47">
        <v>0.23137401143738248</v>
      </c>
      <c r="AZ140" s="48">
        <v>0.30113289913121727</v>
      </c>
      <c r="BA140" s="21">
        <f t="shared" si="174"/>
        <v>0.23137401143738248</v>
      </c>
      <c r="BB140" s="47">
        <v>0.23661315850495321</v>
      </c>
      <c r="BC140" s="48">
        <v>0.31632929376734853</v>
      </c>
      <c r="BD140" s="21">
        <f t="shared" si="175"/>
        <v>0.23661315850495321</v>
      </c>
      <c r="BE140" s="47">
        <v>0.24549726444202766</v>
      </c>
      <c r="BF140" s="48">
        <v>0.30308115012151648</v>
      </c>
      <c r="BG140" s="21">
        <f t="shared" si="176"/>
        <v>0.24549726444202766</v>
      </c>
      <c r="BH140" s="47">
        <v>0.24479801731337203</v>
      </c>
      <c r="BI140" s="48">
        <v>0.28955394735084988</v>
      </c>
      <c r="BJ140" s="21">
        <f t="shared" si="177"/>
        <v>0.24479801731337203</v>
      </c>
      <c r="BK140" s="47">
        <v>0.2381129019522043</v>
      </c>
      <c r="BL140" s="48">
        <v>0.30262300115692792</v>
      </c>
      <c r="BM140" s="21">
        <f t="shared" si="178"/>
        <v>0.2381129019522043</v>
      </c>
      <c r="BN140" s="47">
        <v>0.2435631811520918</v>
      </c>
      <c r="BO140" s="48">
        <v>0.3003624981665996</v>
      </c>
      <c r="BP140" s="21">
        <f t="shared" si="179"/>
        <v>0.2435631811520918</v>
      </c>
      <c r="BQ140" s="47">
        <v>0.2520106109502725</v>
      </c>
      <c r="BR140" s="48">
        <v>0.2968104549746251</v>
      </c>
      <c r="BS140" s="21">
        <f t="shared" si="180"/>
        <v>0.2520106109502725</v>
      </c>
      <c r="BT140" s="47">
        <v>0.2376438529445081</v>
      </c>
      <c r="BU140" s="48">
        <v>0.30557214585262255</v>
      </c>
      <c r="BV140" s="21">
        <f t="shared" si="181"/>
        <v>0.2376438529445081</v>
      </c>
      <c r="BW140" s="47">
        <v>0.25497085006007841</v>
      </c>
      <c r="BX140" s="48">
        <v>0.30851591970948372</v>
      </c>
      <c r="BY140" s="21">
        <f t="shared" si="182"/>
        <v>0.25497085006007841</v>
      </c>
      <c r="BZ140" s="47">
        <v>0.24793132743995913</v>
      </c>
      <c r="CA140" s="48">
        <v>0.30432232719102359</v>
      </c>
      <c r="CB140" s="21">
        <f t="shared" si="183"/>
        <v>0.24793132743995913</v>
      </c>
      <c r="CC140" s="47">
        <v>0.22385760746728101</v>
      </c>
      <c r="CD140" s="48">
        <v>0.3024767036992802</v>
      </c>
      <c r="CE140" s="21">
        <f t="shared" si="184"/>
        <v>0.22385760746728101</v>
      </c>
      <c r="CF140" s="47">
        <v>0.21242991435557962</v>
      </c>
      <c r="CG140" s="48">
        <v>0.29995591891588819</v>
      </c>
      <c r="CH140" s="21">
        <f t="shared" si="185"/>
        <v>0.21242991435557962</v>
      </c>
      <c r="CI140" s="44">
        <f t="shared" si="186"/>
        <v>0.23906689150164251</v>
      </c>
      <c r="CJ140" s="44">
        <f t="shared" si="187"/>
        <v>0.30256135500311521</v>
      </c>
      <c r="CK140" s="21">
        <f t="shared" si="188"/>
        <v>0.23906689150164251</v>
      </c>
      <c r="CL140" s="47">
        <v>0.13874689617807362</v>
      </c>
      <c r="CM140" s="48">
        <v>0.20710364084055477</v>
      </c>
      <c r="CN140" s="21">
        <f t="shared" si="189"/>
        <v>0.13874689617807362</v>
      </c>
      <c r="CO140" s="47">
        <v>0.14137149113722688</v>
      </c>
      <c r="CP140" s="48">
        <v>0.21694971813496658</v>
      </c>
      <c r="CQ140" s="21">
        <f t="shared" si="190"/>
        <v>0.14137149113722688</v>
      </c>
      <c r="CR140" s="47">
        <v>0.14640939251963464</v>
      </c>
      <c r="CS140" s="48">
        <v>0.20003974162840307</v>
      </c>
      <c r="CT140" s="21">
        <f t="shared" si="191"/>
        <v>0.14640939251963464</v>
      </c>
      <c r="CU140" s="47">
        <v>0.16727590846608104</v>
      </c>
      <c r="CV140" s="48">
        <v>0.20613031155638828</v>
      </c>
      <c r="CW140" s="21">
        <f t="shared" si="192"/>
        <v>0.16727590846608104</v>
      </c>
      <c r="CX140" s="47">
        <v>0.15947402148741394</v>
      </c>
      <c r="CY140" s="48">
        <v>0.21449626757431026</v>
      </c>
      <c r="CZ140" s="21">
        <f t="shared" si="193"/>
        <v>0.15947402148741394</v>
      </c>
      <c r="DA140" s="47">
        <v>0.15940036836188809</v>
      </c>
      <c r="DB140" s="48">
        <v>0.2079684940352049</v>
      </c>
      <c r="DC140" s="21">
        <f t="shared" si="194"/>
        <v>0.15940036836188809</v>
      </c>
      <c r="DD140" s="47">
        <v>0.14701336411329918</v>
      </c>
      <c r="DE140" s="48">
        <v>0.20079160513651426</v>
      </c>
      <c r="DF140" s="21">
        <f t="shared" si="195"/>
        <v>0.14701336411329918</v>
      </c>
      <c r="DG140" s="47">
        <v>0.1297897996510303</v>
      </c>
      <c r="DH140" s="48">
        <v>0.20573232086350474</v>
      </c>
      <c r="DI140" s="21">
        <f t="shared" si="196"/>
        <v>0.1297897996510303</v>
      </c>
      <c r="DJ140" s="47">
        <v>0.15501254869056649</v>
      </c>
      <c r="DK140" s="48">
        <v>0.21523389756678285</v>
      </c>
      <c r="DL140" s="21">
        <f t="shared" si="197"/>
        <v>0.15501254869056649</v>
      </c>
      <c r="DM140" s="47">
        <v>0.16179450440322116</v>
      </c>
      <c r="DN140" s="48">
        <v>0.21395845637795144</v>
      </c>
      <c r="DO140" s="21">
        <f t="shared" si="198"/>
        <v>0.16179450440322116</v>
      </c>
      <c r="DP140" s="47">
        <v>0.14283776165667772</v>
      </c>
      <c r="DQ140" s="48">
        <v>0.20761970623115486</v>
      </c>
      <c r="DR140" s="21">
        <f t="shared" si="199"/>
        <v>0.14283776165667772</v>
      </c>
      <c r="DS140" s="47">
        <v>0.12479577426088383</v>
      </c>
      <c r="DT140" s="48">
        <v>0.19714536337305658</v>
      </c>
      <c r="DU140" s="21">
        <f t="shared" si="200"/>
        <v>0.12479577426088383</v>
      </c>
      <c r="DV140" s="21">
        <f t="shared" si="201"/>
        <v>0.14782681924383306</v>
      </c>
      <c r="DW140" s="21">
        <f t="shared" si="202"/>
        <v>0.20776412694323268</v>
      </c>
      <c r="DX140" s="45">
        <f t="shared" si="203"/>
        <v>0.14782681924383306</v>
      </c>
      <c r="DY140" s="47">
        <v>0.80990648854961833</v>
      </c>
      <c r="DZ140" s="48">
        <v>0.65153978215957864</v>
      </c>
      <c r="EA140" s="21">
        <f t="shared" si="204"/>
        <v>0.80990648854961833</v>
      </c>
      <c r="EB140" s="47">
        <v>0.82460043196544286</v>
      </c>
      <c r="EC140" s="48">
        <v>0.65685291773132071</v>
      </c>
      <c r="ED140" s="21">
        <f t="shared" si="205"/>
        <v>0.82460043196544286</v>
      </c>
      <c r="EE140" s="47">
        <v>0.82579065040650401</v>
      </c>
      <c r="EF140" s="48">
        <v>0.6502396887827957</v>
      </c>
      <c r="EG140" s="21">
        <f t="shared" si="206"/>
        <v>0.82579065040650401</v>
      </c>
      <c r="EH140" s="47">
        <v>0.82438477801268506</v>
      </c>
      <c r="EI140" s="48">
        <v>0.66553067596446014</v>
      </c>
      <c r="EJ140" s="21">
        <f t="shared" si="207"/>
        <v>0.82438477801268506</v>
      </c>
      <c r="EK140" s="47">
        <v>0.80326262626262623</v>
      </c>
      <c r="EL140" s="48">
        <v>0.67570601070718583</v>
      </c>
      <c r="EM140" s="21">
        <f t="shared" si="208"/>
        <v>0.80326262626262623</v>
      </c>
      <c r="EN140" s="47">
        <v>0.82578870292887019</v>
      </c>
      <c r="EO140" s="48">
        <v>0.67275424197059019</v>
      </c>
      <c r="EP140" s="21">
        <f t="shared" si="209"/>
        <v>0.82578870292887019</v>
      </c>
      <c r="EQ140" s="47">
        <v>0.8878916155419222</v>
      </c>
      <c r="ER140" s="48">
        <v>0.68886536566370926</v>
      </c>
      <c r="ES140" s="21">
        <f t="shared" si="210"/>
        <v>0.8878916155419222</v>
      </c>
      <c r="ET140" s="47">
        <v>0.93083811475409839</v>
      </c>
      <c r="EU140" s="48">
        <v>0.70685469746888285</v>
      </c>
      <c r="EV140" s="21">
        <f t="shared" si="211"/>
        <v>0.93083811475409839</v>
      </c>
      <c r="EW140" s="47">
        <v>0.90612734864300637</v>
      </c>
      <c r="EX140" s="48">
        <v>0.69356354562163425</v>
      </c>
      <c r="EY140" s="21">
        <f t="shared" si="212"/>
        <v>0.90612734864300637</v>
      </c>
      <c r="EZ140" s="47">
        <v>0.83534020618556704</v>
      </c>
      <c r="FA140" s="48">
        <v>0.67493942571994214</v>
      </c>
      <c r="FB140" s="21">
        <f t="shared" si="213"/>
        <v>0.83534020618556704</v>
      </c>
      <c r="FC140" s="47">
        <v>0.84252953586497881</v>
      </c>
      <c r="FD140" s="48">
        <v>0.67978169607164085</v>
      </c>
      <c r="FE140" s="21">
        <f t="shared" si="214"/>
        <v>0.84252953586497881</v>
      </c>
      <c r="FF140" s="47">
        <v>0.84255252100840339</v>
      </c>
      <c r="FG140" s="48">
        <v>0.68062696143658974</v>
      </c>
      <c r="FH140" s="21">
        <f t="shared" si="215"/>
        <v>0.84255252100840339</v>
      </c>
      <c r="FI140" s="21">
        <f t="shared" si="216"/>
        <v>0.84658441834364362</v>
      </c>
      <c r="FJ140" s="21">
        <f t="shared" si="217"/>
        <v>0.67477125077486078</v>
      </c>
      <c r="FK140" s="45">
        <f t="shared" si="218"/>
        <v>0.84658441834364362</v>
      </c>
      <c r="FL140" s="21"/>
      <c r="FM140" s="21"/>
      <c r="FN140" s="21">
        <f t="shared" si="219"/>
        <v>0</v>
      </c>
      <c r="FO140" s="21"/>
      <c r="FP140" s="21"/>
      <c r="FQ140" s="21">
        <f t="shared" si="220"/>
        <v>0</v>
      </c>
      <c r="FR140" s="21"/>
      <c r="FS140" s="21"/>
      <c r="FT140" s="21">
        <f t="shared" si="221"/>
        <v>0</v>
      </c>
      <c r="FU140" s="21"/>
      <c r="FV140" s="21"/>
      <c r="FW140" s="21">
        <f t="shared" si="222"/>
        <v>0</v>
      </c>
      <c r="FX140" s="21"/>
      <c r="FY140" s="21"/>
      <c r="FZ140" s="21">
        <f t="shared" si="223"/>
        <v>0</v>
      </c>
      <c r="GA140" s="21"/>
      <c r="GB140" s="21"/>
      <c r="GC140" s="21">
        <f t="shared" si="224"/>
        <v>0</v>
      </c>
      <c r="GD140" s="21"/>
      <c r="GE140" s="21"/>
      <c r="GF140" s="21">
        <f t="shared" si="225"/>
        <v>0</v>
      </c>
      <c r="GG140" s="21"/>
      <c r="GH140" s="21"/>
      <c r="GI140" s="21">
        <f t="shared" si="226"/>
        <v>0</v>
      </c>
      <c r="GJ140" s="21"/>
      <c r="GK140" s="21"/>
      <c r="GL140" s="21">
        <f t="shared" si="227"/>
        <v>0</v>
      </c>
      <c r="GM140" s="21"/>
      <c r="GN140" s="21"/>
      <c r="GO140" s="21">
        <f t="shared" si="228"/>
        <v>0</v>
      </c>
      <c r="GP140" s="21" t="e">
        <f t="shared" si="229"/>
        <v>#DIV/0!</v>
      </c>
      <c r="GQ140" s="21" t="e">
        <f t="shared" si="230"/>
        <v>#DIV/0!</v>
      </c>
      <c r="GR140" s="45">
        <f t="shared" si="231"/>
        <v>0</v>
      </c>
    </row>
    <row r="141" spans="1:200">
      <c r="A141" s="1" t="s">
        <v>279</v>
      </c>
      <c r="B141" s="1" t="s">
        <v>280</v>
      </c>
      <c r="C141" s="1" t="s">
        <v>8</v>
      </c>
      <c r="D141" s="1" t="s">
        <v>9</v>
      </c>
      <c r="E141" s="2">
        <v>340566</v>
      </c>
      <c r="F141" s="2">
        <v>343</v>
      </c>
      <c r="G141" s="2">
        <v>704</v>
      </c>
      <c r="H141" s="2">
        <v>1047</v>
      </c>
      <c r="I141" s="2">
        <v>343</v>
      </c>
      <c r="J141" s="2">
        <v>704</v>
      </c>
      <c r="K141" s="2">
        <v>1047</v>
      </c>
      <c r="L141" s="42">
        <f>VLOOKUP(B141,'[2]1월'!$D$6:$AU$179,13,0)</f>
        <v>275.48387096774195</v>
      </c>
      <c r="M141" s="42">
        <f>VLOOKUP(B141,'[2]1월'!$D$6:$AU$179,28,0)</f>
        <v>619.06451612903231</v>
      </c>
      <c r="N141" s="42">
        <f t="shared" si="159"/>
        <v>894.54838709677426</v>
      </c>
      <c r="O141" s="42">
        <f>VLOOKUP(B141,'[2]2월'!$D$6:$AU$179,13,0)</f>
        <v>270.65517241379308</v>
      </c>
      <c r="P141" s="42">
        <f>VLOOKUP(B141,'[2]2월'!$D$6:$AU$179,28,0)</f>
        <v>616.0344827586207</v>
      </c>
      <c r="Q141" s="42">
        <f t="shared" si="160"/>
        <v>886.68965517241372</v>
      </c>
      <c r="R141" s="42">
        <f>VLOOKUP(B141,'[2]3월'!$D$6:$AU$179,13,0)</f>
        <v>275.51612903225805</v>
      </c>
      <c r="S141" s="42">
        <f>VLOOKUP(B141,'[2]3월'!$D$6:$AU$179,28,0)</f>
        <v>617.80645161290317</v>
      </c>
      <c r="T141" s="42">
        <f t="shared" si="161"/>
        <v>893.32258064516122</v>
      </c>
      <c r="U141" s="42">
        <f>VLOOKUP(B141,'[2]4월'!$D$6:$AU$179,13,0)</f>
        <v>276.23333333333335</v>
      </c>
      <c r="V141" s="42">
        <f>VLOOKUP(B141,'[2]4월'!$D$6:$AU$179,28,0)</f>
        <v>617.73333333333335</v>
      </c>
      <c r="W141" s="42">
        <f t="shared" si="162"/>
        <v>893.9666666666667</v>
      </c>
      <c r="X141" s="42">
        <f>VLOOKUP(B141,'[2]5월'!$D$6:$AU$179,13,0)</f>
        <v>267.16129032258067</v>
      </c>
      <c r="Y141" s="42">
        <f>VLOOKUP(B141,'[2]5월'!$D$6:$AU$179,28,0)</f>
        <v>622.38709677419354</v>
      </c>
      <c r="Z141" s="42">
        <f t="shared" si="163"/>
        <v>889.54838709677415</v>
      </c>
      <c r="AA141" s="42">
        <f>VLOOKUP(B141,'[2]6월'!$D$6:$AU$179,13,0)</f>
        <v>279.3</v>
      </c>
      <c r="AB141" s="42">
        <f>VLOOKUP(B141,'[2]6월'!$D$6:$AU$179,28,0)</f>
        <v>622.63333333333333</v>
      </c>
      <c r="AC141" s="42">
        <f t="shared" si="164"/>
        <v>901.93333333333339</v>
      </c>
      <c r="AD141" s="42">
        <f>VLOOKUP(B141,'[2]7월'!$D$6:$AU$179,13,0)</f>
        <v>282.80645161290323</v>
      </c>
      <c r="AE141" s="42">
        <f>VLOOKUP(B141,'[2]7월'!$D$6:$AU$179,28,0)</f>
        <v>622.80645161290317</v>
      </c>
      <c r="AF141" s="42">
        <f t="shared" si="165"/>
        <v>905.61290322580635</v>
      </c>
      <c r="AG141" s="42">
        <f>VLOOKUP(B141,'[2]8월'!$D$6:$AU$179,13,0)</f>
        <v>283.29032258064518</v>
      </c>
      <c r="AH141" s="42">
        <f>VLOOKUP(B141,'[2]8월'!$D$6:$AU$179,28,0)</f>
        <v>617.32258064516134</v>
      </c>
      <c r="AI141" s="42">
        <f t="shared" si="166"/>
        <v>900.61290322580658</v>
      </c>
      <c r="AJ141" s="42">
        <f>VLOOKUP(B141,'[2]9월'!$D$6:$AU$179,13,0)</f>
        <v>282.2</v>
      </c>
      <c r="AK141" s="42">
        <f>VLOOKUP(B141,'[2]9월'!$D$6:$AU$179,28,0)</f>
        <v>606.70000000000005</v>
      </c>
      <c r="AL141" s="42">
        <f t="shared" si="167"/>
        <v>888.90000000000009</v>
      </c>
      <c r="AM141" s="42">
        <f>VLOOKUP(B141,'[2]10월'!$D$6:$AU$179,13,0)</f>
        <v>289.54838709677421</v>
      </c>
      <c r="AN141" s="42">
        <f>VLOOKUP(B141,'[2]10월'!$D$6:$AU$179,28,0)</f>
        <v>616.38709677419354</v>
      </c>
      <c r="AO141" s="42">
        <f t="shared" si="168"/>
        <v>905.9354838709678</v>
      </c>
      <c r="AP141" s="42">
        <f>VLOOKUP(B141,'[3]11월'!$D$6:$P$179,13,0)</f>
        <v>294.83333333333331</v>
      </c>
      <c r="AQ141" s="42">
        <f>VLOOKUP(B141,'[3]11월'!$D$6:$AE$179,28,0)</f>
        <v>615.43333333333328</v>
      </c>
      <c r="AR141" s="42">
        <f t="shared" si="169"/>
        <v>910.26666666666665</v>
      </c>
      <c r="AS141" s="42">
        <f>VLOOKUP(B141,'[3]12월'!$D$6:$P$179,13,0)</f>
        <v>291.03225806451616</v>
      </c>
      <c r="AT141" s="42">
        <f>VLOOKUP(B141,'[3]12월'!$D$6:$AE$179,28,0)</f>
        <v>614.45161290322585</v>
      </c>
      <c r="AU141" s="42">
        <f t="shared" si="170"/>
        <v>905.48387096774195</v>
      </c>
      <c r="AV141" s="42">
        <f t="shared" si="171"/>
        <v>280.67171239648991</v>
      </c>
      <c r="AW141" s="42">
        <f t="shared" si="172"/>
        <v>617.39669076751943</v>
      </c>
      <c r="AX141" s="43">
        <f t="shared" si="173"/>
        <v>898.0684031640094</v>
      </c>
      <c r="AY141" s="47">
        <v>0.50334156465914615</v>
      </c>
      <c r="AZ141" s="47">
        <v>0.47862036767176031</v>
      </c>
      <c r="BA141" s="21">
        <f t="shared" si="174"/>
        <v>0.48634643916753406</v>
      </c>
      <c r="BB141" s="47">
        <v>0.50039339086980428</v>
      </c>
      <c r="BC141" s="47">
        <v>0.48643449292747498</v>
      </c>
      <c r="BD141" s="21">
        <f t="shared" si="175"/>
        <v>0.49079704234446625</v>
      </c>
      <c r="BE141" s="47">
        <v>0.50137621038211611</v>
      </c>
      <c r="BF141" s="47">
        <v>0.49829115184298362</v>
      </c>
      <c r="BG141" s="21">
        <f t="shared" si="176"/>
        <v>0.49925531967248421</v>
      </c>
      <c r="BH141" s="47">
        <v>0.51842601527975052</v>
      </c>
      <c r="BI141" s="47">
        <v>0.50267404894807877</v>
      </c>
      <c r="BJ141" s="21">
        <f t="shared" si="177"/>
        <v>0.50759698282298849</v>
      </c>
      <c r="BK141" s="47">
        <v>0.52103545737148593</v>
      </c>
      <c r="BL141" s="47">
        <v>0.50737322473284796</v>
      </c>
      <c r="BM141" s="21">
        <f t="shared" si="178"/>
        <v>0.51164305787288045</v>
      </c>
      <c r="BN141" s="47">
        <v>0.51081765237082277</v>
      </c>
      <c r="BO141" s="47">
        <v>0.50178401076929147</v>
      </c>
      <c r="BP141" s="21">
        <f t="shared" si="179"/>
        <v>0.50460727862789234</v>
      </c>
      <c r="BQ141" s="47">
        <v>0.50638296030332552</v>
      </c>
      <c r="BR141" s="47">
        <v>0.49832442105591473</v>
      </c>
      <c r="BS141" s="21">
        <f t="shared" si="180"/>
        <v>0.50084294191915468</v>
      </c>
      <c r="BT141" s="47">
        <v>0.50661085837136566</v>
      </c>
      <c r="BU141" s="47">
        <v>0.4991562051084889</v>
      </c>
      <c r="BV141" s="21">
        <f t="shared" si="181"/>
        <v>0.50148599456466203</v>
      </c>
      <c r="BW141" s="47">
        <v>0.51513896997696929</v>
      </c>
      <c r="BX141" s="47">
        <v>0.515073557585907</v>
      </c>
      <c r="BY141" s="21">
        <f t="shared" si="182"/>
        <v>0.51509400080353573</v>
      </c>
      <c r="BZ141" s="47">
        <v>0.50953002395486213</v>
      </c>
      <c r="CA141" s="47">
        <v>0.51216176913829581</v>
      </c>
      <c r="CB141" s="21">
        <f t="shared" si="183"/>
        <v>0.51133927452137895</v>
      </c>
      <c r="CC141" s="47">
        <v>0.51651201328961704</v>
      </c>
      <c r="CD141" s="47">
        <v>0.51680472325329407</v>
      </c>
      <c r="CE141" s="21">
        <f t="shared" si="184"/>
        <v>0.51671324313167832</v>
      </c>
      <c r="CF141" s="47">
        <v>0.52974110175248001</v>
      </c>
      <c r="CG141" s="47">
        <v>0.51465423554785872</v>
      </c>
      <c r="CH141" s="21">
        <f t="shared" si="185"/>
        <v>0.51936930686918492</v>
      </c>
      <c r="CI141" s="44">
        <f t="shared" si="186"/>
        <v>0.51160885154847879</v>
      </c>
      <c r="CJ141" s="44">
        <f t="shared" si="187"/>
        <v>0.50261268404851644</v>
      </c>
      <c r="CK141" s="21">
        <f t="shared" si="188"/>
        <v>0.50542424019315335</v>
      </c>
      <c r="CL141" s="47">
        <v>0.32661485029022386</v>
      </c>
      <c r="CM141" s="47">
        <v>0.31764700351937047</v>
      </c>
      <c r="CN141" s="21">
        <f t="shared" si="189"/>
        <v>0.32044970863717326</v>
      </c>
      <c r="CO141" s="47">
        <v>0.32833392572087888</v>
      </c>
      <c r="CP141" s="47">
        <v>0.32899994590885523</v>
      </c>
      <c r="CQ141" s="21">
        <f t="shared" si="190"/>
        <v>0.32879179581027551</v>
      </c>
      <c r="CR141" s="47">
        <v>0.3331572753691151</v>
      </c>
      <c r="CS141" s="47">
        <v>0.34030741126420189</v>
      </c>
      <c r="CT141" s="21">
        <f t="shared" si="191"/>
        <v>0.33807279207654173</v>
      </c>
      <c r="CU141" s="47">
        <v>0.35040809824492947</v>
      </c>
      <c r="CV141" s="47">
        <v>0.34979887326845843</v>
      </c>
      <c r="CW141" s="21">
        <f t="shared" si="192"/>
        <v>0.34998927326112983</v>
      </c>
      <c r="CX141" s="47">
        <v>0.35538617625683183</v>
      </c>
      <c r="CY141" s="47">
        <v>0.35915087054049544</v>
      </c>
      <c r="CZ141" s="21">
        <f t="shared" si="193"/>
        <v>0.35797429736686803</v>
      </c>
      <c r="DA141" s="47">
        <v>0.3360952703476992</v>
      </c>
      <c r="DB141" s="47">
        <v>0.33898485724195321</v>
      </c>
      <c r="DC141" s="21">
        <f t="shared" si="194"/>
        <v>0.33808177981614534</v>
      </c>
      <c r="DD141" s="47">
        <v>0.32805403570890551</v>
      </c>
      <c r="DE141" s="47">
        <v>0.33297488676123888</v>
      </c>
      <c r="DF141" s="21">
        <f t="shared" si="195"/>
        <v>0.33143698197977622</v>
      </c>
      <c r="DG141" s="47">
        <v>0.3276178619011077</v>
      </c>
      <c r="DH141" s="47">
        <v>0.33612209173910984</v>
      </c>
      <c r="DI141" s="21">
        <f t="shared" si="196"/>
        <v>0.33346427999243661</v>
      </c>
      <c r="DJ141" s="47">
        <v>0.34880832694075942</v>
      </c>
      <c r="DK141" s="47">
        <v>0.36064199035271183</v>
      </c>
      <c r="DL141" s="21">
        <f t="shared" si="197"/>
        <v>0.35694363668382117</v>
      </c>
      <c r="DM141" s="47">
        <v>0.34442030026158538</v>
      </c>
      <c r="DN141" s="47">
        <v>0.35480828224724442</v>
      </c>
      <c r="DO141" s="21">
        <f t="shared" si="198"/>
        <v>0.35156174480979896</v>
      </c>
      <c r="DP141" s="47">
        <v>0.35704807942894085</v>
      </c>
      <c r="DQ141" s="47">
        <v>0.36647296650039202</v>
      </c>
      <c r="DR141" s="21">
        <f t="shared" si="199"/>
        <v>0.36352742339457955</v>
      </c>
      <c r="DS141" s="47">
        <v>0.35634625631718125</v>
      </c>
      <c r="DT141" s="47">
        <v>0.35365426637130892</v>
      </c>
      <c r="DU141" s="21">
        <f t="shared" si="200"/>
        <v>0.35449558917611995</v>
      </c>
      <c r="DV141" s="21">
        <f t="shared" si="201"/>
        <v>0.34102420473234657</v>
      </c>
      <c r="DW141" s="21">
        <f t="shared" si="202"/>
        <v>0.34496362047627843</v>
      </c>
      <c r="DX141" s="45">
        <f t="shared" si="203"/>
        <v>0.34373244191705554</v>
      </c>
      <c r="DY141" s="47">
        <v>0.8499319672131147</v>
      </c>
      <c r="DZ141" s="47">
        <v>0.77632754937210158</v>
      </c>
      <c r="EA141" s="21">
        <f t="shared" si="204"/>
        <v>0.79933100648360966</v>
      </c>
      <c r="EB141" s="47">
        <v>0.85795235061791308</v>
      </c>
      <c r="EC141" s="47">
        <v>0.79261640078365525</v>
      </c>
      <c r="ED141" s="21">
        <f t="shared" si="205"/>
        <v>0.81303572837209437</v>
      </c>
      <c r="EE141" s="47">
        <v>0.8678522421262147</v>
      </c>
      <c r="EF141" s="47">
        <v>0.80591927736006685</v>
      </c>
      <c r="EG141" s="21">
        <f t="shared" si="206"/>
        <v>0.8252750761093206</v>
      </c>
      <c r="EH141" s="47">
        <v>0.87850561119826243</v>
      </c>
      <c r="EI141" s="47">
        <v>0.80428253831210883</v>
      </c>
      <c r="EJ141" s="21">
        <f t="shared" si="207"/>
        <v>0.82747934257878963</v>
      </c>
      <c r="EK141" s="47">
        <v>0.85060589229654671</v>
      </c>
      <c r="EL141" s="47">
        <v>0.79081621229397736</v>
      </c>
      <c r="EM141" s="21">
        <f t="shared" si="208"/>
        <v>0.80950217408801972</v>
      </c>
      <c r="EN141" s="47">
        <v>0.87416493614989854</v>
      </c>
      <c r="EO141" s="47">
        <v>0.79880437924942449</v>
      </c>
      <c r="EP141" s="21">
        <f t="shared" si="209"/>
        <v>0.82235667936140866</v>
      </c>
      <c r="EQ141" s="47">
        <v>0.86787053724192997</v>
      </c>
      <c r="ER141" s="47">
        <v>0.80965069663852485</v>
      </c>
      <c r="ES141" s="21">
        <f t="shared" si="210"/>
        <v>0.82784603933184109</v>
      </c>
      <c r="ET141" s="47">
        <v>0.87949521749032111</v>
      </c>
      <c r="EU141" s="47">
        <v>0.80574943826096046</v>
      </c>
      <c r="EV141" s="21">
        <f t="shared" si="211"/>
        <v>0.82879707479443065</v>
      </c>
      <c r="EW141" s="47">
        <v>0.87810748877864397</v>
      </c>
      <c r="EX141" s="47">
        <v>0.78917916597989124</v>
      </c>
      <c r="EY141" s="21">
        <f t="shared" si="212"/>
        <v>0.81697177571043933</v>
      </c>
      <c r="EZ141" s="47">
        <v>0.86643092691622103</v>
      </c>
      <c r="FA141" s="47">
        <v>0.78947346661084361</v>
      </c>
      <c r="FB141" s="21">
        <f t="shared" si="213"/>
        <v>0.81352484408888026</v>
      </c>
      <c r="FC141" s="47">
        <v>0.86678213680045213</v>
      </c>
      <c r="FD141" s="47">
        <v>0.79298743432811558</v>
      </c>
      <c r="FE141" s="21">
        <f t="shared" si="214"/>
        <v>0.81605036075524406</v>
      </c>
      <c r="FF141" s="47">
        <v>0.87558401684770559</v>
      </c>
      <c r="FG141" s="47">
        <v>0.80273089038219236</v>
      </c>
      <c r="FH141" s="21">
        <f t="shared" si="215"/>
        <v>0.82549954774333911</v>
      </c>
      <c r="FI141" s="21">
        <f t="shared" si="216"/>
        <v>0.86777361030643529</v>
      </c>
      <c r="FJ141" s="21">
        <f t="shared" si="217"/>
        <v>0.79654478746432178</v>
      </c>
      <c r="FK141" s="45">
        <f t="shared" si="218"/>
        <v>0.81880580411811821</v>
      </c>
      <c r="FL141" s="21"/>
      <c r="FM141" s="21"/>
      <c r="FN141" s="21">
        <f t="shared" si="219"/>
        <v>0</v>
      </c>
      <c r="FO141" s="21"/>
      <c r="FP141" s="21"/>
      <c r="FQ141" s="21">
        <f t="shared" si="220"/>
        <v>0</v>
      </c>
      <c r="FR141" s="21"/>
      <c r="FS141" s="21"/>
      <c r="FT141" s="21">
        <f t="shared" si="221"/>
        <v>0</v>
      </c>
      <c r="FU141" s="21"/>
      <c r="FV141" s="21"/>
      <c r="FW141" s="21">
        <f t="shared" si="222"/>
        <v>0</v>
      </c>
      <c r="FX141" s="21"/>
      <c r="FY141" s="21"/>
      <c r="FZ141" s="21">
        <f t="shared" si="223"/>
        <v>0</v>
      </c>
      <c r="GA141" s="21"/>
      <c r="GB141" s="21"/>
      <c r="GC141" s="21">
        <f t="shared" si="224"/>
        <v>0</v>
      </c>
      <c r="GD141" s="21"/>
      <c r="GE141" s="21"/>
      <c r="GF141" s="21">
        <f t="shared" si="225"/>
        <v>0</v>
      </c>
      <c r="GG141" s="21"/>
      <c r="GH141" s="21"/>
      <c r="GI141" s="21">
        <f t="shared" si="226"/>
        <v>0</v>
      </c>
      <c r="GJ141" s="21"/>
      <c r="GK141" s="21"/>
      <c r="GL141" s="21">
        <f t="shared" si="227"/>
        <v>0</v>
      </c>
      <c r="GM141" s="21"/>
      <c r="GN141" s="21"/>
      <c r="GO141" s="21">
        <f t="shared" si="228"/>
        <v>0</v>
      </c>
      <c r="GP141" s="21" t="e">
        <f t="shared" si="229"/>
        <v>#DIV/0!</v>
      </c>
      <c r="GQ141" s="21" t="e">
        <f t="shared" si="230"/>
        <v>#DIV/0!</v>
      </c>
      <c r="GR141" s="45">
        <f t="shared" si="231"/>
        <v>0</v>
      </c>
    </row>
    <row r="142" spans="1:200">
      <c r="A142" s="1" t="s">
        <v>281</v>
      </c>
      <c r="B142" s="1" t="s">
        <v>282</v>
      </c>
      <c r="C142" s="1" t="s">
        <v>12</v>
      </c>
      <c r="D142" s="1" t="s">
        <v>13</v>
      </c>
      <c r="E142" s="2">
        <v>175892</v>
      </c>
      <c r="F142" s="2">
        <v>177</v>
      </c>
      <c r="G142" s="2">
        <v>329</v>
      </c>
      <c r="H142" s="2">
        <v>506</v>
      </c>
      <c r="I142" s="2">
        <v>172</v>
      </c>
      <c r="J142" s="2">
        <v>329</v>
      </c>
      <c r="K142" s="2">
        <v>501</v>
      </c>
      <c r="L142" s="42">
        <f>VLOOKUP(B142,'[2]1월'!$D$6:$AU$179,13,0)</f>
        <v>137.19354838709677</v>
      </c>
      <c r="M142" s="42">
        <f>VLOOKUP(B142,'[2]1월'!$D$6:$AU$179,28,0)</f>
        <v>0</v>
      </c>
      <c r="N142" s="42">
        <f t="shared" si="159"/>
        <v>137.19354838709677</v>
      </c>
      <c r="O142" s="42">
        <f>VLOOKUP(B142,'[2]2월'!$D$6:$AU$179,13,0)</f>
        <v>137.31034482758622</v>
      </c>
      <c r="P142" s="42">
        <f>VLOOKUP(B142,'[2]2월'!$D$6:$AU$179,28,0)</f>
        <v>0</v>
      </c>
      <c r="Q142" s="42">
        <f t="shared" si="160"/>
        <v>137.31034482758622</v>
      </c>
      <c r="R142" s="42">
        <f>VLOOKUP(B142,'[2]3월'!$D$6:$AU$179,13,0)</f>
        <v>139.51612903225805</v>
      </c>
      <c r="S142" s="42">
        <f>VLOOKUP(B142,'[2]3월'!$D$6:$AU$179,28,0)</f>
        <v>0</v>
      </c>
      <c r="T142" s="42">
        <f t="shared" si="161"/>
        <v>139.51612903225805</v>
      </c>
      <c r="U142" s="42">
        <f>VLOOKUP(B142,'[2]4월'!$D$6:$AU$179,13,0)</f>
        <v>139.60000000000002</v>
      </c>
      <c r="V142" s="42">
        <f>VLOOKUP(B142,'[2]4월'!$D$6:$AU$179,28,0)</f>
        <v>0</v>
      </c>
      <c r="W142" s="42">
        <f t="shared" si="162"/>
        <v>139.60000000000002</v>
      </c>
      <c r="X142" s="42">
        <f>VLOOKUP(B142,'[2]5월'!$D$6:$AU$179,13,0)</f>
        <v>136.90322580645162</v>
      </c>
      <c r="Y142" s="42">
        <f>VLOOKUP(B142,'[2]5월'!$D$6:$AU$179,28,0)</f>
        <v>0</v>
      </c>
      <c r="Z142" s="42">
        <f t="shared" si="163"/>
        <v>136.90322580645162</v>
      </c>
      <c r="AA142" s="42">
        <f>VLOOKUP(B142,'[2]6월'!$D$6:$AU$179,13,0)</f>
        <v>135.66666666666669</v>
      </c>
      <c r="AB142" s="42">
        <f>VLOOKUP(B142,'[2]6월'!$D$6:$AU$179,28,0)</f>
        <v>0</v>
      </c>
      <c r="AC142" s="42">
        <f t="shared" si="164"/>
        <v>135.66666666666669</v>
      </c>
      <c r="AD142" s="42">
        <f>VLOOKUP(B142,'[2]7월'!$D$6:$AU$179,13,0)</f>
        <v>134.41935483870967</v>
      </c>
      <c r="AE142" s="42">
        <f>VLOOKUP(B142,'[2]7월'!$D$6:$AU$179,28,0)</f>
        <v>0</v>
      </c>
      <c r="AF142" s="42">
        <f t="shared" si="165"/>
        <v>134.41935483870967</v>
      </c>
      <c r="AG142" s="42">
        <f>VLOOKUP(B142,'[2]8월'!$D$6:$AU$179,13,0)</f>
        <v>134.06451612903226</v>
      </c>
      <c r="AH142" s="42">
        <f>VLOOKUP(B142,'[2]8월'!$D$6:$AU$179,28,0)</f>
        <v>0</v>
      </c>
      <c r="AI142" s="42">
        <f t="shared" si="166"/>
        <v>134.06451612903226</v>
      </c>
      <c r="AJ142" s="42">
        <f>VLOOKUP(B142,'[2]9월'!$D$6:$AU$179,13,0)</f>
        <v>135.63333333333333</v>
      </c>
      <c r="AK142" s="42">
        <f>VLOOKUP(B142,'[2]9월'!$D$6:$AU$179,28,0)</f>
        <v>2.6666666666666665</v>
      </c>
      <c r="AL142" s="42">
        <f t="shared" si="167"/>
        <v>138.29999999999998</v>
      </c>
      <c r="AM142" s="42">
        <f>VLOOKUP(B142,'[2]10월'!$D$6:$AU$179,13,0)</f>
        <v>135.93548387096774</v>
      </c>
      <c r="AN142" s="42">
        <f>VLOOKUP(B142,'[2]10월'!$D$6:$AU$179,28,0)</f>
        <v>124.12903225806451</v>
      </c>
      <c r="AO142" s="42">
        <f t="shared" si="168"/>
        <v>260.06451612903226</v>
      </c>
      <c r="AP142" s="42">
        <f>VLOOKUP(B142,'[3]11월'!$D$6:$P$179,13,0)</f>
        <v>136.93333333333334</v>
      </c>
      <c r="AQ142" s="42">
        <f>VLOOKUP(B142,'[3]11월'!$D$6:$AE$179,28,0)</f>
        <v>153.76666666666668</v>
      </c>
      <c r="AR142" s="42">
        <f t="shared" si="169"/>
        <v>290.70000000000005</v>
      </c>
      <c r="AS142" s="42">
        <f>VLOOKUP(B142,'[3]12월'!$D$6:$P$179,13,0)</f>
        <v>135.7741935483871</v>
      </c>
      <c r="AT142" s="42">
        <f>VLOOKUP(B142,'[3]12월'!$D$6:$AE$179,28,0)</f>
        <v>154.06451612903226</v>
      </c>
      <c r="AU142" s="42">
        <f t="shared" si="170"/>
        <v>289.83870967741939</v>
      </c>
      <c r="AV142" s="42">
        <f t="shared" si="171"/>
        <v>136.5791774811519</v>
      </c>
      <c r="AW142" s="42">
        <f t="shared" si="172"/>
        <v>36.21890681003584</v>
      </c>
      <c r="AX142" s="43">
        <f t="shared" si="173"/>
        <v>172.79808429118773</v>
      </c>
      <c r="AY142" s="47">
        <v>0.36454138891143656</v>
      </c>
      <c r="AZ142" s="48">
        <v>0.30113289913121727</v>
      </c>
      <c r="BA142" s="21">
        <f t="shared" si="174"/>
        <v>0.35125081227260757</v>
      </c>
      <c r="BB142" s="47">
        <v>0.37290648743507343</v>
      </c>
      <c r="BC142" s="48">
        <v>0.31632929376734853</v>
      </c>
      <c r="BD142" s="21">
        <f t="shared" si="175"/>
        <v>0.36104776739526345</v>
      </c>
      <c r="BE142" s="47">
        <v>0.36647888483007823</v>
      </c>
      <c r="BF142" s="48">
        <v>0.30308115012151648</v>
      </c>
      <c r="BG142" s="21">
        <f t="shared" si="176"/>
        <v>0.35319056248092895</v>
      </c>
      <c r="BH142" s="47">
        <v>0.37556404792206804</v>
      </c>
      <c r="BI142" s="48">
        <v>0.28955394735084988</v>
      </c>
      <c r="BJ142" s="21">
        <f t="shared" si="177"/>
        <v>0.35753611763517174</v>
      </c>
      <c r="BK142" s="47">
        <v>0.37177091078429014</v>
      </c>
      <c r="BL142" s="48">
        <v>0.30262300115692792</v>
      </c>
      <c r="BM142" s="21">
        <f t="shared" si="178"/>
        <v>0.35727733751827029</v>
      </c>
      <c r="BN142" s="47">
        <v>0.37071315371300845</v>
      </c>
      <c r="BO142" s="48">
        <v>0.3003624981665996</v>
      </c>
      <c r="BP142" s="21">
        <f t="shared" si="179"/>
        <v>0.35596748192091521</v>
      </c>
      <c r="BQ142" s="47">
        <v>0.37618140010346701</v>
      </c>
      <c r="BR142" s="48">
        <v>0.2968104549746251</v>
      </c>
      <c r="BS142" s="21">
        <f t="shared" si="180"/>
        <v>0.35954505325484287</v>
      </c>
      <c r="BT142" s="47">
        <v>0.34607293357831431</v>
      </c>
      <c r="BU142" s="48">
        <v>0.30557214585262255</v>
      </c>
      <c r="BV142" s="21">
        <f t="shared" si="181"/>
        <v>0.33758386807514612</v>
      </c>
      <c r="BW142" s="47">
        <v>0.36043844552608845</v>
      </c>
      <c r="BX142" s="47">
        <v>0.44197671433743668</v>
      </c>
      <c r="BY142" s="21">
        <f t="shared" si="182"/>
        <v>0.37752906879106224</v>
      </c>
      <c r="BZ142" s="47">
        <v>0.36221986594530964</v>
      </c>
      <c r="CA142" s="47">
        <v>0.41642606898423645</v>
      </c>
      <c r="CB142" s="21">
        <f t="shared" si="183"/>
        <v>0.37358162047196497</v>
      </c>
      <c r="CC142" s="47">
        <v>0.36788780523250103</v>
      </c>
      <c r="CD142" s="47">
        <v>0.41698655353261244</v>
      </c>
      <c r="CE142" s="21">
        <f t="shared" si="184"/>
        <v>0.37817902458522523</v>
      </c>
      <c r="CF142" s="47">
        <v>0.34810019718652163</v>
      </c>
      <c r="CG142" s="47">
        <v>0.42441230241925448</v>
      </c>
      <c r="CH142" s="21">
        <f t="shared" si="185"/>
        <v>0.36409540361047943</v>
      </c>
      <c r="CI142" s="44">
        <f t="shared" si="186"/>
        <v>0.36523962676401306</v>
      </c>
      <c r="CJ142" s="44">
        <f t="shared" si="187"/>
        <v>0.34293891914960395</v>
      </c>
      <c r="CK142" s="21">
        <f t="shared" si="188"/>
        <v>0.36056534316765648</v>
      </c>
      <c r="CL142" s="47">
        <v>0.18436795969592262</v>
      </c>
      <c r="CM142" s="48">
        <v>0.20710364084055477</v>
      </c>
      <c r="CN142" s="21">
        <f t="shared" si="189"/>
        <v>0.18913341482245333</v>
      </c>
      <c r="CO142" s="47">
        <v>0.19334100069903104</v>
      </c>
      <c r="CP142" s="48">
        <v>0.21694971813496658</v>
      </c>
      <c r="CQ142" s="21">
        <f t="shared" si="190"/>
        <v>0.19828944639635537</v>
      </c>
      <c r="CR142" s="47">
        <v>0.18935115560113863</v>
      </c>
      <c r="CS142" s="48">
        <v>0.20003974162840307</v>
      </c>
      <c r="CT142" s="21">
        <f t="shared" si="191"/>
        <v>0.19159150972798286</v>
      </c>
      <c r="CU142" s="47">
        <v>0.19785051394621747</v>
      </c>
      <c r="CV142" s="48">
        <v>0.20613031155638828</v>
      </c>
      <c r="CW142" s="21">
        <f t="shared" si="192"/>
        <v>0.19958598004978484</v>
      </c>
      <c r="CX142" s="47">
        <v>0.19860069935653824</v>
      </c>
      <c r="CY142" s="48">
        <v>0.21449626757431026</v>
      </c>
      <c r="CZ142" s="21">
        <f t="shared" si="193"/>
        <v>0.2019324498579031</v>
      </c>
      <c r="DA142" s="47">
        <v>0.19358448498995753</v>
      </c>
      <c r="DB142" s="48">
        <v>0.2079684940352049</v>
      </c>
      <c r="DC142" s="21">
        <f t="shared" si="194"/>
        <v>0.19659940894181466</v>
      </c>
      <c r="DD142" s="47">
        <v>0.19158256423413564</v>
      </c>
      <c r="DE142" s="48">
        <v>0.20079160513651426</v>
      </c>
      <c r="DF142" s="21">
        <f t="shared" si="195"/>
        <v>0.19351280203521565</v>
      </c>
      <c r="DG142" s="47">
        <v>0.17303103792183128</v>
      </c>
      <c r="DH142" s="48">
        <v>0.20573232086350474</v>
      </c>
      <c r="DI142" s="21">
        <f t="shared" si="196"/>
        <v>0.17988530788837331</v>
      </c>
      <c r="DJ142" s="47">
        <v>0.19002755991535403</v>
      </c>
      <c r="DK142" s="47">
        <v>0.2364331477226787</v>
      </c>
      <c r="DL142" s="21">
        <f t="shared" si="197"/>
        <v>0.19975428615281696</v>
      </c>
      <c r="DM142" s="47">
        <v>0.18706167209702465</v>
      </c>
      <c r="DN142" s="47">
        <v>0.22466499022500533</v>
      </c>
      <c r="DO142" s="21">
        <f t="shared" si="198"/>
        <v>0.19494342079008536</v>
      </c>
      <c r="DP142" s="47">
        <v>0.19807181688131664</v>
      </c>
      <c r="DQ142" s="47">
        <v>0.23039665217938152</v>
      </c>
      <c r="DR142" s="21">
        <f t="shared" si="199"/>
        <v>0.20484718248859654</v>
      </c>
      <c r="DS142" s="47">
        <v>0.18244817649903361</v>
      </c>
      <c r="DT142" s="47">
        <v>0.2278086834298591</v>
      </c>
      <c r="DU142" s="21">
        <f t="shared" si="200"/>
        <v>0.19195585119417108</v>
      </c>
      <c r="DV142" s="21">
        <f t="shared" si="201"/>
        <v>0.18994322015312512</v>
      </c>
      <c r="DW142" s="21">
        <f t="shared" si="202"/>
        <v>0.21487629777723094</v>
      </c>
      <c r="DX142" s="45">
        <f t="shared" si="203"/>
        <v>0.19516925502879612</v>
      </c>
      <c r="DY142" s="47">
        <v>0.88297060898189517</v>
      </c>
      <c r="DZ142" s="48">
        <v>0.65153978215957864</v>
      </c>
      <c r="EA142" s="21">
        <f t="shared" si="204"/>
        <v>0.83446213399485802</v>
      </c>
      <c r="EB142" s="47">
        <v>0.88182898041185342</v>
      </c>
      <c r="EC142" s="48">
        <v>0.65685291773132071</v>
      </c>
      <c r="ED142" s="21">
        <f t="shared" si="205"/>
        <v>0.83467343998940358</v>
      </c>
      <c r="EE142" s="47">
        <v>0.88840693641618496</v>
      </c>
      <c r="EF142" s="48">
        <v>0.6502396887827957</v>
      </c>
      <c r="EG142" s="21">
        <f t="shared" si="206"/>
        <v>0.83848649092848948</v>
      </c>
      <c r="EH142" s="47">
        <v>0.8704338586437439</v>
      </c>
      <c r="EI142" s="48">
        <v>0.66553067596446014</v>
      </c>
      <c r="EJ142" s="21">
        <f t="shared" si="207"/>
        <v>0.82748564362745514</v>
      </c>
      <c r="EK142" s="47">
        <v>0.87615032987747421</v>
      </c>
      <c r="EL142" s="48">
        <v>0.67570601070718583</v>
      </c>
      <c r="EM142" s="21">
        <f t="shared" si="208"/>
        <v>0.83413670370557813</v>
      </c>
      <c r="EN142" s="47">
        <v>0.8699764127764128</v>
      </c>
      <c r="EO142" s="48">
        <v>0.67275424197059019</v>
      </c>
      <c r="EP142" s="21">
        <f t="shared" si="209"/>
        <v>0.82863815688896991</v>
      </c>
      <c r="EQ142" s="47">
        <v>0.88824502039836817</v>
      </c>
      <c r="ER142" s="48">
        <v>0.68886536566370926</v>
      </c>
      <c r="ES142" s="21">
        <f t="shared" si="210"/>
        <v>0.84645455053133623</v>
      </c>
      <c r="ET142" s="47">
        <v>0.84704403272377282</v>
      </c>
      <c r="EU142" s="48">
        <v>0.70685469746888285</v>
      </c>
      <c r="EV142" s="21">
        <f t="shared" si="211"/>
        <v>0.81766000054433352</v>
      </c>
      <c r="EW142" s="47">
        <v>0.88453797001720336</v>
      </c>
      <c r="EX142" s="47">
        <v>0.77553749999999999</v>
      </c>
      <c r="EY142" s="21">
        <f t="shared" si="212"/>
        <v>0.86169120130447563</v>
      </c>
      <c r="EZ142" s="47">
        <v>0.88562600854295204</v>
      </c>
      <c r="FA142" s="47">
        <v>0.84197375259875262</v>
      </c>
      <c r="FB142" s="21">
        <f t="shared" si="213"/>
        <v>0.87647638748912982</v>
      </c>
      <c r="FC142" s="47">
        <v>0.88931183057448882</v>
      </c>
      <c r="FD142" s="47">
        <v>0.85272880988510724</v>
      </c>
      <c r="FE142" s="21">
        <f t="shared" si="214"/>
        <v>0.88164393875373503</v>
      </c>
      <c r="FF142" s="47">
        <v>0.87683155143739611</v>
      </c>
      <c r="FG142" s="47">
        <v>0.86035196817420423</v>
      </c>
      <c r="FH142" s="21">
        <f t="shared" si="215"/>
        <v>0.87337738993481862</v>
      </c>
      <c r="FI142" s="21">
        <f t="shared" si="216"/>
        <v>0.8784469617334788</v>
      </c>
      <c r="FJ142" s="21">
        <f t="shared" si="217"/>
        <v>0.72491128425888218</v>
      </c>
      <c r="FK142" s="45">
        <f t="shared" si="218"/>
        <v>0.84626550314104854</v>
      </c>
      <c r="FL142" s="21"/>
      <c r="FM142" s="21"/>
      <c r="FN142" s="21">
        <f t="shared" si="219"/>
        <v>0</v>
      </c>
      <c r="FO142" s="21"/>
      <c r="FP142" s="21"/>
      <c r="FQ142" s="21">
        <f t="shared" si="220"/>
        <v>0</v>
      </c>
      <c r="FR142" s="21"/>
      <c r="FS142" s="21"/>
      <c r="FT142" s="21">
        <f t="shared" si="221"/>
        <v>0</v>
      </c>
      <c r="FU142" s="21"/>
      <c r="FV142" s="21"/>
      <c r="FW142" s="21">
        <f t="shared" si="222"/>
        <v>0</v>
      </c>
      <c r="FX142" s="21"/>
      <c r="FY142" s="21"/>
      <c r="FZ142" s="21">
        <f t="shared" si="223"/>
        <v>0</v>
      </c>
      <c r="GA142" s="21"/>
      <c r="GB142" s="21"/>
      <c r="GC142" s="21">
        <f t="shared" si="224"/>
        <v>0</v>
      </c>
      <c r="GD142" s="21"/>
      <c r="GE142" s="21"/>
      <c r="GF142" s="21">
        <f t="shared" si="225"/>
        <v>0</v>
      </c>
      <c r="GG142" s="21"/>
      <c r="GH142" s="21"/>
      <c r="GI142" s="21">
        <f t="shared" si="226"/>
        <v>0</v>
      </c>
      <c r="GJ142" s="21"/>
      <c r="GK142" s="21"/>
      <c r="GL142" s="21">
        <f t="shared" si="227"/>
        <v>0</v>
      </c>
      <c r="GM142" s="21"/>
      <c r="GN142" s="21"/>
      <c r="GO142" s="21">
        <f t="shared" si="228"/>
        <v>0</v>
      </c>
      <c r="GP142" s="21" t="e">
        <f t="shared" si="229"/>
        <v>#DIV/0!</v>
      </c>
      <c r="GQ142" s="21" t="e">
        <f t="shared" si="230"/>
        <v>#DIV/0!</v>
      </c>
      <c r="GR142" s="45">
        <f t="shared" si="231"/>
        <v>0</v>
      </c>
    </row>
    <row r="143" spans="1:200">
      <c r="A143" s="1" t="s">
        <v>283</v>
      </c>
      <c r="B143" s="1" t="s">
        <v>284</v>
      </c>
      <c r="C143" s="1" t="s">
        <v>8</v>
      </c>
      <c r="D143" s="1" t="s">
        <v>62</v>
      </c>
      <c r="E143" s="2">
        <v>657594</v>
      </c>
      <c r="F143" s="2">
        <v>752</v>
      </c>
      <c r="G143" s="2">
        <v>1448</v>
      </c>
      <c r="H143" s="2">
        <v>2200</v>
      </c>
      <c r="I143" s="2">
        <v>752</v>
      </c>
      <c r="J143" s="2">
        <v>1448</v>
      </c>
      <c r="K143" s="2">
        <v>2200</v>
      </c>
      <c r="L143" s="42">
        <f>VLOOKUP(B143,'[2]1월'!$D$6:$AU$179,13,0)</f>
        <v>584.0322580645161</v>
      </c>
      <c r="M143" s="42">
        <f>VLOOKUP(B143,'[2]1월'!$D$6:$AU$179,28,0)</f>
        <v>1305.516129032258</v>
      </c>
      <c r="N143" s="42">
        <f t="shared" si="159"/>
        <v>1889.5483870967741</v>
      </c>
      <c r="O143" s="42">
        <f>VLOOKUP(B143,'[2]2월'!$D$6:$AU$179,13,0)</f>
        <v>585.93103448275861</v>
      </c>
      <c r="P143" s="42">
        <f>VLOOKUP(B143,'[2]2월'!$D$6:$AU$179,28,0)</f>
        <v>1292.7586206896551</v>
      </c>
      <c r="Q143" s="42">
        <f t="shared" si="160"/>
        <v>1878.6896551724137</v>
      </c>
      <c r="R143" s="42">
        <f>VLOOKUP(B143,'[2]3월'!$D$6:$AU$179,13,0)</f>
        <v>596.70967741935488</v>
      </c>
      <c r="S143" s="42">
        <f>VLOOKUP(B143,'[2]3월'!$D$6:$AU$179,28,0)</f>
        <v>1298.9354838709678</v>
      </c>
      <c r="T143" s="42">
        <f t="shared" si="161"/>
        <v>1895.6451612903227</v>
      </c>
      <c r="U143" s="42">
        <f>VLOOKUP(B143,'[2]4월'!$D$6:$AU$179,13,0)</f>
        <v>599.43333333333328</v>
      </c>
      <c r="V143" s="42">
        <f>VLOOKUP(B143,'[2]4월'!$D$6:$AU$179,28,0)</f>
        <v>1320.1333333333334</v>
      </c>
      <c r="W143" s="42">
        <f t="shared" si="162"/>
        <v>1919.5666666666666</v>
      </c>
      <c r="X143" s="42">
        <f>VLOOKUP(B143,'[2]5월'!$D$6:$AU$179,13,0)</f>
        <v>611.54838709677415</v>
      </c>
      <c r="Y143" s="42">
        <f>VLOOKUP(B143,'[2]5월'!$D$6:$AU$179,28,0)</f>
        <v>1319.0967741935483</v>
      </c>
      <c r="Z143" s="42">
        <f t="shared" si="163"/>
        <v>1930.6451612903224</v>
      </c>
      <c r="AA143" s="42">
        <f>VLOOKUP(B143,'[2]6월'!$D$6:$AU$179,13,0)</f>
        <v>620.76666666666665</v>
      </c>
      <c r="AB143" s="42">
        <f>VLOOKUP(B143,'[2]6월'!$D$6:$AU$179,28,0)</f>
        <v>1319.1</v>
      </c>
      <c r="AC143" s="42">
        <f t="shared" si="164"/>
        <v>1939.8666666666666</v>
      </c>
      <c r="AD143" s="42">
        <f>VLOOKUP(B143,'[2]7월'!$D$6:$AU$179,13,0)</f>
        <v>621.9677419354839</v>
      </c>
      <c r="AE143" s="42">
        <f>VLOOKUP(B143,'[2]7월'!$D$6:$AU$179,28,0)</f>
        <v>1332.0645161290322</v>
      </c>
      <c r="AF143" s="42">
        <f t="shared" si="165"/>
        <v>1954.0322580645161</v>
      </c>
      <c r="AG143" s="42">
        <f>VLOOKUP(B143,'[2]8월'!$D$6:$AU$179,13,0)</f>
        <v>625.64516129032256</v>
      </c>
      <c r="AH143" s="42">
        <f>VLOOKUP(B143,'[2]8월'!$D$6:$AU$179,28,0)</f>
        <v>1319.5483870967741</v>
      </c>
      <c r="AI143" s="42">
        <f t="shared" si="166"/>
        <v>1945.1935483870966</v>
      </c>
      <c r="AJ143" s="42">
        <f>VLOOKUP(B143,'[2]9월'!$D$6:$AU$179,13,0)</f>
        <v>625.23333333333335</v>
      </c>
      <c r="AK143" s="42">
        <f>VLOOKUP(B143,'[2]9월'!$D$6:$AU$179,28,0)</f>
        <v>1291</v>
      </c>
      <c r="AL143" s="42">
        <f t="shared" si="167"/>
        <v>1916.2333333333333</v>
      </c>
      <c r="AM143" s="42">
        <f>VLOOKUP(B143,'[2]10월'!$D$6:$AU$179,13,0)</f>
        <v>629.48387096774195</v>
      </c>
      <c r="AN143" s="42">
        <f>VLOOKUP(B143,'[2]10월'!$D$6:$AU$179,28,0)</f>
        <v>1307.8709677419354</v>
      </c>
      <c r="AO143" s="42">
        <f t="shared" si="168"/>
        <v>1937.3548387096773</v>
      </c>
      <c r="AP143" s="42">
        <f>VLOOKUP(B143,'[3]11월'!$D$6:$P$179,13,0)</f>
        <v>645.23333333333335</v>
      </c>
      <c r="AQ143" s="42">
        <f>VLOOKUP(B143,'[3]11월'!$D$6:$AE$179,28,0)</f>
        <v>1308.6333333333334</v>
      </c>
      <c r="AR143" s="42">
        <f t="shared" si="169"/>
        <v>1953.8666666666668</v>
      </c>
      <c r="AS143" s="42">
        <f>VLOOKUP(B143,'[3]12월'!$D$6:$P$179,13,0)</f>
        <v>650.29032258064512</v>
      </c>
      <c r="AT143" s="42">
        <f>VLOOKUP(B143,'[3]12월'!$D$6:$AE$179,28,0)</f>
        <v>1302.2258064516129</v>
      </c>
      <c r="AU143" s="42">
        <f t="shared" si="170"/>
        <v>1952.516129032258</v>
      </c>
      <c r="AV143" s="42">
        <f t="shared" si="171"/>
        <v>616.35626004202209</v>
      </c>
      <c r="AW143" s="42">
        <f t="shared" si="172"/>
        <v>1309.7402793227043</v>
      </c>
      <c r="AX143" s="43">
        <f t="shared" si="173"/>
        <v>1926.0965393647264</v>
      </c>
      <c r="AY143" s="47">
        <v>0.50836423682907672</v>
      </c>
      <c r="AZ143" s="47">
        <v>0.48355441275115657</v>
      </c>
      <c r="BA143" s="21">
        <f t="shared" si="174"/>
        <v>0.49149362559352583</v>
      </c>
      <c r="BB143" s="47">
        <v>0.51235497392078977</v>
      </c>
      <c r="BC143" s="47">
        <v>0.49467017989960455</v>
      </c>
      <c r="BD143" s="21">
        <f t="shared" si="175"/>
        <v>0.50032936326852662</v>
      </c>
      <c r="BE143" s="47">
        <v>0.50832378171269099</v>
      </c>
      <c r="BF143" s="47">
        <v>0.50821363785868956</v>
      </c>
      <c r="BG143" s="21">
        <f t="shared" si="176"/>
        <v>0.50824888419890746</v>
      </c>
      <c r="BH143" s="47">
        <v>0.49156297165705953</v>
      </c>
      <c r="BI143" s="47">
        <v>0.49731061113732239</v>
      </c>
      <c r="BJ143" s="21">
        <f t="shared" si="177"/>
        <v>0.49547135048671498</v>
      </c>
      <c r="BK143" s="47">
        <v>0.49019910648145204</v>
      </c>
      <c r="BL143" s="47">
        <v>0.50478853119543299</v>
      </c>
      <c r="BM143" s="21">
        <f t="shared" si="178"/>
        <v>0.5001198746306692</v>
      </c>
      <c r="BN143" s="47">
        <v>0.49109400690295674</v>
      </c>
      <c r="BO143" s="47">
        <v>0.50313940651173672</v>
      </c>
      <c r="BP143" s="21">
        <f t="shared" si="179"/>
        <v>0.49928484507006154</v>
      </c>
      <c r="BQ143" s="47">
        <v>0.47940684986262377</v>
      </c>
      <c r="BR143" s="47">
        <v>0.49727474015200029</v>
      </c>
      <c r="BS143" s="21">
        <f t="shared" si="180"/>
        <v>0.49155696546702343</v>
      </c>
      <c r="BT143" s="47">
        <v>0.47359966136950532</v>
      </c>
      <c r="BU143" s="47">
        <v>0.50587454778075991</v>
      </c>
      <c r="BV143" s="21">
        <f t="shared" si="181"/>
        <v>0.49554649418886521</v>
      </c>
      <c r="BW143" s="47">
        <v>0.47455294036288653</v>
      </c>
      <c r="BX143" s="47">
        <v>0.51729067151894181</v>
      </c>
      <c r="BY143" s="21">
        <f t="shared" si="182"/>
        <v>0.5036144784519444</v>
      </c>
      <c r="BZ143" s="47">
        <v>0.46588583210355494</v>
      </c>
      <c r="CA143" s="47">
        <v>0.50917116243730831</v>
      </c>
      <c r="CB143" s="21">
        <f t="shared" si="183"/>
        <v>0.49531973610745511</v>
      </c>
      <c r="CC143" s="47">
        <v>0.46994303017826156</v>
      </c>
      <c r="CD143" s="47">
        <v>0.51741091964642216</v>
      </c>
      <c r="CE143" s="21">
        <f t="shared" si="184"/>
        <v>0.50222106273803835</v>
      </c>
      <c r="CF143" s="47">
        <v>0.47646989405266404</v>
      </c>
      <c r="CG143" s="47">
        <v>0.5462064086260503</v>
      </c>
      <c r="CH143" s="21">
        <f t="shared" si="185"/>
        <v>0.52389052962810823</v>
      </c>
      <c r="CI143" s="44">
        <f t="shared" si="186"/>
        <v>0.48681310711946013</v>
      </c>
      <c r="CJ143" s="44">
        <f t="shared" si="187"/>
        <v>0.50707543579295211</v>
      </c>
      <c r="CK143" s="21">
        <f t="shared" si="188"/>
        <v>0.50059143415248675</v>
      </c>
      <c r="CL143" s="47">
        <v>0.3892170857863671</v>
      </c>
      <c r="CM143" s="47">
        <v>0.3699835165646902</v>
      </c>
      <c r="CN143" s="21">
        <f t="shared" si="189"/>
        <v>0.37613831231373512</v>
      </c>
      <c r="CO143" s="47">
        <v>0.39717326405332265</v>
      </c>
      <c r="CP143" s="47">
        <v>0.38484195528388654</v>
      </c>
      <c r="CQ143" s="21">
        <f t="shared" si="190"/>
        <v>0.38878800845371364</v>
      </c>
      <c r="CR143" s="47">
        <v>0.39798204267310644</v>
      </c>
      <c r="CS143" s="47">
        <v>0.40366565854706665</v>
      </c>
      <c r="CT143" s="21">
        <f t="shared" si="191"/>
        <v>0.40184688562889043</v>
      </c>
      <c r="CU143" s="47">
        <v>0.38647072560353923</v>
      </c>
      <c r="CV143" s="47">
        <v>0.39869417612388897</v>
      </c>
      <c r="CW143" s="21">
        <f t="shared" si="192"/>
        <v>0.39478263789433776</v>
      </c>
      <c r="CX143" s="47">
        <v>0.38723715677025589</v>
      </c>
      <c r="CY143" s="47">
        <v>0.40594438429127461</v>
      </c>
      <c r="CZ143" s="21">
        <f t="shared" si="193"/>
        <v>0.39995801935319464</v>
      </c>
      <c r="DA143" s="47">
        <v>0.3823226551372339</v>
      </c>
      <c r="DB143" s="47">
        <v>0.39628903280540295</v>
      </c>
      <c r="DC143" s="21">
        <f t="shared" si="194"/>
        <v>0.39181975303154165</v>
      </c>
      <c r="DD143" s="47">
        <v>0.37081432261758301</v>
      </c>
      <c r="DE143" s="47">
        <v>0.38063894687438204</v>
      </c>
      <c r="DF143" s="21">
        <f t="shared" si="195"/>
        <v>0.37749503973396636</v>
      </c>
      <c r="DG143" s="47">
        <v>0.36573828714036749</v>
      </c>
      <c r="DH143" s="47">
        <v>0.39237714338691676</v>
      </c>
      <c r="DI143" s="21">
        <f t="shared" si="196"/>
        <v>0.38385263515362983</v>
      </c>
      <c r="DJ143" s="47">
        <v>0.37831938287097666</v>
      </c>
      <c r="DK143" s="47">
        <v>0.42048056402527106</v>
      </c>
      <c r="DL143" s="21">
        <f t="shared" si="197"/>
        <v>0.40698886856550665</v>
      </c>
      <c r="DM143" s="47">
        <v>0.36871070029083236</v>
      </c>
      <c r="DN143" s="47">
        <v>0.41062981143632976</v>
      </c>
      <c r="DO143" s="21">
        <f t="shared" si="198"/>
        <v>0.39721557905395588</v>
      </c>
      <c r="DP143" s="47">
        <v>0.37456974944187194</v>
      </c>
      <c r="DQ143" s="47">
        <v>0.4188864172833961</v>
      </c>
      <c r="DR143" s="21">
        <f t="shared" si="199"/>
        <v>0.40470496007703227</v>
      </c>
      <c r="DS143" s="47">
        <v>0.37629505703727856</v>
      </c>
      <c r="DT143" s="47">
        <v>0.43416122174138233</v>
      </c>
      <c r="DU143" s="21">
        <f t="shared" si="200"/>
        <v>0.41564388778066585</v>
      </c>
      <c r="DV143" s="21">
        <f t="shared" si="201"/>
        <v>0.38123753578522795</v>
      </c>
      <c r="DW143" s="21">
        <f t="shared" si="202"/>
        <v>0.40138273569699062</v>
      </c>
      <c r="DX143" s="45">
        <f t="shared" si="203"/>
        <v>0.39493621558668091</v>
      </c>
      <c r="DY143" s="47">
        <v>0.86778773819386912</v>
      </c>
      <c r="DZ143" s="47">
        <v>0.80615942279657038</v>
      </c>
      <c r="EA143" s="21">
        <f t="shared" si="204"/>
        <v>0.82588065546307932</v>
      </c>
      <c r="EB143" s="47">
        <v>0.86972999058380407</v>
      </c>
      <c r="EC143" s="47">
        <v>0.81135308082155244</v>
      </c>
      <c r="ED143" s="21">
        <f t="shared" si="205"/>
        <v>0.83003385462416746</v>
      </c>
      <c r="EE143" s="47">
        <v>0.88055935776840732</v>
      </c>
      <c r="EF143" s="47">
        <v>0.82287324608240009</v>
      </c>
      <c r="EG143" s="21">
        <f t="shared" si="206"/>
        <v>0.84133296257557277</v>
      </c>
      <c r="EH143" s="47">
        <v>0.88337579936606792</v>
      </c>
      <c r="EI143" s="47">
        <v>0.81695136854863148</v>
      </c>
      <c r="EJ143" s="21">
        <f t="shared" si="207"/>
        <v>0.83820737151489944</v>
      </c>
      <c r="EK143" s="47">
        <v>0.87269928262474949</v>
      </c>
      <c r="EL143" s="47">
        <v>0.81318609997065427</v>
      </c>
      <c r="EM143" s="21">
        <f t="shared" si="208"/>
        <v>0.83223048426510626</v>
      </c>
      <c r="EN143" s="47">
        <v>0.88233426408204907</v>
      </c>
      <c r="EO143" s="47">
        <v>0.81397109140070245</v>
      </c>
      <c r="EP143" s="21">
        <f t="shared" si="209"/>
        <v>0.83584749716610574</v>
      </c>
      <c r="EQ143" s="47">
        <v>0.87771490067942537</v>
      </c>
      <c r="ER143" s="47">
        <v>0.82415237080447523</v>
      </c>
      <c r="ES143" s="21">
        <f t="shared" si="210"/>
        <v>0.84129252962694112</v>
      </c>
      <c r="ET143" s="47">
        <v>0.8801765403454499</v>
      </c>
      <c r="EU143" s="47">
        <v>0.82509795629003091</v>
      </c>
      <c r="EV143" s="21">
        <f t="shared" si="211"/>
        <v>0.84272325667502879</v>
      </c>
      <c r="EW143" s="47">
        <v>0.88194055552593709</v>
      </c>
      <c r="EX143" s="47">
        <v>0.80263165504776657</v>
      </c>
      <c r="EY143" s="21">
        <f t="shared" si="212"/>
        <v>0.82801072421056809</v>
      </c>
      <c r="EZ143" s="47">
        <v>0.87411935021010545</v>
      </c>
      <c r="FA143" s="47">
        <v>0.80092127071823205</v>
      </c>
      <c r="FB143" s="21">
        <f t="shared" si="213"/>
        <v>0.82434486013641872</v>
      </c>
      <c r="FC143" s="47">
        <v>0.88823169912693078</v>
      </c>
      <c r="FD143" s="47">
        <v>0.8075830000764157</v>
      </c>
      <c r="FE143" s="21">
        <f t="shared" si="214"/>
        <v>0.83339080851597869</v>
      </c>
      <c r="FF143" s="47">
        <v>0.87843856342080462</v>
      </c>
      <c r="FG143" s="47">
        <v>0.80760261586861204</v>
      </c>
      <c r="FH143" s="21">
        <f t="shared" si="215"/>
        <v>0.83027031648355765</v>
      </c>
      <c r="FI143" s="21">
        <f t="shared" si="216"/>
        <v>0.87809233682729992</v>
      </c>
      <c r="FJ143" s="21">
        <f t="shared" si="217"/>
        <v>0.81270693153550377</v>
      </c>
      <c r="FK143" s="45">
        <f t="shared" si="218"/>
        <v>0.83363044343811887</v>
      </c>
      <c r="FL143" s="21"/>
      <c r="FM143" s="21"/>
      <c r="FN143" s="21">
        <f t="shared" si="219"/>
        <v>0</v>
      </c>
      <c r="FO143" s="21"/>
      <c r="FP143" s="21"/>
      <c r="FQ143" s="21">
        <f t="shared" si="220"/>
        <v>0</v>
      </c>
      <c r="FR143" s="21"/>
      <c r="FS143" s="21"/>
      <c r="FT143" s="21">
        <f t="shared" si="221"/>
        <v>0</v>
      </c>
      <c r="FU143" s="21"/>
      <c r="FV143" s="21"/>
      <c r="FW143" s="21">
        <f t="shared" si="222"/>
        <v>0</v>
      </c>
      <c r="FX143" s="21"/>
      <c r="FY143" s="21"/>
      <c r="FZ143" s="21">
        <f t="shared" si="223"/>
        <v>0</v>
      </c>
      <c r="GA143" s="21"/>
      <c r="GB143" s="21"/>
      <c r="GC143" s="21">
        <f t="shared" si="224"/>
        <v>0</v>
      </c>
      <c r="GD143" s="21"/>
      <c r="GE143" s="21"/>
      <c r="GF143" s="21">
        <f t="shared" si="225"/>
        <v>0</v>
      </c>
      <c r="GG143" s="21"/>
      <c r="GH143" s="21"/>
      <c r="GI143" s="21">
        <f t="shared" si="226"/>
        <v>0</v>
      </c>
      <c r="GJ143" s="21"/>
      <c r="GK143" s="21"/>
      <c r="GL143" s="21">
        <f t="shared" si="227"/>
        <v>0</v>
      </c>
      <c r="GM143" s="21"/>
      <c r="GN143" s="21"/>
      <c r="GO143" s="21">
        <f t="shared" si="228"/>
        <v>0</v>
      </c>
      <c r="GP143" s="21" t="e">
        <f t="shared" si="229"/>
        <v>#DIV/0!</v>
      </c>
      <c r="GQ143" s="21" t="e">
        <f t="shared" si="230"/>
        <v>#DIV/0!</v>
      </c>
      <c r="GR143" s="45">
        <f t="shared" si="231"/>
        <v>0</v>
      </c>
    </row>
    <row r="144" spans="1:200">
      <c r="A144" s="1" t="s">
        <v>285</v>
      </c>
      <c r="B144" s="1" t="s">
        <v>286</v>
      </c>
      <c r="C144" s="1" t="s">
        <v>12</v>
      </c>
      <c r="D144" s="1" t="s">
        <v>13</v>
      </c>
      <c r="E144" s="2">
        <v>30069</v>
      </c>
      <c r="F144" s="2">
        <v>62</v>
      </c>
      <c r="G144" s="2">
        <v>48</v>
      </c>
      <c r="H144" s="2">
        <v>110</v>
      </c>
      <c r="I144" s="2">
        <v>62</v>
      </c>
      <c r="J144" s="2">
        <v>48</v>
      </c>
      <c r="K144" s="2">
        <v>110</v>
      </c>
      <c r="L144" s="42">
        <f>VLOOKUP(B144,'[2]1월'!$D$6:$AU$179,13,0)</f>
        <v>11.903225806451612</v>
      </c>
      <c r="M144" s="42">
        <f>VLOOKUP(B144,'[2]1월'!$D$6:$AU$179,28,0)</f>
        <v>45.193548387096776</v>
      </c>
      <c r="N144" s="42">
        <f t="shared" si="159"/>
        <v>57.096774193548384</v>
      </c>
      <c r="O144" s="42">
        <f>VLOOKUP(B144,'[2]2월'!$D$6:$AU$179,13,0)</f>
        <v>11.586206896551724</v>
      </c>
      <c r="P144" s="42">
        <f>VLOOKUP(B144,'[2]2월'!$D$6:$AU$179,28,0)</f>
        <v>44.620689655172413</v>
      </c>
      <c r="Q144" s="42">
        <f t="shared" si="160"/>
        <v>56.206896551724135</v>
      </c>
      <c r="R144" s="42">
        <f>VLOOKUP(B144,'[2]3월'!$D$6:$AU$179,13,0)</f>
        <v>12.258064516129032</v>
      </c>
      <c r="S144" s="42">
        <f>VLOOKUP(B144,'[2]3월'!$D$6:$AU$179,28,0)</f>
        <v>43.451612903225808</v>
      </c>
      <c r="T144" s="42">
        <f t="shared" si="161"/>
        <v>55.70967741935484</v>
      </c>
      <c r="U144" s="42">
        <f>VLOOKUP(B144,'[2]4월'!$D$6:$AU$179,13,0)</f>
        <v>12.3</v>
      </c>
      <c r="V144" s="42">
        <f>VLOOKUP(B144,'[2]4월'!$D$6:$AU$179,28,0)</f>
        <v>43.93333333333333</v>
      </c>
      <c r="W144" s="42">
        <f t="shared" si="162"/>
        <v>56.233333333333334</v>
      </c>
      <c r="X144" s="42">
        <f>VLOOKUP(B144,'[2]5월'!$D$6:$AU$179,13,0)</f>
        <v>11.774193548387096</v>
      </c>
      <c r="Y144" s="42">
        <f>VLOOKUP(B144,'[2]5월'!$D$6:$AU$179,28,0)</f>
        <v>43.806451612903224</v>
      </c>
      <c r="Z144" s="42">
        <f t="shared" si="163"/>
        <v>55.58064516129032</v>
      </c>
      <c r="AA144" s="42">
        <f>VLOOKUP(B144,'[2]6월'!$D$6:$AU$179,13,0)</f>
        <v>11.733333333333333</v>
      </c>
      <c r="AB144" s="42">
        <f>VLOOKUP(B144,'[2]6월'!$D$6:$AU$179,28,0)</f>
        <v>42.93333333333333</v>
      </c>
      <c r="AC144" s="42">
        <f t="shared" si="164"/>
        <v>54.666666666666664</v>
      </c>
      <c r="AD144" s="42">
        <f>VLOOKUP(B144,'[2]7월'!$D$6:$AU$179,13,0)</f>
        <v>11.32258064516129</v>
      </c>
      <c r="AE144" s="42">
        <f>VLOOKUP(B144,'[2]7월'!$D$6:$AU$179,28,0)</f>
        <v>43.70967741935484</v>
      </c>
      <c r="AF144" s="42">
        <f t="shared" si="165"/>
        <v>55.032258064516128</v>
      </c>
      <c r="AG144" s="42">
        <f>VLOOKUP(B144,'[2]8월'!$D$6:$AU$179,13,0)</f>
        <v>10.451612903225806</v>
      </c>
      <c r="AH144" s="42">
        <f>VLOOKUP(B144,'[2]8월'!$D$6:$AU$179,28,0)</f>
        <v>43.70967741935484</v>
      </c>
      <c r="AI144" s="42">
        <f t="shared" si="166"/>
        <v>54.161290322580648</v>
      </c>
      <c r="AJ144" s="42">
        <f>VLOOKUP(B144,'[2]9월'!$D$6:$AU$179,13,0)</f>
        <v>10.566666666666666</v>
      </c>
      <c r="AK144" s="42">
        <f>VLOOKUP(B144,'[2]9월'!$D$6:$AU$179,28,0)</f>
        <v>43.266666666666666</v>
      </c>
      <c r="AL144" s="42">
        <f t="shared" si="167"/>
        <v>53.833333333333329</v>
      </c>
      <c r="AM144" s="42">
        <f>VLOOKUP(B144,'[2]10월'!$D$6:$AU$179,13,0)</f>
        <v>10.612903225806452</v>
      </c>
      <c r="AN144" s="42">
        <f>VLOOKUP(B144,'[2]10월'!$D$6:$AU$179,28,0)</f>
        <v>44.322580645161288</v>
      </c>
      <c r="AO144" s="42">
        <f t="shared" si="168"/>
        <v>54.935483870967744</v>
      </c>
      <c r="AP144" s="42">
        <f>VLOOKUP(B144,'[3]11월'!$D$6:$P$179,13,0)</f>
        <v>10.4</v>
      </c>
      <c r="AQ144" s="42">
        <f>VLOOKUP(B144,'[3]11월'!$D$6:$AE$179,28,0)</f>
        <v>43.966666666666669</v>
      </c>
      <c r="AR144" s="42">
        <f t="shared" si="169"/>
        <v>54.366666666666667</v>
      </c>
      <c r="AS144" s="42">
        <f>VLOOKUP(B144,'[3]12월'!$D$6:$P$179,13,0)</f>
        <v>10.483870967741936</v>
      </c>
      <c r="AT144" s="42">
        <f>VLOOKUP(B144,'[3]12월'!$D$6:$AE$179,28,0)</f>
        <v>44.483870967741936</v>
      </c>
      <c r="AU144" s="42">
        <f t="shared" si="170"/>
        <v>54.967741935483872</v>
      </c>
      <c r="AV144" s="42">
        <f t="shared" si="171"/>
        <v>11.282721542454579</v>
      </c>
      <c r="AW144" s="42">
        <f t="shared" si="172"/>
        <v>43.949842417500925</v>
      </c>
      <c r="AX144" s="43">
        <f t="shared" si="173"/>
        <v>55.232563959955513</v>
      </c>
      <c r="AY144" s="47">
        <v>0.26323690840350922</v>
      </c>
      <c r="AZ144" s="47">
        <v>0.20274401203247894</v>
      </c>
      <c r="BA144" s="21">
        <f t="shared" si="174"/>
        <v>0.21510129650592352</v>
      </c>
      <c r="BB144" s="47">
        <v>0.2634145986424169</v>
      </c>
      <c r="BC144" s="47">
        <v>0.22025113603755528</v>
      </c>
      <c r="BD144" s="21">
        <f t="shared" si="175"/>
        <v>0.22906842233503524</v>
      </c>
      <c r="BE144" s="47">
        <v>0.25573677705842718</v>
      </c>
      <c r="BF144" s="47">
        <v>0.20235911130795955</v>
      </c>
      <c r="BG144" s="21">
        <f t="shared" si="176"/>
        <v>0.21326292051162746</v>
      </c>
      <c r="BH144" s="47">
        <v>0.2213186411160451</v>
      </c>
      <c r="BI144" s="47">
        <v>0.20429148728633345</v>
      </c>
      <c r="BJ144" s="21">
        <f t="shared" si="177"/>
        <v>0.20776973673824117</v>
      </c>
      <c r="BK144" s="47">
        <v>0.20373918956043982</v>
      </c>
      <c r="BL144" s="47">
        <v>0.21484915510090613</v>
      </c>
      <c r="BM144" s="21">
        <f t="shared" si="178"/>
        <v>0.21257964887935482</v>
      </c>
      <c r="BN144" s="47">
        <v>0.19215568914964554</v>
      </c>
      <c r="BO144" s="47">
        <v>0.21679978454669979</v>
      </c>
      <c r="BP144" s="21">
        <f t="shared" si="179"/>
        <v>0.21176557200801982</v>
      </c>
      <c r="BQ144" s="47">
        <v>0.16524079679595258</v>
      </c>
      <c r="BR144" s="47">
        <v>0.21765943608684965</v>
      </c>
      <c r="BS144" s="21">
        <f t="shared" si="180"/>
        <v>0.2069515335679234</v>
      </c>
      <c r="BT144" s="47">
        <v>0.19150227514106988</v>
      </c>
      <c r="BU144" s="47">
        <v>0.23797890564507856</v>
      </c>
      <c r="BV144" s="21">
        <f t="shared" si="181"/>
        <v>0.22848481660390224</v>
      </c>
      <c r="BW144" s="47">
        <v>0.18366927683471576</v>
      </c>
      <c r="BX144" s="47">
        <v>0.24004570260085514</v>
      </c>
      <c r="BY144" s="21">
        <f t="shared" si="182"/>
        <v>0.22852931683358596</v>
      </c>
      <c r="BZ144" s="47">
        <v>0.16795146095186581</v>
      </c>
      <c r="CA144" s="47">
        <v>0.23232159755146942</v>
      </c>
      <c r="CB144" s="21">
        <f t="shared" si="183"/>
        <v>0.21917228354479662</v>
      </c>
      <c r="CC144" s="47">
        <v>0.17717884358098465</v>
      </c>
      <c r="CD144" s="47">
        <v>0.22415585801822538</v>
      </c>
      <c r="CE144" s="21">
        <f t="shared" si="184"/>
        <v>0.21455955223789736</v>
      </c>
      <c r="CF144" s="47">
        <v>0.17782950028998956</v>
      </c>
      <c r="CG144" s="47">
        <v>0.23354817865740887</v>
      </c>
      <c r="CH144" s="21">
        <f t="shared" si="185"/>
        <v>0.2221661553063117</v>
      </c>
      <c r="CI144" s="44">
        <f t="shared" si="186"/>
        <v>0.20524782979375514</v>
      </c>
      <c r="CJ144" s="44">
        <f t="shared" si="187"/>
        <v>0.22058369707265169</v>
      </c>
      <c r="CK144" s="21">
        <f t="shared" si="188"/>
        <v>0.21745093792271827</v>
      </c>
      <c r="CL144" s="47">
        <v>0.12758253299121255</v>
      </c>
      <c r="CM144" s="47">
        <v>8.4824610502403003E-2</v>
      </c>
      <c r="CN144" s="21">
        <f t="shared" si="189"/>
        <v>9.3559054435240527E-2</v>
      </c>
      <c r="CO144" s="47">
        <v>0.12759570108895318</v>
      </c>
      <c r="CP144" s="47">
        <v>9.1918978334198764E-2</v>
      </c>
      <c r="CQ144" s="21">
        <f t="shared" si="190"/>
        <v>9.9206898711769631E-2</v>
      </c>
      <c r="CR144" s="47">
        <v>0.12819750683065687</v>
      </c>
      <c r="CS144" s="47">
        <v>8.861567840290957E-2</v>
      </c>
      <c r="CT144" s="21">
        <f t="shared" si="191"/>
        <v>9.670132057254105E-2</v>
      </c>
      <c r="CU144" s="47">
        <v>0.12483002403677435</v>
      </c>
      <c r="CV144" s="47">
        <v>8.9072234888259855E-2</v>
      </c>
      <c r="CW144" s="21">
        <f t="shared" si="192"/>
        <v>9.6376715234835764E-2</v>
      </c>
      <c r="CX144" s="47">
        <v>0.11960027290739175</v>
      </c>
      <c r="CY144" s="47">
        <v>9.3398463583332703E-2</v>
      </c>
      <c r="CZ144" s="21">
        <f t="shared" si="193"/>
        <v>9.8750880659718682E-2</v>
      </c>
      <c r="DA144" s="47">
        <v>9.7305101173220193E-2</v>
      </c>
      <c r="DB144" s="47">
        <v>9.1439215710589036E-2</v>
      </c>
      <c r="DC144" s="21">
        <f t="shared" si="194"/>
        <v>9.2637478972870002E-2</v>
      </c>
      <c r="DD144" s="47">
        <v>8.1011683591815459E-2</v>
      </c>
      <c r="DE144" s="47">
        <v>8.6226954176959275E-2</v>
      </c>
      <c r="DF144" s="21">
        <f t="shared" si="195"/>
        <v>8.5161596323512626E-2</v>
      </c>
      <c r="DG144" s="47">
        <v>9.6795829886579976E-2</v>
      </c>
      <c r="DH144" s="47">
        <v>9.4379780185210677E-2</v>
      </c>
      <c r="DI144" s="21">
        <f t="shared" si="196"/>
        <v>9.487332265470462E-2</v>
      </c>
      <c r="DJ144" s="47">
        <v>9.0625349309881753E-2</v>
      </c>
      <c r="DK144" s="47">
        <v>0.10285065044156591</v>
      </c>
      <c r="DL144" s="21">
        <f t="shared" si="197"/>
        <v>0.10035330723400718</v>
      </c>
      <c r="DM144" s="47">
        <v>8.8779463367456998E-2</v>
      </c>
      <c r="DN144" s="47">
        <v>0.10434687629942735</v>
      </c>
      <c r="DO144" s="21">
        <f t="shared" si="198"/>
        <v>0.10116681778584516</v>
      </c>
      <c r="DP144" s="47">
        <v>8.309997894489024E-2</v>
      </c>
      <c r="DQ144" s="47">
        <v>0.10099889565370952</v>
      </c>
      <c r="DR144" s="21">
        <f t="shared" si="199"/>
        <v>9.7342565426425248E-2</v>
      </c>
      <c r="DS144" s="47">
        <v>7.4541887833585729E-2</v>
      </c>
      <c r="DT144" s="47">
        <v>0.10140080802455634</v>
      </c>
      <c r="DU144" s="21">
        <f t="shared" si="200"/>
        <v>9.5914158560565427E-2</v>
      </c>
      <c r="DV144" s="21">
        <f t="shared" si="201"/>
        <v>0.1033304443302016</v>
      </c>
      <c r="DW144" s="21">
        <f t="shared" si="202"/>
        <v>9.41227621835935E-2</v>
      </c>
      <c r="DX144" s="45">
        <f t="shared" si="203"/>
        <v>9.6003676381002989E-2</v>
      </c>
      <c r="DY144" s="47">
        <v>0.71878048780487813</v>
      </c>
      <c r="DZ144" s="47">
        <v>0.70856531049250537</v>
      </c>
      <c r="EA144" s="21">
        <f t="shared" si="204"/>
        <v>0.71065203239818864</v>
      </c>
      <c r="EB144" s="47">
        <v>0.69497619047619053</v>
      </c>
      <c r="EC144" s="47">
        <v>0.71158500772797528</v>
      </c>
      <c r="ED144" s="21">
        <f t="shared" si="205"/>
        <v>0.70819221465870419</v>
      </c>
      <c r="EE144" s="47">
        <v>0.70194210526315792</v>
      </c>
      <c r="EF144" s="47">
        <v>0.70828136599851521</v>
      </c>
      <c r="EG144" s="21">
        <f t="shared" si="206"/>
        <v>0.70698640323499196</v>
      </c>
      <c r="EH144" s="47">
        <v>0.69910027100271011</v>
      </c>
      <c r="EI144" s="47">
        <v>0.70749696509863425</v>
      </c>
      <c r="EJ144" s="21">
        <f t="shared" si="207"/>
        <v>0.70578171680000046</v>
      </c>
      <c r="EK144" s="47">
        <v>0.65101369863013703</v>
      </c>
      <c r="EL144" s="47">
        <v>0.67020913107511049</v>
      </c>
      <c r="EM144" s="21">
        <f t="shared" si="208"/>
        <v>0.66628795299399401</v>
      </c>
      <c r="EN144" s="47">
        <v>0.68584374999999997</v>
      </c>
      <c r="EO144" s="47">
        <v>0.68303260869565219</v>
      </c>
      <c r="EP144" s="21">
        <f t="shared" si="209"/>
        <v>0.68360685914284192</v>
      </c>
      <c r="EQ144" s="47">
        <v>0.68332763532763541</v>
      </c>
      <c r="ER144" s="47">
        <v>0.70244501845018448</v>
      </c>
      <c r="ES144" s="21">
        <f t="shared" si="210"/>
        <v>0.69853978402093486</v>
      </c>
      <c r="ET144" s="47">
        <v>0.6577808641975309</v>
      </c>
      <c r="EU144" s="47">
        <v>0.69947158671586718</v>
      </c>
      <c r="EV144" s="21">
        <f t="shared" si="211"/>
        <v>0.69095514678707493</v>
      </c>
      <c r="EW144" s="47">
        <v>0.65631230283911668</v>
      </c>
      <c r="EX144" s="47">
        <v>0.69893374422187982</v>
      </c>
      <c r="EY144" s="21">
        <f t="shared" si="212"/>
        <v>0.69022718018823426</v>
      </c>
      <c r="EZ144" s="47">
        <v>0.59310942249240128</v>
      </c>
      <c r="FA144" s="47">
        <v>0.68239301310043665</v>
      </c>
      <c r="FB144" s="21">
        <f t="shared" si="213"/>
        <v>0.66415446288807756</v>
      </c>
      <c r="FC144" s="47">
        <v>0.69382692307692306</v>
      </c>
      <c r="FD144" s="47">
        <v>0.66751857467778619</v>
      </c>
      <c r="FE144" s="21">
        <f t="shared" si="214"/>
        <v>0.67289275519644798</v>
      </c>
      <c r="FF144" s="47">
        <v>0.74307384615384608</v>
      </c>
      <c r="FG144" s="47">
        <v>0.67829441624365483</v>
      </c>
      <c r="FH144" s="21">
        <f t="shared" si="215"/>
        <v>0.6915273393048682</v>
      </c>
      <c r="FI144" s="21">
        <f t="shared" si="216"/>
        <v>0.6815906247720438</v>
      </c>
      <c r="FJ144" s="21">
        <f t="shared" si="217"/>
        <v>0.69318556187485025</v>
      </c>
      <c r="FK144" s="45">
        <f t="shared" si="218"/>
        <v>0.69081698730119656</v>
      </c>
      <c r="FL144" s="21"/>
      <c r="FM144" s="21"/>
      <c r="FN144" s="21">
        <f t="shared" si="219"/>
        <v>0</v>
      </c>
      <c r="FO144" s="21"/>
      <c r="FP144" s="21"/>
      <c r="FQ144" s="21">
        <f t="shared" si="220"/>
        <v>0</v>
      </c>
      <c r="FR144" s="21"/>
      <c r="FS144" s="21"/>
      <c r="FT144" s="21">
        <f t="shared" si="221"/>
        <v>0</v>
      </c>
      <c r="FU144" s="21"/>
      <c r="FV144" s="21"/>
      <c r="FW144" s="21">
        <f t="shared" si="222"/>
        <v>0</v>
      </c>
      <c r="FX144" s="21"/>
      <c r="FY144" s="21"/>
      <c r="FZ144" s="21">
        <f t="shared" si="223"/>
        <v>0</v>
      </c>
      <c r="GA144" s="21"/>
      <c r="GB144" s="21"/>
      <c r="GC144" s="21">
        <f t="shared" si="224"/>
        <v>0</v>
      </c>
      <c r="GD144" s="21"/>
      <c r="GE144" s="21"/>
      <c r="GF144" s="21">
        <f t="shared" si="225"/>
        <v>0</v>
      </c>
      <c r="GG144" s="21"/>
      <c r="GH144" s="21"/>
      <c r="GI144" s="21">
        <f t="shared" si="226"/>
        <v>0</v>
      </c>
      <c r="GJ144" s="21"/>
      <c r="GK144" s="21"/>
      <c r="GL144" s="21">
        <f t="shared" si="227"/>
        <v>0</v>
      </c>
      <c r="GM144" s="21"/>
      <c r="GN144" s="21"/>
      <c r="GO144" s="21">
        <f t="shared" si="228"/>
        <v>0</v>
      </c>
      <c r="GP144" s="21" t="e">
        <f t="shared" si="229"/>
        <v>#DIV/0!</v>
      </c>
      <c r="GQ144" s="21" t="e">
        <f t="shared" si="230"/>
        <v>#DIV/0!</v>
      </c>
      <c r="GR144" s="45">
        <f t="shared" si="231"/>
        <v>0</v>
      </c>
    </row>
    <row r="145" spans="1:200">
      <c r="A145" s="1" t="s">
        <v>287</v>
      </c>
      <c r="B145" s="1" t="s">
        <v>288</v>
      </c>
      <c r="C145" s="1" t="s">
        <v>12</v>
      </c>
      <c r="D145" s="1" t="s">
        <v>13</v>
      </c>
      <c r="E145" s="2">
        <v>60933</v>
      </c>
      <c r="F145" s="2">
        <v>69</v>
      </c>
      <c r="G145" s="2">
        <v>89</v>
      </c>
      <c r="H145" s="2">
        <v>158</v>
      </c>
      <c r="I145" s="2">
        <v>69</v>
      </c>
      <c r="J145" s="2">
        <v>89</v>
      </c>
      <c r="K145" s="2">
        <v>158</v>
      </c>
      <c r="L145" s="42">
        <f>VLOOKUP(B145,'[2]1월'!$D$6:$AU$179,13,0)</f>
        <v>51.225806451612904</v>
      </c>
      <c r="M145" s="42">
        <f>VLOOKUP(B145,'[2]1월'!$D$6:$AU$179,28,0)</f>
        <v>0</v>
      </c>
      <c r="N145" s="42">
        <f t="shared" si="159"/>
        <v>51.225806451612904</v>
      </c>
      <c r="O145" s="42">
        <f>VLOOKUP(B145,'[2]2월'!$D$6:$AU$179,13,0)</f>
        <v>53.241379310344826</v>
      </c>
      <c r="P145" s="42">
        <f>VLOOKUP(B145,'[2]2월'!$D$6:$AU$179,28,0)</f>
        <v>0</v>
      </c>
      <c r="Q145" s="42">
        <f t="shared" si="160"/>
        <v>53.241379310344826</v>
      </c>
      <c r="R145" s="42">
        <f>VLOOKUP(B145,'[2]3월'!$D$6:$AU$179,13,0)</f>
        <v>52.161290322580648</v>
      </c>
      <c r="S145" s="42">
        <f>VLOOKUP(B145,'[2]3월'!$D$6:$AU$179,28,0)</f>
        <v>0</v>
      </c>
      <c r="T145" s="42">
        <f t="shared" si="161"/>
        <v>52.161290322580648</v>
      </c>
      <c r="U145" s="42">
        <f>VLOOKUP(B145,'[2]4월'!$D$6:$AU$179,13,0)</f>
        <v>52.533333333333331</v>
      </c>
      <c r="V145" s="42">
        <f>VLOOKUP(B145,'[2]4월'!$D$6:$AU$179,28,0)</f>
        <v>0</v>
      </c>
      <c r="W145" s="42">
        <f t="shared" si="162"/>
        <v>52.533333333333331</v>
      </c>
      <c r="X145" s="42">
        <f>VLOOKUP(B145,'[2]5월'!$D$6:$AU$179,13,0)</f>
        <v>49.741935483870968</v>
      </c>
      <c r="Y145" s="42">
        <f>VLOOKUP(B145,'[2]5월'!$D$6:$AU$179,28,0)</f>
        <v>1.6451612903225807</v>
      </c>
      <c r="Z145" s="42">
        <f t="shared" si="163"/>
        <v>51.387096774193552</v>
      </c>
      <c r="AA145" s="42">
        <f>VLOOKUP(B145,'[2]6월'!$D$6:$AU$179,13,0)</f>
        <v>49.866666666666667</v>
      </c>
      <c r="AB145" s="42">
        <f>VLOOKUP(B145,'[2]6월'!$D$6:$AU$179,28,0)</f>
        <v>3.8</v>
      </c>
      <c r="AC145" s="42">
        <f t="shared" si="164"/>
        <v>53.666666666666664</v>
      </c>
      <c r="AD145" s="42">
        <f>VLOOKUP(B145,'[2]7월'!$D$6:$AU$179,13,0)</f>
        <v>50.645161290322584</v>
      </c>
      <c r="AE145" s="42">
        <f>VLOOKUP(B145,'[2]7월'!$D$6:$AU$179,28,0)</f>
        <v>75.967741935483872</v>
      </c>
      <c r="AF145" s="42">
        <f t="shared" si="165"/>
        <v>126.61290322580646</v>
      </c>
      <c r="AG145" s="42">
        <f>VLOOKUP(B145,'[2]8월'!$D$6:$AU$179,13,0)</f>
        <v>52.193548387096776</v>
      </c>
      <c r="AH145" s="42">
        <f>VLOOKUP(B145,'[2]8월'!$D$6:$AU$179,28,0)</f>
        <v>81.258064516129039</v>
      </c>
      <c r="AI145" s="42">
        <f t="shared" si="166"/>
        <v>133.45161290322582</v>
      </c>
      <c r="AJ145" s="42">
        <f>VLOOKUP(B145,'[2]9월'!$D$6:$AU$179,13,0)</f>
        <v>51.6</v>
      </c>
      <c r="AK145" s="42">
        <f>VLOOKUP(B145,'[2]9월'!$D$6:$AU$179,28,0)</f>
        <v>83.13333333333334</v>
      </c>
      <c r="AL145" s="42">
        <f t="shared" si="167"/>
        <v>134.73333333333335</v>
      </c>
      <c r="AM145" s="42">
        <f>VLOOKUP(B145,'[2]10월'!$D$6:$AU$179,13,0)</f>
        <v>51.677419354838712</v>
      </c>
      <c r="AN145" s="42">
        <f>VLOOKUP(B145,'[2]10월'!$D$6:$AU$179,28,0)</f>
        <v>82.258064516129039</v>
      </c>
      <c r="AO145" s="42">
        <f t="shared" si="168"/>
        <v>133.93548387096774</v>
      </c>
      <c r="AP145" s="42">
        <f>VLOOKUP(B145,'[3]11월'!$D$6:$P$179,13,0)</f>
        <v>49.766666666666666</v>
      </c>
      <c r="AQ145" s="42">
        <f>VLOOKUP(B145,'[3]11월'!$D$6:$AE$179,28,0)</f>
        <v>82.733333333333334</v>
      </c>
      <c r="AR145" s="42">
        <f t="shared" si="169"/>
        <v>132.5</v>
      </c>
      <c r="AS145" s="42">
        <f>VLOOKUP(B145,'[3]12월'!$D$6:$P$179,13,0)</f>
        <v>50.58064516129032</v>
      </c>
      <c r="AT145" s="42">
        <f>VLOOKUP(B145,'[3]12월'!$D$6:$AE$179,28,0)</f>
        <v>82.354838709677423</v>
      </c>
      <c r="AU145" s="42">
        <f t="shared" si="170"/>
        <v>132.93548387096774</v>
      </c>
      <c r="AV145" s="42">
        <f t="shared" si="171"/>
        <v>51.269487702385362</v>
      </c>
      <c r="AW145" s="42">
        <f t="shared" si="172"/>
        <v>41.095878136200717</v>
      </c>
      <c r="AX145" s="43">
        <f t="shared" si="173"/>
        <v>92.365365838586101</v>
      </c>
      <c r="AY145" s="47">
        <v>0.27470048535538699</v>
      </c>
      <c r="AZ145" s="48">
        <v>0.30113289913121727</v>
      </c>
      <c r="BA145" s="21">
        <f t="shared" si="174"/>
        <v>0.28646098936589948</v>
      </c>
      <c r="BB145" s="47">
        <v>0.29688997715253157</v>
      </c>
      <c r="BC145" s="48">
        <v>0.31632929376734853</v>
      </c>
      <c r="BD145" s="21">
        <f t="shared" si="175"/>
        <v>0.30553906092327754</v>
      </c>
      <c r="BE145" s="47">
        <v>0.30150131534113628</v>
      </c>
      <c r="BF145" s="48">
        <v>0.30308115012151648</v>
      </c>
      <c r="BG145" s="21">
        <f t="shared" si="176"/>
        <v>0.30220422705507122</v>
      </c>
      <c r="BH145" s="47">
        <v>0.29786443583365224</v>
      </c>
      <c r="BI145" s="48">
        <v>0.28955394735084988</v>
      </c>
      <c r="BJ145" s="21">
        <f t="shared" si="177"/>
        <v>0.29416687215444387</v>
      </c>
      <c r="BK145" s="47">
        <v>0.29687657076103408</v>
      </c>
      <c r="BL145" s="47">
        <v>0.301604812901204</v>
      </c>
      <c r="BM145" s="21">
        <f t="shared" si="178"/>
        <v>0.2989802950415229</v>
      </c>
      <c r="BN145" s="47">
        <v>0.29651572879063759</v>
      </c>
      <c r="BO145" s="47">
        <v>0.26155646589902504</v>
      </c>
      <c r="BP145" s="21">
        <f t="shared" si="179"/>
        <v>0.28096139633624334</v>
      </c>
      <c r="BQ145" s="47">
        <v>0.30941359882679381</v>
      </c>
      <c r="BR145" s="47">
        <v>0.35273574220120829</v>
      </c>
      <c r="BS145" s="21">
        <f t="shared" si="180"/>
        <v>0.32868880559450403</v>
      </c>
      <c r="BT145" s="47">
        <v>0.32343943281201465</v>
      </c>
      <c r="BU145" s="47">
        <v>0.35348911155211887</v>
      </c>
      <c r="BV145" s="21">
        <f t="shared" si="181"/>
        <v>0.33680935696403269</v>
      </c>
      <c r="BW145" s="47">
        <v>0.29074140918864738</v>
      </c>
      <c r="BX145" s="47">
        <v>0.36239228703397913</v>
      </c>
      <c r="BY145" s="21">
        <f t="shared" si="182"/>
        <v>0.32262084492248444</v>
      </c>
      <c r="BZ145" s="47">
        <v>0.30139098559819955</v>
      </c>
      <c r="CA145" s="47">
        <v>0.36701332242861889</v>
      </c>
      <c r="CB145" s="21">
        <f t="shared" si="183"/>
        <v>0.33058815850940149</v>
      </c>
      <c r="CC145" s="47">
        <v>0.31385808749394806</v>
      </c>
      <c r="CD145" s="47">
        <v>0.35646465219471707</v>
      </c>
      <c r="CE145" s="21">
        <f t="shared" si="184"/>
        <v>0.33281491373339417</v>
      </c>
      <c r="CF145" s="47">
        <v>0.30327779002168126</v>
      </c>
      <c r="CG145" s="47">
        <v>0.35742693806173198</v>
      </c>
      <c r="CH145" s="21">
        <f t="shared" si="185"/>
        <v>0.32737022736363763</v>
      </c>
      <c r="CI145" s="44">
        <f t="shared" si="186"/>
        <v>0.30053915143130533</v>
      </c>
      <c r="CJ145" s="44">
        <f t="shared" si="187"/>
        <v>0.32689838522029463</v>
      </c>
      <c r="CK145" s="21">
        <f t="shared" si="188"/>
        <v>0.31226709566365946</v>
      </c>
      <c r="CL145" s="47">
        <v>0.13471735471166418</v>
      </c>
      <c r="CM145" s="48">
        <v>0.20710364084055477</v>
      </c>
      <c r="CN145" s="21">
        <f t="shared" si="189"/>
        <v>0.16692399370970204</v>
      </c>
      <c r="CO145" s="47">
        <v>0.14561654327191187</v>
      </c>
      <c r="CP145" s="48">
        <v>0.21694971813496658</v>
      </c>
      <c r="CQ145" s="21">
        <f t="shared" si="190"/>
        <v>0.17735462425741197</v>
      </c>
      <c r="CR145" s="47">
        <v>0.14474209926130557</v>
      </c>
      <c r="CS145" s="48">
        <v>0.20003974162840307</v>
      </c>
      <c r="CT145" s="21">
        <f t="shared" si="191"/>
        <v>0.16934553314916329</v>
      </c>
      <c r="CU145" s="47">
        <v>0.1519677752750456</v>
      </c>
      <c r="CV145" s="48">
        <v>0.20613031155638828</v>
      </c>
      <c r="CW145" s="21">
        <f t="shared" si="192"/>
        <v>0.17606616941182002</v>
      </c>
      <c r="CX145" s="47">
        <v>0.15818841636358652</v>
      </c>
      <c r="CY145" s="47">
        <v>0.18702690926333529</v>
      </c>
      <c r="CZ145" s="21">
        <f t="shared" si="193"/>
        <v>0.17101945080035658</v>
      </c>
      <c r="DA145" s="47">
        <v>0.16493718462093121</v>
      </c>
      <c r="DB145" s="47">
        <v>0.11321923729762386</v>
      </c>
      <c r="DC145" s="21">
        <f t="shared" si="194"/>
        <v>0.14192645498914105</v>
      </c>
      <c r="DD145" s="47">
        <v>0.14734833051834495</v>
      </c>
      <c r="DE145" s="47">
        <v>0.1692779812207709</v>
      </c>
      <c r="DF145" s="21">
        <f t="shared" si="195"/>
        <v>0.15710543205368965</v>
      </c>
      <c r="DG145" s="47">
        <v>0.1545371323689837</v>
      </c>
      <c r="DH145" s="47">
        <v>0.17152638722223026</v>
      </c>
      <c r="DI145" s="21">
        <f t="shared" si="196"/>
        <v>0.16209611663473111</v>
      </c>
      <c r="DJ145" s="47">
        <v>0.14932289731732851</v>
      </c>
      <c r="DK145" s="47">
        <v>0.18093184971778373</v>
      </c>
      <c r="DL145" s="21">
        <f t="shared" si="197"/>
        <v>0.16338658497848224</v>
      </c>
      <c r="DM145" s="47">
        <v>0.15317217367918246</v>
      </c>
      <c r="DN145" s="47">
        <v>0.17777125392437887</v>
      </c>
      <c r="DO145" s="21">
        <f t="shared" si="198"/>
        <v>0.16411697744670994</v>
      </c>
      <c r="DP145" s="47">
        <v>0.15894202434985305</v>
      </c>
      <c r="DQ145" s="47">
        <v>0.17485240750403619</v>
      </c>
      <c r="DR145" s="21">
        <f t="shared" si="199"/>
        <v>0.16602098908158172</v>
      </c>
      <c r="DS145" s="47">
        <v>0.14094196119048535</v>
      </c>
      <c r="DT145" s="47">
        <v>0.16415025673591704</v>
      </c>
      <c r="DU145" s="21">
        <f t="shared" si="200"/>
        <v>0.15126796679685894</v>
      </c>
      <c r="DV145" s="21">
        <f t="shared" si="201"/>
        <v>0.15036949107738526</v>
      </c>
      <c r="DW145" s="21">
        <f t="shared" si="202"/>
        <v>0.18074830792053243</v>
      </c>
      <c r="DX145" s="45">
        <f t="shared" si="203"/>
        <v>0.16388585777580403</v>
      </c>
      <c r="DY145" s="47">
        <v>0.80326385390428212</v>
      </c>
      <c r="DZ145" s="48">
        <v>0.65153978215957864</v>
      </c>
      <c r="EA145" s="21">
        <f t="shared" si="204"/>
        <v>0.7357576636116463</v>
      </c>
      <c r="EB145" s="47">
        <v>0.80845012953367879</v>
      </c>
      <c r="EC145" s="48">
        <v>0.65685291773132071</v>
      </c>
      <c r="ED145" s="21">
        <f t="shared" si="205"/>
        <v>0.74100038269994828</v>
      </c>
      <c r="EE145" s="47">
        <v>0.81897649969078545</v>
      </c>
      <c r="EF145" s="48">
        <v>0.6502396887827957</v>
      </c>
      <c r="EG145" s="21">
        <f t="shared" si="206"/>
        <v>0.74390087632039625</v>
      </c>
      <c r="EH145" s="47">
        <v>0.81705901015228422</v>
      </c>
      <c r="EI145" s="48">
        <v>0.66553067596446014</v>
      </c>
      <c r="EJ145" s="21">
        <f t="shared" si="207"/>
        <v>0.74963990885357112</v>
      </c>
      <c r="EK145" s="47">
        <v>0.81248054474708176</v>
      </c>
      <c r="EL145" s="47">
        <v>0.78864705882352937</v>
      </c>
      <c r="EM145" s="21">
        <f t="shared" si="208"/>
        <v>0.80187637483790997</v>
      </c>
      <c r="EN145" s="47">
        <v>0.81665040106951881</v>
      </c>
      <c r="EO145" s="47">
        <v>0.80021052631578948</v>
      </c>
      <c r="EP145" s="21">
        <f t="shared" si="209"/>
        <v>0.80933585103964778</v>
      </c>
      <c r="EQ145" s="47">
        <v>0.87240955414012733</v>
      </c>
      <c r="ER145" s="47">
        <v>0.85819363057324838</v>
      </c>
      <c r="ES145" s="21">
        <f t="shared" si="210"/>
        <v>0.86608450083476862</v>
      </c>
      <c r="ET145" s="47">
        <v>0.87738689740420273</v>
      </c>
      <c r="EU145" s="47">
        <v>0.86896943231441059</v>
      </c>
      <c r="EV145" s="21">
        <f t="shared" si="211"/>
        <v>0.8736417369059446</v>
      </c>
      <c r="EW145" s="47">
        <v>0.84690956072351431</v>
      </c>
      <c r="EX145" s="47">
        <v>0.84252405773857264</v>
      </c>
      <c r="EY145" s="21">
        <f t="shared" si="212"/>
        <v>0.84495833046963242</v>
      </c>
      <c r="EZ145" s="47">
        <v>0.84441260923845196</v>
      </c>
      <c r="FA145" s="47">
        <v>0.83747882352941172</v>
      </c>
      <c r="FB145" s="21">
        <f t="shared" si="213"/>
        <v>0.84132757828627414</v>
      </c>
      <c r="FC145" s="47">
        <v>0.83086872069658413</v>
      </c>
      <c r="FD145" s="47">
        <v>0.83972240128928277</v>
      </c>
      <c r="FE145" s="21">
        <f t="shared" si="214"/>
        <v>0.83480796540579927</v>
      </c>
      <c r="FF145" s="47">
        <v>0.83722066326530609</v>
      </c>
      <c r="FG145" s="47">
        <v>0.83870544457500984</v>
      </c>
      <c r="FH145" s="21">
        <f t="shared" si="215"/>
        <v>0.83788128308972287</v>
      </c>
      <c r="FI145" s="21">
        <f t="shared" si="216"/>
        <v>0.83217403704715143</v>
      </c>
      <c r="FJ145" s="21">
        <f t="shared" si="217"/>
        <v>0.77488453664978441</v>
      </c>
      <c r="FK145" s="45">
        <f t="shared" si="218"/>
        <v>0.80668437102960511</v>
      </c>
      <c r="FL145" s="21"/>
      <c r="FM145" s="21"/>
      <c r="FN145" s="21">
        <f t="shared" si="219"/>
        <v>0</v>
      </c>
      <c r="FO145" s="21"/>
      <c r="FP145" s="21"/>
      <c r="FQ145" s="21">
        <f t="shared" si="220"/>
        <v>0</v>
      </c>
      <c r="FR145" s="21"/>
      <c r="FS145" s="21"/>
      <c r="FT145" s="21">
        <f t="shared" si="221"/>
        <v>0</v>
      </c>
      <c r="FU145" s="21"/>
      <c r="FV145" s="21"/>
      <c r="FW145" s="21">
        <f t="shared" si="222"/>
        <v>0</v>
      </c>
      <c r="FX145" s="21"/>
      <c r="FY145" s="21"/>
      <c r="FZ145" s="21">
        <f t="shared" si="223"/>
        <v>0</v>
      </c>
      <c r="GA145" s="21"/>
      <c r="GB145" s="21"/>
      <c r="GC145" s="21">
        <f t="shared" si="224"/>
        <v>0</v>
      </c>
      <c r="GD145" s="21"/>
      <c r="GE145" s="21"/>
      <c r="GF145" s="21">
        <f t="shared" si="225"/>
        <v>0</v>
      </c>
      <c r="GG145" s="21"/>
      <c r="GH145" s="21"/>
      <c r="GI145" s="21">
        <f t="shared" si="226"/>
        <v>0</v>
      </c>
      <c r="GJ145" s="21"/>
      <c r="GK145" s="21"/>
      <c r="GL145" s="21">
        <f t="shared" si="227"/>
        <v>0</v>
      </c>
      <c r="GM145" s="21"/>
      <c r="GN145" s="21"/>
      <c r="GO145" s="21">
        <f t="shared" si="228"/>
        <v>0</v>
      </c>
      <c r="GP145" s="21" t="e">
        <f t="shared" si="229"/>
        <v>#DIV/0!</v>
      </c>
      <c r="GQ145" s="21" t="e">
        <f t="shared" si="230"/>
        <v>#DIV/0!</v>
      </c>
      <c r="GR145" s="45">
        <f t="shared" si="231"/>
        <v>0</v>
      </c>
    </row>
    <row r="146" spans="1:200">
      <c r="A146" s="1" t="s">
        <v>289</v>
      </c>
      <c r="B146" s="1" t="s">
        <v>290</v>
      </c>
      <c r="C146" s="1" t="s">
        <v>12</v>
      </c>
      <c r="D146" s="1" t="s">
        <v>13</v>
      </c>
      <c r="E146" s="2">
        <v>27747</v>
      </c>
      <c r="F146" s="2">
        <v>25</v>
      </c>
      <c r="G146" s="2">
        <v>64</v>
      </c>
      <c r="H146" s="2">
        <v>89</v>
      </c>
      <c r="I146" s="2">
        <v>15</v>
      </c>
      <c r="J146" s="2">
        <v>64</v>
      </c>
      <c r="K146" s="2">
        <v>79</v>
      </c>
      <c r="L146" s="42">
        <f>VLOOKUP(B146,'[2]1월'!$D$6:$AU$179,13,0)</f>
        <v>13.838709677419354</v>
      </c>
      <c r="M146" s="42">
        <f>VLOOKUP(B146,'[2]1월'!$D$6:$AU$179,28,0)</f>
        <v>59.58064516129032</v>
      </c>
      <c r="N146" s="42">
        <f t="shared" si="159"/>
        <v>73.41935483870968</v>
      </c>
      <c r="O146" s="42">
        <f>VLOOKUP(B146,'[2]2월'!$D$6:$AU$179,13,0)</f>
        <v>13.758620689655173</v>
      </c>
      <c r="P146" s="42">
        <f>VLOOKUP(B146,'[2]2월'!$D$6:$AU$179,28,0)</f>
        <v>61.379310344827587</v>
      </c>
      <c r="Q146" s="42">
        <f t="shared" si="160"/>
        <v>75.137931034482762</v>
      </c>
      <c r="R146" s="42">
        <f>VLOOKUP(B146,'[2]3월'!$D$6:$AU$179,13,0)</f>
        <v>13.741935483870968</v>
      </c>
      <c r="S146" s="42">
        <f>VLOOKUP(B146,'[2]3월'!$D$6:$AU$179,28,0)</f>
        <v>60.064516129032256</v>
      </c>
      <c r="T146" s="42">
        <f t="shared" si="161"/>
        <v>73.806451612903231</v>
      </c>
      <c r="U146" s="42">
        <f>VLOOKUP(B146,'[2]4월'!$D$6:$AU$179,13,0)</f>
        <v>13.7</v>
      </c>
      <c r="V146" s="42">
        <f>VLOOKUP(B146,'[2]4월'!$D$6:$AU$179,28,0)</f>
        <v>59.93333333333333</v>
      </c>
      <c r="W146" s="42">
        <f t="shared" si="162"/>
        <v>73.633333333333326</v>
      </c>
      <c r="X146" s="42">
        <f>VLOOKUP(B146,'[2]5월'!$D$6:$AU$179,13,0)</f>
        <v>13.806451612903226</v>
      </c>
      <c r="Y146" s="42">
        <f>VLOOKUP(B146,'[2]5월'!$D$6:$AU$179,28,0)</f>
        <v>60.161290322580648</v>
      </c>
      <c r="Z146" s="42">
        <f t="shared" si="163"/>
        <v>73.967741935483872</v>
      </c>
      <c r="AA146" s="42">
        <f>VLOOKUP(B146,'[2]6월'!$D$6:$AU$179,13,0)</f>
        <v>13.833333333333334</v>
      </c>
      <c r="AB146" s="42">
        <f>VLOOKUP(B146,'[2]6월'!$D$6:$AU$179,28,0)</f>
        <v>61.633333333333333</v>
      </c>
      <c r="AC146" s="42">
        <f t="shared" si="164"/>
        <v>75.466666666666669</v>
      </c>
      <c r="AD146" s="42">
        <f>VLOOKUP(B146,'[2]7월'!$D$6:$AU$179,13,0)</f>
        <v>13.774193548387096</v>
      </c>
      <c r="AE146" s="42">
        <f>VLOOKUP(B146,'[2]7월'!$D$6:$AU$179,28,0)</f>
        <v>61.032258064516128</v>
      </c>
      <c r="AF146" s="42">
        <f t="shared" si="165"/>
        <v>74.806451612903231</v>
      </c>
      <c r="AG146" s="42">
        <f>VLOOKUP(B146,'[2]8월'!$D$6:$AU$179,13,0)</f>
        <v>13.419354838709678</v>
      </c>
      <c r="AH146" s="42">
        <f>VLOOKUP(B146,'[2]8월'!$D$6:$AU$179,28,0)</f>
        <v>58.967741935483872</v>
      </c>
      <c r="AI146" s="42">
        <f t="shared" si="166"/>
        <v>72.387096774193552</v>
      </c>
      <c r="AJ146" s="42">
        <f>VLOOKUP(B146,'[2]9월'!$D$6:$AU$179,13,0)</f>
        <v>13.566666666666666</v>
      </c>
      <c r="AK146" s="42">
        <f>VLOOKUP(B146,'[2]9월'!$D$6:$AU$179,28,0)</f>
        <v>60.233333333333334</v>
      </c>
      <c r="AL146" s="42">
        <f t="shared" si="167"/>
        <v>73.8</v>
      </c>
      <c r="AM146" s="42">
        <f>VLOOKUP(B146,'[2]10월'!$D$6:$AU$179,13,0)</f>
        <v>13.35483870967742</v>
      </c>
      <c r="AN146" s="42">
        <f>VLOOKUP(B146,'[2]10월'!$D$6:$AU$179,28,0)</f>
        <v>58.935483870967744</v>
      </c>
      <c r="AO146" s="42">
        <f t="shared" si="168"/>
        <v>72.290322580645167</v>
      </c>
      <c r="AP146" s="42">
        <f>VLOOKUP(B146,'[3]11월'!$D$6:$P$179,13,0)</f>
        <v>11.9</v>
      </c>
      <c r="AQ146" s="42">
        <f>VLOOKUP(B146,'[3]11월'!$D$6:$AE$179,28,0)</f>
        <v>58.6</v>
      </c>
      <c r="AR146" s="42">
        <f t="shared" si="169"/>
        <v>70.5</v>
      </c>
      <c r="AS146" s="42">
        <f>VLOOKUP(B146,'[3]12월'!$D$6:$P$179,13,0)</f>
        <v>12.129032258064516</v>
      </c>
      <c r="AT146" s="42">
        <f>VLOOKUP(B146,'[3]12월'!$D$6:$AE$179,28,0)</f>
        <v>59.451612903225808</v>
      </c>
      <c r="AU146" s="42">
        <f t="shared" si="170"/>
        <v>71.58064516129032</v>
      </c>
      <c r="AV146" s="42">
        <f t="shared" si="171"/>
        <v>13.401928068223953</v>
      </c>
      <c r="AW146" s="42">
        <f t="shared" si="172"/>
        <v>59.997738227660371</v>
      </c>
      <c r="AX146" s="43">
        <f t="shared" si="173"/>
        <v>73.399666295884302</v>
      </c>
      <c r="AY146" s="47">
        <v>0.32198412158653228</v>
      </c>
      <c r="AZ146" s="47">
        <v>0.34422153152603163</v>
      </c>
      <c r="BA146" s="21">
        <f t="shared" si="174"/>
        <v>0.34016123829211697</v>
      </c>
      <c r="BB146" s="47">
        <v>0.33125177721065774</v>
      </c>
      <c r="BC146" s="47">
        <v>0.36004642731200359</v>
      </c>
      <c r="BD146" s="21">
        <f t="shared" si="175"/>
        <v>0.35478885804932769</v>
      </c>
      <c r="BE146" s="47">
        <v>0.32738114798439627</v>
      </c>
      <c r="BF146" s="47">
        <v>0.33782738079141827</v>
      </c>
      <c r="BG146" s="21">
        <f t="shared" si="176"/>
        <v>0.33592001979471747</v>
      </c>
      <c r="BH146" s="47">
        <v>0.30062281465949781</v>
      </c>
      <c r="BI146" s="47">
        <v>0.34712192653630014</v>
      </c>
      <c r="BJ146" s="21">
        <f t="shared" si="177"/>
        <v>0.33863172781935941</v>
      </c>
      <c r="BK146" s="47">
        <v>0.2991937898687923</v>
      </c>
      <c r="BL146" s="47">
        <v>0.35423843239260439</v>
      </c>
      <c r="BM146" s="21">
        <f t="shared" si="178"/>
        <v>0.34418791885659683</v>
      </c>
      <c r="BN146" s="47">
        <v>0.28351447166336569</v>
      </c>
      <c r="BO146" s="47">
        <v>0.34069335676727341</v>
      </c>
      <c r="BP146" s="21">
        <f t="shared" si="179"/>
        <v>0.33025315528059751</v>
      </c>
      <c r="BQ146" s="47">
        <v>0.26320270094931014</v>
      </c>
      <c r="BR146" s="47">
        <v>0.32371114118529576</v>
      </c>
      <c r="BS146" s="21">
        <f t="shared" si="180"/>
        <v>0.31266300153444054</v>
      </c>
      <c r="BT146" s="47">
        <v>0.28704905833315775</v>
      </c>
      <c r="BU146" s="47">
        <v>0.34939662354781043</v>
      </c>
      <c r="BV146" s="21">
        <f t="shared" si="181"/>
        <v>0.33801268099870757</v>
      </c>
      <c r="BW146" s="47">
        <v>0.27113980312653402</v>
      </c>
      <c r="BX146" s="47">
        <v>0.32345346386498502</v>
      </c>
      <c r="BY146" s="21">
        <f t="shared" si="182"/>
        <v>0.31390159593991929</v>
      </c>
      <c r="BZ146" s="47">
        <v>0.28332344595338887</v>
      </c>
      <c r="CA146" s="47">
        <v>0.3344473514418298</v>
      </c>
      <c r="CB146" s="21">
        <f t="shared" si="183"/>
        <v>0.3251127190313664</v>
      </c>
      <c r="CC146" s="47">
        <v>0.28615098440182202</v>
      </c>
      <c r="CD146" s="47">
        <v>0.32784066926185795</v>
      </c>
      <c r="CE146" s="21">
        <f t="shared" si="184"/>
        <v>0.32022861615757225</v>
      </c>
      <c r="CF146" s="47">
        <v>0.26000665163267805</v>
      </c>
      <c r="CG146" s="47">
        <v>0.29632640106888541</v>
      </c>
      <c r="CH146" s="21">
        <f t="shared" si="185"/>
        <v>0.2896948359138371</v>
      </c>
      <c r="CI146" s="44">
        <f t="shared" si="186"/>
        <v>0.29290173061417779</v>
      </c>
      <c r="CJ146" s="44">
        <f t="shared" si="187"/>
        <v>0.33661039214135796</v>
      </c>
      <c r="CK146" s="21">
        <f t="shared" si="188"/>
        <v>0.32862969730571329</v>
      </c>
      <c r="CL146" s="47">
        <v>0.16706719802883088</v>
      </c>
      <c r="CM146" s="47">
        <v>0.17586761291972275</v>
      </c>
      <c r="CN146" s="21">
        <f t="shared" si="189"/>
        <v>0.17426075919285686</v>
      </c>
      <c r="CO146" s="47">
        <v>0.15899968784020441</v>
      </c>
      <c r="CP146" s="47">
        <v>0.18189223730704321</v>
      </c>
      <c r="CQ146" s="21">
        <f t="shared" si="190"/>
        <v>0.17771232319113894</v>
      </c>
      <c r="CR146" s="47">
        <v>0.15859722894648415</v>
      </c>
      <c r="CS146" s="47">
        <v>0.17503785663011151</v>
      </c>
      <c r="CT146" s="21">
        <f t="shared" si="191"/>
        <v>0.17203598862809338</v>
      </c>
      <c r="CU146" s="47">
        <v>0.1837015965198433</v>
      </c>
      <c r="CV146" s="47">
        <v>0.2016893400667002</v>
      </c>
      <c r="CW146" s="21">
        <f t="shared" si="192"/>
        <v>0.19840498664535297</v>
      </c>
      <c r="CX146" s="47">
        <v>0.19167254532758987</v>
      </c>
      <c r="CY146" s="47">
        <v>0.21463179651292735</v>
      </c>
      <c r="CZ146" s="21">
        <f t="shared" si="193"/>
        <v>0.21043970343656651</v>
      </c>
      <c r="DA146" s="47">
        <v>0.17976240665561247</v>
      </c>
      <c r="DB146" s="47">
        <v>0.20143760379466671</v>
      </c>
      <c r="DC146" s="21">
        <f t="shared" si="194"/>
        <v>0.19747996409980531</v>
      </c>
      <c r="DD146" s="47">
        <v>0.16246317300476226</v>
      </c>
      <c r="DE146" s="47">
        <v>0.18789183348930502</v>
      </c>
      <c r="DF146" s="21">
        <f t="shared" si="195"/>
        <v>0.18324885490529699</v>
      </c>
      <c r="DG146" s="47">
        <v>0.17010777833651186</v>
      </c>
      <c r="DH146" s="47">
        <v>0.20879816434936138</v>
      </c>
      <c r="DI146" s="21">
        <f t="shared" si="196"/>
        <v>0.20173374844063269</v>
      </c>
      <c r="DJ146" s="47">
        <v>0.17701014527299239</v>
      </c>
      <c r="DK146" s="47">
        <v>0.20388120181392544</v>
      </c>
      <c r="DL146" s="21">
        <f t="shared" si="197"/>
        <v>0.19897485843319332</v>
      </c>
      <c r="DM146" s="47">
        <v>0.19740918022211493</v>
      </c>
      <c r="DN146" s="47">
        <v>0.23095001474070623</v>
      </c>
      <c r="DO146" s="21">
        <f t="shared" si="198"/>
        <v>0.22482584723081167</v>
      </c>
      <c r="DP146" s="47">
        <v>0.20142770359426104</v>
      </c>
      <c r="DQ146" s="47">
        <v>0.21992161456397152</v>
      </c>
      <c r="DR146" s="21">
        <f t="shared" si="199"/>
        <v>0.21654484083972789</v>
      </c>
      <c r="DS146" s="47">
        <v>0.15699418786395525</v>
      </c>
      <c r="DT146" s="47">
        <v>0.17814363024386054</v>
      </c>
      <c r="DU146" s="21">
        <f t="shared" si="200"/>
        <v>0.17428198727240704</v>
      </c>
      <c r="DV146" s="21">
        <f t="shared" si="201"/>
        <v>0.17543440263443025</v>
      </c>
      <c r="DW146" s="21">
        <f t="shared" si="202"/>
        <v>0.19834524220269187</v>
      </c>
      <c r="DX146" s="45">
        <f t="shared" si="203"/>
        <v>0.19416198852632369</v>
      </c>
      <c r="DY146" s="47">
        <v>0.76150349650349647</v>
      </c>
      <c r="DZ146" s="47">
        <v>0.67108067135896055</v>
      </c>
      <c r="EA146" s="21">
        <f t="shared" si="204"/>
        <v>0.68759083086605666</v>
      </c>
      <c r="EB146" s="47">
        <v>0.77728571428571425</v>
      </c>
      <c r="EC146" s="47">
        <v>0.68181404494382014</v>
      </c>
      <c r="ED146" s="21">
        <f t="shared" si="205"/>
        <v>0.69924606486493912</v>
      </c>
      <c r="EE146" s="47">
        <v>0.75654460093896714</v>
      </c>
      <c r="EF146" s="47">
        <v>0.68652255639097748</v>
      </c>
      <c r="EG146" s="21">
        <f t="shared" si="206"/>
        <v>0.6993077698882596</v>
      </c>
      <c r="EH146" s="47">
        <v>0.7746204379562045</v>
      </c>
      <c r="EI146" s="47">
        <v>0.71843437152391543</v>
      </c>
      <c r="EJ146" s="21">
        <f t="shared" si="207"/>
        <v>0.72869329583191633</v>
      </c>
      <c r="EK146" s="47">
        <v>0.84131074766355141</v>
      </c>
      <c r="EL146" s="47">
        <v>0.76643431635388748</v>
      </c>
      <c r="EM146" s="21">
        <f t="shared" si="208"/>
        <v>0.7801058845919806</v>
      </c>
      <c r="EN146" s="47">
        <v>0.84182168674698798</v>
      </c>
      <c r="EO146" s="47">
        <v>0.77559653866955114</v>
      </c>
      <c r="EP146" s="21">
        <f t="shared" si="209"/>
        <v>0.78768848289261462</v>
      </c>
      <c r="EQ146" s="47">
        <v>0.83763231850117092</v>
      </c>
      <c r="ER146" s="47">
        <v>0.78973202959830868</v>
      </c>
      <c r="ES146" s="21">
        <f t="shared" si="210"/>
        <v>0.79847806699492985</v>
      </c>
      <c r="ET146" s="47">
        <v>0.87293990384615383</v>
      </c>
      <c r="EU146" s="47">
        <v>0.81279540481400436</v>
      </c>
      <c r="EV146" s="21">
        <f t="shared" si="211"/>
        <v>0.82377709302058211</v>
      </c>
      <c r="EW146" s="47">
        <v>0.83224324324324328</v>
      </c>
      <c r="EX146" s="47">
        <v>0.76054620918649696</v>
      </c>
      <c r="EY146" s="21">
        <f t="shared" si="212"/>
        <v>0.77363725634821146</v>
      </c>
      <c r="EZ146" s="47">
        <v>0.82836714975845416</v>
      </c>
      <c r="FA146" s="47">
        <v>0.76584017515052005</v>
      </c>
      <c r="FB146" s="21">
        <f t="shared" si="213"/>
        <v>0.77725687577475988</v>
      </c>
      <c r="FC146" s="47">
        <v>0.8115490196078432</v>
      </c>
      <c r="FD146" s="47">
        <v>0.78179465301478956</v>
      </c>
      <c r="FE146" s="21">
        <f t="shared" si="214"/>
        <v>0.78722745538187677</v>
      </c>
      <c r="FF146" s="47">
        <v>0.79921276595744684</v>
      </c>
      <c r="FG146" s="47">
        <v>0.78030059685295716</v>
      </c>
      <c r="FH146" s="21">
        <f t="shared" si="215"/>
        <v>0.78375373966331741</v>
      </c>
      <c r="FI146" s="21">
        <f t="shared" si="216"/>
        <v>0.81125259041743625</v>
      </c>
      <c r="FJ146" s="21">
        <f t="shared" si="217"/>
        <v>0.74924096398818241</v>
      </c>
      <c r="FK146" s="45">
        <f t="shared" si="218"/>
        <v>0.76056356800995373</v>
      </c>
      <c r="FL146" s="21"/>
      <c r="FM146" s="21"/>
      <c r="FN146" s="21">
        <f t="shared" si="219"/>
        <v>0</v>
      </c>
      <c r="FO146" s="21"/>
      <c r="FP146" s="21"/>
      <c r="FQ146" s="21">
        <f t="shared" si="220"/>
        <v>0</v>
      </c>
      <c r="FR146" s="21"/>
      <c r="FS146" s="21"/>
      <c r="FT146" s="21">
        <f t="shared" si="221"/>
        <v>0</v>
      </c>
      <c r="FU146" s="21"/>
      <c r="FV146" s="21"/>
      <c r="FW146" s="21">
        <f t="shared" si="222"/>
        <v>0</v>
      </c>
      <c r="FX146" s="21"/>
      <c r="FY146" s="21"/>
      <c r="FZ146" s="21">
        <f t="shared" si="223"/>
        <v>0</v>
      </c>
      <c r="GA146" s="21"/>
      <c r="GB146" s="21"/>
      <c r="GC146" s="21">
        <f t="shared" si="224"/>
        <v>0</v>
      </c>
      <c r="GD146" s="21"/>
      <c r="GE146" s="21"/>
      <c r="GF146" s="21">
        <f t="shared" si="225"/>
        <v>0</v>
      </c>
      <c r="GG146" s="21"/>
      <c r="GH146" s="21"/>
      <c r="GI146" s="21">
        <f t="shared" si="226"/>
        <v>0</v>
      </c>
      <c r="GJ146" s="21"/>
      <c r="GK146" s="21"/>
      <c r="GL146" s="21">
        <f t="shared" si="227"/>
        <v>0</v>
      </c>
      <c r="GM146" s="21"/>
      <c r="GN146" s="21"/>
      <c r="GO146" s="21">
        <f t="shared" si="228"/>
        <v>0</v>
      </c>
      <c r="GP146" s="21" t="e">
        <f t="shared" si="229"/>
        <v>#DIV/0!</v>
      </c>
      <c r="GQ146" s="21" t="e">
        <f t="shared" si="230"/>
        <v>#DIV/0!</v>
      </c>
      <c r="GR146" s="45">
        <f t="shared" si="231"/>
        <v>0</v>
      </c>
    </row>
    <row r="147" spans="1:200">
      <c r="A147" s="1" t="s">
        <v>291</v>
      </c>
      <c r="B147" s="1" t="s">
        <v>292</v>
      </c>
      <c r="C147" s="1" t="s">
        <v>12</v>
      </c>
      <c r="D147" s="1" t="s">
        <v>13</v>
      </c>
      <c r="E147" s="2">
        <v>44424</v>
      </c>
      <c r="F147" s="2">
        <v>38</v>
      </c>
      <c r="G147" s="2">
        <v>75</v>
      </c>
      <c r="H147" s="2">
        <v>113</v>
      </c>
      <c r="I147" s="2">
        <v>35</v>
      </c>
      <c r="J147" s="2">
        <v>75</v>
      </c>
      <c r="K147" s="2">
        <v>110</v>
      </c>
      <c r="L147" s="42">
        <f>VLOOKUP(B147,'[2]1월'!$D$6:$AU$179,13,0)</f>
        <v>26.870967741935484</v>
      </c>
      <c r="M147" s="42">
        <f>VLOOKUP(B147,'[2]1월'!$D$6:$AU$179,28,0)</f>
        <v>70.709677419354833</v>
      </c>
      <c r="N147" s="42">
        <f t="shared" si="159"/>
        <v>97.58064516129032</v>
      </c>
      <c r="O147" s="42">
        <f>VLOOKUP(B147,'[2]2월'!$D$6:$AU$179,13,0)</f>
        <v>26.068965517241381</v>
      </c>
      <c r="P147" s="42">
        <f>VLOOKUP(B147,'[2]2월'!$D$6:$AU$179,28,0)</f>
        <v>70.551724137931032</v>
      </c>
      <c r="Q147" s="42">
        <f t="shared" si="160"/>
        <v>96.620689655172413</v>
      </c>
      <c r="R147" s="42">
        <f>VLOOKUP(B147,'[2]3월'!$D$6:$AU$179,13,0)</f>
        <v>26.870967741935484</v>
      </c>
      <c r="S147" s="42">
        <f>VLOOKUP(B147,'[2]3월'!$D$6:$AU$179,28,0)</f>
        <v>68.870967741935488</v>
      </c>
      <c r="T147" s="42">
        <f t="shared" si="161"/>
        <v>95.741935483870975</v>
      </c>
      <c r="U147" s="42">
        <f>VLOOKUP(B147,'[2]4월'!$D$6:$AU$179,13,0)</f>
        <v>27.133333333333333</v>
      </c>
      <c r="V147" s="42">
        <f>VLOOKUP(B147,'[2]4월'!$D$6:$AU$179,28,0)</f>
        <v>69.266666666666666</v>
      </c>
      <c r="W147" s="42">
        <f t="shared" si="162"/>
        <v>96.4</v>
      </c>
      <c r="X147" s="42">
        <f>VLOOKUP(B147,'[2]5월'!$D$6:$AU$179,13,0)</f>
        <v>26.612903225806452</v>
      </c>
      <c r="Y147" s="42">
        <f>VLOOKUP(B147,'[2]5월'!$D$6:$AU$179,28,0)</f>
        <v>69.645161290322577</v>
      </c>
      <c r="Z147" s="42">
        <f t="shared" si="163"/>
        <v>96.258064516129025</v>
      </c>
      <c r="AA147" s="42">
        <f>VLOOKUP(B147,'[2]6월'!$D$6:$AU$179,13,0)</f>
        <v>26.433333333333334</v>
      </c>
      <c r="AB147" s="42">
        <f>VLOOKUP(B147,'[2]6월'!$D$6:$AU$179,28,0)</f>
        <v>69.36666666666666</v>
      </c>
      <c r="AC147" s="42">
        <f t="shared" si="164"/>
        <v>95.8</v>
      </c>
      <c r="AD147" s="42">
        <f>VLOOKUP(B147,'[2]7월'!$D$6:$AU$179,13,0)</f>
        <v>27.29032258064516</v>
      </c>
      <c r="AE147" s="42">
        <f>VLOOKUP(B147,'[2]7월'!$D$6:$AU$179,28,0)</f>
        <v>70.612903225806448</v>
      </c>
      <c r="AF147" s="42">
        <f t="shared" si="165"/>
        <v>97.903225806451616</v>
      </c>
      <c r="AG147" s="42">
        <f>VLOOKUP(B147,'[2]8월'!$D$6:$AU$179,13,0)</f>
        <v>27.516129032258064</v>
      </c>
      <c r="AH147" s="42">
        <f>VLOOKUP(B147,'[2]8월'!$D$6:$AU$179,28,0)</f>
        <v>70.806451612903231</v>
      </c>
      <c r="AI147" s="42">
        <f t="shared" si="166"/>
        <v>98.322580645161295</v>
      </c>
      <c r="AJ147" s="42">
        <f>VLOOKUP(B147,'[2]9월'!$D$6:$AU$179,13,0)</f>
        <v>27.566666666666666</v>
      </c>
      <c r="AK147" s="42">
        <f>VLOOKUP(B147,'[2]9월'!$D$6:$AU$179,28,0)</f>
        <v>70.8</v>
      </c>
      <c r="AL147" s="42">
        <f t="shared" si="167"/>
        <v>98.36666666666666</v>
      </c>
      <c r="AM147" s="42">
        <f>VLOOKUP(B147,'[2]10월'!$D$6:$AU$179,13,0)</f>
        <v>27.483870967741936</v>
      </c>
      <c r="AN147" s="42">
        <f>VLOOKUP(B147,'[2]10월'!$D$6:$AU$179,28,0)</f>
        <v>71.290322580645167</v>
      </c>
      <c r="AO147" s="42">
        <f t="shared" si="168"/>
        <v>98.774193548387103</v>
      </c>
      <c r="AP147" s="42">
        <f>VLOOKUP(B147,'[3]11월'!$D$6:$P$179,13,0)</f>
        <v>27.6</v>
      </c>
      <c r="AQ147" s="42">
        <f>VLOOKUP(B147,'[3]11월'!$D$6:$AE$179,28,0)</f>
        <v>69.233333333333334</v>
      </c>
      <c r="AR147" s="42">
        <f t="shared" si="169"/>
        <v>96.833333333333343</v>
      </c>
      <c r="AS147" s="42">
        <f>VLOOKUP(B147,'[3]12월'!$D$6:$P$179,13,0)</f>
        <v>27.35483870967742</v>
      </c>
      <c r="AT147" s="42">
        <f>VLOOKUP(B147,'[3]12월'!$D$6:$AE$179,28,0)</f>
        <v>70.903225806451616</v>
      </c>
      <c r="AU147" s="42">
        <f t="shared" si="170"/>
        <v>98.258064516129039</v>
      </c>
      <c r="AV147" s="42">
        <f t="shared" si="171"/>
        <v>27.066858237547901</v>
      </c>
      <c r="AW147" s="42">
        <f t="shared" si="172"/>
        <v>70.171425040168074</v>
      </c>
      <c r="AX147" s="43">
        <f t="shared" si="173"/>
        <v>97.238283277715979</v>
      </c>
      <c r="AY147" s="47">
        <v>0.32955306345213803</v>
      </c>
      <c r="AZ147" s="47">
        <v>0.33212743429116637</v>
      </c>
      <c r="BA147" s="21">
        <f t="shared" si="174"/>
        <v>0.33141084275744037</v>
      </c>
      <c r="BB147" s="47">
        <v>0.32495525241373063</v>
      </c>
      <c r="BC147" s="47">
        <v>0.3266209829168219</v>
      </c>
      <c r="BD147" s="21">
        <f t="shared" si="175"/>
        <v>0.32615731685990101</v>
      </c>
      <c r="BE147" s="47">
        <v>0.33654355443535994</v>
      </c>
      <c r="BF147" s="47">
        <v>0.33273773879087304</v>
      </c>
      <c r="BG147" s="21">
        <f t="shared" si="176"/>
        <v>0.33379711035786547</v>
      </c>
      <c r="BH147" s="47">
        <v>0.35410836494616238</v>
      </c>
      <c r="BI147" s="47">
        <v>0.32290253900924121</v>
      </c>
      <c r="BJ147" s="21">
        <f t="shared" si="177"/>
        <v>0.33158886746290084</v>
      </c>
      <c r="BK147" s="47">
        <v>0.35205013668223428</v>
      </c>
      <c r="BL147" s="47">
        <v>0.31452880026360824</v>
      </c>
      <c r="BM147" s="21">
        <f t="shared" si="178"/>
        <v>0.3249730888657193</v>
      </c>
      <c r="BN147" s="47">
        <v>0.33692446636468165</v>
      </c>
      <c r="BO147" s="47">
        <v>0.31328221828198471</v>
      </c>
      <c r="BP147" s="21">
        <f t="shared" si="179"/>
        <v>0.31986317956287919</v>
      </c>
      <c r="BQ147" s="47">
        <v>0.31479240788758078</v>
      </c>
      <c r="BR147" s="47">
        <v>0.33705168127037205</v>
      </c>
      <c r="BS147" s="21">
        <f t="shared" si="180"/>
        <v>0.33085567927595072</v>
      </c>
      <c r="BT147" s="47">
        <v>0.32751945983758651</v>
      </c>
      <c r="BU147" s="47">
        <v>0.32311935502657757</v>
      </c>
      <c r="BV147" s="21">
        <f t="shared" si="181"/>
        <v>0.32434415054060145</v>
      </c>
      <c r="BW147" s="47">
        <v>0.34467249662267108</v>
      </c>
      <c r="BX147" s="47">
        <v>0.31991524311126734</v>
      </c>
      <c r="BY147" s="21">
        <f t="shared" si="182"/>
        <v>0.32680657282788078</v>
      </c>
      <c r="BZ147" s="47">
        <v>0.35572722251272271</v>
      </c>
      <c r="CA147" s="47">
        <v>0.3133053046697859</v>
      </c>
      <c r="CB147" s="21">
        <f t="shared" si="183"/>
        <v>0.32511369944718332</v>
      </c>
      <c r="CC147" s="47">
        <v>0.35897456130546551</v>
      </c>
      <c r="CD147" s="47">
        <v>0.31208919448545092</v>
      </c>
      <c r="CE147" s="21">
        <f t="shared" si="184"/>
        <v>0.32514001700468798</v>
      </c>
      <c r="CF147" s="47">
        <v>0.31829639083461947</v>
      </c>
      <c r="CG147" s="47">
        <v>0.30645740187644832</v>
      </c>
      <c r="CH147" s="21">
        <f t="shared" si="185"/>
        <v>0.30975285532343599</v>
      </c>
      <c r="CI147" s="44">
        <f t="shared" si="186"/>
        <v>0.33784311477457935</v>
      </c>
      <c r="CJ147" s="44">
        <f t="shared" si="187"/>
        <v>0.32117815783279985</v>
      </c>
      <c r="CK147" s="21">
        <f t="shared" si="188"/>
        <v>0.32581694835720387</v>
      </c>
      <c r="CL147" s="47">
        <v>0.1296367370742498</v>
      </c>
      <c r="CM147" s="47">
        <v>0.17651950286327087</v>
      </c>
      <c r="CN147" s="21">
        <f t="shared" si="189"/>
        <v>0.16346940435658114</v>
      </c>
      <c r="CO147" s="47">
        <v>0.14632827309534421</v>
      </c>
      <c r="CP147" s="47">
        <v>0.18930708555308937</v>
      </c>
      <c r="CQ147" s="21">
        <f t="shared" si="190"/>
        <v>0.17734367582598098</v>
      </c>
      <c r="CR147" s="47">
        <v>0.14719868262021904</v>
      </c>
      <c r="CS147" s="47">
        <v>0.19448179780069605</v>
      </c>
      <c r="CT147" s="21">
        <f t="shared" si="191"/>
        <v>0.18132025964432555</v>
      </c>
      <c r="CU147" s="47">
        <v>0.16568671622071862</v>
      </c>
      <c r="CV147" s="47">
        <v>0.20120577024298664</v>
      </c>
      <c r="CW147" s="21">
        <f t="shared" si="192"/>
        <v>0.19131882893195207</v>
      </c>
      <c r="CX147" s="47">
        <v>0.16831326551157322</v>
      </c>
      <c r="CY147" s="47">
        <v>0.19493244405009666</v>
      </c>
      <c r="CZ147" s="21">
        <f t="shared" si="193"/>
        <v>0.18752283635634065</v>
      </c>
      <c r="DA147" s="47">
        <v>0.15757970102363475</v>
      </c>
      <c r="DB147" s="47">
        <v>0.18466570357450829</v>
      </c>
      <c r="DC147" s="21">
        <f t="shared" si="194"/>
        <v>0.17712615262241566</v>
      </c>
      <c r="DD147" s="47">
        <v>0.14006689574728753</v>
      </c>
      <c r="DE147" s="47">
        <v>0.18485839674647506</v>
      </c>
      <c r="DF147" s="21">
        <f t="shared" si="195"/>
        <v>0.17239041431275154</v>
      </c>
      <c r="DG147" s="47">
        <v>0.14383149236132617</v>
      </c>
      <c r="DH147" s="47">
        <v>0.17132425929471015</v>
      </c>
      <c r="DI147" s="21">
        <f t="shared" si="196"/>
        <v>0.16367148304177537</v>
      </c>
      <c r="DJ147" s="47">
        <v>0.16480595170482218</v>
      </c>
      <c r="DK147" s="47">
        <v>0.18393413325029492</v>
      </c>
      <c r="DL147" s="21">
        <f t="shared" si="197"/>
        <v>0.1786096894121133</v>
      </c>
      <c r="DM147" s="47">
        <v>0.1644514512878778</v>
      </c>
      <c r="DN147" s="47">
        <v>0.1882854605946129</v>
      </c>
      <c r="DO147" s="21">
        <f t="shared" si="198"/>
        <v>0.18165112142908757</v>
      </c>
      <c r="DP147" s="47">
        <v>0.16392797490678124</v>
      </c>
      <c r="DQ147" s="47">
        <v>0.1832682505772551</v>
      </c>
      <c r="DR147" s="21">
        <f t="shared" si="199"/>
        <v>0.17788476906974293</v>
      </c>
      <c r="DS147" s="47">
        <v>0.14804687482117115</v>
      </c>
      <c r="DT147" s="47">
        <v>0.16634361443557047</v>
      </c>
      <c r="DU147" s="21">
        <f t="shared" si="200"/>
        <v>0.16125060743607558</v>
      </c>
      <c r="DV147" s="21">
        <f t="shared" si="201"/>
        <v>0.15332283469791716</v>
      </c>
      <c r="DW147" s="21">
        <f t="shared" si="202"/>
        <v>0.18492720158196385</v>
      </c>
      <c r="DX147" s="45">
        <f t="shared" si="203"/>
        <v>0.17612993686992853</v>
      </c>
      <c r="DY147" s="47">
        <v>0.84812605042016809</v>
      </c>
      <c r="DZ147" s="47">
        <v>0.7909215328467154</v>
      </c>
      <c r="EA147" s="21">
        <f t="shared" si="204"/>
        <v>0.80684475275060685</v>
      </c>
      <c r="EB147" s="47">
        <v>0.82413492063492066</v>
      </c>
      <c r="EC147" s="47">
        <v>0.7682321603128055</v>
      </c>
      <c r="ED147" s="21">
        <f t="shared" si="205"/>
        <v>0.78379302829321618</v>
      </c>
      <c r="EE147" s="47">
        <v>0.83938775510204089</v>
      </c>
      <c r="EF147" s="47">
        <v>0.77415409836065574</v>
      </c>
      <c r="EG147" s="21">
        <f t="shared" si="206"/>
        <v>0.79231227721592323</v>
      </c>
      <c r="EH147" s="47">
        <v>0.87055528255528247</v>
      </c>
      <c r="EI147" s="47">
        <v>0.76446775745909534</v>
      </c>
      <c r="EJ147" s="21">
        <f t="shared" si="207"/>
        <v>0.79399785513008991</v>
      </c>
      <c r="EK147" s="47">
        <v>0.87459636363636373</v>
      </c>
      <c r="EL147" s="47">
        <v>0.75881056044465023</v>
      </c>
      <c r="EM147" s="21">
        <f t="shared" si="208"/>
        <v>0.7910402318793055</v>
      </c>
      <c r="EN147" s="47">
        <v>0.87408575031525848</v>
      </c>
      <c r="EO147" s="47">
        <v>0.76965209034118209</v>
      </c>
      <c r="EP147" s="21">
        <f t="shared" si="209"/>
        <v>0.79872182475508025</v>
      </c>
      <c r="EQ147" s="47">
        <v>0.85180141843971635</v>
      </c>
      <c r="ER147" s="47">
        <v>0.75505344906349925</v>
      </c>
      <c r="ES147" s="21">
        <f t="shared" si="210"/>
        <v>0.78198382549145096</v>
      </c>
      <c r="ET147" s="47">
        <v>0.88705744431418521</v>
      </c>
      <c r="EU147" s="47">
        <v>0.81225102505694768</v>
      </c>
      <c r="EV147" s="21">
        <f t="shared" si="211"/>
        <v>0.83307383966291304</v>
      </c>
      <c r="EW147" s="47">
        <v>0.88230350665054413</v>
      </c>
      <c r="EX147" s="47">
        <v>0.79406214689265531</v>
      </c>
      <c r="EY147" s="21">
        <f t="shared" si="212"/>
        <v>0.81862465761113268</v>
      </c>
      <c r="EZ147" s="47">
        <v>0.88375586854460098</v>
      </c>
      <c r="FA147" s="47">
        <v>0.76810226244343893</v>
      </c>
      <c r="FB147" s="21">
        <f t="shared" si="213"/>
        <v>0.80029513602658187</v>
      </c>
      <c r="FC147" s="47">
        <v>0.90371014492753632</v>
      </c>
      <c r="FD147" s="47">
        <v>0.77474289841116994</v>
      </c>
      <c r="FE147" s="21">
        <f t="shared" si="214"/>
        <v>0.81064170350191489</v>
      </c>
      <c r="FF147" s="47">
        <v>0.87815683962264157</v>
      </c>
      <c r="FG147" s="47">
        <v>0.78463830755232034</v>
      </c>
      <c r="FH147" s="21">
        <f t="shared" si="215"/>
        <v>0.81066975077413872</v>
      </c>
      <c r="FI147" s="21">
        <f t="shared" si="216"/>
        <v>0.86813927876360497</v>
      </c>
      <c r="FJ147" s="21">
        <f t="shared" si="217"/>
        <v>0.77625735743209467</v>
      </c>
      <c r="FK147" s="45">
        <f t="shared" si="218"/>
        <v>0.80183324025769609</v>
      </c>
      <c r="FL147" s="21"/>
      <c r="FM147" s="21"/>
      <c r="FN147" s="21">
        <f t="shared" si="219"/>
        <v>0</v>
      </c>
      <c r="FO147" s="21"/>
      <c r="FP147" s="21"/>
      <c r="FQ147" s="21">
        <f t="shared" si="220"/>
        <v>0</v>
      </c>
      <c r="FR147" s="21"/>
      <c r="FS147" s="21"/>
      <c r="FT147" s="21">
        <f t="shared" si="221"/>
        <v>0</v>
      </c>
      <c r="FU147" s="21"/>
      <c r="FV147" s="21"/>
      <c r="FW147" s="21">
        <f t="shared" si="222"/>
        <v>0</v>
      </c>
      <c r="FX147" s="21"/>
      <c r="FY147" s="21"/>
      <c r="FZ147" s="21">
        <f t="shared" si="223"/>
        <v>0</v>
      </c>
      <c r="GA147" s="21"/>
      <c r="GB147" s="21"/>
      <c r="GC147" s="21">
        <f t="shared" si="224"/>
        <v>0</v>
      </c>
      <c r="GD147" s="21"/>
      <c r="GE147" s="21"/>
      <c r="GF147" s="21">
        <f t="shared" si="225"/>
        <v>0</v>
      </c>
      <c r="GG147" s="21"/>
      <c r="GH147" s="21"/>
      <c r="GI147" s="21">
        <f t="shared" si="226"/>
        <v>0</v>
      </c>
      <c r="GJ147" s="21"/>
      <c r="GK147" s="21"/>
      <c r="GL147" s="21">
        <f t="shared" si="227"/>
        <v>0</v>
      </c>
      <c r="GM147" s="21"/>
      <c r="GN147" s="21"/>
      <c r="GO147" s="21">
        <f t="shared" si="228"/>
        <v>0</v>
      </c>
      <c r="GP147" s="21" t="e">
        <f t="shared" si="229"/>
        <v>#DIV/0!</v>
      </c>
      <c r="GQ147" s="21" t="e">
        <f t="shared" si="230"/>
        <v>#DIV/0!</v>
      </c>
      <c r="GR147" s="45">
        <f t="shared" si="231"/>
        <v>0</v>
      </c>
    </row>
    <row r="148" spans="1:200">
      <c r="A148" s="1" t="s">
        <v>293</v>
      </c>
      <c r="B148" s="1" t="s">
        <v>294</v>
      </c>
      <c r="C148" s="1" t="s">
        <v>12</v>
      </c>
      <c r="D148" s="1" t="s">
        <v>13</v>
      </c>
      <c r="E148" s="2">
        <v>49137</v>
      </c>
      <c r="F148" s="2">
        <v>36</v>
      </c>
      <c r="G148" s="2">
        <v>91</v>
      </c>
      <c r="H148" s="2">
        <v>127</v>
      </c>
      <c r="I148" s="2">
        <v>36</v>
      </c>
      <c r="J148" s="2">
        <v>91</v>
      </c>
      <c r="K148" s="2">
        <v>127</v>
      </c>
      <c r="L148" s="42">
        <f>VLOOKUP(B148,'[2]1월'!$D$6:$AU$179,13,0)</f>
        <v>34.354838709677416</v>
      </c>
      <c r="M148" s="42">
        <f>VLOOKUP(B148,'[2]1월'!$D$6:$AU$179,28,0)</f>
        <v>85.451612903225808</v>
      </c>
      <c r="N148" s="42">
        <f t="shared" si="159"/>
        <v>119.80645161290323</v>
      </c>
      <c r="O148" s="42">
        <f>VLOOKUP(B148,'[2]2월'!$D$6:$AU$179,13,0)</f>
        <v>35.03448275862069</v>
      </c>
      <c r="P148" s="42">
        <f>VLOOKUP(B148,'[2]2월'!$D$6:$AU$179,28,0)</f>
        <v>83.965517241379317</v>
      </c>
      <c r="Q148" s="42">
        <f t="shared" si="160"/>
        <v>119</v>
      </c>
      <c r="R148" s="42">
        <f>VLOOKUP(B148,'[2]3월'!$D$6:$AU$179,13,0)</f>
        <v>34.774193548387096</v>
      </c>
      <c r="S148" s="42">
        <f>VLOOKUP(B148,'[2]3월'!$D$6:$AU$179,28,0)</f>
        <v>84.548387096774192</v>
      </c>
      <c r="T148" s="42">
        <f t="shared" si="161"/>
        <v>119.32258064516128</v>
      </c>
      <c r="U148" s="42">
        <f>VLOOKUP(B148,'[2]4월'!$D$6:$AU$179,13,0)</f>
        <v>32.06666666666667</v>
      </c>
      <c r="V148" s="42">
        <f>VLOOKUP(B148,'[2]4월'!$D$6:$AU$179,28,0)</f>
        <v>85.86666666666666</v>
      </c>
      <c r="W148" s="42">
        <f t="shared" si="162"/>
        <v>117.93333333333334</v>
      </c>
      <c r="X148" s="42">
        <f>VLOOKUP(B148,'[2]5월'!$D$6:$AU$179,13,0)</f>
        <v>28.870967741935484</v>
      </c>
      <c r="Y148" s="42">
        <f>VLOOKUP(B148,'[2]5월'!$D$6:$AU$179,28,0)</f>
        <v>84.774193548387103</v>
      </c>
      <c r="Z148" s="42">
        <f t="shared" si="163"/>
        <v>113.64516129032259</v>
      </c>
      <c r="AA148" s="42">
        <f>VLOOKUP(B148,'[2]6월'!$D$6:$AU$179,13,0)</f>
        <v>29.633333333333333</v>
      </c>
      <c r="AB148" s="42">
        <f>VLOOKUP(B148,'[2]6월'!$D$6:$AU$179,28,0)</f>
        <v>84.63333333333334</v>
      </c>
      <c r="AC148" s="42">
        <f t="shared" si="164"/>
        <v>114.26666666666668</v>
      </c>
      <c r="AD148" s="42">
        <f>VLOOKUP(B148,'[2]7월'!$D$6:$AU$179,13,0)</f>
        <v>29.838709677419356</v>
      </c>
      <c r="AE148" s="42">
        <f>VLOOKUP(B148,'[2]7월'!$D$6:$AU$179,28,0)</f>
        <v>84.870967741935488</v>
      </c>
      <c r="AF148" s="42">
        <f t="shared" si="165"/>
        <v>114.70967741935485</v>
      </c>
      <c r="AG148" s="42">
        <f>VLOOKUP(B148,'[2]8월'!$D$6:$AU$179,13,0)</f>
        <v>28.225806451612904</v>
      </c>
      <c r="AH148" s="42">
        <f>VLOOKUP(B148,'[2]8월'!$D$6:$AU$179,28,0)</f>
        <v>84.903225806451616</v>
      </c>
      <c r="AI148" s="42">
        <f t="shared" si="166"/>
        <v>113.12903225806451</v>
      </c>
      <c r="AJ148" s="42">
        <f>VLOOKUP(B148,'[2]9월'!$D$6:$AU$179,13,0)</f>
        <v>26.866666666666667</v>
      </c>
      <c r="AK148" s="42">
        <f>VLOOKUP(B148,'[2]9월'!$D$6:$AU$179,28,0)</f>
        <v>84.033333333333331</v>
      </c>
      <c r="AL148" s="42">
        <f t="shared" si="167"/>
        <v>110.9</v>
      </c>
      <c r="AM148" s="42">
        <f>VLOOKUP(B148,'[2]10월'!$D$6:$AU$179,13,0)</f>
        <v>24.612903225806452</v>
      </c>
      <c r="AN148" s="42">
        <f>VLOOKUP(B148,'[2]10월'!$D$6:$AU$179,28,0)</f>
        <v>83.387096774193552</v>
      </c>
      <c r="AO148" s="42">
        <f t="shared" si="168"/>
        <v>108</v>
      </c>
      <c r="AP148" s="42">
        <f>VLOOKUP(B148,'[3]11월'!$D$6:$P$179,13,0)</f>
        <v>22.366666666666667</v>
      </c>
      <c r="AQ148" s="42">
        <f>VLOOKUP(B148,'[3]11월'!$D$6:$AE$179,28,0)</f>
        <v>84</v>
      </c>
      <c r="AR148" s="42">
        <f t="shared" si="169"/>
        <v>106.36666666666667</v>
      </c>
      <c r="AS148" s="42">
        <f>VLOOKUP(B148,'[3]12월'!$D$6:$P$179,13,0)</f>
        <v>21.258064516129032</v>
      </c>
      <c r="AT148" s="42">
        <f>VLOOKUP(B148,'[3]12월'!$D$6:$AE$179,28,0)</f>
        <v>82.903225806451616</v>
      </c>
      <c r="AU148" s="42">
        <f t="shared" si="170"/>
        <v>104.16129032258064</v>
      </c>
      <c r="AV148" s="42">
        <f t="shared" si="171"/>
        <v>28.991941663576814</v>
      </c>
      <c r="AW148" s="42">
        <f t="shared" si="172"/>
        <v>84.444796687677652</v>
      </c>
      <c r="AX148" s="43">
        <f t="shared" si="173"/>
        <v>113.43673835125448</v>
      </c>
      <c r="AY148" s="47">
        <v>0.3624729546263008</v>
      </c>
      <c r="AZ148" s="47">
        <v>0.33339718288984277</v>
      </c>
      <c r="BA148" s="21">
        <f t="shared" si="174"/>
        <v>0.34082831225991195</v>
      </c>
      <c r="BB148" s="47">
        <v>0.37080469582064929</v>
      </c>
      <c r="BC148" s="47">
        <v>0.3430011983736358</v>
      </c>
      <c r="BD148" s="21">
        <f t="shared" si="175"/>
        <v>0.35010716234741668</v>
      </c>
      <c r="BE148" s="47">
        <v>0.35948658168399866</v>
      </c>
      <c r="BF148" s="47">
        <v>0.32070417690051345</v>
      </c>
      <c r="BG148" s="21">
        <f t="shared" si="176"/>
        <v>0.33061610872611313</v>
      </c>
      <c r="BH148" s="47">
        <v>0.35323161824379157</v>
      </c>
      <c r="BI148" s="47">
        <v>0.32024215828046992</v>
      </c>
      <c r="BJ148" s="21">
        <f t="shared" si="177"/>
        <v>0.32867354049994069</v>
      </c>
      <c r="BK148" s="47">
        <v>0.37098144121518917</v>
      </c>
      <c r="BL148" s="47">
        <v>0.32832129902910689</v>
      </c>
      <c r="BM148" s="21">
        <f t="shared" si="178"/>
        <v>0.33922429546214133</v>
      </c>
      <c r="BN148" s="47">
        <v>0.35571958317210312</v>
      </c>
      <c r="BO148" s="47">
        <v>0.32824960972974565</v>
      </c>
      <c r="BP148" s="21">
        <f t="shared" si="179"/>
        <v>0.33527033228503256</v>
      </c>
      <c r="BQ148" s="47">
        <v>0.35113042855926657</v>
      </c>
      <c r="BR148" s="47">
        <v>0.32415178601463357</v>
      </c>
      <c r="BS148" s="21">
        <f t="shared" si="180"/>
        <v>0.33104693517164241</v>
      </c>
      <c r="BT148" s="47">
        <v>0.3665099786453368</v>
      </c>
      <c r="BU148" s="47">
        <v>0.3306209064450335</v>
      </c>
      <c r="BV148" s="21">
        <f t="shared" si="181"/>
        <v>0.33979336593844045</v>
      </c>
      <c r="BW148" s="47">
        <v>0.37168714182724616</v>
      </c>
      <c r="BX148" s="47">
        <v>0.34350964517790877</v>
      </c>
      <c r="BY148" s="21">
        <f t="shared" si="182"/>
        <v>0.35071119514273269</v>
      </c>
      <c r="BZ148" s="47">
        <v>0.36599888931749558</v>
      </c>
      <c r="CA148" s="47">
        <v>0.3411857512141046</v>
      </c>
      <c r="CB148" s="21">
        <f t="shared" si="183"/>
        <v>0.34752744494436888</v>
      </c>
      <c r="CC148" s="47">
        <v>0.36306339937434828</v>
      </c>
      <c r="CD148" s="47">
        <v>0.34230854934461424</v>
      </c>
      <c r="CE148" s="21">
        <f t="shared" si="184"/>
        <v>0.34761303367697494</v>
      </c>
      <c r="CF148" s="47">
        <v>0.37306333179008944</v>
      </c>
      <c r="CG148" s="47">
        <v>0.34975874373831273</v>
      </c>
      <c r="CH148" s="21">
        <f t="shared" si="185"/>
        <v>0.35571488517107036</v>
      </c>
      <c r="CI148" s="44">
        <f t="shared" si="186"/>
        <v>0.36367917035631797</v>
      </c>
      <c r="CJ148" s="44">
        <f t="shared" si="187"/>
        <v>0.33378758392816016</v>
      </c>
      <c r="CK148" s="21">
        <f t="shared" si="188"/>
        <v>0.34142721763548217</v>
      </c>
      <c r="CL148" s="47">
        <v>0.17982792109610013</v>
      </c>
      <c r="CM148" s="47">
        <v>0.17831000492673874</v>
      </c>
      <c r="CN148" s="21">
        <f t="shared" si="189"/>
        <v>0.17869795099846073</v>
      </c>
      <c r="CO148" s="47">
        <v>0.19103717355040103</v>
      </c>
      <c r="CP148" s="47">
        <v>0.19340860148253408</v>
      </c>
      <c r="CQ148" s="21">
        <f t="shared" si="190"/>
        <v>0.19280251652921948</v>
      </c>
      <c r="CR148" s="47">
        <v>0.19075785738514958</v>
      </c>
      <c r="CS148" s="47">
        <v>0.18895922801188358</v>
      </c>
      <c r="CT148" s="21">
        <f t="shared" si="191"/>
        <v>0.18941891822002987</v>
      </c>
      <c r="CU148" s="47">
        <v>0.2031738249396017</v>
      </c>
      <c r="CV148" s="47">
        <v>0.20219852910921154</v>
      </c>
      <c r="CW148" s="21">
        <f t="shared" si="192"/>
        <v>0.20244779332669849</v>
      </c>
      <c r="CX148" s="47">
        <v>0.2099639723965831</v>
      </c>
      <c r="CY148" s="47">
        <v>0.20502983066052716</v>
      </c>
      <c r="CZ148" s="21">
        <f t="shared" si="193"/>
        <v>0.20629088903941495</v>
      </c>
      <c r="DA148" s="47">
        <v>0.19953190209498775</v>
      </c>
      <c r="DB148" s="47">
        <v>0.20114836358067034</v>
      </c>
      <c r="DC148" s="21">
        <f t="shared" si="194"/>
        <v>0.20073523148805661</v>
      </c>
      <c r="DD148" s="47">
        <v>0.19651462363007755</v>
      </c>
      <c r="DE148" s="47">
        <v>0.19535753920739693</v>
      </c>
      <c r="DF148" s="21">
        <f t="shared" si="195"/>
        <v>0.19565326460086083</v>
      </c>
      <c r="DG148" s="47">
        <v>0.20380249152899088</v>
      </c>
      <c r="DH148" s="47">
        <v>0.19623911136627833</v>
      </c>
      <c r="DI148" s="21">
        <f t="shared" si="196"/>
        <v>0.19817214540484374</v>
      </c>
      <c r="DJ148" s="47">
        <v>0.22451025583047446</v>
      </c>
      <c r="DK148" s="47">
        <v>0.21767593093608942</v>
      </c>
      <c r="DL148" s="21">
        <f t="shared" si="197"/>
        <v>0.21942263444262364</v>
      </c>
      <c r="DM148" s="47">
        <v>0.2282402262485497</v>
      </c>
      <c r="DN148" s="47">
        <v>0.21913812021984</v>
      </c>
      <c r="DO148" s="21">
        <f t="shared" si="198"/>
        <v>0.22146441883204901</v>
      </c>
      <c r="DP148" s="47">
        <v>0.227956278459751</v>
      </c>
      <c r="DQ148" s="47">
        <v>0.2245182387514344</v>
      </c>
      <c r="DR148" s="21">
        <f t="shared" si="199"/>
        <v>0.22539692627462402</v>
      </c>
      <c r="DS148" s="47">
        <v>0.22865388669330261</v>
      </c>
      <c r="DT148" s="47">
        <v>0.21917214135202304</v>
      </c>
      <c r="DU148" s="21">
        <f t="shared" si="200"/>
        <v>0.22159546744371708</v>
      </c>
      <c r="DV148" s="21">
        <f t="shared" si="201"/>
        <v>0.20699753448783084</v>
      </c>
      <c r="DW148" s="21">
        <f t="shared" si="202"/>
        <v>0.20342963663371894</v>
      </c>
      <c r="DX148" s="45">
        <f t="shared" si="203"/>
        <v>0.20434151305004988</v>
      </c>
      <c r="DY148" s="47">
        <v>0.90344694835680761</v>
      </c>
      <c r="DZ148" s="47">
        <v>0.76369271423178553</v>
      </c>
      <c r="EA148" s="21">
        <f t="shared" si="204"/>
        <v>0.79941083044246442</v>
      </c>
      <c r="EB148" s="47">
        <v>0.89703641732283468</v>
      </c>
      <c r="EC148" s="47">
        <v>0.76992689938398351</v>
      </c>
      <c r="ED148" s="21">
        <f t="shared" si="205"/>
        <v>0.80241330354660612</v>
      </c>
      <c r="EE148" s="47">
        <v>0.88725417439703158</v>
      </c>
      <c r="EF148" s="47">
        <v>0.75811484166348719</v>
      </c>
      <c r="EG148" s="21">
        <f t="shared" si="206"/>
        <v>0.79112002195605635</v>
      </c>
      <c r="EH148" s="47">
        <v>0.87558835758835762</v>
      </c>
      <c r="EI148" s="47">
        <v>0.76245885093167709</v>
      </c>
      <c r="EJ148" s="21">
        <f t="shared" si="207"/>
        <v>0.79137227091439677</v>
      </c>
      <c r="EK148" s="47">
        <v>0.89377988826815646</v>
      </c>
      <c r="EL148" s="47">
        <v>0.77115525114155248</v>
      </c>
      <c r="EM148" s="21">
        <f t="shared" si="208"/>
        <v>0.80249541816119474</v>
      </c>
      <c r="EN148" s="47">
        <v>0.88841169853768276</v>
      </c>
      <c r="EO148" s="47">
        <v>0.77911500590783778</v>
      </c>
      <c r="EP148" s="21">
        <f t="shared" si="209"/>
        <v>0.80704884271240507</v>
      </c>
      <c r="EQ148" s="47">
        <v>0.91304648648648645</v>
      </c>
      <c r="ER148" s="47">
        <v>0.79835689851767389</v>
      </c>
      <c r="ES148" s="21">
        <f t="shared" si="210"/>
        <v>0.82766904105755756</v>
      </c>
      <c r="ET148" s="47">
        <v>0.92390857142857141</v>
      </c>
      <c r="EU148" s="47">
        <v>0.80868389057750767</v>
      </c>
      <c r="EV148" s="21">
        <f t="shared" si="211"/>
        <v>0.83813279111883165</v>
      </c>
      <c r="EW148" s="47">
        <v>0.90522952853598015</v>
      </c>
      <c r="EX148" s="47">
        <v>0.79465132883776279</v>
      </c>
      <c r="EY148" s="21">
        <f t="shared" si="212"/>
        <v>0.8229126907343568</v>
      </c>
      <c r="EZ148" s="47">
        <v>0.8719239842726082</v>
      </c>
      <c r="FA148" s="47">
        <v>0.7733996131528047</v>
      </c>
      <c r="FB148" s="21">
        <f t="shared" si="213"/>
        <v>0.79858028091055622</v>
      </c>
      <c r="FC148" s="47">
        <v>0.8806497764530552</v>
      </c>
      <c r="FD148" s="47">
        <v>0.78351904761904767</v>
      </c>
      <c r="FE148" s="21">
        <f t="shared" si="214"/>
        <v>0.80834353098330414</v>
      </c>
      <c r="FF148" s="47">
        <v>0.87452200303490135</v>
      </c>
      <c r="FG148" s="47">
        <v>0.79272607003891049</v>
      </c>
      <c r="FH148" s="21">
        <f t="shared" si="215"/>
        <v>0.81363131601305461</v>
      </c>
      <c r="FI148" s="21">
        <f t="shared" si="216"/>
        <v>0.89289981955687281</v>
      </c>
      <c r="FJ148" s="21">
        <f t="shared" si="217"/>
        <v>0.77965003433366931</v>
      </c>
      <c r="FK148" s="45">
        <f t="shared" si="218"/>
        <v>0.80859419487923201</v>
      </c>
      <c r="FL148" s="21"/>
      <c r="FM148" s="21"/>
      <c r="FN148" s="21">
        <f t="shared" si="219"/>
        <v>0</v>
      </c>
      <c r="FO148" s="21"/>
      <c r="FP148" s="21"/>
      <c r="FQ148" s="21">
        <f t="shared" si="220"/>
        <v>0</v>
      </c>
      <c r="FR148" s="21"/>
      <c r="FS148" s="21"/>
      <c r="FT148" s="21">
        <f t="shared" si="221"/>
        <v>0</v>
      </c>
      <c r="FU148" s="21"/>
      <c r="FV148" s="21"/>
      <c r="FW148" s="21">
        <f t="shared" si="222"/>
        <v>0</v>
      </c>
      <c r="FX148" s="21"/>
      <c r="FY148" s="21"/>
      <c r="FZ148" s="21">
        <f t="shared" si="223"/>
        <v>0</v>
      </c>
      <c r="GA148" s="21"/>
      <c r="GB148" s="21"/>
      <c r="GC148" s="21">
        <f t="shared" si="224"/>
        <v>0</v>
      </c>
      <c r="GD148" s="21"/>
      <c r="GE148" s="21"/>
      <c r="GF148" s="21">
        <f t="shared" si="225"/>
        <v>0</v>
      </c>
      <c r="GG148" s="21"/>
      <c r="GH148" s="21"/>
      <c r="GI148" s="21">
        <f t="shared" si="226"/>
        <v>0</v>
      </c>
      <c r="GJ148" s="21"/>
      <c r="GK148" s="21"/>
      <c r="GL148" s="21">
        <f t="shared" si="227"/>
        <v>0</v>
      </c>
      <c r="GM148" s="21"/>
      <c r="GN148" s="21"/>
      <c r="GO148" s="21">
        <f t="shared" si="228"/>
        <v>0</v>
      </c>
      <c r="GP148" s="21" t="e">
        <f t="shared" si="229"/>
        <v>#DIV/0!</v>
      </c>
      <c r="GQ148" s="21" t="e">
        <f t="shared" si="230"/>
        <v>#DIV/0!</v>
      </c>
      <c r="GR148" s="45">
        <f t="shared" si="231"/>
        <v>0</v>
      </c>
    </row>
    <row r="149" spans="1:200">
      <c r="A149" s="1" t="s">
        <v>295</v>
      </c>
      <c r="B149" s="1" t="s">
        <v>296</v>
      </c>
      <c r="C149" s="1" t="s">
        <v>12</v>
      </c>
      <c r="D149" s="1" t="s">
        <v>13</v>
      </c>
      <c r="E149" s="2">
        <v>91425</v>
      </c>
      <c r="F149" s="2">
        <v>75</v>
      </c>
      <c r="G149" s="2">
        <v>125</v>
      </c>
      <c r="H149" s="2">
        <v>200</v>
      </c>
      <c r="I149" s="2">
        <v>75</v>
      </c>
      <c r="J149" s="2">
        <v>125</v>
      </c>
      <c r="K149" s="2">
        <v>200</v>
      </c>
      <c r="L149" s="42">
        <f>VLOOKUP(B149,'[2]1월'!$D$6:$AU$179,13,0)</f>
        <v>72.161290322580641</v>
      </c>
      <c r="M149" s="42">
        <f>VLOOKUP(B149,'[2]1월'!$D$6:$AU$179,28,0)</f>
        <v>115.6774193548387</v>
      </c>
      <c r="N149" s="42">
        <f t="shared" si="159"/>
        <v>187.83870967741933</v>
      </c>
      <c r="O149" s="42">
        <f>VLOOKUP(B149,'[2]2월'!$D$6:$AU$179,13,0)</f>
        <v>71.793103448275858</v>
      </c>
      <c r="P149" s="42">
        <f>VLOOKUP(B149,'[2]2월'!$D$6:$AU$179,28,0)</f>
        <v>115.31034482758621</v>
      </c>
      <c r="Q149" s="42">
        <f t="shared" si="160"/>
        <v>187.10344827586206</v>
      </c>
      <c r="R149" s="42">
        <f>VLOOKUP(B149,'[2]3월'!$D$6:$AU$179,13,0)</f>
        <v>71.709677419354833</v>
      </c>
      <c r="S149" s="42">
        <f>VLOOKUP(B149,'[2]3월'!$D$6:$AU$179,28,0)</f>
        <v>117.87096774193549</v>
      </c>
      <c r="T149" s="42">
        <f t="shared" si="161"/>
        <v>189.58064516129031</v>
      </c>
      <c r="U149" s="42">
        <f>VLOOKUP(B149,'[2]4월'!$D$6:$AU$179,13,0)</f>
        <v>71.666666666666671</v>
      </c>
      <c r="V149" s="42">
        <f>VLOOKUP(B149,'[2]4월'!$D$6:$AU$179,28,0)</f>
        <v>116.03333333333333</v>
      </c>
      <c r="W149" s="42">
        <f t="shared" si="162"/>
        <v>187.7</v>
      </c>
      <c r="X149" s="42">
        <f>VLOOKUP(B149,'[2]5월'!$D$6:$AU$179,13,0)</f>
        <v>71.548387096774192</v>
      </c>
      <c r="Y149" s="42">
        <f>VLOOKUP(B149,'[2]5월'!$D$6:$AU$179,28,0)</f>
        <v>115.03225806451613</v>
      </c>
      <c r="Z149" s="42">
        <f t="shared" si="163"/>
        <v>186.58064516129031</v>
      </c>
      <c r="AA149" s="42">
        <f>VLOOKUP(B149,'[2]6월'!$D$6:$AU$179,13,0)</f>
        <v>72.266666666666666</v>
      </c>
      <c r="AB149" s="42">
        <f>VLOOKUP(B149,'[2]6월'!$D$6:$AU$179,28,0)</f>
        <v>114.83333333333333</v>
      </c>
      <c r="AC149" s="42">
        <f t="shared" si="164"/>
        <v>187.1</v>
      </c>
      <c r="AD149" s="42">
        <f>VLOOKUP(B149,'[2]7월'!$D$6:$AU$179,13,0)</f>
        <v>72.354838709677423</v>
      </c>
      <c r="AE149" s="42">
        <f>VLOOKUP(B149,'[2]7월'!$D$6:$AU$179,28,0)</f>
        <v>114.70967741935483</v>
      </c>
      <c r="AF149" s="42">
        <f t="shared" si="165"/>
        <v>187.06451612903226</v>
      </c>
      <c r="AG149" s="42">
        <f>VLOOKUP(B149,'[2]8월'!$D$6:$AU$179,13,0)</f>
        <v>71.774193548387103</v>
      </c>
      <c r="AH149" s="42">
        <f>VLOOKUP(B149,'[2]8월'!$D$6:$AU$179,28,0)</f>
        <v>114.06451612903226</v>
      </c>
      <c r="AI149" s="42">
        <f t="shared" si="166"/>
        <v>185.83870967741936</v>
      </c>
      <c r="AJ149" s="42">
        <f>VLOOKUP(B149,'[2]9월'!$D$6:$AU$179,13,0)</f>
        <v>70.966666666666669</v>
      </c>
      <c r="AK149" s="42">
        <f>VLOOKUP(B149,'[2]9월'!$D$6:$AU$179,28,0)</f>
        <v>111.93333333333334</v>
      </c>
      <c r="AL149" s="42">
        <f t="shared" si="167"/>
        <v>182.9</v>
      </c>
      <c r="AM149" s="42">
        <f>VLOOKUP(B149,'[2]10월'!$D$6:$AU$179,13,0)</f>
        <v>70.193548387096769</v>
      </c>
      <c r="AN149" s="42">
        <f>VLOOKUP(B149,'[2]10월'!$D$6:$AU$179,28,0)</f>
        <v>111.06451612903226</v>
      </c>
      <c r="AO149" s="42">
        <f t="shared" si="168"/>
        <v>181.25806451612902</v>
      </c>
      <c r="AP149" s="42">
        <f>VLOOKUP(B149,'[3]11월'!$D$6:$P$179,13,0)</f>
        <v>72.2</v>
      </c>
      <c r="AQ149" s="42">
        <f>VLOOKUP(B149,'[3]11월'!$D$6:$AE$179,28,0)</f>
        <v>110.43333333333334</v>
      </c>
      <c r="AR149" s="42">
        <f t="shared" si="169"/>
        <v>182.63333333333333</v>
      </c>
      <c r="AS149" s="42">
        <f>VLOOKUP(B149,'[3]12월'!$D$6:$P$179,13,0)</f>
        <v>71.483870967741936</v>
      </c>
      <c r="AT149" s="42">
        <f>VLOOKUP(B149,'[3]12월'!$D$6:$AE$179,28,0)</f>
        <v>113.83870967741936</v>
      </c>
      <c r="AU149" s="42">
        <f t="shared" si="170"/>
        <v>185.32258064516128</v>
      </c>
      <c r="AV149" s="42">
        <f t="shared" si="171"/>
        <v>71.676575824990735</v>
      </c>
      <c r="AW149" s="42">
        <f t="shared" si="172"/>
        <v>114.23347855642072</v>
      </c>
      <c r="AX149" s="43">
        <f t="shared" si="173"/>
        <v>185.91005438141144</v>
      </c>
      <c r="AY149" s="47">
        <v>0.41712361825723643</v>
      </c>
      <c r="AZ149" s="47">
        <v>0.40144966951368422</v>
      </c>
      <c r="BA149" s="21">
        <f t="shared" si="174"/>
        <v>0.40749267229442343</v>
      </c>
      <c r="BB149" s="47">
        <v>0.42825922035216879</v>
      </c>
      <c r="BC149" s="47">
        <v>0.41377025969917325</v>
      </c>
      <c r="BD149" s="21">
        <f t="shared" si="175"/>
        <v>0.41935639698650429</v>
      </c>
      <c r="BE149" s="47">
        <v>0.41715388886685129</v>
      </c>
      <c r="BF149" s="47">
        <v>0.41214875139719886</v>
      </c>
      <c r="BG149" s="21">
        <f t="shared" si="176"/>
        <v>0.41407845399747911</v>
      </c>
      <c r="BH149" s="47">
        <v>0.41340701530466883</v>
      </c>
      <c r="BI149" s="47">
        <v>0.40202661263845679</v>
      </c>
      <c r="BJ149" s="21">
        <f t="shared" si="177"/>
        <v>0.40641426287791171</v>
      </c>
      <c r="BK149" s="47">
        <v>0.41803425632885149</v>
      </c>
      <c r="BL149" s="47">
        <v>0.40747651795418988</v>
      </c>
      <c r="BM149" s="21">
        <f t="shared" si="178"/>
        <v>0.41154699460307154</v>
      </c>
      <c r="BN149" s="47">
        <v>0.41337045506524395</v>
      </c>
      <c r="BO149" s="47">
        <v>0.39726365680699144</v>
      </c>
      <c r="BP149" s="21">
        <f t="shared" si="179"/>
        <v>0.40347354228358295</v>
      </c>
      <c r="BQ149" s="47">
        <v>0.41784794282897958</v>
      </c>
      <c r="BR149" s="47">
        <v>0.13840564772010214</v>
      </c>
      <c r="BS149" s="21">
        <f t="shared" si="180"/>
        <v>0.24614305289017763</v>
      </c>
      <c r="BT149" s="47">
        <v>0.42481490832113461</v>
      </c>
      <c r="BU149" s="47">
        <v>0.37592811913183516</v>
      </c>
      <c r="BV149" s="21">
        <f t="shared" si="181"/>
        <v>0.39477614574247943</v>
      </c>
      <c r="BW149" s="47">
        <v>0.42533918458944825</v>
      </c>
      <c r="BX149" s="47">
        <v>0.4026725751267114</v>
      </c>
      <c r="BY149" s="21">
        <f t="shared" si="182"/>
        <v>0.41141155891786324</v>
      </c>
      <c r="BZ149" s="47">
        <v>0.41713347620101798</v>
      </c>
      <c r="CA149" s="47">
        <v>0.4006625429893288</v>
      </c>
      <c r="CB149" s="21">
        <f t="shared" si="183"/>
        <v>0.40701281864915906</v>
      </c>
      <c r="CC149" s="47">
        <v>0.41516252961407252</v>
      </c>
      <c r="CD149" s="47">
        <v>0.39890116313117724</v>
      </c>
      <c r="CE149" s="21">
        <f t="shared" si="184"/>
        <v>0.40517064151741855</v>
      </c>
      <c r="CF149" s="47">
        <v>0.4141508050132876</v>
      </c>
      <c r="CG149" s="47">
        <v>0.39768607267576395</v>
      </c>
      <c r="CH149" s="21">
        <f t="shared" si="185"/>
        <v>0.40403395762343619</v>
      </c>
      <c r="CI149" s="44">
        <f t="shared" si="186"/>
        <v>0.41848310839524672</v>
      </c>
      <c r="CJ149" s="44">
        <f t="shared" si="187"/>
        <v>0.37903263239871782</v>
      </c>
      <c r="CK149" s="21">
        <f t="shared" si="188"/>
        <v>0.39424254153195887</v>
      </c>
      <c r="CL149" s="47">
        <v>0.22919423960227289</v>
      </c>
      <c r="CM149" s="47">
        <v>0.23811762343244897</v>
      </c>
      <c r="CN149" s="21">
        <f t="shared" si="189"/>
        <v>0.23467726298584873</v>
      </c>
      <c r="CO149" s="47">
        <v>0.24383339180558097</v>
      </c>
      <c r="CP149" s="47">
        <v>0.25507780480754899</v>
      </c>
      <c r="CQ149" s="21">
        <f t="shared" si="190"/>
        <v>0.25074258461827637</v>
      </c>
      <c r="CR149" s="47">
        <v>0.23474173857984121</v>
      </c>
      <c r="CS149" s="47">
        <v>0.24946760211204957</v>
      </c>
      <c r="CT149" s="21">
        <f t="shared" si="191"/>
        <v>0.2437901282520864</v>
      </c>
      <c r="CU149" s="47">
        <v>0.23714343305940214</v>
      </c>
      <c r="CV149" s="47">
        <v>0.25373211647478749</v>
      </c>
      <c r="CW149" s="21">
        <f t="shared" si="192"/>
        <v>0.24733644288620227</v>
      </c>
      <c r="CX149" s="47">
        <v>0.24563715719728271</v>
      </c>
      <c r="CY149" s="47">
        <v>0.25915529714458219</v>
      </c>
      <c r="CZ149" s="21">
        <f t="shared" si="193"/>
        <v>0.25394345431999998</v>
      </c>
      <c r="DA149" s="47">
        <v>0.23857905714448982</v>
      </c>
      <c r="DB149" s="47">
        <v>0.24566110984451733</v>
      </c>
      <c r="DC149" s="21">
        <f t="shared" si="194"/>
        <v>0.24293066425867141</v>
      </c>
      <c r="DD149" s="47">
        <v>0.23614889597187746</v>
      </c>
      <c r="DE149" s="47">
        <v>8.2302294593071743E-2</v>
      </c>
      <c r="DF149" s="21">
        <f t="shared" si="195"/>
        <v>0.14161698645218868</v>
      </c>
      <c r="DG149" s="47">
        <v>0.24556156689341008</v>
      </c>
      <c r="DH149" s="47">
        <v>0.22199016015071102</v>
      </c>
      <c r="DI149" s="21">
        <f t="shared" si="196"/>
        <v>0.23107798344416544</v>
      </c>
      <c r="DJ149" s="47">
        <v>0.25901508480362845</v>
      </c>
      <c r="DK149" s="47">
        <v>0.25364394093660669</v>
      </c>
      <c r="DL149" s="21">
        <f t="shared" si="197"/>
        <v>0.25571475524480802</v>
      </c>
      <c r="DM149" s="47">
        <v>0.24397036949795409</v>
      </c>
      <c r="DN149" s="47">
        <v>0.25214121679984253</v>
      </c>
      <c r="DO149" s="21">
        <f t="shared" si="198"/>
        <v>0.24899099257911966</v>
      </c>
      <c r="DP149" s="47">
        <v>0.24913277656520458</v>
      </c>
      <c r="DQ149" s="47">
        <v>0.25350630966187576</v>
      </c>
      <c r="DR149" s="21">
        <f t="shared" si="199"/>
        <v>0.25182011857517139</v>
      </c>
      <c r="DS149" s="47">
        <v>0.23740453015824745</v>
      </c>
      <c r="DT149" s="47">
        <v>0.24140798379671544</v>
      </c>
      <c r="DU149" s="21">
        <f t="shared" si="200"/>
        <v>0.23986447476362799</v>
      </c>
      <c r="DV149" s="21">
        <f t="shared" si="201"/>
        <v>0.24169685343993264</v>
      </c>
      <c r="DW149" s="21">
        <f t="shared" si="202"/>
        <v>0.23385028831289653</v>
      </c>
      <c r="DX149" s="45">
        <f t="shared" si="203"/>
        <v>0.23687548736501388</v>
      </c>
      <c r="DY149" s="47">
        <v>0.92509119356280733</v>
      </c>
      <c r="DZ149" s="47">
        <v>0.81873703290574451</v>
      </c>
      <c r="EA149" s="21">
        <f t="shared" si="204"/>
        <v>0.85974128136344086</v>
      </c>
      <c r="EB149" s="47">
        <v>0.92539337175792513</v>
      </c>
      <c r="EC149" s="47">
        <v>0.8159566387559809</v>
      </c>
      <c r="ED149" s="21">
        <f t="shared" si="205"/>
        <v>0.85814935564347294</v>
      </c>
      <c r="EE149" s="47">
        <v>0.93456275303643721</v>
      </c>
      <c r="EF149" s="47">
        <v>0.80833442802408317</v>
      </c>
      <c r="EG149" s="21">
        <f t="shared" si="206"/>
        <v>0.85700104876772287</v>
      </c>
      <c r="EH149" s="47">
        <v>0.9301232558139535</v>
      </c>
      <c r="EI149" s="47">
        <v>0.80534128124102267</v>
      </c>
      <c r="EJ149" s="21">
        <f t="shared" si="207"/>
        <v>0.85345026970766813</v>
      </c>
      <c r="EK149" s="47">
        <v>0.93958836789900813</v>
      </c>
      <c r="EL149" s="47">
        <v>0.81298850252383625</v>
      </c>
      <c r="EM149" s="21">
        <f t="shared" si="208"/>
        <v>0.8617983685646502</v>
      </c>
      <c r="EN149" s="47">
        <v>0.94323708487084879</v>
      </c>
      <c r="EO149" s="47">
        <v>0.83140493468795362</v>
      </c>
      <c r="EP149" s="21">
        <f t="shared" si="209"/>
        <v>0.8745211911966575</v>
      </c>
      <c r="EQ149" s="47">
        <v>0.93279268836379847</v>
      </c>
      <c r="ER149" s="47">
        <v>0.82146428571428565</v>
      </c>
      <c r="ES149" s="21">
        <f t="shared" si="210"/>
        <v>0.86438632519479675</v>
      </c>
      <c r="ET149" s="47">
        <v>0.92128269662921336</v>
      </c>
      <c r="EU149" s="47">
        <v>0.85198897058823519</v>
      </c>
      <c r="EV149" s="21">
        <f t="shared" si="211"/>
        <v>0.87870477692425297</v>
      </c>
      <c r="EW149" s="47">
        <v>0.92866697980272428</v>
      </c>
      <c r="EX149" s="47">
        <v>0.84669178082191776</v>
      </c>
      <c r="EY149" s="21">
        <f t="shared" si="212"/>
        <v>0.87829685772357879</v>
      </c>
      <c r="EZ149" s="47">
        <v>0.93023023897058821</v>
      </c>
      <c r="FA149" s="47">
        <v>0.80440981702004066</v>
      </c>
      <c r="FB149" s="21">
        <f t="shared" si="213"/>
        <v>0.85291917303243114</v>
      </c>
      <c r="FC149" s="47">
        <v>0.92129362880886423</v>
      </c>
      <c r="FD149" s="47">
        <v>0.81713552671294887</v>
      </c>
      <c r="FE149" s="21">
        <f t="shared" si="214"/>
        <v>0.8572930971440158</v>
      </c>
      <c r="FF149" s="47">
        <v>0.94043095667870036</v>
      </c>
      <c r="FG149" s="47">
        <v>0.82330971946727116</v>
      </c>
      <c r="FH149" s="21">
        <f t="shared" si="215"/>
        <v>0.86846515373162214</v>
      </c>
      <c r="FI149" s="21">
        <f t="shared" si="216"/>
        <v>0.93105776801623918</v>
      </c>
      <c r="FJ149" s="21">
        <f t="shared" si="217"/>
        <v>0.82148024320527691</v>
      </c>
      <c r="FK149" s="45">
        <f t="shared" si="218"/>
        <v>0.8637272415828593</v>
      </c>
      <c r="FL149" s="21"/>
      <c r="FM149" s="21"/>
      <c r="FN149" s="21">
        <f t="shared" si="219"/>
        <v>0</v>
      </c>
      <c r="FO149" s="21"/>
      <c r="FP149" s="21"/>
      <c r="FQ149" s="21">
        <f t="shared" si="220"/>
        <v>0</v>
      </c>
      <c r="FR149" s="21"/>
      <c r="FS149" s="21"/>
      <c r="FT149" s="21">
        <f t="shared" si="221"/>
        <v>0</v>
      </c>
      <c r="FU149" s="21"/>
      <c r="FV149" s="21"/>
      <c r="FW149" s="21">
        <f t="shared" si="222"/>
        <v>0</v>
      </c>
      <c r="FX149" s="21"/>
      <c r="FY149" s="21"/>
      <c r="FZ149" s="21">
        <f t="shared" si="223"/>
        <v>0</v>
      </c>
      <c r="GA149" s="21"/>
      <c r="GB149" s="21"/>
      <c r="GC149" s="21">
        <f t="shared" si="224"/>
        <v>0</v>
      </c>
      <c r="GD149" s="21"/>
      <c r="GE149" s="21"/>
      <c r="GF149" s="21">
        <f t="shared" si="225"/>
        <v>0</v>
      </c>
      <c r="GG149" s="21"/>
      <c r="GH149" s="21"/>
      <c r="GI149" s="21">
        <f t="shared" si="226"/>
        <v>0</v>
      </c>
      <c r="GJ149" s="21"/>
      <c r="GK149" s="21"/>
      <c r="GL149" s="21">
        <f t="shared" si="227"/>
        <v>0</v>
      </c>
      <c r="GM149" s="21"/>
      <c r="GN149" s="21"/>
      <c r="GO149" s="21">
        <f t="shared" si="228"/>
        <v>0</v>
      </c>
      <c r="GP149" s="21" t="e">
        <f t="shared" si="229"/>
        <v>#DIV/0!</v>
      </c>
      <c r="GQ149" s="21" t="e">
        <f t="shared" si="230"/>
        <v>#DIV/0!</v>
      </c>
      <c r="GR149" s="45">
        <f t="shared" si="231"/>
        <v>0</v>
      </c>
    </row>
    <row r="150" spans="1:200">
      <c r="A150" s="1" t="s">
        <v>297</v>
      </c>
      <c r="B150" s="1" t="s">
        <v>298</v>
      </c>
      <c r="C150" s="1" t="s">
        <v>8</v>
      </c>
      <c r="D150" s="1" t="s">
        <v>16</v>
      </c>
      <c r="E150" s="2">
        <v>130751</v>
      </c>
      <c r="F150" s="2">
        <v>159</v>
      </c>
      <c r="G150" s="2">
        <v>438</v>
      </c>
      <c r="H150" s="2">
        <v>597</v>
      </c>
      <c r="I150" s="2">
        <v>134</v>
      </c>
      <c r="J150" s="2">
        <v>438</v>
      </c>
      <c r="K150" s="2">
        <v>572</v>
      </c>
      <c r="L150" s="42">
        <f>VLOOKUP(B150,'[2]1월'!$D$6:$AU$179,13,0)</f>
        <v>115.87096774193549</v>
      </c>
      <c r="M150" s="42">
        <f>VLOOKUP(B150,'[2]1월'!$D$6:$AU$179,28,0)</f>
        <v>375.32258064516128</v>
      </c>
      <c r="N150" s="42">
        <f t="shared" si="159"/>
        <v>491.19354838709677</v>
      </c>
      <c r="O150" s="42">
        <f>VLOOKUP(B150,'[2]2월'!$D$6:$AU$179,13,0)</f>
        <v>111.51724137931035</v>
      </c>
      <c r="P150" s="42">
        <f>VLOOKUP(B150,'[2]2월'!$D$6:$AU$179,28,0)</f>
        <v>372.41379310344826</v>
      </c>
      <c r="Q150" s="42">
        <f t="shared" si="160"/>
        <v>483.93103448275861</v>
      </c>
      <c r="R150" s="42">
        <f>VLOOKUP(B150,'[2]3월'!$D$6:$AU$179,13,0)</f>
        <v>109.96774193548387</v>
      </c>
      <c r="S150" s="42">
        <f>VLOOKUP(B150,'[2]3월'!$D$6:$AU$179,28,0)</f>
        <v>377.61290322580646</v>
      </c>
      <c r="T150" s="42">
        <f t="shared" si="161"/>
        <v>487.58064516129036</v>
      </c>
      <c r="U150" s="42">
        <f>VLOOKUP(B150,'[2]4월'!$D$6:$AU$179,13,0)</f>
        <v>110.86666666666666</v>
      </c>
      <c r="V150" s="42">
        <f>VLOOKUP(B150,'[2]4월'!$D$6:$AU$179,28,0)</f>
        <v>379.26666666666665</v>
      </c>
      <c r="W150" s="42">
        <f t="shared" si="162"/>
        <v>490.13333333333333</v>
      </c>
      <c r="X150" s="42">
        <f>VLOOKUP(B150,'[2]5월'!$D$6:$AU$179,13,0)</f>
        <v>111.2258064516129</v>
      </c>
      <c r="Y150" s="42">
        <f>VLOOKUP(B150,'[2]5월'!$D$6:$AU$179,28,0)</f>
        <v>380.90322580645159</v>
      </c>
      <c r="Z150" s="42">
        <f t="shared" si="163"/>
        <v>492.12903225806451</v>
      </c>
      <c r="AA150" s="42">
        <f>VLOOKUP(B150,'[2]6월'!$D$6:$AU$179,13,0)</f>
        <v>111.6</v>
      </c>
      <c r="AB150" s="42">
        <f>VLOOKUP(B150,'[2]6월'!$D$6:$AU$179,28,0)</f>
        <v>376.66666666666669</v>
      </c>
      <c r="AC150" s="42">
        <f t="shared" si="164"/>
        <v>488.26666666666665</v>
      </c>
      <c r="AD150" s="42">
        <f>VLOOKUP(B150,'[2]7월'!$D$6:$AU$179,13,0)</f>
        <v>109.83870967741936</v>
      </c>
      <c r="AE150" s="42">
        <f>VLOOKUP(B150,'[2]7월'!$D$6:$AU$179,28,0)</f>
        <v>379.48387096774195</v>
      </c>
      <c r="AF150" s="42">
        <f t="shared" si="165"/>
        <v>489.32258064516134</v>
      </c>
      <c r="AG150" s="42">
        <f>VLOOKUP(B150,'[2]8월'!$D$6:$AU$179,13,0)</f>
        <v>112</v>
      </c>
      <c r="AH150" s="42">
        <f>VLOOKUP(B150,'[2]8월'!$D$6:$AU$179,28,0)</f>
        <v>379.58064516129031</v>
      </c>
      <c r="AI150" s="42">
        <f t="shared" si="166"/>
        <v>491.58064516129031</v>
      </c>
      <c r="AJ150" s="42">
        <f>VLOOKUP(B150,'[2]9월'!$D$6:$AU$179,13,0)</f>
        <v>111.26666666666667</v>
      </c>
      <c r="AK150" s="42">
        <f>VLOOKUP(B150,'[2]9월'!$D$6:$AU$179,28,0)</f>
        <v>376.03333333333336</v>
      </c>
      <c r="AL150" s="42">
        <f t="shared" si="167"/>
        <v>487.3</v>
      </c>
      <c r="AM150" s="42">
        <f>VLOOKUP(B150,'[2]10월'!$D$6:$AU$179,13,0)</f>
        <v>111.80645161290323</v>
      </c>
      <c r="AN150" s="42">
        <f>VLOOKUP(B150,'[2]10월'!$D$6:$AU$179,28,0)</f>
        <v>378.12903225806451</v>
      </c>
      <c r="AO150" s="42">
        <f t="shared" si="168"/>
        <v>489.93548387096774</v>
      </c>
      <c r="AP150" s="42">
        <f>VLOOKUP(B150,'[3]11월'!$D$6:$P$179,13,0)</f>
        <v>112.7</v>
      </c>
      <c r="AQ150" s="42">
        <f>VLOOKUP(B150,'[3]11월'!$D$6:$AE$179,28,0)</f>
        <v>379.43333333333334</v>
      </c>
      <c r="AR150" s="42">
        <f t="shared" si="169"/>
        <v>492.13333333333333</v>
      </c>
      <c r="AS150" s="42">
        <f>VLOOKUP(B150,'[3]12월'!$D$6:$P$179,13,0)</f>
        <v>112</v>
      </c>
      <c r="AT150" s="42">
        <f>VLOOKUP(B150,'[3]12월'!$D$6:$AE$179,28,0)</f>
        <v>382.41935483870969</v>
      </c>
      <c r="AU150" s="42">
        <f t="shared" si="170"/>
        <v>494.41935483870969</v>
      </c>
      <c r="AV150" s="42">
        <f t="shared" si="171"/>
        <v>111.72168767766657</v>
      </c>
      <c r="AW150" s="42">
        <f t="shared" si="172"/>
        <v>378.10545050055612</v>
      </c>
      <c r="AX150" s="43">
        <f t="shared" si="173"/>
        <v>489.8271381782227</v>
      </c>
      <c r="AY150" s="47">
        <v>0.41412677326728614</v>
      </c>
      <c r="AZ150" s="47">
        <v>0.27189098564326497</v>
      </c>
      <c r="BA150" s="21">
        <f t="shared" si="174"/>
        <v>0.30433267987159895</v>
      </c>
      <c r="BB150" s="47">
        <v>0.44098466527249386</v>
      </c>
      <c r="BC150" s="47">
        <v>0.31023362738705623</v>
      </c>
      <c r="BD150" s="21">
        <f t="shared" si="175"/>
        <v>0.34005583501829734</v>
      </c>
      <c r="BE150" s="47">
        <v>0.44479313039961621</v>
      </c>
      <c r="BF150" s="47">
        <v>0.36189437808037428</v>
      </c>
      <c r="BG150" s="21">
        <f t="shared" si="176"/>
        <v>0.38080224943663377</v>
      </c>
      <c r="BH150" s="47">
        <v>0.44782720899507372</v>
      </c>
      <c r="BI150" s="47">
        <v>0.38805071210722886</v>
      </c>
      <c r="BJ150" s="21">
        <f t="shared" si="177"/>
        <v>0.40168476909436723</v>
      </c>
      <c r="BK150" s="47">
        <v>0.43940379705718169</v>
      </c>
      <c r="BL150" s="47">
        <v>0.3937583670805343</v>
      </c>
      <c r="BM150" s="21">
        <f t="shared" si="178"/>
        <v>0.40416935510935253</v>
      </c>
      <c r="BN150" s="47">
        <v>0.44004356377665582</v>
      </c>
      <c r="BO150" s="47">
        <v>0.39855474257216617</v>
      </c>
      <c r="BP150" s="21">
        <f t="shared" si="179"/>
        <v>0.40801767503026121</v>
      </c>
      <c r="BQ150" s="47">
        <v>0.40789424660114071</v>
      </c>
      <c r="BR150" s="47">
        <v>0.39223005154003748</v>
      </c>
      <c r="BS150" s="21">
        <f t="shared" si="180"/>
        <v>0.39580280235749393</v>
      </c>
      <c r="BT150" s="47">
        <v>0.41286728115256938</v>
      </c>
      <c r="BU150" s="47">
        <v>0.38468492276655286</v>
      </c>
      <c r="BV150" s="21">
        <f t="shared" si="181"/>
        <v>0.39111286518994098</v>
      </c>
      <c r="BW150" s="47">
        <v>0.42970887280313919</v>
      </c>
      <c r="BX150" s="47">
        <v>0.39846453738006726</v>
      </c>
      <c r="BY150" s="21">
        <f t="shared" si="182"/>
        <v>0.40559086749075746</v>
      </c>
      <c r="BZ150" s="47">
        <v>0.41654025369948089</v>
      </c>
      <c r="CA150" s="47">
        <v>0.38442790106090458</v>
      </c>
      <c r="CB150" s="21">
        <f t="shared" si="183"/>
        <v>0.39175221192988857</v>
      </c>
      <c r="CC150" s="47">
        <v>0.43420515744261207</v>
      </c>
      <c r="CD150" s="47">
        <v>0.37946398592311104</v>
      </c>
      <c r="CE150" s="21">
        <f t="shared" si="184"/>
        <v>0.39194956622467864</v>
      </c>
      <c r="CF150" s="47">
        <v>0.42006736633410729</v>
      </c>
      <c r="CG150" s="47">
        <v>0.3723830982058709</v>
      </c>
      <c r="CH150" s="21">
        <f t="shared" si="185"/>
        <v>0.38325911240707378</v>
      </c>
      <c r="CI150" s="44">
        <f t="shared" si="186"/>
        <v>0.42903852640011308</v>
      </c>
      <c r="CJ150" s="44">
        <f t="shared" si="187"/>
        <v>0.36966977581226407</v>
      </c>
      <c r="CK150" s="21">
        <f t="shared" si="188"/>
        <v>0.38321083243002874</v>
      </c>
      <c r="CL150" s="47">
        <v>0.29914888914570037</v>
      </c>
      <c r="CM150" s="47">
        <v>0.19661866192027502</v>
      </c>
      <c r="CN150" s="21">
        <f t="shared" si="189"/>
        <v>0.2200041567832226</v>
      </c>
      <c r="CO150" s="47">
        <v>0.33046787908885161</v>
      </c>
      <c r="CP150" s="47">
        <v>0.22998691045471156</v>
      </c>
      <c r="CQ150" s="21">
        <f t="shared" si="190"/>
        <v>0.25290500241067071</v>
      </c>
      <c r="CR150" s="47">
        <v>0.33530041422353773</v>
      </c>
      <c r="CS150" s="47">
        <v>0.27212434044641587</v>
      </c>
      <c r="CT150" s="21">
        <f t="shared" si="191"/>
        <v>0.28653378621432413</v>
      </c>
      <c r="CU150" s="47">
        <v>0.33999202659974231</v>
      </c>
      <c r="CV150" s="47">
        <v>0.30247148932061141</v>
      </c>
      <c r="CW150" s="21">
        <f t="shared" si="192"/>
        <v>0.31102932007492151</v>
      </c>
      <c r="CX150" s="47">
        <v>0.34744810479283228</v>
      </c>
      <c r="CY150" s="47">
        <v>0.3109204934337037</v>
      </c>
      <c r="CZ150" s="21">
        <f t="shared" si="193"/>
        <v>0.3192518537643167</v>
      </c>
      <c r="DA150" s="47">
        <v>0.34138934888539185</v>
      </c>
      <c r="DB150" s="47">
        <v>0.31326934583790533</v>
      </c>
      <c r="DC150" s="21">
        <f t="shared" si="194"/>
        <v>0.31968306601202773</v>
      </c>
      <c r="DD150" s="47">
        <v>0.32523755567329532</v>
      </c>
      <c r="DE150" s="47">
        <v>0.30608598794472752</v>
      </c>
      <c r="DF150" s="21">
        <f t="shared" si="195"/>
        <v>0.31045415234710533</v>
      </c>
      <c r="DG150" s="47">
        <v>0.32415775801256924</v>
      </c>
      <c r="DH150" s="47">
        <v>0.3049656330010071</v>
      </c>
      <c r="DI150" s="21">
        <f t="shared" si="196"/>
        <v>0.30934304786696809</v>
      </c>
      <c r="DJ150" s="47">
        <v>0.36226072559528744</v>
      </c>
      <c r="DK150" s="47">
        <v>0.3396830230922348</v>
      </c>
      <c r="DL150" s="21">
        <f t="shared" si="197"/>
        <v>0.34483263370161576</v>
      </c>
      <c r="DM150" s="47">
        <v>0.34683569752624738</v>
      </c>
      <c r="DN150" s="47">
        <v>0.33080567553639478</v>
      </c>
      <c r="DO150" s="21">
        <f t="shared" si="198"/>
        <v>0.33446186558923097</v>
      </c>
      <c r="DP150" s="47">
        <v>0.34753025385413516</v>
      </c>
      <c r="DQ150" s="47">
        <v>0.33615580934527162</v>
      </c>
      <c r="DR150" s="21">
        <f t="shared" si="199"/>
        <v>0.3387501370945516</v>
      </c>
      <c r="DS150" s="47">
        <v>0.33209614344295879</v>
      </c>
      <c r="DT150" s="47">
        <v>0.31795894173450417</v>
      </c>
      <c r="DU150" s="21">
        <f t="shared" si="200"/>
        <v>0.32118340994135441</v>
      </c>
      <c r="DV150" s="21">
        <f t="shared" si="201"/>
        <v>0.33598873307004579</v>
      </c>
      <c r="DW150" s="21">
        <f t="shared" si="202"/>
        <v>0.29675385933898019</v>
      </c>
      <c r="DX150" s="45">
        <f t="shared" si="203"/>
        <v>0.3057027026500258</v>
      </c>
      <c r="DY150" s="47">
        <v>0.80881820712694885</v>
      </c>
      <c r="DZ150" s="47">
        <v>0.75001839278040394</v>
      </c>
      <c r="EA150" s="21">
        <f t="shared" si="204"/>
        <v>0.76342968419713075</v>
      </c>
      <c r="EB150" s="47">
        <v>0.79779993815708106</v>
      </c>
      <c r="EC150" s="47">
        <v>0.74279009259259254</v>
      </c>
      <c r="ED150" s="21">
        <f t="shared" si="205"/>
        <v>0.75533695312018612</v>
      </c>
      <c r="EE150" s="47">
        <v>0.80920563215019059</v>
      </c>
      <c r="EF150" s="47">
        <v>0.74389048351272846</v>
      </c>
      <c r="EG150" s="21">
        <f t="shared" si="206"/>
        <v>0.75878781783322879</v>
      </c>
      <c r="EH150" s="47">
        <v>0.81102044497895376</v>
      </c>
      <c r="EI150" s="47">
        <v>0.74531306029179123</v>
      </c>
      <c r="EJ150" s="21">
        <f t="shared" si="207"/>
        <v>0.76029985734317163</v>
      </c>
      <c r="EK150" s="47">
        <v>0.80189791183294667</v>
      </c>
      <c r="EL150" s="47">
        <v>0.74884688346883466</v>
      </c>
      <c r="EM150" s="21">
        <f t="shared" si="208"/>
        <v>0.76094696931527839</v>
      </c>
      <c r="EN150" s="47">
        <v>0.79999761051373952</v>
      </c>
      <c r="EO150" s="47">
        <v>0.73583619469026551</v>
      </c>
      <c r="EP150" s="21">
        <f t="shared" si="209"/>
        <v>0.75047038112233466</v>
      </c>
      <c r="EQ150" s="47">
        <v>0.83201057268722467</v>
      </c>
      <c r="ER150" s="47">
        <v>0.75029632777966682</v>
      </c>
      <c r="ES150" s="21">
        <f t="shared" si="210"/>
        <v>0.76893403205700073</v>
      </c>
      <c r="ET150" s="47">
        <v>0.83463767281105994</v>
      </c>
      <c r="EU150" s="47">
        <v>0.74590481856038071</v>
      </c>
      <c r="EV150" s="21">
        <f t="shared" si="211"/>
        <v>0.76614335468194472</v>
      </c>
      <c r="EW150" s="47">
        <v>0.82930197723187538</v>
      </c>
      <c r="EX150" s="47">
        <v>0.73496693555535864</v>
      </c>
      <c r="EY150" s="21">
        <f t="shared" si="212"/>
        <v>0.7564832404755828</v>
      </c>
      <c r="EZ150" s="47">
        <v>0.83200346220427013</v>
      </c>
      <c r="FA150" s="47">
        <v>0.72186768469544449</v>
      </c>
      <c r="FB150" s="21">
        <f t="shared" si="213"/>
        <v>0.74698788318575549</v>
      </c>
      <c r="FC150" s="47">
        <v>0.84246110618160297</v>
      </c>
      <c r="FD150" s="47">
        <v>0.72840551699903378</v>
      </c>
      <c r="FE150" s="21">
        <f t="shared" si="214"/>
        <v>0.75441976145257583</v>
      </c>
      <c r="FF150" s="47">
        <v>0.82798934331797236</v>
      </c>
      <c r="FG150" s="47">
        <v>0.75112239561366512</v>
      </c>
      <c r="FH150" s="21">
        <f t="shared" si="215"/>
        <v>0.76865450940404378</v>
      </c>
      <c r="FI150" s="21">
        <f t="shared" si="216"/>
        <v>0.81892865659948877</v>
      </c>
      <c r="FJ150" s="21">
        <f t="shared" si="217"/>
        <v>0.74160489887834713</v>
      </c>
      <c r="FK150" s="45">
        <f t="shared" si="218"/>
        <v>0.75924120368235271</v>
      </c>
      <c r="FL150" s="21"/>
      <c r="FM150" s="21"/>
      <c r="FN150" s="21">
        <f t="shared" si="219"/>
        <v>0</v>
      </c>
      <c r="FO150" s="21"/>
      <c r="FP150" s="21"/>
      <c r="FQ150" s="21">
        <f t="shared" si="220"/>
        <v>0</v>
      </c>
      <c r="FR150" s="21"/>
      <c r="FS150" s="21"/>
      <c r="FT150" s="21">
        <f t="shared" si="221"/>
        <v>0</v>
      </c>
      <c r="FU150" s="21"/>
      <c r="FV150" s="21"/>
      <c r="FW150" s="21">
        <f t="shared" si="222"/>
        <v>0</v>
      </c>
      <c r="FX150" s="21"/>
      <c r="FY150" s="21"/>
      <c r="FZ150" s="21">
        <f t="shared" si="223"/>
        <v>0</v>
      </c>
      <c r="GA150" s="21"/>
      <c r="GB150" s="21"/>
      <c r="GC150" s="21">
        <f t="shared" si="224"/>
        <v>0</v>
      </c>
      <c r="GD150" s="21"/>
      <c r="GE150" s="21"/>
      <c r="GF150" s="21">
        <f t="shared" si="225"/>
        <v>0</v>
      </c>
      <c r="GG150" s="21"/>
      <c r="GH150" s="21"/>
      <c r="GI150" s="21">
        <f t="shared" si="226"/>
        <v>0</v>
      </c>
      <c r="GJ150" s="21"/>
      <c r="GK150" s="21"/>
      <c r="GL150" s="21">
        <f t="shared" si="227"/>
        <v>0</v>
      </c>
      <c r="GM150" s="21"/>
      <c r="GN150" s="21"/>
      <c r="GO150" s="21">
        <f t="shared" si="228"/>
        <v>0</v>
      </c>
      <c r="GP150" s="21" t="e">
        <f t="shared" si="229"/>
        <v>#DIV/0!</v>
      </c>
      <c r="GQ150" s="21" t="e">
        <f t="shared" si="230"/>
        <v>#DIV/0!</v>
      </c>
      <c r="GR150" s="45">
        <f t="shared" si="231"/>
        <v>0</v>
      </c>
    </row>
    <row r="151" spans="1:200">
      <c r="A151" s="1" t="s">
        <v>299</v>
      </c>
      <c r="B151" s="1" t="s">
        <v>300</v>
      </c>
      <c r="C151" s="1" t="s">
        <v>12</v>
      </c>
      <c r="D151" s="1" t="s">
        <v>13</v>
      </c>
      <c r="E151" s="2">
        <v>37427</v>
      </c>
      <c r="F151" s="2">
        <v>51</v>
      </c>
      <c r="G151" s="2">
        <v>68</v>
      </c>
      <c r="H151" s="2">
        <v>119</v>
      </c>
      <c r="I151" s="2">
        <v>51</v>
      </c>
      <c r="J151" s="2">
        <v>68</v>
      </c>
      <c r="K151" s="2">
        <v>119</v>
      </c>
      <c r="L151" s="42">
        <f>VLOOKUP(B151,'[2]1월'!$D$6:$AU$179,13,0)</f>
        <v>41.967741935483872</v>
      </c>
      <c r="M151" s="42">
        <f>VLOOKUP(B151,'[2]1월'!$D$6:$AU$179,28,0)</f>
        <v>61.70967741935484</v>
      </c>
      <c r="N151" s="42">
        <f t="shared" si="159"/>
        <v>103.67741935483872</v>
      </c>
      <c r="O151" s="42">
        <f>VLOOKUP(B151,'[2]2월'!$D$6:$AU$179,13,0)</f>
        <v>42.448275862068968</v>
      </c>
      <c r="P151" s="42">
        <f>VLOOKUP(B151,'[2]2월'!$D$6:$AU$179,28,0)</f>
        <v>61.517241379310342</v>
      </c>
      <c r="Q151" s="42">
        <f t="shared" si="160"/>
        <v>103.9655172413793</v>
      </c>
      <c r="R151" s="42">
        <f>VLOOKUP(B151,'[2]3월'!$D$6:$AU$179,13,0)</f>
        <v>42.548387096774192</v>
      </c>
      <c r="S151" s="42">
        <f>VLOOKUP(B151,'[2]3월'!$D$6:$AU$179,28,0)</f>
        <v>61.87096774193548</v>
      </c>
      <c r="T151" s="42">
        <f t="shared" si="161"/>
        <v>104.41935483870967</v>
      </c>
      <c r="U151" s="42">
        <f>VLOOKUP(B151,'[2]4월'!$D$6:$AU$179,13,0)</f>
        <v>42.333333333333336</v>
      </c>
      <c r="V151" s="42">
        <f>VLOOKUP(B151,'[2]4월'!$D$6:$AU$179,28,0)</f>
        <v>60.7</v>
      </c>
      <c r="W151" s="42">
        <f t="shared" si="162"/>
        <v>103.03333333333333</v>
      </c>
      <c r="X151" s="42">
        <f>VLOOKUP(B151,'[2]5월'!$D$6:$AU$179,13,0)</f>
        <v>43.483870967741936</v>
      </c>
      <c r="Y151" s="42">
        <f>VLOOKUP(B151,'[2]5월'!$D$6:$AU$179,28,0)</f>
        <v>60.774193548387096</v>
      </c>
      <c r="Z151" s="42">
        <f t="shared" si="163"/>
        <v>104.25806451612902</v>
      </c>
      <c r="AA151" s="42">
        <f>VLOOKUP(B151,'[2]6월'!$D$6:$AU$179,13,0)</f>
        <v>43.633333333333333</v>
      </c>
      <c r="AB151" s="42">
        <f>VLOOKUP(B151,'[2]6월'!$D$6:$AU$179,28,0)</f>
        <v>61</v>
      </c>
      <c r="AC151" s="42">
        <f t="shared" si="164"/>
        <v>104.63333333333333</v>
      </c>
      <c r="AD151" s="42">
        <f>VLOOKUP(B151,'[2]7월'!$D$6:$AU$179,13,0)</f>
        <v>41.387096774193552</v>
      </c>
      <c r="AE151" s="42">
        <f>VLOOKUP(B151,'[2]7월'!$D$6:$AU$179,28,0)</f>
        <v>59.838709677419352</v>
      </c>
      <c r="AF151" s="42">
        <f t="shared" si="165"/>
        <v>101.2258064516129</v>
      </c>
      <c r="AG151" s="42">
        <f>VLOOKUP(B151,'[2]8월'!$D$6:$AU$179,13,0)</f>
        <v>41.516129032258064</v>
      </c>
      <c r="AH151" s="42">
        <f>VLOOKUP(B151,'[2]8월'!$D$6:$AU$179,28,0)</f>
        <v>60.322580645161288</v>
      </c>
      <c r="AI151" s="42">
        <f t="shared" si="166"/>
        <v>101.83870967741936</v>
      </c>
      <c r="AJ151" s="42">
        <f>VLOOKUP(B151,'[2]9월'!$D$6:$AU$179,13,0)</f>
        <v>41.9</v>
      </c>
      <c r="AK151" s="42">
        <f>VLOOKUP(B151,'[2]9월'!$D$6:$AU$179,28,0)</f>
        <v>60.2</v>
      </c>
      <c r="AL151" s="42">
        <f t="shared" si="167"/>
        <v>102.1</v>
      </c>
      <c r="AM151" s="42">
        <f>VLOOKUP(B151,'[2]10월'!$D$6:$AU$179,13,0)</f>
        <v>41.387096774193552</v>
      </c>
      <c r="AN151" s="42">
        <f>VLOOKUP(B151,'[2]10월'!$D$6:$AU$179,28,0)</f>
        <v>61.29032258064516</v>
      </c>
      <c r="AO151" s="42">
        <f t="shared" si="168"/>
        <v>102.67741935483872</v>
      </c>
      <c r="AP151" s="42">
        <f>VLOOKUP(B151,'[3]11월'!$D$6:$P$179,13,0)</f>
        <v>42.6</v>
      </c>
      <c r="AQ151" s="42">
        <f>VLOOKUP(B151,'[3]11월'!$D$6:$AE$179,28,0)</f>
        <v>59.266666666666666</v>
      </c>
      <c r="AR151" s="42">
        <f t="shared" si="169"/>
        <v>101.86666666666667</v>
      </c>
      <c r="AS151" s="42">
        <f>VLOOKUP(B151,'[3]12월'!$D$6:$P$179,13,0)</f>
        <v>42.483870967741936</v>
      </c>
      <c r="AT151" s="42">
        <f>VLOOKUP(B151,'[3]12월'!$D$6:$AE$179,28,0)</f>
        <v>60.225806451612904</v>
      </c>
      <c r="AU151" s="42">
        <f t="shared" si="170"/>
        <v>102.70967741935485</v>
      </c>
      <c r="AV151" s="42">
        <f t="shared" si="171"/>
        <v>42.307428006426896</v>
      </c>
      <c r="AW151" s="42">
        <f t="shared" si="172"/>
        <v>60.726347175874423</v>
      </c>
      <c r="AX151" s="43">
        <f t="shared" si="173"/>
        <v>103.03377518230133</v>
      </c>
      <c r="AY151" s="47">
        <v>0.33980940881932303</v>
      </c>
      <c r="AZ151" s="47">
        <v>0.30388635834492761</v>
      </c>
      <c r="BA151" s="21">
        <f t="shared" si="174"/>
        <v>0.31863697647017503</v>
      </c>
      <c r="BB151" s="47">
        <v>0.34792816851071667</v>
      </c>
      <c r="BC151" s="47">
        <v>0.3017612828721486</v>
      </c>
      <c r="BD151" s="21">
        <f t="shared" si="175"/>
        <v>0.32071819469042173</v>
      </c>
      <c r="BE151" s="47">
        <v>0.33249955522298025</v>
      </c>
      <c r="BF151" s="47">
        <v>0.30362062051669769</v>
      </c>
      <c r="BG151" s="21">
        <f t="shared" si="176"/>
        <v>0.3154788043872449</v>
      </c>
      <c r="BH151" s="47">
        <v>0.33276669219548394</v>
      </c>
      <c r="BI151" s="47">
        <v>0.2803093580607105</v>
      </c>
      <c r="BJ151" s="21">
        <f t="shared" si="177"/>
        <v>0.30184923547847237</v>
      </c>
      <c r="BK151" s="47">
        <v>0.32963022124079433</v>
      </c>
      <c r="BL151" s="47">
        <v>0.28597938015583096</v>
      </c>
      <c r="BM151" s="21">
        <f t="shared" si="178"/>
        <v>0.30390316110391846</v>
      </c>
      <c r="BN151" s="47">
        <v>0.34026416609005017</v>
      </c>
      <c r="BO151" s="47">
        <v>0.28312882745461426</v>
      </c>
      <c r="BP151" s="21">
        <f t="shared" si="179"/>
        <v>0.30658957342519139</v>
      </c>
      <c r="BQ151" s="47">
        <v>0.35339243842285945</v>
      </c>
      <c r="BR151" s="47">
        <v>0.29770840364900447</v>
      </c>
      <c r="BS151" s="21">
        <f t="shared" si="180"/>
        <v>0.32057321946434225</v>
      </c>
      <c r="BT151" s="47">
        <v>0.34035622439797097</v>
      </c>
      <c r="BU151" s="47">
        <v>0.27376975537105014</v>
      </c>
      <c r="BV151" s="21">
        <f t="shared" si="181"/>
        <v>0.30111129691482286</v>
      </c>
      <c r="BW151" s="47">
        <v>0.33412137654717422</v>
      </c>
      <c r="BX151" s="47">
        <v>0.29851005999101365</v>
      </c>
      <c r="BY151" s="21">
        <f t="shared" si="182"/>
        <v>0.31313267484471685</v>
      </c>
      <c r="BZ151" s="47">
        <v>0.32510847240125873</v>
      </c>
      <c r="CA151" s="47">
        <v>0.28066506199014229</v>
      </c>
      <c r="CB151" s="21">
        <f t="shared" si="183"/>
        <v>0.29891428544139925</v>
      </c>
      <c r="CC151" s="47">
        <v>0.32810307444331355</v>
      </c>
      <c r="CD151" s="47">
        <v>0.28632988391032732</v>
      </c>
      <c r="CE151" s="21">
        <f t="shared" si="184"/>
        <v>0.30348266946968483</v>
      </c>
      <c r="CF151" s="47">
        <v>0.32627975424076133</v>
      </c>
      <c r="CG151" s="47">
        <v>0.29547196674759263</v>
      </c>
      <c r="CH151" s="21">
        <f t="shared" si="185"/>
        <v>0.30812217051910717</v>
      </c>
      <c r="CI151" s="44">
        <f t="shared" si="186"/>
        <v>0.33585496271105719</v>
      </c>
      <c r="CJ151" s="44">
        <f t="shared" si="187"/>
        <v>0.29092841325533836</v>
      </c>
      <c r="CK151" s="21">
        <f t="shared" si="188"/>
        <v>0.30937602185079144</v>
      </c>
      <c r="CL151" s="47">
        <v>0.2278330776834101</v>
      </c>
      <c r="CM151" s="47">
        <v>0.15573768567250432</v>
      </c>
      <c r="CN151" s="21">
        <f t="shared" si="189"/>
        <v>0.18534128509123612</v>
      </c>
      <c r="CO151" s="47">
        <v>0.22759399610623277</v>
      </c>
      <c r="CP151" s="47">
        <v>0.16151973223041166</v>
      </c>
      <c r="CQ151" s="21">
        <f t="shared" si="190"/>
        <v>0.18865095359018322</v>
      </c>
      <c r="CR151" s="47">
        <v>0.22081486233468112</v>
      </c>
      <c r="CS151" s="47">
        <v>0.1633163430551739</v>
      </c>
      <c r="CT151" s="21">
        <f t="shared" si="191"/>
        <v>0.18692621720168351</v>
      </c>
      <c r="CU151" s="47">
        <v>0.21710523663706507</v>
      </c>
      <c r="CV151" s="47">
        <v>0.15716138276134653</v>
      </c>
      <c r="CW151" s="21">
        <f t="shared" si="192"/>
        <v>0.18177535306174147</v>
      </c>
      <c r="CX151" s="47">
        <v>0.2202581633729562</v>
      </c>
      <c r="CY151" s="47">
        <v>0.1640850366647259</v>
      </c>
      <c r="CZ151" s="21">
        <f t="shared" si="193"/>
        <v>0.18715068198248166</v>
      </c>
      <c r="DA151" s="47">
        <v>0.21814407989777768</v>
      </c>
      <c r="DB151" s="47">
        <v>0.16658593587521975</v>
      </c>
      <c r="DC151" s="21">
        <f t="shared" si="194"/>
        <v>0.18775659047386878</v>
      </c>
      <c r="DD151" s="47">
        <v>0.22566540082790207</v>
      </c>
      <c r="DE151" s="47">
        <v>0.17181719430233727</v>
      </c>
      <c r="DF151" s="21">
        <f t="shared" si="195"/>
        <v>0.19392818768120429</v>
      </c>
      <c r="DG151" s="47">
        <v>0.21586271640616952</v>
      </c>
      <c r="DH151" s="47">
        <v>0.16040981166193222</v>
      </c>
      <c r="DI151" s="21">
        <f t="shared" si="196"/>
        <v>0.18317972153918444</v>
      </c>
      <c r="DJ151" s="47">
        <v>0.22605808868182278</v>
      </c>
      <c r="DK151" s="47">
        <v>0.17953745297449211</v>
      </c>
      <c r="DL151" s="21">
        <f t="shared" si="197"/>
        <v>0.19863962061339258</v>
      </c>
      <c r="DM151" s="47">
        <v>0.2225523558361702</v>
      </c>
      <c r="DN151" s="47">
        <v>0.17372128438573931</v>
      </c>
      <c r="DO151" s="21">
        <f t="shared" si="198"/>
        <v>0.19377215640523476</v>
      </c>
      <c r="DP151" s="47">
        <v>0.21550723239335196</v>
      </c>
      <c r="DQ151" s="47">
        <v>0.17445612432836749</v>
      </c>
      <c r="DR151" s="21">
        <f t="shared" si="199"/>
        <v>0.19131241049249625</v>
      </c>
      <c r="DS151" s="47">
        <v>0.22228387667266933</v>
      </c>
      <c r="DT151" s="47">
        <v>0.16874860779983114</v>
      </c>
      <c r="DU151" s="21">
        <f t="shared" si="200"/>
        <v>0.19073110363321072</v>
      </c>
      <c r="DV151" s="21">
        <f t="shared" si="201"/>
        <v>0.22163992390418405</v>
      </c>
      <c r="DW151" s="21">
        <f t="shared" si="202"/>
        <v>0.1664247159760068</v>
      </c>
      <c r="DX151" s="45">
        <f t="shared" si="203"/>
        <v>0.18909702348049315</v>
      </c>
      <c r="DY151" s="47">
        <v>0.79249116064565717</v>
      </c>
      <c r="DZ151" s="47">
        <v>0.80332043910088868</v>
      </c>
      <c r="EA151" s="21">
        <f t="shared" si="204"/>
        <v>0.79887375239261638</v>
      </c>
      <c r="EB151" s="47">
        <v>0.84214865962632002</v>
      </c>
      <c r="EC151" s="47">
        <v>0.79695852017937219</v>
      </c>
      <c r="ED151" s="21">
        <f t="shared" si="205"/>
        <v>0.81551436332759586</v>
      </c>
      <c r="EE151" s="47">
        <v>0.85964063684609548</v>
      </c>
      <c r="EF151" s="47">
        <v>0.80135192909280495</v>
      </c>
      <c r="EG151" s="21">
        <f t="shared" si="206"/>
        <v>0.82528626812383366</v>
      </c>
      <c r="EH151" s="47">
        <v>0.86136771653543298</v>
      </c>
      <c r="EI151" s="47">
        <v>0.78011641954969801</v>
      </c>
      <c r="EJ151" s="21">
        <f t="shared" si="207"/>
        <v>0.81347958994281078</v>
      </c>
      <c r="EK151" s="47">
        <v>0.84711424332344221</v>
      </c>
      <c r="EL151" s="47">
        <v>0.81454617834394905</v>
      </c>
      <c r="EM151" s="21">
        <f t="shared" si="208"/>
        <v>0.82791918211859106</v>
      </c>
      <c r="EN151" s="47">
        <v>0.83847135217723445</v>
      </c>
      <c r="EO151" s="47">
        <v>0.80865573770491794</v>
      </c>
      <c r="EP151" s="21">
        <f t="shared" si="209"/>
        <v>0.82089853828679538</v>
      </c>
      <c r="EQ151" s="47">
        <v>0.86522057677318787</v>
      </c>
      <c r="ER151" s="47">
        <v>0.81215741239892181</v>
      </c>
      <c r="ES151" s="21">
        <f t="shared" si="210"/>
        <v>0.83394605406118605</v>
      </c>
      <c r="ET151" s="47">
        <v>0.8757832167832168</v>
      </c>
      <c r="EU151" s="47">
        <v>0.78517379679144395</v>
      </c>
      <c r="EV151" s="21">
        <f t="shared" si="211"/>
        <v>0.82237957233663161</v>
      </c>
      <c r="EW151" s="47">
        <v>0.88073110580747804</v>
      </c>
      <c r="EX151" s="47">
        <v>0.76937486157253598</v>
      </c>
      <c r="EY151" s="21">
        <f t="shared" si="212"/>
        <v>0.81509963752780124</v>
      </c>
      <c r="EZ151" s="47">
        <v>0.86427045985970374</v>
      </c>
      <c r="FA151" s="47">
        <v>0.76502263157894734</v>
      </c>
      <c r="FB151" s="21">
        <f t="shared" si="213"/>
        <v>0.80577548511996355</v>
      </c>
      <c r="FC151" s="47">
        <v>0.85448513302034423</v>
      </c>
      <c r="FD151" s="47">
        <v>0.78703655793025873</v>
      </c>
      <c r="FE151" s="21">
        <f t="shared" si="214"/>
        <v>0.81473209494917254</v>
      </c>
      <c r="FF151" s="47">
        <v>0.8374282460136675</v>
      </c>
      <c r="FG151" s="47">
        <v>0.81488537761114088</v>
      </c>
      <c r="FH151" s="21">
        <f t="shared" si="215"/>
        <v>0.82414186443122273</v>
      </c>
      <c r="FI151" s="21">
        <f t="shared" si="216"/>
        <v>0.85159604228431496</v>
      </c>
      <c r="FJ151" s="21">
        <f t="shared" si="217"/>
        <v>0.79488332182124</v>
      </c>
      <c r="FK151" s="45">
        <f t="shared" si="218"/>
        <v>0.81817053355151848</v>
      </c>
      <c r="FL151" s="21"/>
      <c r="FM151" s="21"/>
      <c r="FN151" s="21">
        <f t="shared" si="219"/>
        <v>0</v>
      </c>
      <c r="FO151" s="21"/>
      <c r="FP151" s="21"/>
      <c r="FQ151" s="21">
        <f t="shared" si="220"/>
        <v>0</v>
      </c>
      <c r="FR151" s="21"/>
      <c r="FS151" s="21"/>
      <c r="FT151" s="21">
        <f t="shared" si="221"/>
        <v>0</v>
      </c>
      <c r="FU151" s="21"/>
      <c r="FV151" s="21"/>
      <c r="FW151" s="21">
        <f t="shared" si="222"/>
        <v>0</v>
      </c>
      <c r="FX151" s="21"/>
      <c r="FY151" s="21"/>
      <c r="FZ151" s="21">
        <f t="shared" si="223"/>
        <v>0</v>
      </c>
      <c r="GA151" s="21"/>
      <c r="GB151" s="21"/>
      <c r="GC151" s="21">
        <f t="shared" si="224"/>
        <v>0</v>
      </c>
      <c r="GD151" s="21"/>
      <c r="GE151" s="21"/>
      <c r="GF151" s="21">
        <f t="shared" si="225"/>
        <v>0</v>
      </c>
      <c r="GG151" s="21"/>
      <c r="GH151" s="21"/>
      <c r="GI151" s="21">
        <f t="shared" si="226"/>
        <v>0</v>
      </c>
      <c r="GJ151" s="21"/>
      <c r="GK151" s="21"/>
      <c r="GL151" s="21">
        <f t="shared" si="227"/>
        <v>0</v>
      </c>
      <c r="GM151" s="21"/>
      <c r="GN151" s="21"/>
      <c r="GO151" s="21">
        <f t="shared" si="228"/>
        <v>0</v>
      </c>
      <c r="GP151" s="21" t="e">
        <f t="shared" si="229"/>
        <v>#DIV/0!</v>
      </c>
      <c r="GQ151" s="21" t="e">
        <f t="shared" si="230"/>
        <v>#DIV/0!</v>
      </c>
      <c r="GR151" s="45">
        <f t="shared" si="231"/>
        <v>0</v>
      </c>
    </row>
    <row r="152" spans="1:200">
      <c r="A152" s="1" t="s">
        <v>301</v>
      </c>
      <c r="B152" s="1" t="s">
        <v>302</v>
      </c>
      <c r="C152" s="1" t="s">
        <v>12</v>
      </c>
      <c r="D152" s="1" t="s">
        <v>13</v>
      </c>
      <c r="E152" s="2">
        <v>85758</v>
      </c>
      <c r="F152" s="2">
        <v>69</v>
      </c>
      <c r="G152" s="2">
        <v>96</v>
      </c>
      <c r="H152" s="2">
        <v>165</v>
      </c>
      <c r="I152" s="2">
        <v>69</v>
      </c>
      <c r="J152" s="2">
        <v>96</v>
      </c>
      <c r="K152" s="2">
        <v>165</v>
      </c>
      <c r="L152" s="42">
        <f>VLOOKUP(B152,'[2]1월'!$D$6:$AU$179,13,0)</f>
        <v>52.967741935483872</v>
      </c>
      <c r="M152" s="42">
        <f>VLOOKUP(B152,'[2]1월'!$D$6:$AU$179,28,0)</f>
        <v>76.612903225806448</v>
      </c>
      <c r="N152" s="42">
        <f t="shared" si="159"/>
        <v>129.58064516129031</v>
      </c>
      <c r="O152" s="42">
        <f>VLOOKUP(B152,'[2]2월'!$D$6:$AU$179,13,0)</f>
        <v>53.448275862068968</v>
      </c>
      <c r="P152" s="42">
        <f>VLOOKUP(B152,'[2]2월'!$D$6:$AU$179,28,0)</f>
        <v>77.896551724137936</v>
      </c>
      <c r="Q152" s="42">
        <f t="shared" si="160"/>
        <v>131.34482758620692</v>
      </c>
      <c r="R152" s="42">
        <f>VLOOKUP(B152,'[2]3월'!$D$6:$AU$179,13,0)</f>
        <v>53.87096774193548</v>
      </c>
      <c r="S152" s="42">
        <f>VLOOKUP(B152,'[2]3월'!$D$6:$AU$179,28,0)</f>
        <v>79.193548387096769</v>
      </c>
      <c r="T152" s="42">
        <f t="shared" si="161"/>
        <v>133.06451612903226</v>
      </c>
      <c r="U152" s="42">
        <f>VLOOKUP(B152,'[2]4월'!$D$6:$AU$179,13,0)</f>
        <v>53.133333333333333</v>
      </c>
      <c r="V152" s="42">
        <f>VLOOKUP(B152,'[2]4월'!$D$6:$AU$179,28,0)</f>
        <v>81.433333333333337</v>
      </c>
      <c r="W152" s="42">
        <f t="shared" si="162"/>
        <v>134.56666666666666</v>
      </c>
      <c r="X152" s="42">
        <f>VLOOKUP(B152,'[2]5월'!$D$6:$AU$179,13,0)</f>
        <v>53.451612903225808</v>
      </c>
      <c r="Y152" s="42">
        <f>VLOOKUP(B152,'[2]5월'!$D$6:$AU$179,28,0)</f>
        <v>81.645161290322577</v>
      </c>
      <c r="Z152" s="42">
        <f t="shared" si="163"/>
        <v>135.09677419354838</v>
      </c>
      <c r="AA152" s="42">
        <f>VLOOKUP(B152,'[2]6월'!$D$6:$AU$179,13,0)</f>
        <v>55.833333333333336</v>
      </c>
      <c r="AB152" s="42">
        <f>VLOOKUP(B152,'[2]6월'!$D$6:$AU$179,28,0)</f>
        <v>82.066666666666663</v>
      </c>
      <c r="AC152" s="42">
        <f t="shared" si="164"/>
        <v>137.9</v>
      </c>
      <c r="AD152" s="42">
        <f>VLOOKUP(B152,'[2]7월'!$D$6:$AU$179,13,0)</f>
        <v>56.322580645161288</v>
      </c>
      <c r="AE152" s="42">
        <f>VLOOKUP(B152,'[2]7월'!$D$6:$AU$179,28,0)</f>
        <v>84.967741935483872</v>
      </c>
      <c r="AF152" s="42">
        <f t="shared" si="165"/>
        <v>141.29032258064515</v>
      </c>
      <c r="AG152" s="42">
        <f>VLOOKUP(B152,'[2]8월'!$D$6:$AU$179,13,0)</f>
        <v>56.645161290322584</v>
      </c>
      <c r="AH152" s="42">
        <f>VLOOKUP(B152,'[2]8월'!$D$6:$AU$179,28,0)</f>
        <v>85.645161290322577</v>
      </c>
      <c r="AI152" s="42">
        <f t="shared" si="166"/>
        <v>142.29032258064515</v>
      </c>
      <c r="AJ152" s="42">
        <f>VLOOKUP(B152,'[2]9월'!$D$6:$AU$179,13,0)</f>
        <v>58</v>
      </c>
      <c r="AK152" s="42">
        <f>VLOOKUP(B152,'[2]9월'!$D$6:$AU$179,28,0)</f>
        <v>85.4</v>
      </c>
      <c r="AL152" s="42">
        <f t="shared" si="167"/>
        <v>143.4</v>
      </c>
      <c r="AM152" s="42">
        <f>VLOOKUP(B152,'[2]10월'!$D$6:$AU$179,13,0)</f>
        <v>60.451612903225808</v>
      </c>
      <c r="AN152" s="42">
        <f>VLOOKUP(B152,'[2]10월'!$D$6:$AU$179,28,0)</f>
        <v>84.838709677419359</v>
      </c>
      <c r="AO152" s="42">
        <f t="shared" si="168"/>
        <v>145.29032258064518</v>
      </c>
      <c r="AP152" s="42">
        <f>VLOOKUP(B152,'[3]11월'!$D$6:$P$179,13,0)</f>
        <v>62.533333333333331</v>
      </c>
      <c r="AQ152" s="42">
        <f>VLOOKUP(B152,'[3]11월'!$D$6:$AE$179,28,0)</f>
        <v>87.466666666666669</v>
      </c>
      <c r="AR152" s="42">
        <f t="shared" si="169"/>
        <v>150</v>
      </c>
      <c r="AS152" s="42">
        <f>VLOOKUP(B152,'[3]12월'!$D$6:$P$179,13,0)</f>
        <v>63.451612903225808</v>
      </c>
      <c r="AT152" s="42">
        <f>VLOOKUP(B152,'[3]12월'!$D$6:$AE$179,28,0)</f>
        <v>92.290322580645167</v>
      </c>
      <c r="AU152" s="42">
        <f t="shared" si="170"/>
        <v>155.74193548387098</v>
      </c>
      <c r="AV152" s="42">
        <f t="shared" si="171"/>
        <v>56.675797182054133</v>
      </c>
      <c r="AW152" s="42">
        <f t="shared" si="172"/>
        <v>83.288063898158441</v>
      </c>
      <c r="AX152" s="43">
        <f t="shared" si="173"/>
        <v>139.96386108021258</v>
      </c>
      <c r="AY152" s="47">
        <v>0.45595193271920681</v>
      </c>
      <c r="AZ152" s="47">
        <v>0.24080961584312169</v>
      </c>
      <c r="BA152" s="21">
        <f t="shared" si="174"/>
        <v>0.3279275491613392</v>
      </c>
      <c r="BB152" s="47">
        <v>0.43246586900639933</v>
      </c>
      <c r="BC152" s="47">
        <v>0.24348130615520625</v>
      </c>
      <c r="BD152" s="21">
        <f t="shared" si="175"/>
        <v>0.32000713698060079</v>
      </c>
      <c r="BE152" s="47">
        <v>0.42355335229906577</v>
      </c>
      <c r="BF152" s="47">
        <v>0.23556991780916464</v>
      </c>
      <c r="BG152" s="21">
        <f t="shared" si="176"/>
        <v>0.31169036007554207</v>
      </c>
      <c r="BH152" s="47">
        <v>0.4265905980184258</v>
      </c>
      <c r="BI152" s="47">
        <v>0.37042647192994255</v>
      </c>
      <c r="BJ152" s="21">
        <f t="shared" si="177"/>
        <v>0.39316910416751671</v>
      </c>
      <c r="BK152" s="47">
        <v>0.42402650134460135</v>
      </c>
      <c r="BL152" s="47">
        <v>0.38455598600355428</v>
      </c>
      <c r="BM152" s="21">
        <f t="shared" si="178"/>
        <v>0.400538846899756</v>
      </c>
      <c r="BN152" s="47">
        <v>0.42142455626861025</v>
      </c>
      <c r="BO152" s="47">
        <v>0.38096932128373878</v>
      </c>
      <c r="BP152" s="21">
        <f t="shared" si="179"/>
        <v>0.39735092632992208</v>
      </c>
      <c r="BQ152" s="47">
        <v>0.43496596498049095</v>
      </c>
      <c r="BR152" s="47">
        <v>0.36432139868921926</v>
      </c>
      <c r="BS152" s="21">
        <f t="shared" si="180"/>
        <v>0.39292761946819382</v>
      </c>
      <c r="BT152" s="47">
        <v>0.44758207392982596</v>
      </c>
      <c r="BU152" s="47">
        <v>0.39149396883316812</v>
      </c>
      <c r="BV152" s="21">
        <f t="shared" si="181"/>
        <v>0.41420581776510157</v>
      </c>
      <c r="BW152" s="47">
        <v>0.46951374770647047</v>
      </c>
      <c r="BX152" s="47">
        <v>0.39399369240577592</v>
      </c>
      <c r="BY152" s="21">
        <f t="shared" si="182"/>
        <v>0.42457415299300372</v>
      </c>
      <c r="BZ152" s="47">
        <v>0.45980790677889799</v>
      </c>
      <c r="CA152" s="47">
        <v>0.38966948468402463</v>
      </c>
      <c r="CB152" s="21">
        <f t="shared" si="183"/>
        <v>0.41807075165850605</v>
      </c>
      <c r="CC152" s="47">
        <v>0.45748545342127028</v>
      </c>
      <c r="CD152" s="47">
        <v>0.31815502369515442</v>
      </c>
      <c r="CE152" s="21">
        <f t="shared" si="184"/>
        <v>0.37457432447394789</v>
      </c>
      <c r="CF152" s="47">
        <v>0.45066040944575358</v>
      </c>
      <c r="CG152" s="47">
        <v>0.29596698748440264</v>
      </c>
      <c r="CH152" s="21">
        <f t="shared" si="185"/>
        <v>0.35860725005514515</v>
      </c>
      <c r="CI152" s="44">
        <f t="shared" si="186"/>
        <v>0.44200236382658492</v>
      </c>
      <c r="CJ152" s="44">
        <f t="shared" si="187"/>
        <v>0.33411776456803938</v>
      </c>
      <c r="CK152" s="21">
        <f t="shared" si="188"/>
        <v>0.3778036533357147</v>
      </c>
      <c r="CL152" s="47">
        <v>0.29529152989637641</v>
      </c>
      <c r="CM152" s="47">
        <v>0.15079698267973532</v>
      </c>
      <c r="CN152" s="21">
        <f t="shared" si="189"/>
        <v>0.20930739807381926</v>
      </c>
      <c r="CO152" s="47">
        <v>0.28850621774332269</v>
      </c>
      <c r="CP152" s="47">
        <v>0.15752822749853246</v>
      </c>
      <c r="CQ152" s="21">
        <f t="shared" si="190"/>
        <v>0.210565361178151</v>
      </c>
      <c r="CR152" s="47">
        <v>0.27626554399192177</v>
      </c>
      <c r="CS152" s="47">
        <v>0.15519515316549157</v>
      </c>
      <c r="CT152" s="21">
        <f t="shared" si="191"/>
        <v>0.20422038626690153</v>
      </c>
      <c r="CU152" s="47">
        <v>0.28758269526261199</v>
      </c>
      <c r="CV152" s="47">
        <v>0.24428992104671621</v>
      </c>
      <c r="CW152" s="21">
        <f t="shared" si="192"/>
        <v>0.2618205355351404</v>
      </c>
      <c r="CX152" s="47">
        <v>0.28357498720749624</v>
      </c>
      <c r="CY152" s="47">
        <v>0.25143815030995942</v>
      </c>
      <c r="CZ152" s="21">
        <f t="shared" si="193"/>
        <v>0.26445137269479863</v>
      </c>
      <c r="DA152" s="47">
        <v>0.2774742182365259</v>
      </c>
      <c r="DB152" s="47">
        <v>0.24693384511395991</v>
      </c>
      <c r="DC152" s="21">
        <f t="shared" si="194"/>
        <v>0.25930060878852612</v>
      </c>
      <c r="DD152" s="47">
        <v>0.29125901614315619</v>
      </c>
      <c r="DE152" s="47">
        <v>0.23593766251885939</v>
      </c>
      <c r="DF152" s="21">
        <f t="shared" si="195"/>
        <v>0.25833902951208965</v>
      </c>
      <c r="DG152" s="47">
        <v>0.29080582313850389</v>
      </c>
      <c r="DH152" s="47">
        <v>0.25823374512242392</v>
      </c>
      <c r="DI152" s="21">
        <f t="shared" si="196"/>
        <v>0.27142321041146328</v>
      </c>
      <c r="DJ152" s="47">
        <v>0.30919170918763483</v>
      </c>
      <c r="DK152" s="47">
        <v>0.26271833172490494</v>
      </c>
      <c r="DL152" s="21">
        <f t="shared" si="197"/>
        <v>0.28153687313348497</v>
      </c>
      <c r="DM152" s="47">
        <v>0.2933470946423416</v>
      </c>
      <c r="DN152" s="47">
        <v>0.2587646218763982</v>
      </c>
      <c r="DO152" s="21">
        <f t="shared" si="198"/>
        <v>0.27276815962828443</v>
      </c>
      <c r="DP152" s="47">
        <v>0.28751043522862757</v>
      </c>
      <c r="DQ152" s="47">
        <v>0.2107637085276253</v>
      </c>
      <c r="DR152" s="21">
        <f t="shared" si="199"/>
        <v>0.24184088718876384</v>
      </c>
      <c r="DS152" s="47">
        <v>0.28662664967591694</v>
      </c>
      <c r="DT152" s="47">
        <v>0.19163674931440927</v>
      </c>
      <c r="DU152" s="21">
        <f t="shared" si="200"/>
        <v>0.23010116638380557</v>
      </c>
      <c r="DV152" s="21">
        <f t="shared" si="201"/>
        <v>0.28895299336286967</v>
      </c>
      <c r="DW152" s="21">
        <f t="shared" si="202"/>
        <v>0.21868642490825133</v>
      </c>
      <c r="DX152" s="45">
        <f t="shared" si="203"/>
        <v>0.2471395823996024</v>
      </c>
      <c r="DY152" s="47">
        <v>0.865425700365408</v>
      </c>
      <c r="DZ152" s="47">
        <v>0.8280795789473685</v>
      </c>
      <c r="EA152" s="21">
        <f t="shared" si="204"/>
        <v>0.84320220550746416</v>
      </c>
      <c r="EB152" s="47">
        <v>0.86851354838709671</v>
      </c>
      <c r="EC152" s="47">
        <v>0.82340903054448866</v>
      </c>
      <c r="ED152" s="21">
        <f t="shared" si="205"/>
        <v>0.84167327736872399</v>
      </c>
      <c r="EE152" s="47">
        <v>0.88386287425149701</v>
      </c>
      <c r="EF152" s="47">
        <v>0.81997189409368632</v>
      </c>
      <c r="EG152" s="21">
        <f t="shared" si="206"/>
        <v>0.84584337409745314</v>
      </c>
      <c r="EH152" s="47">
        <v>0.8737095357590966</v>
      </c>
      <c r="EI152" s="47">
        <v>0.79314081047891938</v>
      </c>
      <c r="EJ152" s="21">
        <f t="shared" si="207"/>
        <v>0.82576563733032382</v>
      </c>
      <c r="EK152" s="47">
        <v>0.88310983705491863</v>
      </c>
      <c r="EL152" s="47">
        <v>0.81407902015013833</v>
      </c>
      <c r="EM152" s="21">
        <f t="shared" si="208"/>
        <v>0.84203178272764878</v>
      </c>
      <c r="EN152" s="47">
        <v>0.88550447761194029</v>
      </c>
      <c r="EO152" s="47">
        <v>0.82814459788789607</v>
      </c>
      <c r="EP152" s="21">
        <f t="shared" si="209"/>
        <v>0.85137142861789328</v>
      </c>
      <c r="EQ152" s="47">
        <v>0.88440034364261166</v>
      </c>
      <c r="ER152" s="47">
        <v>0.83759415337889143</v>
      </c>
      <c r="ES152" s="21">
        <f t="shared" si="210"/>
        <v>0.85654746122405689</v>
      </c>
      <c r="ET152" s="47">
        <v>0.88627733485193627</v>
      </c>
      <c r="EU152" s="47">
        <v>0.83015367231638415</v>
      </c>
      <c r="EV152" s="21">
        <f t="shared" si="211"/>
        <v>0.85287991958071241</v>
      </c>
      <c r="EW152" s="47">
        <v>0.89660804597701149</v>
      </c>
      <c r="EX152" s="47">
        <v>0.84388758782201401</v>
      </c>
      <c r="EY152" s="21">
        <f t="shared" si="212"/>
        <v>0.86523576992185769</v>
      </c>
      <c r="EZ152" s="47">
        <v>0.90964621131270007</v>
      </c>
      <c r="FA152" s="47">
        <v>0.82506577946768056</v>
      </c>
      <c r="FB152" s="21">
        <f t="shared" si="213"/>
        <v>0.85931507327697076</v>
      </c>
      <c r="FC152" s="47">
        <v>0.92076812366737759</v>
      </c>
      <c r="FD152" s="47">
        <v>0.82333346036585364</v>
      </c>
      <c r="FE152" s="21">
        <f t="shared" si="214"/>
        <v>0.86278783932596359</v>
      </c>
      <c r="FF152" s="47">
        <v>0.91440772750381294</v>
      </c>
      <c r="FG152" s="47">
        <v>0.84804264243271588</v>
      </c>
      <c r="FH152" s="21">
        <f t="shared" si="215"/>
        <v>0.87491596582084163</v>
      </c>
      <c r="FI152" s="21">
        <f t="shared" si="216"/>
        <v>0.88935281336545058</v>
      </c>
      <c r="FJ152" s="21">
        <f t="shared" si="217"/>
        <v>0.8262418523238364</v>
      </c>
      <c r="FK152" s="45">
        <f t="shared" si="218"/>
        <v>0.85179747789999272</v>
      </c>
      <c r="FL152" s="21"/>
      <c r="FM152" s="21"/>
      <c r="FN152" s="21">
        <f t="shared" si="219"/>
        <v>0</v>
      </c>
      <c r="FO152" s="21"/>
      <c r="FP152" s="21"/>
      <c r="FQ152" s="21">
        <f t="shared" si="220"/>
        <v>0</v>
      </c>
      <c r="FR152" s="21"/>
      <c r="FS152" s="21"/>
      <c r="FT152" s="21">
        <f t="shared" si="221"/>
        <v>0</v>
      </c>
      <c r="FU152" s="21"/>
      <c r="FV152" s="21"/>
      <c r="FW152" s="21">
        <f t="shared" si="222"/>
        <v>0</v>
      </c>
      <c r="FX152" s="21"/>
      <c r="FY152" s="21"/>
      <c r="FZ152" s="21">
        <f t="shared" si="223"/>
        <v>0</v>
      </c>
      <c r="GA152" s="21"/>
      <c r="GB152" s="21"/>
      <c r="GC152" s="21">
        <f t="shared" si="224"/>
        <v>0</v>
      </c>
      <c r="GD152" s="21"/>
      <c r="GE152" s="21"/>
      <c r="GF152" s="21">
        <f t="shared" si="225"/>
        <v>0</v>
      </c>
      <c r="GG152" s="21"/>
      <c r="GH152" s="21"/>
      <c r="GI152" s="21">
        <f t="shared" si="226"/>
        <v>0</v>
      </c>
      <c r="GJ152" s="21"/>
      <c r="GK152" s="21"/>
      <c r="GL152" s="21">
        <f t="shared" si="227"/>
        <v>0</v>
      </c>
      <c r="GM152" s="21"/>
      <c r="GN152" s="21"/>
      <c r="GO152" s="21">
        <f t="shared" si="228"/>
        <v>0</v>
      </c>
      <c r="GP152" s="21" t="e">
        <f t="shared" si="229"/>
        <v>#DIV/0!</v>
      </c>
      <c r="GQ152" s="21" t="e">
        <f t="shared" si="230"/>
        <v>#DIV/0!</v>
      </c>
      <c r="GR152" s="45">
        <f t="shared" si="231"/>
        <v>0</v>
      </c>
    </row>
    <row r="153" spans="1:200">
      <c r="A153" s="1" t="s">
        <v>303</v>
      </c>
      <c r="B153" s="1" t="s">
        <v>304</v>
      </c>
      <c r="C153" s="1" t="s">
        <v>8</v>
      </c>
      <c r="D153" s="1" t="s">
        <v>62</v>
      </c>
      <c r="E153" s="2">
        <v>852018</v>
      </c>
      <c r="F153" s="2">
        <v>1521</v>
      </c>
      <c r="G153" s="2">
        <v>2531</v>
      </c>
      <c r="H153" s="2">
        <v>4052</v>
      </c>
      <c r="I153" s="2">
        <v>1156</v>
      </c>
      <c r="J153" s="2">
        <v>2531</v>
      </c>
      <c r="K153" s="2">
        <v>3687</v>
      </c>
      <c r="L153" s="42">
        <f>VLOOKUP(B153,'[2]1월'!$D$6:$AU$179,13,0)</f>
        <v>1000.483870967742</v>
      </c>
      <c r="M153" s="42">
        <f>VLOOKUP(B153,'[2]1월'!$D$6:$AU$179,28,0)</f>
        <v>2035</v>
      </c>
      <c r="N153" s="42">
        <f t="shared" si="159"/>
        <v>3035.483870967742</v>
      </c>
      <c r="O153" s="42">
        <f>VLOOKUP(B153,'[2]2월'!$D$6:$AU$179,13,0)</f>
        <v>990.34482758620686</v>
      </c>
      <c r="P153" s="42">
        <f>VLOOKUP(B153,'[2]2월'!$D$6:$AU$179,28,0)</f>
        <v>2020.655172413793</v>
      </c>
      <c r="Q153" s="42">
        <f t="shared" si="160"/>
        <v>3011</v>
      </c>
      <c r="R153" s="42">
        <f>VLOOKUP(B153,'[2]3월'!$D$6:$AU$179,13,0)</f>
        <v>1002.9032258064516</v>
      </c>
      <c r="S153" s="42">
        <f>VLOOKUP(B153,'[2]3월'!$D$6:$AU$179,28,0)</f>
        <v>2037.1935483870968</v>
      </c>
      <c r="T153" s="42">
        <f t="shared" si="161"/>
        <v>3040.0967741935483</v>
      </c>
      <c r="U153" s="42">
        <f>VLOOKUP(B153,'[2]4월'!$D$6:$AU$179,13,0)</f>
        <v>992</v>
      </c>
      <c r="V153" s="42">
        <f>VLOOKUP(B153,'[2]4월'!$D$6:$AU$179,28,0)</f>
        <v>2040.5</v>
      </c>
      <c r="W153" s="42">
        <f t="shared" si="162"/>
        <v>3032.5</v>
      </c>
      <c r="X153" s="42">
        <f>VLOOKUP(B153,'[2]5월'!$D$6:$AU$179,13,0)</f>
        <v>989.45161290322585</v>
      </c>
      <c r="Y153" s="42">
        <f>VLOOKUP(B153,'[2]5월'!$D$6:$AU$179,28,0)</f>
        <v>2050.1935483870966</v>
      </c>
      <c r="Z153" s="42">
        <f t="shared" si="163"/>
        <v>3039.6451612903224</v>
      </c>
      <c r="AA153" s="42">
        <f>VLOOKUP(B153,'[2]6월'!$D$6:$AU$179,13,0)</f>
        <v>1018.4666666666667</v>
      </c>
      <c r="AB153" s="42">
        <f>VLOOKUP(B153,'[2]6월'!$D$6:$AU$179,28,0)</f>
        <v>2047.6666666666667</v>
      </c>
      <c r="AC153" s="42">
        <f t="shared" si="164"/>
        <v>3066.1333333333332</v>
      </c>
      <c r="AD153" s="42">
        <f>VLOOKUP(B153,'[2]7월'!$D$6:$AU$179,13,0)</f>
        <v>1023.741935483871</v>
      </c>
      <c r="AE153" s="42">
        <f>VLOOKUP(B153,'[2]7월'!$D$6:$AU$179,28,0)</f>
        <v>1988.9354838709678</v>
      </c>
      <c r="AF153" s="42">
        <f t="shared" si="165"/>
        <v>3012.677419354839</v>
      </c>
      <c r="AG153" s="42">
        <f>VLOOKUP(B153,'[2]8월'!$D$6:$AU$179,13,0)</f>
        <v>1023.1935483870968</v>
      </c>
      <c r="AH153" s="42">
        <f>VLOOKUP(B153,'[2]8월'!$D$6:$AU$179,28,0)</f>
        <v>2068</v>
      </c>
      <c r="AI153" s="42">
        <f t="shared" si="166"/>
        <v>3091.1935483870966</v>
      </c>
      <c r="AJ153" s="42">
        <f>VLOOKUP(B153,'[2]9월'!$D$6:$AU$179,13,0)</f>
        <v>1035.3333333333333</v>
      </c>
      <c r="AK153" s="42">
        <f>VLOOKUP(B153,'[2]9월'!$D$6:$AU$179,28,0)</f>
        <v>2041.5333333333333</v>
      </c>
      <c r="AL153" s="42">
        <f t="shared" si="167"/>
        <v>3076.8666666666668</v>
      </c>
      <c r="AM153" s="42">
        <f>VLOOKUP(B153,'[2]10월'!$D$6:$AU$179,13,0)</f>
        <v>1041.3870967741937</v>
      </c>
      <c r="AN153" s="42">
        <f>VLOOKUP(B153,'[2]10월'!$D$6:$AU$179,28,0)</f>
        <v>2040.0967741935483</v>
      </c>
      <c r="AO153" s="42">
        <f t="shared" si="168"/>
        <v>3081.483870967742</v>
      </c>
      <c r="AP153" s="42">
        <f>VLOOKUP(B153,'[3]11월'!$D$6:$P$179,13,0)</f>
        <v>1043.4666666666667</v>
      </c>
      <c r="AQ153" s="42">
        <f>VLOOKUP(B153,'[3]11월'!$D$6:$AE$179,28,0)</f>
        <v>2044.6666666666667</v>
      </c>
      <c r="AR153" s="42">
        <f t="shared" si="169"/>
        <v>3088.1333333333332</v>
      </c>
      <c r="AS153" s="42">
        <f>VLOOKUP(B153,'[3]12월'!$D$6:$P$179,13,0)</f>
        <v>1040.4516129032259</v>
      </c>
      <c r="AT153" s="42">
        <f>VLOOKUP(B153,'[3]12월'!$D$6:$AE$179,28,0)</f>
        <v>2027.3548387096773</v>
      </c>
      <c r="AU153" s="42">
        <f t="shared" si="170"/>
        <v>3067.8064516129034</v>
      </c>
      <c r="AV153" s="42">
        <f t="shared" si="171"/>
        <v>1016.7686997898901</v>
      </c>
      <c r="AW153" s="42">
        <f t="shared" si="172"/>
        <v>2036.816336052404</v>
      </c>
      <c r="AX153" s="43">
        <f t="shared" si="173"/>
        <v>3053.585035842294</v>
      </c>
      <c r="AY153" s="47">
        <v>0.51068919547098357</v>
      </c>
      <c r="AZ153" s="47">
        <v>0.4913679023847306</v>
      </c>
      <c r="BA153" s="21">
        <f t="shared" si="174"/>
        <v>0.4978014176852632</v>
      </c>
      <c r="BB153" s="47">
        <v>0.52465932167635598</v>
      </c>
      <c r="BC153" s="47">
        <v>0.50683315505832294</v>
      </c>
      <c r="BD153" s="21">
        <f t="shared" si="175"/>
        <v>0.51276883002453721</v>
      </c>
      <c r="BE153" s="47">
        <v>0.52010812393051453</v>
      </c>
      <c r="BF153" s="47">
        <v>0.50174717791271506</v>
      </c>
      <c r="BG153" s="21">
        <f t="shared" si="176"/>
        <v>0.50786092126366156</v>
      </c>
      <c r="BH153" s="47">
        <v>0.51695586435696128</v>
      </c>
      <c r="BI153" s="47">
        <v>0.49684107681760448</v>
      </c>
      <c r="BJ153" s="21">
        <f t="shared" si="177"/>
        <v>0.50353880625132907</v>
      </c>
      <c r="BK153" s="47">
        <v>0.51305644997927391</v>
      </c>
      <c r="BL153" s="47">
        <v>0.49808896183051171</v>
      </c>
      <c r="BM153" s="21">
        <f t="shared" si="178"/>
        <v>0.50307276718896965</v>
      </c>
      <c r="BN153" s="47">
        <v>0.51082858903949513</v>
      </c>
      <c r="BO153" s="47">
        <v>0.48799066741490593</v>
      </c>
      <c r="BP153" s="21">
        <f t="shared" si="179"/>
        <v>0.49559513351084744</v>
      </c>
      <c r="BQ153" s="47">
        <v>0.51577183255947689</v>
      </c>
      <c r="BR153" s="47">
        <v>0.48946255921313725</v>
      </c>
      <c r="BS153" s="21">
        <f t="shared" si="180"/>
        <v>0.49822290003835873</v>
      </c>
      <c r="BT153" s="47">
        <v>0.51265511603127167</v>
      </c>
      <c r="BU153" s="47">
        <v>0.48214691524989639</v>
      </c>
      <c r="BV153" s="21">
        <f t="shared" si="181"/>
        <v>0.49230539561880859</v>
      </c>
      <c r="BW153" s="47">
        <v>0.5247307442696264</v>
      </c>
      <c r="BX153" s="47">
        <v>0.49840786252346053</v>
      </c>
      <c r="BY153" s="21">
        <f t="shared" si="182"/>
        <v>0.50717273461106216</v>
      </c>
      <c r="BZ153" s="47">
        <v>0.51892992758790624</v>
      </c>
      <c r="CA153" s="47">
        <v>0.48683719936677433</v>
      </c>
      <c r="CB153" s="21">
        <f t="shared" si="183"/>
        <v>0.49752328839429338</v>
      </c>
      <c r="CC153" s="47">
        <v>0.52713100256821876</v>
      </c>
      <c r="CD153" s="47">
        <v>0.49922100748764237</v>
      </c>
      <c r="CE153" s="21">
        <f t="shared" si="184"/>
        <v>0.50851434927315853</v>
      </c>
      <c r="CF153" s="47">
        <v>0.54290680682643166</v>
      </c>
      <c r="CG153" s="47">
        <v>0.51486331072596159</v>
      </c>
      <c r="CH153" s="21">
        <f t="shared" si="185"/>
        <v>0.524201105067023</v>
      </c>
      <c r="CI153" s="44">
        <f t="shared" si="186"/>
        <v>0.51986858119137624</v>
      </c>
      <c r="CJ153" s="44">
        <f t="shared" si="187"/>
        <v>0.4961506496654719</v>
      </c>
      <c r="CK153" s="21">
        <f t="shared" si="188"/>
        <v>0.5040481374106095</v>
      </c>
      <c r="CL153" s="47">
        <v>0.38076144859156907</v>
      </c>
      <c r="CM153" s="47">
        <v>0.38429574011574241</v>
      </c>
      <c r="CN153" s="21">
        <f t="shared" si="189"/>
        <v>0.3831189079805532</v>
      </c>
      <c r="CO153" s="47">
        <v>0.39985924161221653</v>
      </c>
      <c r="CP153" s="47">
        <v>0.40633626139586859</v>
      </c>
      <c r="CQ153" s="21">
        <f t="shared" si="190"/>
        <v>0.40417957314037989</v>
      </c>
      <c r="CR153" s="47">
        <v>0.39922909269659151</v>
      </c>
      <c r="CS153" s="47">
        <v>0.40740362732139579</v>
      </c>
      <c r="CT153" s="21">
        <f t="shared" si="191"/>
        <v>0.40468170838208684</v>
      </c>
      <c r="CU153" s="47">
        <v>0.39838032055595429</v>
      </c>
      <c r="CV153" s="47">
        <v>0.4080482393788506</v>
      </c>
      <c r="CW153" s="21">
        <f t="shared" si="192"/>
        <v>0.40482906023831655</v>
      </c>
      <c r="CX153" s="47">
        <v>0.398428286306861</v>
      </c>
      <c r="CY153" s="47">
        <v>0.40820019051844808</v>
      </c>
      <c r="CZ153" s="21">
        <f t="shared" si="193"/>
        <v>0.40494638680148493</v>
      </c>
      <c r="DA153" s="47">
        <v>0.39266498037758019</v>
      </c>
      <c r="DB153" s="47">
        <v>0.39623129524131778</v>
      </c>
      <c r="DC153" s="21">
        <f t="shared" si="194"/>
        <v>0.39504380012181683</v>
      </c>
      <c r="DD153" s="47">
        <v>0.38672445516129145</v>
      </c>
      <c r="DE153" s="47">
        <v>0.39284427393749899</v>
      </c>
      <c r="DF153" s="21">
        <f t="shared" si="195"/>
        <v>0.39080652483046691</v>
      </c>
      <c r="DG153" s="47">
        <v>0.38114833788433217</v>
      </c>
      <c r="DH153" s="47">
        <v>0.38570772730830111</v>
      </c>
      <c r="DI153" s="21">
        <f t="shared" si="196"/>
        <v>0.38418956278953709</v>
      </c>
      <c r="DJ153" s="47">
        <v>0.4056150224714265</v>
      </c>
      <c r="DK153" s="47">
        <v>0.41082802932794826</v>
      </c>
      <c r="DL153" s="21">
        <f t="shared" si="197"/>
        <v>0.40909222628290903</v>
      </c>
      <c r="DM153" s="47">
        <v>0.39569854678941296</v>
      </c>
      <c r="DN153" s="47">
        <v>0.40014075214695233</v>
      </c>
      <c r="DO153" s="21">
        <f t="shared" si="198"/>
        <v>0.39866160703962145</v>
      </c>
      <c r="DP153" s="47">
        <v>0.40321740421250107</v>
      </c>
      <c r="DQ153" s="47">
        <v>0.41101111849090949</v>
      </c>
      <c r="DR153" s="21">
        <f t="shared" si="199"/>
        <v>0.40841600335890027</v>
      </c>
      <c r="DS153" s="47">
        <v>0.40622624586859835</v>
      </c>
      <c r="DT153" s="47">
        <v>0.41814758326900225</v>
      </c>
      <c r="DU153" s="21">
        <f t="shared" si="200"/>
        <v>0.41417807117548305</v>
      </c>
      <c r="DV153" s="21">
        <f t="shared" si="201"/>
        <v>0.39566278187736131</v>
      </c>
      <c r="DW153" s="21">
        <f t="shared" si="202"/>
        <v>0.40243290320435299</v>
      </c>
      <c r="DX153" s="45">
        <f t="shared" si="203"/>
        <v>0.40017861934512972</v>
      </c>
      <c r="DY153" s="47">
        <v>0.78571494438175082</v>
      </c>
      <c r="DZ153" s="47">
        <v>0.74526895458508369</v>
      </c>
      <c r="EA153" s="21">
        <f t="shared" si="204"/>
        <v>0.75873647422988344</v>
      </c>
      <c r="EB153" s="47">
        <v>0.79207043871866289</v>
      </c>
      <c r="EC153" s="47">
        <v>0.7484245464939675</v>
      </c>
      <c r="ED153" s="21">
        <f t="shared" si="205"/>
        <v>0.76295755493079742</v>
      </c>
      <c r="EE153" s="47">
        <v>0.7923455451913799</v>
      </c>
      <c r="EF153" s="47">
        <v>0.75915392776273494</v>
      </c>
      <c r="EG153" s="21">
        <f t="shared" si="206"/>
        <v>0.77020591986405784</v>
      </c>
      <c r="EH153" s="47">
        <v>0.7931128696236559</v>
      </c>
      <c r="EI153" s="47">
        <v>0.75109710038389288</v>
      </c>
      <c r="EJ153" s="21">
        <f t="shared" si="207"/>
        <v>0.76508731796720708</v>
      </c>
      <c r="EK153" s="47">
        <v>0.7946233495256414</v>
      </c>
      <c r="EL153" s="47">
        <v>0.74800333564100951</v>
      </c>
      <c r="EM153" s="21">
        <f t="shared" si="208"/>
        <v>0.76352665342822434</v>
      </c>
      <c r="EN153" s="47">
        <v>0.81132077633043143</v>
      </c>
      <c r="EO153" s="47">
        <v>0.75041818329806276</v>
      </c>
      <c r="EP153" s="21">
        <f t="shared" si="209"/>
        <v>0.77069724859492084</v>
      </c>
      <c r="EQ153" s="47">
        <v>0.80530006932190579</v>
      </c>
      <c r="ER153" s="47">
        <v>0.76350487373696418</v>
      </c>
      <c r="ES153" s="21">
        <f t="shared" si="210"/>
        <v>0.77742164571925931</v>
      </c>
      <c r="ET153" s="47">
        <v>0.80781165862732118</v>
      </c>
      <c r="EU153" s="47">
        <v>0.76605052411555496</v>
      </c>
      <c r="EV153" s="21">
        <f t="shared" si="211"/>
        <v>0.7799559545983733</v>
      </c>
      <c r="EW153" s="47">
        <v>0.80378531873792658</v>
      </c>
      <c r="EX153" s="47">
        <v>0.75211061946902658</v>
      </c>
      <c r="EY153" s="21">
        <f t="shared" si="212"/>
        <v>0.76931702314567429</v>
      </c>
      <c r="EZ153" s="47">
        <v>0.80162230895517772</v>
      </c>
      <c r="FA153" s="47">
        <v>0.74957860949037836</v>
      </c>
      <c r="FB153" s="21">
        <f t="shared" si="213"/>
        <v>0.7669078811549821</v>
      </c>
      <c r="FC153" s="47">
        <v>0.81156158957321756</v>
      </c>
      <c r="FD153" s="47">
        <v>0.76206152592109566</v>
      </c>
      <c r="FE153" s="21">
        <f t="shared" si="214"/>
        <v>0.77854382943264722</v>
      </c>
      <c r="FF153" s="47">
        <v>0.81372090283375709</v>
      </c>
      <c r="FG153" s="47">
        <v>0.7625195392057027</v>
      </c>
      <c r="FH153" s="21">
        <f t="shared" si="215"/>
        <v>0.7795683337578434</v>
      </c>
      <c r="FI153" s="21">
        <f t="shared" si="216"/>
        <v>0.80108248098506907</v>
      </c>
      <c r="FJ153" s="21">
        <f t="shared" si="217"/>
        <v>0.75484931167528957</v>
      </c>
      <c r="FK153" s="45">
        <f t="shared" si="218"/>
        <v>0.77024381973532263</v>
      </c>
      <c r="FL153" s="21"/>
      <c r="FM153" s="21"/>
      <c r="FN153" s="21">
        <f t="shared" si="219"/>
        <v>0</v>
      </c>
      <c r="FO153" s="21"/>
      <c r="FP153" s="21"/>
      <c r="FQ153" s="21">
        <f t="shared" si="220"/>
        <v>0</v>
      </c>
      <c r="FR153" s="21"/>
      <c r="FS153" s="21"/>
      <c r="FT153" s="21">
        <f t="shared" si="221"/>
        <v>0</v>
      </c>
      <c r="FU153" s="21"/>
      <c r="FV153" s="21"/>
      <c r="FW153" s="21">
        <f t="shared" si="222"/>
        <v>0</v>
      </c>
      <c r="FX153" s="21"/>
      <c r="FY153" s="21"/>
      <c r="FZ153" s="21">
        <f t="shared" si="223"/>
        <v>0</v>
      </c>
      <c r="GA153" s="21"/>
      <c r="GB153" s="21"/>
      <c r="GC153" s="21">
        <f t="shared" si="224"/>
        <v>0</v>
      </c>
      <c r="GD153" s="21"/>
      <c r="GE153" s="21"/>
      <c r="GF153" s="21">
        <f t="shared" si="225"/>
        <v>0</v>
      </c>
      <c r="GG153" s="21"/>
      <c r="GH153" s="21"/>
      <c r="GI153" s="21">
        <f t="shared" si="226"/>
        <v>0</v>
      </c>
      <c r="GJ153" s="21"/>
      <c r="GK153" s="21"/>
      <c r="GL153" s="21">
        <f t="shared" si="227"/>
        <v>0</v>
      </c>
      <c r="GM153" s="21"/>
      <c r="GN153" s="21"/>
      <c r="GO153" s="21">
        <f t="shared" si="228"/>
        <v>0</v>
      </c>
      <c r="GP153" s="21" t="e">
        <f t="shared" si="229"/>
        <v>#DIV/0!</v>
      </c>
      <c r="GQ153" s="21" t="e">
        <f t="shared" si="230"/>
        <v>#DIV/0!</v>
      </c>
      <c r="GR153" s="45">
        <f t="shared" si="231"/>
        <v>0</v>
      </c>
    </row>
    <row r="154" spans="1:200">
      <c r="A154" s="1" t="s">
        <v>305</v>
      </c>
      <c r="B154" s="1" t="s">
        <v>306</v>
      </c>
      <c r="C154" s="1" t="s">
        <v>8</v>
      </c>
      <c r="D154" s="1" t="s">
        <v>9</v>
      </c>
      <c r="E154" s="2">
        <v>207943</v>
      </c>
      <c r="F154" s="2">
        <v>321</v>
      </c>
      <c r="G154" s="2">
        <v>694</v>
      </c>
      <c r="H154" s="2">
        <v>1015</v>
      </c>
      <c r="I154" s="2">
        <v>201</v>
      </c>
      <c r="J154" s="2">
        <v>694</v>
      </c>
      <c r="K154" s="2">
        <v>895</v>
      </c>
      <c r="L154" s="42">
        <f>VLOOKUP(B154,'[2]1월'!$D$6:$AU$179,13,0)</f>
        <v>186.70967741935485</v>
      </c>
      <c r="M154" s="42">
        <f>VLOOKUP(B154,'[2]1월'!$D$6:$AU$179,28,0)</f>
        <v>612.67741935483866</v>
      </c>
      <c r="N154" s="42">
        <f t="shared" si="159"/>
        <v>799.38709677419354</v>
      </c>
      <c r="O154" s="42">
        <f>VLOOKUP(B154,'[2]2월'!$D$6:$AU$179,13,0)</f>
        <v>183.68965517241378</v>
      </c>
      <c r="P154" s="42">
        <f>VLOOKUP(B154,'[2]2월'!$D$6:$AU$179,28,0)</f>
        <v>608.0344827586207</v>
      </c>
      <c r="Q154" s="42">
        <f t="shared" si="160"/>
        <v>791.72413793103442</v>
      </c>
      <c r="R154" s="42">
        <f>VLOOKUP(B154,'[2]3월'!$D$6:$AU$179,13,0)</f>
        <v>186.09677419354838</v>
      </c>
      <c r="S154" s="42">
        <f>VLOOKUP(B154,'[2]3월'!$D$6:$AU$179,28,0)</f>
        <v>606.58064516129036</v>
      </c>
      <c r="T154" s="42">
        <f t="shared" si="161"/>
        <v>792.67741935483878</v>
      </c>
      <c r="U154" s="42">
        <f>VLOOKUP(B154,'[2]4월'!$D$6:$AU$179,13,0)</f>
        <v>189.06666666666666</v>
      </c>
      <c r="V154" s="42">
        <f>VLOOKUP(B154,'[2]4월'!$D$6:$AU$179,28,0)</f>
        <v>604.16666666666663</v>
      </c>
      <c r="W154" s="42">
        <f t="shared" si="162"/>
        <v>793.23333333333335</v>
      </c>
      <c r="X154" s="42">
        <f>VLOOKUP(B154,'[2]5월'!$D$6:$AU$179,13,0)</f>
        <v>190.41935483870967</v>
      </c>
      <c r="Y154" s="42">
        <f>VLOOKUP(B154,'[2]5월'!$D$6:$AU$179,28,0)</f>
        <v>606.29032258064512</v>
      </c>
      <c r="Z154" s="42">
        <f t="shared" si="163"/>
        <v>796.70967741935476</v>
      </c>
      <c r="AA154" s="42">
        <f>VLOOKUP(B154,'[2]6월'!$D$6:$AU$179,13,0)</f>
        <v>198.93333333333334</v>
      </c>
      <c r="AB154" s="42">
        <f>VLOOKUP(B154,'[2]6월'!$D$6:$AU$179,28,0)</f>
        <v>602.16666666666663</v>
      </c>
      <c r="AC154" s="42">
        <f t="shared" si="164"/>
        <v>801.09999999999991</v>
      </c>
      <c r="AD154" s="42">
        <f>VLOOKUP(B154,'[2]7월'!$D$6:$AU$179,13,0)</f>
        <v>200.32258064516128</v>
      </c>
      <c r="AE154" s="42">
        <f>VLOOKUP(B154,'[2]7월'!$D$6:$AU$179,28,0)</f>
        <v>611.87096774193549</v>
      </c>
      <c r="AF154" s="42">
        <f t="shared" si="165"/>
        <v>812.19354838709683</v>
      </c>
      <c r="AG154" s="42">
        <f>VLOOKUP(B154,'[2]8월'!$D$6:$AU$179,13,0)</f>
        <v>198.74193548387098</v>
      </c>
      <c r="AH154" s="42">
        <f>VLOOKUP(B154,'[2]8월'!$D$6:$AU$179,28,0)</f>
        <v>607.06451612903231</v>
      </c>
      <c r="AI154" s="42">
        <f t="shared" si="166"/>
        <v>805.80645161290329</v>
      </c>
      <c r="AJ154" s="42">
        <f>VLOOKUP(B154,'[2]9월'!$D$6:$AU$179,13,0)</f>
        <v>204.93333333333334</v>
      </c>
      <c r="AK154" s="42">
        <f>VLOOKUP(B154,'[2]9월'!$D$6:$AU$179,28,0)</f>
        <v>598.26666666666665</v>
      </c>
      <c r="AL154" s="42">
        <f t="shared" si="167"/>
        <v>803.2</v>
      </c>
      <c r="AM154" s="42">
        <f>VLOOKUP(B154,'[2]10월'!$D$6:$AU$179,13,0)</f>
        <v>208.12903225806451</v>
      </c>
      <c r="AN154" s="42">
        <f>VLOOKUP(B154,'[2]10월'!$D$6:$AU$179,28,0)</f>
        <v>600.0322580645161</v>
      </c>
      <c r="AO154" s="42">
        <f t="shared" si="168"/>
        <v>808.16129032258061</v>
      </c>
      <c r="AP154" s="42">
        <f>VLOOKUP(B154,'[3]11월'!$D$6:$P$179,13,0)</f>
        <v>210.76666666666668</v>
      </c>
      <c r="AQ154" s="42">
        <f>VLOOKUP(B154,'[3]11월'!$D$6:$AE$179,28,0)</f>
        <v>603.26666666666665</v>
      </c>
      <c r="AR154" s="42">
        <f t="shared" si="169"/>
        <v>814.0333333333333</v>
      </c>
      <c r="AS154" s="42">
        <f>VLOOKUP(B154,'[3]12월'!$D$6:$P$179,13,0)</f>
        <v>212.38709677419354</v>
      </c>
      <c r="AT154" s="42">
        <f>VLOOKUP(B154,'[3]12월'!$D$6:$AE$179,28,0)</f>
        <v>610.93548387096769</v>
      </c>
      <c r="AU154" s="42">
        <f t="shared" si="170"/>
        <v>823.32258064516122</v>
      </c>
      <c r="AV154" s="42">
        <f t="shared" si="171"/>
        <v>197.51634223210976</v>
      </c>
      <c r="AW154" s="42">
        <f t="shared" si="172"/>
        <v>605.94606352737594</v>
      </c>
      <c r="AX154" s="43">
        <f t="shared" si="173"/>
        <v>803.4624057594857</v>
      </c>
      <c r="AY154" s="47">
        <v>0.41808857701410607</v>
      </c>
      <c r="AZ154" s="47">
        <v>0.41071339923674466</v>
      </c>
      <c r="BA154" s="21">
        <f t="shared" si="174"/>
        <v>0.41252645001230515</v>
      </c>
      <c r="BB154" s="47">
        <v>0.42818848676943422</v>
      </c>
      <c r="BC154" s="47">
        <v>0.42589992795478149</v>
      </c>
      <c r="BD154" s="21">
        <f t="shared" si="175"/>
        <v>0.4264625277264858</v>
      </c>
      <c r="BE154" s="47">
        <v>0.43580991689978982</v>
      </c>
      <c r="BF154" s="47">
        <v>0.43379332940558329</v>
      </c>
      <c r="BG154" s="21">
        <f t="shared" si="176"/>
        <v>0.43428907006848366</v>
      </c>
      <c r="BH154" s="47">
        <v>0.43739876452980753</v>
      </c>
      <c r="BI154" s="47">
        <v>0.43446989540307873</v>
      </c>
      <c r="BJ154" s="21">
        <f t="shared" si="177"/>
        <v>0.43518990359841081</v>
      </c>
      <c r="BK154" s="47">
        <v>0.44079703834251804</v>
      </c>
      <c r="BL154" s="47">
        <v>0.42862909780804942</v>
      </c>
      <c r="BM154" s="21">
        <f t="shared" si="178"/>
        <v>0.43162036048523</v>
      </c>
      <c r="BN154" s="47">
        <v>0.43134559556446939</v>
      </c>
      <c r="BO154" s="47">
        <v>0.41665712021458667</v>
      </c>
      <c r="BP154" s="21">
        <f t="shared" si="179"/>
        <v>0.42026800966414707</v>
      </c>
      <c r="BQ154" s="47">
        <v>0.42705822336355559</v>
      </c>
      <c r="BR154" s="47">
        <v>0.31430715815256977</v>
      </c>
      <c r="BS154" s="21">
        <f t="shared" si="180"/>
        <v>0.34202491796760026</v>
      </c>
      <c r="BT154" s="47">
        <v>0.42415631254884906</v>
      </c>
      <c r="BU154" s="47">
        <v>0.427549825636026</v>
      </c>
      <c r="BV154" s="21">
        <f t="shared" si="181"/>
        <v>0.42671559333406484</v>
      </c>
      <c r="BW154" s="47">
        <v>0.44685937107799711</v>
      </c>
      <c r="BX154" s="47">
        <v>0.44939049526602365</v>
      </c>
      <c r="BY154" s="21">
        <f t="shared" si="182"/>
        <v>0.44876826529263536</v>
      </c>
      <c r="BZ154" s="47">
        <v>0.43322481618757075</v>
      </c>
      <c r="CA154" s="47">
        <v>0.44185484304427713</v>
      </c>
      <c r="CB154" s="21">
        <f t="shared" si="183"/>
        <v>0.43973331087813894</v>
      </c>
      <c r="CC154" s="47">
        <v>0.44260597491626497</v>
      </c>
      <c r="CD154" s="47">
        <v>0.44346743084246287</v>
      </c>
      <c r="CE154" s="21">
        <f t="shared" si="184"/>
        <v>0.44325565786800003</v>
      </c>
      <c r="CF154" s="47">
        <v>0.43724218316882196</v>
      </c>
      <c r="CG154" s="47">
        <v>0.44550498842227909</v>
      </c>
      <c r="CH154" s="21">
        <f t="shared" si="185"/>
        <v>0.44347373088173941</v>
      </c>
      <c r="CI154" s="44">
        <f t="shared" si="186"/>
        <v>0.433564605031932</v>
      </c>
      <c r="CJ154" s="44">
        <f t="shared" si="187"/>
        <v>0.42268645928220522</v>
      </c>
      <c r="CK154" s="21">
        <f t="shared" si="188"/>
        <v>0.42536064981477001</v>
      </c>
      <c r="CL154" s="47">
        <v>0.27946265293050893</v>
      </c>
      <c r="CM154" s="47">
        <v>0.27783353708756781</v>
      </c>
      <c r="CN154" s="21">
        <f t="shared" si="189"/>
        <v>0.27823402502585026</v>
      </c>
      <c r="CO154" s="47">
        <v>0.29619814138744999</v>
      </c>
      <c r="CP154" s="47">
        <v>0.29422295267987986</v>
      </c>
      <c r="CQ154" s="21">
        <f t="shared" si="190"/>
        <v>0.29470851621831157</v>
      </c>
      <c r="CR154" s="47">
        <v>0.30388755114110289</v>
      </c>
      <c r="CS154" s="47">
        <v>0.3019321832512824</v>
      </c>
      <c r="CT154" s="21">
        <f t="shared" si="191"/>
        <v>0.30241287420900109</v>
      </c>
      <c r="CU154" s="47">
        <v>0.30821165719930849</v>
      </c>
      <c r="CV154" s="47">
        <v>0.30857053214266889</v>
      </c>
      <c r="CW154" s="21">
        <f t="shared" si="192"/>
        <v>0.30848230938871901</v>
      </c>
      <c r="CX154" s="47">
        <v>0.31168924119109254</v>
      </c>
      <c r="CY154" s="47">
        <v>0.303577878164002</v>
      </c>
      <c r="CZ154" s="21">
        <f t="shared" si="193"/>
        <v>0.30557190643980325</v>
      </c>
      <c r="DA154" s="47">
        <v>0.30269578601182529</v>
      </c>
      <c r="DB154" s="47">
        <v>0.28971435281964569</v>
      </c>
      <c r="DC154" s="21">
        <f t="shared" si="194"/>
        <v>0.2929055975906143</v>
      </c>
      <c r="DD154" s="47">
        <v>0.29082844915821643</v>
      </c>
      <c r="DE154" s="47">
        <v>0.20893309977323604</v>
      </c>
      <c r="DF154" s="21">
        <f t="shared" si="195"/>
        <v>0.22906555368817894</v>
      </c>
      <c r="DG154" s="47">
        <v>0.28545494343780481</v>
      </c>
      <c r="DH154" s="47">
        <v>0.27613398443125947</v>
      </c>
      <c r="DI154" s="21">
        <f t="shared" si="196"/>
        <v>0.27842536946168661</v>
      </c>
      <c r="DJ154" s="47">
        <v>0.3161275022894624</v>
      </c>
      <c r="DK154" s="47">
        <v>0.2998170866667596</v>
      </c>
      <c r="DL154" s="21">
        <f t="shared" si="197"/>
        <v>0.30382670007367002</v>
      </c>
      <c r="DM154" s="47">
        <v>0.30720600235619028</v>
      </c>
      <c r="DN154" s="47">
        <v>0.28863945966676402</v>
      </c>
      <c r="DO154" s="21">
        <f t="shared" si="198"/>
        <v>0.29320370010119395</v>
      </c>
      <c r="DP154" s="47">
        <v>0.31318268849225678</v>
      </c>
      <c r="DQ154" s="47">
        <v>0.29572964197831186</v>
      </c>
      <c r="DR154" s="21">
        <f t="shared" si="199"/>
        <v>0.30002015001394633</v>
      </c>
      <c r="DS154" s="47">
        <v>0.30153760354130071</v>
      </c>
      <c r="DT154" s="47">
        <v>0.29423539023477918</v>
      </c>
      <c r="DU154" s="21">
        <f t="shared" si="200"/>
        <v>0.29603050404740294</v>
      </c>
      <c r="DV154" s="21">
        <f t="shared" si="201"/>
        <v>0.30137351826137665</v>
      </c>
      <c r="DW154" s="21">
        <f t="shared" si="202"/>
        <v>0.28661167490801304</v>
      </c>
      <c r="DX154" s="45">
        <f t="shared" si="203"/>
        <v>0.2902406005215315</v>
      </c>
      <c r="DY154" s="47">
        <v>0.83483241188666213</v>
      </c>
      <c r="DZ154" s="47">
        <v>0.80101948086136998</v>
      </c>
      <c r="EA154" s="21">
        <f t="shared" si="204"/>
        <v>0.80933176331340251</v>
      </c>
      <c r="EB154" s="47">
        <v>0.80630617608409993</v>
      </c>
      <c r="EC154" s="47">
        <v>0.7990831395678557</v>
      </c>
      <c r="ED154" s="21">
        <f t="shared" si="205"/>
        <v>0.80085878923393916</v>
      </c>
      <c r="EE154" s="47">
        <v>0.83997261223782282</v>
      </c>
      <c r="EF154" s="47">
        <v>0.81624707509040628</v>
      </c>
      <c r="EG154" s="21">
        <f t="shared" si="206"/>
        <v>0.8220795587029035</v>
      </c>
      <c r="EH154" s="47">
        <v>0.84602785613540199</v>
      </c>
      <c r="EI154" s="47">
        <v>0.80378135172413789</v>
      </c>
      <c r="EJ154" s="21">
        <f t="shared" si="207"/>
        <v>0.81416687189731629</v>
      </c>
      <c r="EK154" s="47">
        <v>0.83841893952227675</v>
      </c>
      <c r="EL154" s="47">
        <v>0.81360670391061451</v>
      </c>
      <c r="EM154" s="21">
        <f t="shared" si="208"/>
        <v>0.81970633220123035</v>
      </c>
      <c r="EN154" s="47">
        <v>0.84363103217158175</v>
      </c>
      <c r="EO154" s="47">
        <v>0.80493556601162464</v>
      </c>
      <c r="EP154" s="21">
        <f t="shared" si="209"/>
        <v>0.81444812924058674</v>
      </c>
      <c r="EQ154" s="47">
        <v>0.83622028985507246</v>
      </c>
      <c r="ER154" s="47">
        <v>0.80669021509911421</v>
      </c>
      <c r="ES154" s="21">
        <f t="shared" si="210"/>
        <v>0.81394963670966769</v>
      </c>
      <c r="ET154" s="47">
        <v>0.84193783476708328</v>
      </c>
      <c r="EU154" s="47">
        <v>0.81272076093309953</v>
      </c>
      <c r="EV154" s="21">
        <f t="shared" si="211"/>
        <v>0.81990323706769719</v>
      </c>
      <c r="EW154" s="47">
        <v>0.84078985035784004</v>
      </c>
      <c r="EX154" s="47">
        <v>0.80762814798306215</v>
      </c>
      <c r="EY154" s="21">
        <f t="shared" si="212"/>
        <v>0.81578033794030669</v>
      </c>
      <c r="EZ154" s="47">
        <v>0.83535477371357714</v>
      </c>
      <c r="FA154" s="47">
        <v>0.80790780065587875</v>
      </c>
      <c r="FB154" s="21">
        <f t="shared" si="213"/>
        <v>0.8146551303191446</v>
      </c>
      <c r="FC154" s="47">
        <v>0.85329068480151837</v>
      </c>
      <c r="FD154" s="47">
        <v>0.80946966515637087</v>
      </c>
      <c r="FE154" s="21">
        <f t="shared" si="214"/>
        <v>0.82024225071998458</v>
      </c>
      <c r="FF154" s="47">
        <v>0.83485510328068036</v>
      </c>
      <c r="FG154" s="47">
        <v>0.81279856381012716</v>
      </c>
      <c r="FH154" s="21">
        <f t="shared" si="215"/>
        <v>0.81822075527458504</v>
      </c>
      <c r="FI154" s="21">
        <f t="shared" si="216"/>
        <v>0.8376364637344681</v>
      </c>
      <c r="FJ154" s="21">
        <f t="shared" si="217"/>
        <v>0.80799070590030508</v>
      </c>
      <c r="FK154" s="45">
        <f t="shared" si="218"/>
        <v>0.81527856605173021</v>
      </c>
      <c r="FL154" s="21"/>
      <c r="FM154" s="21"/>
      <c r="FN154" s="21">
        <f t="shared" si="219"/>
        <v>0</v>
      </c>
      <c r="FO154" s="21"/>
      <c r="FP154" s="21"/>
      <c r="FQ154" s="21">
        <f t="shared" si="220"/>
        <v>0</v>
      </c>
      <c r="FR154" s="21"/>
      <c r="FS154" s="21"/>
      <c r="FT154" s="21">
        <f t="shared" si="221"/>
        <v>0</v>
      </c>
      <c r="FU154" s="21"/>
      <c r="FV154" s="21"/>
      <c r="FW154" s="21">
        <f t="shared" si="222"/>
        <v>0</v>
      </c>
      <c r="FX154" s="21"/>
      <c r="FY154" s="21"/>
      <c r="FZ154" s="21">
        <f t="shared" si="223"/>
        <v>0</v>
      </c>
      <c r="GA154" s="21"/>
      <c r="GB154" s="21"/>
      <c r="GC154" s="21">
        <f t="shared" si="224"/>
        <v>0</v>
      </c>
      <c r="GD154" s="21"/>
      <c r="GE154" s="21"/>
      <c r="GF154" s="21">
        <f t="shared" si="225"/>
        <v>0</v>
      </c>
      <c r="GG154" s="21"/>
      <c r="GH154" s="21"/>
      <c r="GI154" s="21">
        <f t="shared" si="226"/>
        <v>0</v>
      </c>
      <c r="GJ154" s="21"/>
      <c r="GK154" s="21"/>
      <c r="GL154" s="21">
        <f t="shared" si="227"/>
        <v>0</v>
      </c>
      <c r="GM154" s="21"/>
      <c r="GN154" s="21"/>
      <c r="GO154" s="21">
        <f t="shared" si="228"/>
        <v>0</v>
      </c>
      <c r="GP154" s="21" t="e">
        <f t="shared" si="229"/>
        <v>#DIV/0!</v>
      </c>
      <c r="GQ154" s="21" t="e">
        <f t="shared" si="230"/>
        <v>#DIV/0!</v>
      </c>
      <c r="GR154" s="45">
        <f t="shared" si="231"/>
        <v>0</v>
      </c>
    </row>
    <row r="155" spans="1:200">
      <c r="A155" s="1" t="s">
        <v>307</v>
      </c>
      <c r="B155" s="1" t="s">
        <v>308</v>
      </c>
      <c r="C155" s="1" t="s">
        <v>12</v>
      </c>
      <c r="D155" s="1" t="s">
        <v>13</v>
      </c>
      <c r="E155" s="2">
        <v>31126</v>
      </c>
      <c r="F155" s="2">
        <v>0</v>
      </c>
      <c r="G155" s="2">
        <v>76</v>
      </c>
      <c r="H155" s="2">
        <v>76</v>
      </c>
      <c r="I155" s="2">
        <v>0</v>
      </c>
      <c r="J155" s="2">
        <v>76</v>
      </c>
      <c r="K155" s="2">
        <v>76</v>
      </c>
      <c r="L155" s="42">
        <f>VLOOKUP(B155,'[2]1월'!$D$6:$AU$179,13,0)</f>
        <v>0</v>
      </c>
      <c r="M155" s="42">
        <f>VLOOKUP(B155,'[2]1월'!$D$6:$AU$179,28,0)</f>
        <v>69.806451612903231</v>
      </c>
      <c r="N155" s="42">
        <f t="shared" si="159"/>
        <v>69.806451612903231</v>
      </c>
      <c r="O155" s="42">
        <f>VLOOKUP(B155,'[2]2월'!$D$6:$AU$179,13,0)</f>
        <v>0</v>
      </c>
      <c r="P155" s="42">
        <f>VLOOKUP(B155,'[2]2월'!$D$6:$AU$179,28,0)</f>
        <v>70.137931034482762</v>
      </c>
      <c r="Q155" s="42">
        <f t="shared" si="160"/>
        <v>70.137931034482762</v>
      </c>
      <c r="R155" s="42">
        <f>VLOOKUP(B155,'[2]3월'!$D$6:$AU$179,13,0)</f>
        <v>0</v>
      </c>
      <c r="S155" s="42">
        <f>VLOOKUP(B155,'[2]3월'!$D$6:$AU$179,28,0)</f>
        <v>70.193548387096769</v>
      </c>
      <c r="T155" s="42">
        <f t="shared" si="161"/>
        <v>70.193548387096769</v>
      </c>
      <c r="U155" s="42">
        <f>VLOOKUP(B155,'[2]4월'!$D$6:$AU$179,13,0)</f>
        <v>0</v>
      </c>
      <c r="V155" s="42">
        <f>VLOOKUP(B155,'[2]4월'!$D$6:$AU$179,28,0)</f>
        <v>70.3</v>
      </c>
      <c r="W155" s="42">
        <f t="shared" si="162"/>
        <v>70.3</v>
      </c>
      <c r="X155" s="42">
        <f>VLOOKUP(B155,'[2]5월'!$D$6:$AU$179,13,0)</f>
        <v>0</v>
      </c>
      <c r="Y155" s="42">
        <f>VLOOKUP(B155,'[2]5월'!$D$6:$AU$179,28,0)</f>
        <v>69</v>
      </c>
      <c r="Z155" s="42">
        <f t="shared" si="163"/>
        <v>69</v>
      </c>
      <c r="AA155" s="42">
        <f>VLOOKUP(B155,'[2]6월'!$D$6:$AU$179,13,0)</f>
        <v>0</v>
      </c>
      <c r="AB155" s="42">
        <f>VLOOKUP(B155,'[2]6월'!$D$6:$AU$179,28,0)</f>
        <v>70.599999999999994</v>
      </c>
      <c r="AC155" s="42">
        <f t="shared" si="164"/>
        <v>70.599999999999994</v>
      </c>
      <c r="AD155" s="42">
        <f>VLOOKUP(B155,'[2]7월'!$D$6:$AU$179,13,0)</f>
        <v>0</v>
      </c>
      <c r="AE155" s="42">
        <f>VLOOKUP(B155,'[2]7월'!$D$6:$AU$179,28,0)</f>
        <v>68.548387096774192</v>
      </c>
      <c r="AF155" s="42">
        <f t="shared" si="165"/>
        <v>68.548387096774192</v>
      </c>
      <c r="AG155" s="42">
        <f>VLOOKUP(B155,'[2]8월'!$D$6:$AU$179,13,0)</f>
        <v>0</v>
      </c>
      <c r="AH155" s="42">
        <f>VLOOKUP(B155,'[2]8월'!$D$6:$AU$179,28,0)</f>
        <v>66.709677419354833</v>
      </c>
      <c r="AI155" s="42">
        <f t="shared" si="166"/>
        <v>66.709677419354833</v>
      </c>
      <c r="AJ155" s="42">
        <f>VLOOKUP(B155,'[2]9월'!$D$6:$AU$179,13,0)</f>
        <v>0</v>
      </c>
      <c r="AK155" s="42">
        <f>VLOOKUP(B155,'[2]9월'!$D$6:$AU$179,28,0)</f>
        <v>66.433333333333337</v>
      </c>
      <c r="AL155" s="42">
        <f t="shared" si="167"/>
        <v>66.433333333333337</v>
      </c>
      <c r="AM155" s="42">
        <f>VLOOKUP(B155,'[2]10월'!$D$6:$AU$179,13,0)</f>
        <v>0</v>
      </c>
      <c r="AN155" s="42">
        <f>VLOOKUP(B155,'[2]10월'!$D$6:$AU$179,28,0)</f>
        <v>65.483870967741936</v>
      </c>
      <c r="AO155" s="42">
        <f t="shared" si="168"/>
        <v>65.483870967741936</v>
      </c>
      <c r="AP155" s="42">
        <f>VLOOKUP(B155,'[3]11월'!$D$6:$P$179,13,0)</f>
        <v>0</v>
      </c>
      <c r="AQ155" s="42">
        <f>VLOOKUP(B155,'[3]11월'!$D$6:$AE$179,28,0)</f>
        <v>64.400000000000006</v>
      </c>
      <c r="AR155" s="42">
        <f t="shared" si="169"/>
        <v>64.400000000000006</v>
      </c>
      <c r="AS155" s="42">
        <f>VLOOKUP(B155,'[3]12월'!$D$6:$P$179,13,0)</f>
        <v>0</v>
      </c>
      <c r="AT155" s="42">
        <f>VLOOKUP(B155,'[3]12월'!$D$6:$AE$179,28,0)</f>
        <v>64.161290322580641</v>
      </c>
      <c r="AU155" s="42">
        <f t="shared" si="170"/>
        <v>64.161290322580641</v>
      </c>
      <c r="AV155" s="42">
        <f t="shared" si="171"/>
        <v>0</v>
      </c>
      <c r="AW155" s="42">
        <f t="shared" si="172"/>
        <v>67.981207514522296</v>
      </c>
      <c r="AX155" s="43">
        <f t="shared" si="173"/>
        <v>67.981207514522296</v>
      </c>
      <c r="AY155" s="47">
        <v>0</v>
      </c>
      <c r="AZ155" s="47">
        <v>0.25883000350227148</v>
      </c>
      <c r="BA155" s="21">
        <f t="shared" si="174"/>
        <v>0.25883000350227148</v>
      </c>
      <c r="BB155" s="47">
        <v>0</v>
      </c>
      <c r="BC155" s="47">
        <v>0.27543518335790906</v>
      </c>
      <c r="BD155" s="21">
        <f t="shared" si="175"/>
        <v>0.27543518335790906</v>
      </c>
      <c r="BE155" s="47">
        <v>0</v>
      </c>
      <c r="BF155" s="47">
        <v>0.26484065812765489</v>
      </c>
      <c r="BG155" s="21">
        <f t="shared" si="176"/>
        <v>0.26484065812765489</v>
      </c>
      <c r="BH155" s="47">
        <v>0</v>
      </c>
      <c r="BI155" s="47">
        <v>0.26866467471734534</v>
      </c>
      <c r="BJ155" s="21">
        <f t="shared" si="177"/>
        <v>0.26866467471734534</v>
      </c>
      <c r="BK155" s="47">
        <v>0</v>
      </c>
      <c r="BL155" s="47">
        <v>0.27795330505769295</v>
      </c>
      <c r="BM155" s="21">
        <f t="shared" si="178"/>
        <v>0.27795330505769295</v>
      </c>
      <c r="BN155" s="47">
        <v>0</v>
      </c>
      <c r="BO155" s="47">
        <v>0.2752738752044861</v>
      </c>
      <c r="BP155" s="21">
        <f t="shared" si="179"/>
        <v>0.2752738752044861</v>
      </c>
      <c r="BQ155" s="47">
        <v>0</v>
      </c>
      <c r="BR155" s="47">
        <v>0.27143874244456695</v>
      </c>
      <c r="BS155" s="21">
        <f t="shared" si="180"/>
        <v>0.27143874244456695</v>
      </c>
      <c r="BT155" s="47">
        <v>0</v>
      </c>
      <c r="BU155" s="47">
        <v>0.28072886888818638</v>
      </c>
      <c r="BV155" s="21">
        <f t="shared" si="181"/>
        <v>0.28072886888818638</v>
      </c>
      <c r="BW155" s="47">
        <v>0</v>
      </c>
      <c r="BX155" s="47">
        <v>0.27793428221751004</v>
      </c>
      <c r="BY155" s="21">
        <f t="shared" si="182"/>
        <v>0.27793428221751004</v>
      </c>
      <c r="BZ155" s="47">
        <v>0</v>
      </c>
      <c r="CA155" s="47">
        <v>0.28343232531586582</v>
      </c>
      <c r="CB155" s="21">
        <f t="shared" si="183"/>
        <v>0.28343232531586582</v>
      </c>
      <c r="CC155" s="47">
        <v>0</v>
      </c>
      <c r="CD155" s="47">
        <v>0.28207574252522039</v>
      </c>
      <c r="CE155" s="21">
        <f t="shared" si="184"/>
        <v>0.28207574252522039</v>
      </c>
      <c r="CF155" s="47">
        <v>0</v>
      </c>
      <c r="CG155" s="47">
        <v>0.26704494223247915</v>
      </c>
      <c r="CH155" s="21">
        <f t="shared" si="185"/>
        <v>0.26704494223247915</v>
      </c>
      <c r="CI155" s="44">
        <f t="shared" si="186"/>
        <v>0</v>
      </c>
      <c r="CJ155" s="44">
        <f t="shared" si="187"/>
        <v>0.27363771696593236</v>
      </c>
      <c r="CK155" s="21">
        <f t="shared" si="188"/>
        <v>0.27363771696593236</v>
      </c>
      <c r="CL155" s="47">
        <v>0</v>
      </c>
      <c r="CM155" s="47">
        <v>0.17666955951815844</v>
      </c>
      <c r="CN155" s="21">
        <f t="shared" si="189"/>
        <v>0.17666955951815844</v>
      </c>
      <c r="CO155" s="47">
        <v>0</v>
      </c>
      <c r="CP155" s="47">
        <v>0.1950144496492266</v>
      </c>
      <c r="CQ155" s="21">
        <f t="shared" si="190"/>
        <v>0.1950144496492266</v>
      </c>
      <c r="CR155" s="47">
        <v>0</v>
      </c>
      <c r="CS155" s="47">
        <v>0.19877039040732433</v>
      </c>
      <c r="CT155" s="21">
        <f t="shared" si="191"/>
        <v>0.19877039040732433</v>
      </c>
      <c r="CU155" s="47">
        <v>0</v>
      </c>
      <c r="CV155" s="47">
        <v>0.22676408465274095</v>
      </c>
      <c r="CW155" s="21">
        <f t="shared" si="192"/>
        <v>0.22676408465274095</v>
      </c>
      <c r="CX155" s="47">
        <v>0</v>
      </c>
      <c r="CY155" s="47">
        <v>0.22701635842190426</v>
      </c>
      <c r="CZ155" s="21">
        <f t="shared" si="193"/>
        <v>0.22701635842190426</v>
      </c>
      <c r="DA155" s="47">
        <v>0</v>
      </c>
      <c r="DB155" s="47">
        <v>0.23085062337484488</v>
      </c>
      <c r="DC155" s="21">
        <f t="shared" si="194"/>
        <v>0.23085062337484488</v>
      </c>
      <c r="DD155" s="47">
        <v>0</v>
      </c>
      <c r="DE155" s="47">
        <v>0.20619246801815519</v>
      </c>
      <c r="DF155" s="21">
        <f t="shared" si="195"/>
        <v>0.20619246801815519</v>
      </c>
      <c r="DG155" s="47">
        <v>0</v>
      </c>
      <c r="DH155" s="47">
        <v>0.19748415475252534</v>
      </c>
      <c r="DI155" s="21">
        <f t="shared" si="196"/>
        <v>0.19748415475252534</v>
      </c>
      <c r="DJ155" s="47">
        <v>0</v>
      </c>
      <c r="DK155" s="47">
        <v>0.20936013147724644</v>
      </c>
      <c r="DL155" s="21">
        <f t="shared" si="197"/>
        <v>0.20936013147724644</v>
      </c>
      <c r="DM155" s="47">
        <v>0</v>
      </c>
      <c r="DN155" s="47">
        <v>0.21893596260581619</v>
      </c>
      <c r="DO155" s="21">
        <f t="shared" si="198"/>
        <v>0.21893596260581619</v>
      </c>
      <c r="DP155" s="47">
        <v>0</v>
      </c>
      <c r="DQ155" s="47">
        <v>0.20759664227165522</v>
      </c>
      <c r="DR155" s="21">
        <f t="shared" si="199"/>
        <v>0.20759664227165522</v>
      </c>
      <c r="DS155" s="47">
        <v>0</v>
      </c>
      <c r="DT155" s="47">
        <v>0.18003720054073219</v>
      </c>
      <c r="DU155" s="21">
        <f t="shared" si="200"/>
        <v>0.18003720054073219</v>
      </c>
      <c r="DV155" s="21">
        <f t="shared" si="201"/>
        <v>0</v>
      </c>
      <c r="DW155" s="21">
        <f t="shared" si="202"/>
        <v>0.20622433547419416</v>
      </c>
      <c r="DX155" s="45">
        <f t="shared" si="203"/>
        <v>0.20622433547419416</v>
      </c>
      <c r="DY155" s="47">
        <v>0</v>
      </c>
      <c r="DZ155" s="47">
        <v>0.57736321626617371</v>
      </c>
      <c r="EA155" s="21">
        <f t="shared" si="204"/>
        <v>0.57736321626617371</v>
      </c>
      <c r="EB155" s="47">
        <v>0</v>
      </c>
      <c r="EC155" s="47">
        <v>0.56652310717797438</v>
      </c>
      <c r="ED155" s="21">
        <f t="shared" si="205"/>
        <v>0.56652310717797438</v>
      </c>
      <c r="EE155" s="47">
        <v>0</v>
      </c>
      <c r="EF155" s="47">
        <v>0.55683823529411769</v>
      </c>
      <c r="EG155" s="21">
        <f t="shared" si="206"/>
        <v>0.55683823529411769</v>
      </c>
      <c r="EH155" s="47">
        <v>0</v>
      </c>
      <c r="EI155" s="47">
        <v>0.54955239449976301</v>
      </c>
      <c r="EJ155" s="21">
        <f t="shared" si="207"/>
        <v>0.54955239449976301</v>
      </c>
      <c r="EK155" s="47">
        <v>0</v>
      </c>
      <c r="EL155" s="47">
        <v>0.55847919588592798</v>
      </c>
      <c r="EM155" s="21">
        <f t="shared" si="208"/>
        <v>0.55847919588592798</v>
      </c>
      <c r="EN155" s="47">
        <v>0</v>
      </c>
      <c r="EO155" s="47">
        <v>0.5506515580736544</v>
      </c>
      <c r="EP155" s="21">
        <f t="shared" si="209"/>
        <v>0.5506515580736544</v>
      </c>
      <c r="EQ155" s="47">
        <v>0</v>
      </c>
      <c r="ER155" s="47">
        <v>0.57377223529411769</v>
      </c>
      <c r="ES155" s="21">
        <f t="shared" si="210"/>
        <v>0.57377223529411769</v>
      </c>
      <c r="ET155" s="47">
        <v>0</v>
      </c>
      <c r="EU155" s="47">
        <v>0.63161460348162479</v>
      </c>
      <c r="EV155" s="21">
        <f t="shared" si="211"/>
        <v>0.63161460348162479</v>
      </c>
      <c r="EW155" s="47">
        <v>0</v>
      </c>
      <c r="EX155" s="47">
        <v>0.60724535875564478</v>
      </c>
      <c r="EY155" s="21">
        <f t="shared" si="212"/>
        <v>0.60724535875564478</v>
      </c>
      <c r="EZ155" s="47">
        <v>0</v>
      </c>
      <c r="FA155" s="47">
        <v>0.60670788177339896</v>
      </c>
      <c r="FB155" s="21">
        <f t="shared" si="213"/>
        <v>0.60670788177339896</v>
      </c>
      <c r="FC155" s="47">
        <v>0</v>
      </c>
      <c r="FD155" s="47">
        <v>0.62888923395445129</v>
      </c>
      <c r="FE155" s="21">
        <f t="shared" si="214"/>
        <v>0.62888923395445129</v>
      </c>
      <c r="FF155" s="47">
        <v>0</v>
      </c>
      <c r="FG155" s="47">
        <v>0.62958371040723982</v>
      </c>
      <c r="FH155" s="21">
        <f t="shared" si="215"/>
        <v>0.62958371040723982</v>
      </c>
      <c r="FI155" s="21">
        <f t="shared" si="216"/>
        <v>0</v>
      </c>
      <c r="FJ155" s="21">
        <f t="shared" si="217"/>
        <v>0.5864350609053407</v>
      </c>
      <c r="FK155" s="45">
        <f t="shared" si="218"/>
        <v>0.5864350609053407</v>
      </c>
      <c r="FL155" s="21"/>
      <c r="FM155" s="21"/>
      <c r="FN155" s="21">
        <f t="shared" si="219"/>
        <v>0</v>
      </c>
      <c r="FO155" s="21"/>
      <c r="FP155" s="21"/>
      <c r="FQ155" s="21">
        <f t="shared" si="220"/>
        <v>0</v>
      </c>
      <c r="FR155" s="21"/>
      <c r="FS155" s="21"/>
      <c r="FT155" s="21">
        <f t="shared" si="221"/>
        <v>0</v>
      </c>
      <c r="FU155" s="21"/>
      <c r="FV155" s="21"/>
      <c r="FW155" s="21">
        <f t="shared" si="222"/>
        <v>0</v>
      </c>
      <c r="FX155" s="21"/>
      <c r="FY155" s="21"/>
      <c r="FZ155" s="21">
        <f t="shared" si="223"/>
        <v>0</v>
      </c>
      <c r="GA155" s="21"/>
      <c r="GB155" s="21"/>
      <c r="GC155" s="21">
        <f t="shared" si="224"/>
        <v>0</v>
      </c>
      <c r="GD155" s="21"/>
      <c r="GE155" s="21"/>
      <c r="GF155" s="21">
        <f t="shared" si="225"/>
        <v>0</v>
      </c>
      <c r="GG155" s="21"/>
      <c r="GH155" s="21"/>
      <c r="GI155" s="21">
        <f t="shared" si="226"/>
        <v>0</v>
      </c>
      <c r="GJ155" s="21"/>
      <c r="GK155" s="21"/>
      <c r="GL155" s="21">
        <f t="shared" si="227"/>
        <v>0</v>
      </c>
      <c r="GM155" s="21"/>
      <c r="GN155" s="21"/>
      <c r="GO155" s="21">
        <f t="shared" si="228"/>
        <v>0</v>
      </c>
      <c r="GP155" s="21" t="e">
        <f t="shared" si="229"/>
        <v>#DIV/0!</v>
      </c>
      <c r="GQ155" s="21" t="e">
        <f t="shared" si="230"/>
        <v>#DIV/0!</v>
      </c>
      <c r="GR155" s="45">
        <f t="shared" si="231"/>
        <v>0</v>
      </c>
    </row>
    <row r="156" spans="1:200">
      <c r="A156" s="1" t="s">
        <v>309</v>
      </c>
      <c r="B156" s="1" t="s">
        <v>310</v>
      </c>
      <c r="C156" s="1" t="s">
        <v>12</v>
      </c>
      <c r="D156" s="1" t="s">
        <v>13</v>
      </c>
      <c r="E156" s="2">
        <v>36570</v>
      </c>
      <c r="F156" s="2">
        <v>0</v>
      </c>
      <c r="G156" s="2">
        <v>53</v>
      </c>
      <c r="H156" s="2">
        <v>53</v>
      </c>
      <c r="I156" s="2">
        <v>0</v>
      </c>
      <c r="J156" s="2">
        <v>53</v>
      </c>
      <c r="K156" s="2">
        <v>53</v>
      </c>
      <c r="L156" s="42">
        <f>VLOOKUP(B156,'[2]1월'!$D$6:$AU$179,13,0)</f>
        <v>0</v>
      </c>
      <c r="M156" s="42">
        <f>VLOOKUP(B156,'[2]1월'!$D$6:$AU$179,28,0)</f>
        <v>46.806451612903224</v>
      </c>
      <c r="N156" s="42">
        <f t="shared" si="159"/>
        <v>46.806451612903224</v>
      </c>
      <c r="O156" s="42">
        <f>VLOOKUP(B156,'[2]2월'!$D$6:$AU$179,13,0)</f>
        <v>0</v>
      </c>
      <c r="P156" s="42">
        <f>VLOOKUP(B156,'[2]2월'!$D$6:$AU$179,28,0)</f>
        <v>46.655172413793103</v>
      </c>
      <c r="Q156" s="42">
        <f t="shared" si="160"/>
        <v>46.655172413793103</v>
      </c>
      <c r="R156" s="42">
        <f>VLOOKUP(B156,'[2]3월'!$D$6:$AU$179,13,0)</f>
        <v>0</v>
      </c>
      <c r="S156" s="42">
        <f>VLOOKUP(B156,'[2]3월'!$D$6:$AU$179,28,0)</f>
        <v>48.612903225806448</v>
      </c>
      <c r="T156" s="42">
        <f t="shared" si="161"/>
        <v>48.612903225806448</v>
      </c>
      <c r="U156" s="42">
        <f>VLOOKUP(B156,'[2]4월'!$D$6:$AU$179,13,0)</f>
        <v>0</v>
      </c>
      <c r="V156" s="42">
        <f>VLOOKUP(B156,'[2]4월'!$D$6:$AU$179,28,0)</f>
        <v>48.266666666666666</v>
      </c>
      <c r="W156" s="42">
        <f t="shared" si="162"/>
        <v>48.266666666666666</v>
      </c>
      <c r="X156" s="42">
        <f>VLOOKUP(B156,'[2]5월'!$D$6:$AU$179,13,0)</f>
        <v>0</v>
      </c>
      <c r="Y156" s="42">
        <f>VLOOKUP(B156,'[2]5월'!$D$6:$AU$179,28,0)</f>
        <v>48.096774193548384</v>
      </c>
      <c r="Z156" s="42">
        <f t="shared" si="163"/>
        <v>48.096774193548384</v>
      </c>
      <c r="AA156" s="42">
        <f>VLOOKUP(B156,'[2]6월'!$D$6:$AU$179,13,0)</f>
        <v>0</v>
      </c>
      <c r="AB156" s="42">
        <f>VLOOKUP(B156,'[2]6월'!$D$6:$AU$179,28,0)</f>
        <v>47.833333333333336</v>
      </c>
      <c r="AC156" s="42">
        <f t="shared" si="164"/>
        <v>47.833333333333336</v>
      </c>
      <c r="AD156" s="42">
        <f>VLOOKUP(B156,'[2]7월'!$D$6:$AU$179,13,0)</f>
        <v>0</v>
      </c>
      <c r="AE156" s="42">
        <f>VLOOKUP(B156,'[2]7월'!$D$6:$AU$179,28,0)</f>
        <v>48.41935483870968</v>
      </c>
      <c r="AF156" s="42">
        <f t="shared" si="165"/>
        <v>48.41935483870968</v>
      </c>
      <c r="AG156" s="42">
        <f>VLOOKUP(B156,'[2]8월'!$D$6:$AU$179,13,0)</f>
        <v>0</v>
      </c>
      <c r="AH156" s="42">
        <f>VLOOKUP(B156,'[2]8월'!$D$6:$AU$179,28,0)</f>
        <v>48.41935483870968</v>
      </c>
      <c r="AI156" s="42">
        <f t="shared" si="166"/>
        <v>48.41935483870968</v>
      </c>
      <c r="AJ156" s="42">
        <f>VLOOKUP(B156,'[2]9월'!$D$6:$AU$179,13,0)</f>
        <v>0</v>
      </c>
      <c r="AK156" s="42">
        <f>VLOOKUP(B156,'[2]9월'!$D$6:$AU$179,28,0)</f>
        <v>48.43333333333333</v>
      </c>
      <c r="AL156" s="42">
        <f t="shared" si="167"/>
        <v>48.43333333333333</v>
      </c>
      <c r="AM156" s="42">
        <f>VLOOKUP(B156,'[2]10월'!$D$6:$AU$179,13,0)</f>
        <v>0</v>
      </c>
      <c r="AN156" s="42">
        <f>VLOOKUP(B156,'[2]10월'!$D$6:$AU$179,28,0)</f>
        <v>47.903225806451616</v>
      </c>
      <c r="AO156" s="42">
        <f t="shared" si="168"/>
        <v>47.903225806451616</v>
      </c>
      <c r="AP156" s="42">
        <f>VLOOKUP(B156,'[3]11월'!$D$6:$P$179,13,0)</f>
        <v>0</v>
      </c>
      <c r="AQ156" s="42">
        <f>VLOOKUP(B156,'[3]11월'!$D$6:$AE$179,28,0)</f>
        <v>48.06666666666667</v>
      </c>
      <c r="AR156" s="42">
        <f t="shared" si="169"/>
        <v>48.06666666666667</v>
      </c>
      <c r="AS156" s="42">
        <f>VLOOKUP(B156,'[3]12월'!$D$6:$P$179,13,0)</f>
        <v>0</v>
      </c>
      <c r="AT156" s="42">
        <f>VLOOKUP(B156,'[3]12월'!$D$6:$AE$179,28,0)</f>
        <v>48.096774193548384</v>
      </c>
      <c r="AU156" s="42">
        <f t="shared" si="170"/>
        <v>48.096774193548384</v>
      </c>
      <c r="AV156" s="42">
        <f t="shared" si="171"/>
        <v>0</v>
      </c>
      <c r="AW156" s="42">
        <f t="shared" si="172"/>
        <v>47.967500926955886</v>
      </c>
      <c r="AX156" s="43">
        <f t="shared" si="173"/>
        <v>47.967500926955886</v>
      </c>
      <c r="AY156" s="47">
        <v>0</v>
      </c>
      <c r="AZ156" s="47">
        <v>0.36639959377115777</v>
      </c>
      <c r="BA156" s="21">
        <f t="shared" si="174"/>
        <v>0.36639959377115777</v>
      </c>
      <c r="BB156" s="47">
        <v>0</v>
      </c>
      <c r="BC156" s="47">
        <v>0.38842964773309124</v>
      </c>
      <c r="BD156" s="21">
        <f t="shared" si="175"/>
        <v>0.38842964773309124</v>
      </c>
      <c r="BE156" s="47">
        <v>0</v>
      </c>
      <c r="BF156" s="47">
        <v>0.38843876759234869</v>
      </c>
      <c r="BG156" s="21">
        <f t="shared" si="176"/>
        <v>0.38843876759234869</v>
      </c>
      <c r="BH156" s="47">
        <v>0</v>
      </c>
      <c r="BI156" s="47">
        <v>0.38992386752322739</v>
      </c>
      <c r="BJ156" s="21">
        <f t="shared" si="177"/>
        <v>0.38992386752322739</v>
      </c>
      <c r="BK156" s="47">
        <v>0</v>
      </c>
      <c r="BL156" s="47">
        <v>0.39194696697056941</v>
      </c>
      <c r="BM156" s="21">
        <f t="shared" si="178"/>
        <v>0.39194696697056941</v>
      </c>
      <c r="BN156" s="47">
        <v>0</v>
      </c>
      <c r="BO156" s="47">
        <v>0.39380600299241164</v>
      </c>
      <c r="BP156" s="21">
        <f t="shared" si="179"/>
        <v>0.39380600299241164</v>
      </c>
      <c r="BQ156" s="47">
        <v>0</v>
      </c>
      <c r="BR156" s="47">
        <v>0.38788912285673038</v>
      </c>
      <c r="BS156" s="21">
        <f t="shared" si="180"/>
        <v>0.38788912285673038</v>
      </c>
      <c r="BT156" s="47">
        <v>0</v>
      </c>
      <c r="BU156" s="47">
        <v>0.39422154996488423</v>
      </c>
      <c r="BV156" s="21">
        <f t="shared" si="181"/>
        <v>0.39422154996488423</v>
      </c>
      <c r="BW156" s="47">
        <v>0</v>
      </c>
      <c r="BX156" s="47">
        <v>0.39703346817491103</v>
      </c>
      <c r="BY156" s="21">
        <f t="shared" si="182"/>
        <v>0.39703346817491103</v>
      </c>
      <c r="BZ156" s="47">
        <v>0</v>
      </c>
      <c r="CA156" s="47">
        <v>0.38085775890925411</v>
      </c>
      <c r="CB156" s="21">
        <f t="shared" si="183"/>
        <v>0.38085775890925411</v>
      </c>
      <c r="CC156" s="47">
        <v>0</v>
      </c>
      <c r="CD156" s="47">
        <v>0.38523088283287943</v>
      </c>
      <c r="CE156" s="21">
        <f t="shared" si="184"/>
        <v>0.38523088283287943</v>
      </c>
      <c r="CF156" s="47">
        <v>0</v>
      </c>
      <c r="CG156" s="47">
        <v>0.38607736754310584</v>
      </c>
      <c r="CH156" s="21">
        <f t="shared" si="185"/>
        <v>0.38607736754310584</v>
      </c>
      <c r="CI156" s="44">
        <f t="shared" si="186"/>
        <v>0</v>
      </c>
      <c r="CJ156" s="44">
        <f t="shared" si="187"/>
        <v>0.38752124973871432</v>
      </c>
      <c r="CK156" s="21">
        <f t="shared" si="188"/>
        <v>0.38752124973871432</v>
      </c>
      <c r="CL156" s="47">
        <v>0</v>
      </c>
      <c r="CM156" s="47">
        <v>0.28565805556836632</v>
      </c>
      <c r="CN156" s="21">
        <f t="shared" si="189"/>
        <v>0.28565805556836632</v>
      </c>
      <c r="CO156" s="47">
        <v>0</v>
      </c>
      <c r="CP156" s="47">
        <v>0.31726337886904077</v>
      </c>
      <c r="CQ156" s="21">
        <f t="shared" si="190"/>
        <v>0.31726337886904077</v>
      </c>
      <c r="CR156" s="47">
        <v>0</v>
      </c>
      <c r="CS156" s="47">
        <v>0.33491896754562589</v>
      </c>
      <c r="CT156" s="21">
        <f t="shared" si="191"/>
        <v>0.33491896754562589</v>
      </c>
      <c r="CU156" s="47">
        <v>0</v>
      </c>
      <c r="CV156" s="47">
        <v>0.3561801247939505</v>
      </c>
      <c r="CW156" s="21">
        <f t="shared" si="192"/>
        <v>0.3561801247939505</v>
      </c>
      <c r="CX156" s="47">
        <v>0</v>
      </c>
      <c r="CY156" s="47">
        <v>0.36165137885575444</v>
      </c>
      <c r="CZ156" s="21">
        <f t="shared" si="193"/>
        <v>0.36165137885575444</v>
      </c>
      <c r="DA156" s="47">
        <v>0</v>
      </c>
      <c r="DB156" s="47">
        <v>0.36442878808369267</v>
      </c>
      <c r="DC156" s="21">
        <f t="shared" si="194"/>
        <v>0.36442878808369267</v>
      </c>
      <c r="DD156" s="47">
        <v>0</v>
      </c>
      <c r="DE156" s="47">
        <v>0.34316533229442386</v>
      </c>
      <c r="DF156" s="21">
        <f t="shared" si="195"/>
        <v>0.34316533229442386</v>
      </c>
      <c r="DG156" s="47">
        <v>0</v>
      </c>
      <c r="DH156" s="47">
        <v>0.34189656454480649</v>
      </c>
      <c r="DI156" s="21">
        <f t="shared" si="196"/>
        <v>0.34189656454480649</v>
      </c>
      <c r="DJ156" s="47">
        <v>0</v>
      </c>
      <c r="DK156" s="47">
        <v>0.36018548508131049</v>
      </c>
      <c r="DL156" s="21">
        <f t="shared" si="197"/>
        <v>0.36018548508131049</v>
      </c>
      <c r="DM156" s="47">
        <v>0</v>
      </c>
      <c r="DN156" s="47">
        <v>0.34584491290624048</v>
      </c>
      <c r="DO156" s="21">
        <f t="shared" si="198"/>
        <v>0.34584491290624048</v>
      </c>
      <c r="DP156" s="47">
        <v>0</v>
      </c>
      <c r="DQ156" s="47">
        <v>0.34972173755218899</v>
      </c>
      <c r="DR156" s="21">
        <f t="shared" si="199"/>
        <v>0.34972173755218899</v>
      </c>
      <c r="DS156" s="47">
        <v>0</v>
      </c>
      <c r="DT156" s="47">
        <v>0.31813902573681435</v>
      </c>
      <c r="DU156" s="21">
        <f t="shared" si="200"/>
        <v>0.31813902573681435</v>
      </c>
      <c r="DV156" s="21">
        <f t="shared" si="201"/>
        <v>0</v>
      </c>
      <c r="DW156" s="21">
        <f t="shared" si="202"/>
        <v>0.33992114598601791</v>
      </c>
      <c r="DX156" s="45">
        <f t="shared" si="203"/>
        <v>0.33992114598601791</v>
      </c>
      <c r="DY156" s="47">
        <v>0</v>
      </c>
      <c r="DZ156" s="47">
        <v>0.58374017918676768</v>
      </c>
      <c r="EA156" s="21">
        <f t="shared" si="204"/>
        <v>0.58374017918676768</v>
      </c>
      <c r="EB156" s="47">
        <v>0</v>
      </c>
      <c r="EC156" s="47">
        <v>0.58580931263858094</v>
      </c>
      <c r="ED156" s="21">
        <f t="shared" si="205"/>
        <v>0.58580931263858094</v>
      </c>
      <c r="EE156" s="47">
        <v>0</v>
      </c>
      <c r="EF156" s="47">
        <v>0.62600663570006643</v>
      </c>
      <c r="EG156" s="21">
        <f t="shared" si="206"/>
        <v>0.62600663570006643</v>
      </c>
      <c r="EH156" s="47">
        <v>0</v>
      </c>
      <c r="EI156" s="47">
        <v>0.62631975138121543</v>
      </c>
      <c r="EJ156" s="21">
        <f t="shared" si="207"/>
        <v>0.62631975138121543</v>
      </c>
      <c r="EK156" s="47">
        <v>0</v>
      </c>
      <c r="EL156" s="47">
        <v>0.64388732394366188</v>
      </c>
      <c r="EM156" s="21">
        <f t="shared" si="208"/>
        <v>0.64388732394366188</v>
      </c>
      <c r="EN156" s="47">
        <v>0</v>
      </c>
      <c r="EO156" s="47">
        <v>0.64385505226480833</v>
      </c>
      <c r="EP156" s="21">
        <f t="shared" si="209"/>
        <v>0.64385505226480833</v>
      </c>
      <c r="EQ156" s="47">
        <v>0</v>
      </c>
      <c r="ER156" s="47">
        <v>0.61536309127248501</v>
      </c>
      <c r="ES156" s="21">
        <f t="shared" si="210"/>
        <v>0.61536309127248501</v>
      </c>
      <c r="ET156" s="47">
        <v>0</v>
      </c>
      <c r="EU156" s="47">
        <v>0.66695403064623582</v>
      </c>
      <c r="EV156" s="21">
        <f t="shared" si="211"/>
        <v>0.66695403064623582</v>
      </c>
      <c r="EW156" s="47">
        <v>0</v>
      </c>
      <c r="EX156" s="47">
        <v>0.64590777701307645</v>
      </c>
      <c r="EY156" s="21">
        <f t="shared" si="212"/>
        <v>0.64590777701307645</v>
      </c>
      <c r="EZ156" s="47">
        <v>0</v>
      </c>
      <c r="FA156" s="47">
        <v>0.64559730639730639</v>
      </c>
      <c r="FB156" s="21">
        <f t="shared" si="213"/>
        <v>0.64559730639730639</v>
      </c>
      <c r="FC156" s="47">
        <v>0</v>
      </c>
      <c r="FD156" s="47">
        <v>0.66173925104022191</v>
      </c>
      <c r="FE156" s="21">
        <f t="shared" si="214"/>
        <v>0.66173925104022191</v>
      </c>
      <c r="FF156" s="47">
        <v>0</v>
      </c>
      <c r="FG156" s="47">
        <v>0.65970690811535893</v>
      </c>
      <c r="FH156" s="21">
        <f t="shared" si="215"/>
        <v>0.65970690811535893</v>
      </c>
      <c r="FI156" s="21">
        <f t="shared" si="216"/>
        <v>0</v>
      </c>
      <c r="FJ156" s="21">
        <f t="shared" si="217"/>
        <v>0.63374055163331555</v>
      </c>
      <c r="FK156" s="45">
        <f t="shared" si="218"/>
        <v>0.63374055163331555</v>
      </c>
      <c r="FL156" s="21"/>
      <c r="FM156" s="21"/>
      <c r="FN156" s="21">
        <f t="shared" si="219"/>
        <v>0</v>
      </c>
      <c r="FO156" s="21"/>
      <c r="FP156" s="21"/>
      <c r="FQ156" s="21">
        <f t="shared" si="220"/>
        <v>0</v>
      </c>
      <c r="FR156" s="21"/>
      <c r="FS156" s="21"/>
      <c r="FT156" s="21">
        <f t="shared" si="221"/>
        <v>0</v>
      </c>
      <c r="FU156" s="21"/>
      <c r="FV156" s="21"/>
      <c r="FW156" s="21">
        <f t="shared" si="222"/>
        <v>0</v>
      </c>
      <c r="FX156" s="21"/>
      <c r="FY156" s="21"/>
      <c r="FZ156" s="21">
        <f t="shared" si="223"/>
        <v>0</v>
      </c>
      <c r="GA156" s="21"/>
      <c r="GB156" s="21"/>
      <c r="GC156" s="21">
        <f t="shared" si="224"/>
        <v>0</v>
      </c>
      <c r="GD156" s="21"/>
      <c r="GE156" s="21"/>
      <c r="GF156" s="21">
        <f t="shared" si="225"/>
        <v>0</v>
      </c>
      <c r="GG156" s="21"/>
      <c r="GH156" s="21"/>
      <c r="GI156" s="21">
        <f t="shared" si="226"/>
        <v>0</v>
      </c>
      <c r="GJ156" s="21"/>
      <c r="GK156" s="21"/>
      <c r="GL156" s="21">
        <f t="shared" si="227"/>
        <v>0</v>
      </c>
      <c r="GM156" s="21"/>
      <c r="GN156" s="21"/>
      <c r="GO156" s="21">
        <f t="shared" si="228"/>
        <v>0</v>
      </c>
      <c r="GP156" s="21" t="e">
        <f t="shared" si="229"/>
        <v>#DIV/0!</v>
      </c>
      <c r="GQ156" s="21" t="e">
        <f t="shared" si="230"/>
        <v>#DIV/0!</v>
      </c>
      <c r="GR156" s="45">
        <f t="shared" si="231"/>
        <v>0</v>
      </c>
    </row>
    <row r="157" spans="1:200">
      <c r="CN157" s="21"/>
    </row>
    <row r="158" spans="1:200">
      <c r="CN158" s="21"/>
      <c r="DY158" s="41"/>
      <c r="DZ158" s="41"/>
      <c r="EA158" s="41"/>
      <c r="EB158" s="41"/>
      <c r="EC158" s="41"/>
      <c r="ED158" s="41"/>
      <c r="EE158" s="41"/>
      <c r="EF158" s="41"/>
      <c r="EG158" s="41"/>
      <c r="EH158" s="41"/>
      <c r="EI158" s="41"/>
      <c r="EJ158" s="41"/>
      <c r="EK158" s="41"/>
      <c r="EL158" s="41"/>
      <c r="EM158" s="41"/>
      <c r="EN158" s="41"/>
      <c r="EO158" s="41"/>
      <c r="EP158" s="41"/>
      <c r="EQ158" s="41"/>
      <c r="ER158" s="41"/>
      <c r="ES158" s="41"/>
      <c r="ET158" s="41"/>
      <c r="EU158" s="41"/>
      <c r="EV158" s="41"/>
      <c r="EW158" s="41"/>
      <c r="EX158" s="41"/>
      <c r="EY158" s="41"/>
      <c r="EZ158" s="41"/>
      <c r="FA158" s="41"/>
      <c r="FB158" s="41"/>
      <c r="FC158" s="41"/>
      <c r="FD158" s="41"/>
      <c r="FE158" s="41"/>
      <c r="FF158" s="41"/>
      <c r="FG158" s="41"/>
      <c r="FH158" s="41"/>
    </row>
    <row r="159" spans="1:200"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CN159" s="21"/>
    </row>
    <row r="160" spans="1:200">
      <c r="CN160" s="21"/>
      <c r="DY160" s="41"/>
      <c r="DZ160" s="41"/>
      <c r="EA160" s="41"/>
      <c r="EB160" s="41"/>
      <c r="EC160" s="41"/>
      <c r="ED160" s="41"/>
      <c r="EE160" s="41"/>
      <c r="EF160" s="41"/>
      <c r="EG160" s="41"/>
      <c r="EH160" s="41"/>
      <c r="EI160" s="41"/>
      <c r="EJ160" s="41"/>
      <c r="EK160" s="41"/>
    </row>
    <row r="161" spans="13:92">
      <c r="M161" s="19"/>
      <c r="AX161" s="20"/>
      <c r="CN161" s="21"/>
    </row>
    <row r="162" spans="13:92">
      <c r="CN162" s="21"/>
    </row>
    <row r="163" spans="13:92">
      <c r="CN163" s="21"/>
    </row>
    <row r="164" spans="13:92">
      <c r="CN164" s="21"/>
    </row>
    <row r="165" spans="13:92">
      <c r="CN165" s="21"/>
    </row>
    <row r="166" spans="13:92">
      <c r="CN166" s="21"/>
    </row>
    <row r="167" spans="13:92">
      <c r="CN167" s="21"/>
    </row>
    <row r="168" spans="13:92">
      <c r="CN168" s="21"/>
    </row>
    <row r="169" spans="13:92">
      <c r="CN169" s="21"/>
    </row>
    <row r="170" spans="13:92">
      <c r="CN170" s="21"/>
    </row>
    <row r="171" spans="13:92">
      <c r="CN171" s="21"/>
    </row>
    <row r="172" spans="13:92">
      <c r="CN172" s="21"/>
    </row>
    <row r="173" spans="13:92">
      <c r="CN173" s="21"/>
    </row>
    <row r="174" spans="13:92">
      <c r="CN174" s="21"/>
    </row>
    <row r="175" spans="13:92">
      <c r="CN175" s="21"/>
    </row>
    <row r="176" spans="13:92">
      <c r="CN176" s="21"/>
    </row>
    <row r="177" spans="92:92">
      <c r="CN177" s="21"/>
    </row>
    <row r="178" spans="92:92">
      <c r="CN178" s="21"/>
    </row>
    <row r="179" spans="92:92">
      <c r="CN179" s="21"/>
    </row>
    <row r="180" spans="92:92">
      <c r="CN180" s="21"/>
    </row>
    <row r="181" spans="92:92">
      <c r="CN181" s="21"/>
    </row>
    <row r="182" spans="92:92">
      <c r="CN182" s="21"/>
    </row>
    <row r="183" spans="92:92">
      <c r="CN183" s="21"/>
    </row>
    <row r="184" spans="92:92">
      <c r="CN184" s="21"/>
    </row>
    <row r="185" spans="92:92">
      <c r="CN185" s="21"/>
    </row>
    <row r="186" spans="92:92">
      <c r="CN186" s="21"/>
    </row>
    <row r="187" spans="92:92">
      <c r="CN187" s="21"/>
    </row>
    <row r="188" spans="92:92">
      <c r="CN188" s="21"/>
    </row>
    <row r="189" spans="92:92">
      <c r="CN189" s="21"/>
    </row>
    <row r="190" spans="92:92">
      <c r="CN190" s="21"/>
    </row>
    <row r="191" spans="92:92">
      <c r="CN191" s="21"/>
    </row>
    <row r="192" spans="92:92">
      <c r="CN192" s="21"/>
    </row>
    <row r="193" spans="92:92">
      <c r="CN193" s="21"/>
    </row>
    <row r="194" spans="92:92">
      <c r="CN194" s="21"/>
    </row>
    <row r="195" spans="92:92">
      <c r="CN195" s="21"/>
    </row>
    <row r="196" spans="92:92">
      <c r="CN196" s="21"/>
    </row>
    <row r="197" spans="92:92">
      <c r="CN197" s="21"/>
    </row>
    <row r="198" spans="92:92">
      <c r="CN198" s="21"/>
    </row>
    <row r="199" spans="92:92">
      <c r="CN199" s="21"/>
    </row>
    <row r="200" spans="92:92">
      <c r="CN200" s="21"/>
    </row>
    <row r="201" spans="92:92">
      <c r="CN201" s="21"/>
    </row>
    <row r="202" spans="92:92">
      <c r="CN202" s="21"/>
    </row>
    <row r="203" spans="92:92">
      <c r="CN203" s="21"/>
    </row>
    <row r="204" spans="92:92">
      <c r="CN204" s="21"/>
    </row>
    <row r="205" spans="92:92">
      <c r="CN205" s="21"/>
    </row>
    <row r="206" spans="92:92">
      <c r="CN206" s="21"/>
    </row>
    <row r="207" spans="92:92">
      <c r="CN207" s="21"/>
    </row>
    <row r="208" spans="92:92">
      <c r="CN208" s="21"/>
    </row>
    <row r="209" spans="92:92">
      <c r="CN209" s="21"/>
    </row>
    <row r="210" spans="92:92">
      <c r="CN210" s="21"/>
    </row>
    <row r="211" spans="92:92">
      <c r="CN211" s="21"/>
    </row>
    <row r="212" spans="92:92">
      <c r="CN212" s="21"/>
    </row>
    <row r="213" spans="92:92">
      <c r="CN213" s="21"/>
    </row>
    <row r="214" spans="92:92">
      <c r="CN214" s="21"/>
    </row>
    <row r="215" spans="92:92">
      <c r="CN215" s="21"/>
    </row>
    <row r="216" spans="92:92">
      <c r="CN216" s="21"/>
    </row>
    <row r="217" spans="92:92">
      <c r="CN217" s="21"/>
    </row>
    <row r="218" spans="92:92">
      <c r="CN218" s="21"/>
    </row>
    <row r="219" spans="92:92">
      <c r="CN219" s="21"/>
    </row>
    <row r="220" spans="92:92">
      <c r="CN220" s="21"/>
    </row>
    <row r="221" spans="92:92">
      <c r="CN221" s="21"/>
    </row>
    <row r="222" spans="92:92">
      <c r="CN222" s="21"/>
    </row>
    <row r="223" spans="92:92">
      <c r="CN223" s="21"/>
    </row>
    <row r="224" spans="92:92">
      <c r="CN224" s="21"/>
    </row>
    <row r="225" spans="92:92">
      <c r="CN225" s="21"/>
    </row>
    <row r="226" spans="92:92">
      <c r="CN226" s="21"/>
    </row>
    <row r="227" spans="92:92">
      <c r="CN227" s="21"/>
    </row>
    <row r="228" spans="92:92">
      <c r="CN228" s="21"/>
    </row>
    <row r="229" spans="92:92">
      <c r="CN229" s="21"/>
    </row>
    <row r="230" spans="92:92">
      <c r="CN230" s="21"/>
    </row>
    <row r="231" spans="92:92">
      <c r="CN231" s="21"/>
    </row>
    <row r="232" spans="92:92">
      <c r="CN232" s="21"/>
    </row>
    <row r="233" spans="92:92">
      <c r="CN233" s="21"/>
    </row>
    <row r="234" spans="92:92">
      <c r="CN234" s="21"/>
    </row>
    <row r="235" spans="92:92">
      <c r="CN235" s="21"/>
    </row>
    <row r="236" spans="92:92">
      <c r="CN236" s="21"/>
    </row>
    <row r="237" spans="92:92">
      <c r="CN237" s="21"/>
    </row>
    <row r="238" spans="92:92">
      <c r="CN238" s="21"/>
    </row>
    <row r="239" spans="92:92">
      <c r="CN239" s="21"/>
    </row>
    <row r="240" spans="92:92">
      <c r="CN240" s="21"/>
    </row>
    <row r="241" spans="92:92">
      <c r="CN241" s="21"/>
    </row>
    <row r="242" spans="92:92">
      <c r="CN242" s="21"/>
    </row>
    <row r="243" spans="92:92">
      <c r="CN243" s="21"/>
    </row>
    <row r="244" spans="92:92">
      <c r="CN244" s="21"/>
    </row>
    <row r="245" spans="92:92">
      <c r="CN245" s="21"/>
    </row>
    <row r="246" spans="92:92">
      <c r="CN246" s="21"/>
    </row>
    <row r="247" spans="92:92">
      <c r="CN247" s="21"/>
    </row>
    <row r="248" spans="92:92">
      <c r="CN248" s="21"/>
    </row>
    <row r="249" spans="92:92">
      <c r="CN249" s="21"/>
    </row>
    <row r="250" spans="92:92">
      <c r="CN250" s="21"/>
    </row>
    <row r="251" spans="92:92">
      <c r="CN251" s="21"/>
    </row>
    <row r="252" spans="92:92">
      <c r="CN252" s="21"/>
    </row>
    <row r="253" spans="92:92">
      <c r="CN253" s="21"/>
    </row>
    <row r="254" spans="92:92">
      <c r="CN254" s="21"/>
    </row>
    <row r="255" spans="92:92">
      <c r="CN255" s="21"/>
    </row>
    <row r="256" spans="92:92">
      <c r="CN256" s="21"/>
    </row>
    <row r="257" spans="92:92">
      <c r="CN257" s="21"/>
    </row>
    <row r="258" spans="92:92">
      <c r="CN258" s="21"/>
    </row>
    <row r="259" spans="92:92">
      <c r="CN259" s="21"/>
    </row>
    <row r="260" spans="92:92">
      <c r="CN260" s="21"/>
    </row>
    <row r="261" spans="92:92">
      <c r="CN261" s="21"/>
    </row>
    <row r="262" spans="92:92">
      <c r="CN262" s="21"/>
    </row>
    <row r="263" spans="92:92">
      <c r="CN263" s="21"/>
    </row>
    <row r="264" spans="92:92">
      <c r="CN264" s="21"/>
    </row>
    <row r="265" spans="92:92">
      <c r="CN265" s="21"/>
    </row>
    <row r="266" spans="92:92">
      <c r="CN266" s="21"/>
    </row>
    <row r="267" spans="92:92">
      <c r="CN267" s="21"/>
    </row>
    <row r="268" spans="92:92">
      <c r="CN268" s="21"/>
    </row>
    <row r="269" spans="92:92">
      <c r="CN269" s="21"/>
    </row>
    <row r="270" spans="92:92">
      <c r="CN270" s="21"/>
    </row>
    <row r="271" spans="92:92">
      <c r="CN271" s="21"/>
    </row>
    <row r="272" spans="92:92">
      <c r="CN272" s="21"/>
    </row>
    <row r="273" spans="92:92">
      <c r="CN273" s="21"/>
    </row>
  </sheetData>
  <mergeCells count="75">
    <mergeCell ref="AP2:AR2"/>
    <mergeCell ref="AS2:AU2"/>
    <mergeCell ref="CC2:CE2"/>
    <mergeCell ref="CF2:CH2"/>
    <mergeCell ref="DP2:DR2"/>
    <mergeCell ref="CR2:CT2"/>
    <mergeCell ref="CU2:CW2"/>
    <mergeCell ref="AY2:BA2"/>
    <mergeCell ref="BB2:BD2"/>
    <mergeCell ref="BE2:BG2"/>
    <mergeCell ref="CO2:CQ2"/>
    <mergeCell ref="CX2:CZ2"/>
    <mergeCell ref="DA2:DC2"/>
    <mergeCell ref="X2:Z2"/>
    <mergeCell ref="AA2:AC2"/>
    <mergeCell ref="BK2:BM2"/>
    <mergeCell ref="DY1:FK1"/>
    <mergeCell ref="DY2:EA2"/>
    <mergeCell ref="EB2:ED2"/>
    <mergeCell ref="EE2:EG2"/>
    <mergeCell ref="AY1:CK1"/>
    <mergeCell ref="CI2:CK2"/>
    <mergeCell ref="DV2:DX2"/>
    <mergeCell ref="CL1:DX1"/>
    <mergeCell ref="L1:AX1"/>
    <mergeCell ref="L2:N2"/>
    <mergeCell ref="O2:Q2"/>
    <mergeCell ref="BH2:BJ2"/>
    <mergeCell ref="CL2:CN2"/>
    <mergeCell ref="I1:K2"/>
    <mergeCell ref="GP2:GR2"/>
    <mergeCell ref="A1:A3"/>
    <mergeCell ref="B1:B3"/>
    <mergeCell ref="C1:C3"/>
    <mergeCell ref="D1:D3"/>
    <mergeCell ref="E1:E3"/>
    <mergeCell ref="F1:H2"/>
    <mergeCell ref="EH2:EJ2"/>
    <mergeCell ref="FI2:FK2"/>
    <mergeCell ref="FL1:GR1"/>
    <mergeCell ref="FL2:FN2"/>
    <mergeCell ref="FO2:FQ2"/>
    <mergeCell ref="R2:T2"/>
    <mergeCell ref="U2:W2"/>
    <mergeCell ref="AV2:AX2"/>
    <mergeCell ref="FU2:FW2"/>
    <mergeCell ref="EQ2:ES2"/>
    <mergeCell ref="ET2:EV2"/>
    <mergeCell ref="EW2:EY2"/>
    <mergeCell ref="EZ2:FB2"/>
    <mergeCell ref="EK2:EM2"/>
    <mergeCell ref="EN2:EP2"/>
    <mergeCell ref="FR2:FT2"/>
    <mergeCell ref="DD2:DF2"/>
    <mergeCell ref="DG2:DI2"/>
    <mergeCell ref="DJ2:DL2"/>
    <mergeCell ref="DS2:DU2"/>
    <mergeCell ref="FC2:FE2"/>
    <mergeCell ref="FF2:FH2"/>
    <mergeCell ref="GD2:GF2"/>
    <mergeCell ref="GG2:GI2"/>
    <mergeCell ref="GJ2:GL2"/>
    <mergeCell ref="GM2:GO2"/>
    <mergeCell ref="AD2:AF2"/>
    <mergeCell ref="AG2:AI2"/>
    <mergeCell ref="AJ2:AL2"/>
    <mergeCell ref="AM2:AO2"/>
    <mergeCell ref="DM2:DO2"/>
    <mergeCell ref="BQ2:BS2"/>
    <mergeCell ref="BT2:BV2"/>
    <mergeCell ref="BW2:BY2"/>
    <mergeCell ref="BZ2:CB2"/>
    <mergeCell ref="FX2:FZ2"/>
    <mergeCell ref="GA2:GC2"/>
    <mergeCell ref="BN2:BP2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980E-2EF8-4E98-9776-416E6CBC1915}">
  <dimension ref="A1:Q31"/>
  <sheetViews>
    <sheetView workbookViewId="0">
      <selection activeCell="J6" sqref="J6"/>
    </sheetView>
  </sheetViews>
  <sheetFormatPr defaultRowHeight="14.25"/>
  <cols>
    <col min="1" max="1" width="18.1328125" bestFit="1" customWidth="1"/>
    <col min="3" max="3" width="10.73046875" bestFit="1" customWidth="1"/>
    <col min="6" max="6" width="18.1328125" bestFit="1" customWidth="1"/>
    <col min="10" max="10" width="15.86328125" bestFit="1" customWidth="1"/>
    <col min="11" max="12" width="9.1328125" style="5"/>
  </cols>
  <sheetData>
    <row r="1" spans="1:17" ht="16.899999999999999">
      <c r="A1" s="4" t="s">
        <v>330</v>
      </c>
      <c r="F1" s="4" t="s">
        <v>335</v>
      </c>
      <c r="J1" s="3" t="s">
        <v>324</v>
      </c>
    </row>
    <row r="2" spans="1:17" ht="16.899999999999999">
      <c r="A2" s="3" t="s">
        <v>331</v>
      </c>
      <c r="B2" s="6" t="s">
        <v>333</v>
      </c>
      <c r="C2" s="5" t="s">
        <v>334</v>
      </c>
      <c r="F2" s="3" t="s">
        <v>331</v>
      </c>
      <c r="G2" s="3" t="s">
        <v>333</v>
      </c>
      <c r="J2" s="4" t="s">
        <v>336</v>
      </c>
      <c r="K2" s="6" t="s">
        <v>333</v>
      </c>
      <c r="L2" s="5" t="s">
        <v>334</v>
      </c>
    </row>
    <row r="3" spans="1:17" ht="16.899999999999999">
      <c r="A3" s="3" t="s">
        <v>332</v>
      </c>
      <c r="B3">
        <v>0.63</v>
      </c>
      <c r="C3" s="23">
        <v>0.6</v>
      </c>
      <c r="D3">
        <f>B3*E14</f>
        <v>0.60595751505604689</v>
      </c>
      <c r="F3" s="3" t="s">
        <v>332</v>
      </c>
      <c r="G3">
        <v>0.5</v>
      </c>
      <c r="J3" t="s">
        <v>349</v>
      </c>
      <c r="K3" s="5">
        <v>0.92</v>
      </c>
      <c r="L3" s="5">
        <v>0.92</v>
      </c>
      <c r="O3" s="23">
        <v>0.56999999999999995</v>
      </c>
      <c r="Q3" s="23">
        <v>0.61</v>
      </c>
    </row>
    <row r="4" spans="1:17" ht="16.899999999999999">
      <c r="A4" s="1" t="s">
        <v>339</v>
      </c>
      <c r="B4">
        <v>0.61</v>
      </c>
      <c r="C4" s="23">
        <v>0.57999999999999996</v>
      </c>
      <c r="D4">
        <f t="shared" ref="D4:D9" si="0">B4*E15</f>
        <v>0.54138805724051731</v>
      </c>
      <c r="F4" s="1" t="s">
        <v>339</v>
      </c>
      <c r="G4">
        <v>0.45</v>
      </c>
      <c r="J4" t="s">
        <v>348</v>
      </c>
      <c r="K4" s="5">
        <v>0.9</v>
      </c>
      <c r="L4" s="5">
        <v>0.9</v>
      </c>
      <c r="O4" s="23">
        <v>0.55000000000000004</v>
      </c>
      <c r="Q4" s="23">
        <v>0.6</v>
      </c>
    </row>
    <row r="5" spans="1:17">
      <c r="A5" s="27" t="s">
        <v>366</v>
      </c>
      <c r="C5" s="23">
        <v>0.51</v>
      </c>
      <c r="D5">
        <f t="shared" si="0"/>
        <v>0</v>
      </c>
      <c r="F5" s="1" t="s">
        <v>362</v>
      </c>
      <c r="G5">
        <v>0.45</v>
      </c>
      <c r="O5" s="23">
        <v>0.5</v>
      </c>
      <c r="Q5" s="23">
        <v>0.51</v>
      </c>
    </row>
    <row r="6" spans="1:17" ht="16.899999999999999">
      <c r="A6" s="27" t="s">
        <v>367</v>
      </c>
      <c r="B6">
        <v>0.6</v>
      </c>
      <c r="C6" s="23">
        <v>0.5</v>
      </c>
      <c r="D6">
        <f t="shared" si="0"/>
        <v>0.50870170724322694</v>
      </c>
      <c r="F6" s="1" t="s">
        <v>340</v>
      </c>
      <c r="G6">
        <v>0.38</v>
      </c>
      <c r="J6" t="s">
        <v>347</v>
      </c>
      <c r="K6" s="5">
        <v>0.88</v>
      </c>
      <c r="L6" s="26">
        <v>0.88</v>
      </c>
      <c r="O6" s="23">
        <v>0.49</v>
      </c>
      <c r="Q6" s="23">
        <v>0.5</v>
      </c>
    </row>
    <row r="7" spans="1:17" ht="16.899999999999999">
      <c r="A7" s="27" t="s">
        <v>368</v>
      </c>
      <c r="B7">
        <v>0.59</v>
      </c>
      <c r="C7" s="23">
        <v>0.49</v>
      </c>
      <c r="D7">
        <f t="shared" si="0"/>
        <v>0.53371214834776426</v>
      </c>
      <c r="F7" s="1" t="s">
        <v>338</v>
      </c>
      <c r="G7">
        <v>0.34</v>
      </c>
      <c r="O7" s="23">
        <v>0.48</v>
      </c>
      <c r="Q7" s="23">
        <v>0.49</v>
      </c>
    </row>
    <row r="8" spans="1:17">
      <c r="A8" s="1" t="s">
        <v>16</v>
      </c>
      <c r="B8">
        <v>0.56000000000000005</v>
      </c>
      <c r="C8" s="23">
        <v>0.48</v>
      </c>
      <c r="D8">
        <f t="shared" si="0"/>
        <v>0.48795462307329607</v>
      </c>
      <c r="F8" s="1" t="s">
        <v>16</v>
      </c>
      <c r="G8">
        <v>0.25</v>
      </c>
      <c r="O8" s="23">
        <v>0.46</v>
      </c>
      <c r="Q8" s="23">
        <v>0.46</v>
      </c>
    </row>
    <row r="9" spans="1:17">
      <c r="A9" s="12" t="s">
        <v>337</v>
      </c>
      <c r="B9">
        <v>0.55000000000000004</v>
      </c>
      <c r="C9" s="23">
        <v>0.46</v>
      </c>
      <c r="D9">
        <f t="shared" si="0"/>
        <v>0.48384576441688881</v>
      </c>
      <c r="F9" s="12" t="s">
        <v>337</v>
      </c>
      <c r="G9">
        <v>0.25</v>
      </c>
      <c r="O9" s="23">
        <v>0.45</v>
      </c>
      <c r="Q9" s="23">
        <v>0.45</v>
      </c>
    </row>
    <row r="10" spans="1:17" ht="14.65">
      <c r="A10" s="4" t="s">
        <v>361</v>
      </c>
      <c r="B10" s="22">
        <f>AVERAGE(B3:B9)</f>
        <v>0.59</v>
      </c>
      <c r="C10" s="22">
        <f>AVERAGE(C3:C9)</f>
        <v>0.51714285714285713</v>
      </c>
      <c r="E10">
        <f>C10/B10</f>
        <v>0.87651331719128334</v>
      </c>
    </row>
    <row r="11" spans="1:17">
      <c r="C11">
        <f>B10*E21</f>
        <v>0.53867142582826577</v>
      </c>
    </row>
    <row r="12" spans="1:17" ht="14.65">
      <c r="A12" s="4" t="s">
        <v>350</v>
      </c>
    </row>
    <row r="13" spans="1:17" ht="14.65">
      <c r="A13" s="4" t="s">
        <v>359</v>
      </c>
      <c r="B13" t="s">
        <v>351</v>
      </c>
      <c r="C13" t="s">
        <v>352</v>
      </c>
    </row>
    <row r="14" spans="1:17" ht="16.899999999999999">
      <c r="A14" s="3" t="s">
        <v>332</v>
      </c>
      <c r="B14">
        <v>0.6</v>
      </c>
      <c r="C14" s="22">
        <f>AVERAGEIF('법정산식 총량'!$E$4:$E$156,'목표실차율, 안정적가동률'!A14,'법정산식 총량'!$Q$4:$Q$156)</f>
        <v>0.57710239529147322</v>
      </c>
      <c r="D14" s="22">
        <v>0.56287482333182093</v>
      </c>
      <c r="E14">
        <f>C14/B14</f>
        <v>0.96183732548578871</v>
      </c>
    </row>
    <row r="15" spans="1:17" ht="16.899999999999999">
      <c r="A15" s="1" t="s">
        <v>339</v>
      </c>
      <c r="B15">
        <v>0.55000000000000004</v>
      </c>
      <c r="C15" s="22">
        <f>AVERAGEIF('법정산식 총량'!$E$4:$E$156,'목표실차율, 안정적가동률'!A15,'법정산식 총량'!$Q$4:$Q$156)</f>
        <v>0.48813677292177798</v>
      </c>
      <c r="D15" s="22">
        <v>0.47491473825918762</v>
      </c>
      <c r="E15">
        <f t="shared" ref="E15:E21" si="1">C15/B15</f>
        <v>0.88752140531232349</v>
      </c>
    </row>
    <row r="16" spans="1:17">
      <c r="A16" s="1" t="s">
        <v>362</v>
      </c>
      <c r="C16" s="22">
        <f>AVERAGEIF('법정산식 총량'!$E$4:$E$156,'목표실차율, 안정적가동률'!A16,'법정산식 총량'!$Q$4:$Q$156)</f>
        <v>0.51107145125258857</v>
      </c>
      <c r="D16" s="22">
        <v>0.49734925277280467</v>
      </c>
    </row>
    <row r="17" spans="1:5" ht="16.899999999999999">
      <c r="A17" s="1" t="s">
        <v>340</v>
      </c>
      <c r="B17">
        <v>0.55000000000000004</v>
      </c>
      <c r="C17" s="22">
        <f>AVERAGEIF('법정산식 총량'!$E$4:$E$156,'목표실차율, 안정적가동률'!A17,'법정산식 총량'!$Q$4:$Q$156)</f>
        <v>0.46630989830629144</v>
      </c>
      <c r="D17" s="22">
        <v>0.44888513994996182</v>
      </c>
      <c r="E17">
        <f t="shared" si="1"/>
        <v>0.84783617873871164</v>
      </c>
    </row>
    <row r="18" spans="1:5" ht="16.899999999999999">
      <c r="A18" s="1" t="s">
        <v>338</v>
      </c>
      <c r="B18">
        <v>0.52</v>
      </c>
      <c r="C18" s="22">
        <f>AVERAGEIF('법정산식 총량'!$E$4:$E$156,'목표실차율, 안정적가동률'!A18,'법정산식 총량'!$Q$4:$Q$156)</f>
        <v>0.4703903680353177</v>
      </c>
      <c r="D18" s="22">
        <v>0.45241014150583814</v>
      </c>
      <c r="E18">
        <f t="shared" si="1"/>
        <v>0.9045968616063802</v>
      </c>
    </row>
    <row r="19" spans="1:5">
      <c r="A19" s="1" t="s">
        <v>16</v>
      </c>
      <c r="B19">
        <v>0.44</v>
      </c>
      <c r="C19" s="22">
        <f>AVERAGEIF('법정산식 총량'!$E$4:$E$156,'목표실차율, 안정적가동률'!A19,'법정산식 총량'!$Q$4:$Q$156)</f>
        <v>0.38339291812901827</v>
      </c>
      <c r="D19" s="22">
        <v>0.35801767019416153</v>
      </c>
      <c r="E19">
        <f t="shared" si="1"/>
        <v>0.87134754120231428</v>
      </c>
    </row>
    <row r="20" spans="1:5">
      <c r="A20" s="12" t="s">
        <v>337</v>
      </c>
      <c r="B20">
        <v>0.34</v>
      </c>
      <c r="C20" s="22">
        <f>AVERAGEIF('법정산식 총량'!$E$4:$E$156,'목표실차율, 안정적가동률'!A20,'법정산식 총량'!$Q$4:$Q$156)</f>
        <v>0.299104654366804</v>
      </c>
      <c r="D20" s="22">
        <v>0.27743975631287726</v>
      </c>
      <c r="E20">
        <f t="shared" si="1"/>
        <v>0.87971957166707049</v>
      </c>
    </row>
    <row r="21" spans="1:5">
      <c r="A21" s="12" t="s">
        <v>361</v>
      </c>
      <c r="B21" s="22">
        <f>AVERAGE(B14:B20)</f>
        <v>0.49999999999999994</v>
      </c>
      <c r="C21" s="22">
        <f>AVERAGE(C14:C20)</f>
        <v>0.45650120832903879</v>
      </c>
      <c r="D21" s="22">
        <f>AVERAGE(D14:D20)</f>
        <v>0.43884164604666459</v>
      </c>
      <c r="E21">
        <f t="shared" si="1"/>
        <v>0.91300241665807769</v>
      </c>
    </row>
    <row r="23" spans="1:5" ht="16.899999999999999">
      <c r="A23" s="3" t="s">
        <v>358</v>
      </c>
    </row>
    <row r="24" spans="1:5" ht="16.899999999999999">
      <c r="A24" s="3" t="s">
        <v>359</v>
      </c>
      <c r="B24" s="3" t="s">
        <v>360</v>
      </c>
    </row>
    <row r="25" spans="1:5" ht="16.899999999999999">
      <c r="A25" s="3" t="s">
        <v>332</v>
      </c>
      <c r="B25">
        <f>ROUND(AVERAGEIF('법정산식 총량'!$E$4:$E$156,'목표실차율, 안정적가동률'!A25,'법정산식 총량'!$AM$4:$AM$156),0)</f>
        <v>131</v>
      </c>
    </row>
    <row r="26" spans="1:5" ht="16.899999999999999">
      <c r="A26" s="1" t="s">
        <v>339</v>
      </c>
      <c r="B26">
        <f>ROUND(AVERAGEIF('법정산식 총량'!$E$4:$E$156,'목표실차율, 안정적가동률'!A26,'법정산식 총량'!$AM$4:$AM$156),0)</f>
        <v>166</v>
      </c>
    </row>
    <row r="27" spans="1:5">
      <c r="A27" s="1" t="s">
        <v>362</v>
      </c>
      <c r="B27">
        <f>ROUND(AVERAGEIF('법정산식 총량'!$E$4:$E$156,'목표실차율, 안정적가동률'!A27,'법정산식 총량'!$AM$4:$AM$156),0)</f>
        <v>309</v>
      </c>
    </row>
    <row r="28" spans="1:5" ht="16.899999999999999">
      <c r="A28" s="1" t="s">
        <v>340</v>
      </c>
      <c r="B28">
        <f>ROUND(AVERAGEIF('법정산식 총량'!$E$4:$E$156,'목표실차율, 안정적가동률'!A28,'법정산식 총량'!$AM$4:$AM$156),0)</f>
        <v>321</v>
      </c>
    </row>
    <row r="29" spans="1:5" ht="16.899999999999999">
      <c r="A29" s="1" t="s">
        <v>338</v>
      </c>
      <c r="B29">
        <f>ROUND(AVERAGEIF('법정산식 총량'!$E$4:$E$156,'목표실차율, 안정적가동률'!A29,'법정산식 총량'!$AM$4:$AM$156),0)</f>
        <v>331</v>
      </c>
    </row>
    <row r="30" spans="1:5">
      <c r="A30" s="1" t="s">
        <v>16</v>
      </c>
      <c r="B30">
        <f>ROUND(AVERAGEIF('법정산식 총량'!$E$4:$E$156,'목표실차율, 안정적가동률'!A30,'법정산식 총량'!$AM$4:$AM$156),0)</f>
        <v>309</v>
      </c>
    </row>
    <row r="31" spans="1:5">
      <c r="A31" s="12" t="s">
        <v>337</v>
      </c>
      <c r="B31">
        <f>ROUND(AVERAGEIF('법정산식 총량'!$E$4:$E$156,'목표실차율, 안정적가동률'!A31,'법정산식 총량'!$AM$4:$AM$156),0)</f>
        <v>467</v>
      </c>
    </row>
  </sheetData>
  <phoneticPr fontId="2" type="noConversion"/>
  <pageMargins left="0.7" right="0.7" top="0.75" bottom="0.75" header="0.3" footer="0.3"/>
  <pageSetup paperSize="9" orientation="portrait" horizontalDpi="4294967294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법정산식 총량</vt:lpstr>
      <vt:lpstr>기초자료</vt:lpstr>
      <vt:lpstr>목표실차율, 안정적가동률</vt:lpstr>
      <vt:lpstr>'법정산식 총량'!Print_Area</vt:lpstr>
      <vt:lpstr>'법정산식 총량'!Print_Titles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Kim</dc:creator>
  <cp:lastModifiedBy>David Kim</cp:lastModifiedBy>
  <cp:lastPrinted>2024-08-27T06:41:43Z</cp:lastPrinted>
  <dcterms:created xsi:type="dcterms:W3CDTF">2024-03-13T03:19:07Z</dcterms:created>
  <dcterms:modified xsi:type="dcterms:W3CDTF">2025-03-19T12:38:54Z</dcterms:modified>
</cp:coreProperties>
</file>